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llak\Desktop\Post-Doc Assala\000 Papier Draft\0000000elife\000 version révisé ultime\3-Data source\"/>
    </mc:Choice>
  </mc:AlternateContent>
  <bookViews>
    <workbookView xWindow="0" yWindow="0" windowWidth="28800" windowHeight="12885"/>
  </bookViews>
  <sheets>
    <sheet name="N1" sheetId="2" r:id="rId1"/>
    <sheet name="N2" sheetId="3" r:id="rId2"/>
    <sheet name="N3" sheetId="4" r:id="rId3"/>
    <sheet name="Summary" sheetId="1" r:id="rId4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D15" i="4"/>
  <c r="E15" i="4" s="1"/>
  <c r="G15" i="4" s="1"/>
  <c r="D14" i="4"/>
  <c r="D13" i="4"/>
  <c r="E13" i="4" s="1"/>
  <c r="G13" i="4" s="1"/>
  <c r="D12" i="4"/>
  <c r="D11" i="4"/>
  <c r="E11" i="4" s="1"/>
  <c r="G11" i="4" s="1"/>
  <c r="H11" i="4" s="1"/>
  <c r="D8" i="4"/>
  <c r="D7" i="4"/>
  <c r="E7" i="4" s="1"/>
  <c r="G7" i="4" s="1"/>
  <c r="D6" i="4"/>
  <c r="D5" i="4"/>
  <c r="E5" i="4" s="1"/>
  <c r="G5" i="4" s="1"/>
  <c r="D4" i="4"/>
  <c r="D3" i="4"/>
  <c r="E3" i="4" s="1"/>
  <c r="G3" i="4" s="1"/>
  <c r="H3" i="4" s="1"/>
  <c r="H5" i="4" l="1"/>
  <c r="H7" i="4"/>
  <c r="H15" i="4"/>
  <c r="H13" i="4"/>
  <c r="D16" i="3" l="1"/>
  <c r="D15" i="3"/>
  <c r="D14" i="3"/>
  <c r="D13" i="3"/>
  <c r="D12" i="3"/>
  <c r="D11" i="3"/>
  <c r="E11" i="3" s="1"/>
  <c r="G11" i="3" s="1"/>
  <c r="H11" i="3" s="1"/>
  <c r="D8" i="3"/>
  <c r="D7" i="3"/>
  <c r="D6" i="3"/>
  <c r="D5" i="3"/>
  <c r="D4" i="3"/>
  <c r="D3" i="3"/>
  <c r="E13" i="3" l="1"/>
  <c r="G13" i="3" s="1"/>
  <c r="E3" i="3"/>
  <c r="G3" i="3" s="1"/>
  <c r="H3" i="3" s="1"/>
  <c r="E7" i="3"/>
  <c r="G7" i="3" s="1"/>
  <c r="H7" i="3" s="1"/>
  <c r="E5" i="3"/>
  <c r="G5" i="3" s="1"/>
  <c r="E15" i="3"/>
  <c r="G15" i="3" s="1"/>
  <c r="H13" i="3"/>
  <c r="H15" i="3"/>
  <c r="H5" i="3" l="1"/>
  <c r="D18" i="2" l="1"/>
  <c r="D17" i="2"/>
  <c r="D16" i="2"/>
  <c r="D15" i="2"/>
  <c r="E15" i="2" s="1"/>
  <c r="G15" i="2" s="1"/>
  <c r="D14" i="2"/>
  <c r="D13" i="2"/>
  <c r="E13" i="2" s="1"/>
  <c r="G13" i="2" s="1"/>
  <c r="H13" i="2" s="1"/>
  <c r="D9" i="2"/>
  <c r="D8" i="2"/>
  <c r="D7" i="2"/>
  <c r="D6" i="2"/>
  <c r="E6" i="2" s="1"/>
  <c r="G6" i="2" s="1"/>
  <c r="D5" i="2"/>
  <c r="D4" i="2"/>
  <c r="E4" i="2" l="1"/>
  <c r="G4" i="2" s="1"/>
  <c r="H4" i="2" s="1"/>
  <c r="E8" i="2"/>
  <c r="G8" i="2" s="1"/>
  <c r="E17" i="2"/>
  <c r="G17" i="2" s="1"/>
  <c r="H17" i="2" s="1"/>
  <c r="H15" i="2"/>
  <c r="H6" i="2" l="1"/>
  <c r="H8" i="2"/>
  <c r="F11" i="1" l="1"/>
  <c r="E11" i="1"/>
  <c r="F10" i="1"/>
  <c r="E10" i="1"/>
  <c r="F9" i="1"/>
  <c r="E9" i="1"/>
  <c r="F5" i="1"/>
  <c r="E5" i="1"/>
  <c r="F4" i="1"/>
  <c r="E4" i="1"/>
  <c r="F3" i="1"/>
  <c r="E3" i="1"/>
</calcChain>
</file>

<file path=xl/sharedStrings.xml><?xml version="1.0" encoding="utf-8"?>
<sst xmlns="http://schemas.openxmlformats.org/spreadsheetml/2006/main" count="192" uniqueCount="41">
  <si>
    <t>H2AZ1</t>
  </si>
  <si>
    <t>N=1</t>
  </si>
  <si>
    <t>N=2</t>
  </si>
  <si>
    <t>N=3</t>
  </si>
  <si>
    <t>siC</t>
  </si>
  <si>
    <t>siSIRT1</t>
  </si>
  <si>
    <t>siPHF14</t>
  </si>
  <si>
    <t>H2AZ2</t>
  </si>
  <si>
    <t>Means</t>
  </si>
  <si>
    <t>error bars</t>
  </si>
  <si>
    <t>Ct</t>
  </si>
  <si>
    <t xml:space="preserve">/siC </t>
  </si>
  <si>
    <t>A02</t>
  </si>
  <si>
    <t>A09</t>
  </si>
  <si>
    <t>A10</t>
  </si>
  <si>
    <t>,</t>
  </si>
  <si>
    <t>A11</t>
  </si>
  <si>
    <t>A12</t>
  </si>
  <si>
    <t>C01</t>
  </si>
  <si>
    <t>C02</t>
  </si>
  <si>
    <t>C09</t>
  </si>
  <si>
    <t>C10</t>
  </si>
  <si>
    <t>C11</t>
  </si>
  <si>
    <t>C12</t>
  </si>
  <si>
    <r>
      <t>A01</t>
    </r>
    <r>
      <rPr>
        <b/>
        <sz val="11"/>
        <color rgb="FFFF0000"/>
        <rFont val="Microsoft Sans Serif"/>
        <family val="2"/>
      </rPr>
      <t xml:space="preserve"> </t>
    </r>
  </si>
  <si>
    <t>z</t>
  </si>
  <si>
    <t>A01</t>
  </si>
  <si>
    <t>GAPDH</t>
  </si>
  <si>
    <t>G01</t>
  </si>
  <si>
    <t>G02</t>
  </si>
  <si>
    <t>G09</t>
  </si>
  <si>
    <t>G10</t>
  </si>
  <si>
    <t>G11</t>
  </si>
  <si>
    <t>G12</t>
  </si>
  <si>
    <t>H01</t>
  </si>
  <si>
    <t>H02</t>
  </si>
  <si>
    <t>Calculated quantity</t>
  </si>
  <si>
    <t>Mean</t>
  </si>
  <si>
    <t>Mean GAPDH</t>
  </si>
  <si>
    <t>Mean/GAPDH</t>
  </si>
  <si>
    <t>Title: Source Data of histogramms in Figure 6 - Figure supplement 3B representing the effect of siSIRT1 and siPHF14 on H2A.Z.1 and H2A.Z.2 mRNAs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</si>
</sst>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0;\-#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Microsoft Sans Serif"/>
      <family val="2"/>
    </font>
    <font>
      <b/>
      <sz val="11"/>
      <color rgb="FFFF0000"/>
      <name val="Microsoft Sans Serif"/>
      <family val="2"/>
    </font>
    <font>
      <b/>
      <sz val="11"/>
      <name val="Microsoft Sans Serif"/>
      <family val="2"/>
    </font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Microsoft Sans Serif"/>
      <family val="2"/>
    </font>
    <font>
      <b/>
      <sz val="9"/>
      <name val="Microsoft Sans Serif"/>
      <family val="2"/>
    </font>
    <font>
      <b/>
      <sz val="9"/>
      <color theme="1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0" xfId="0" applyFont="1" applyFill="1"/>
    <xf numFmtId="0" fontId="1" fillId="0" borderId="0" xfId="0" applyFont="1"/>
    <xf numFmtId="0" fontId="0" fillId="0" borderId="0" xfId="0" applyFont="1"/>
    <xf numFmtId="0" fontId="0" fillId="0" borderId="0" xfId="0" applyFont="1" applyFill="1"/>
    <xf numFmtId="49" fontId="3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vertical="center"/>
    </xf>
    <xf numFmtId="164" fontId="0" fillId="0" borderId="0" xfId="0" applyNumberFormat="1" applyFont="1"/>
    <xf numFmtId="164" fontId="3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/>
    <xf numFmtId="49" fontId="5" fillId="4" borderId="0" xfId="0" applyNumberFormat="1" applyFont="1" applyFill="1" applyBorder="1" applyAlignment="1" applyProtection="1">
      <alignment vertical="center"/>
    </xf>
    <xf numFmtId="164" fontId="3" fillId="4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Fill="1"/>
    <xf numFmtId="0" fontId="8" fillId="2" borderId="0" xfId="0" applyFont="1" applyFill="1"/>
    <xf numFmtId="0" fontId="2" fillId="5" borderId="0" xfId="0" applyFont="1" applyFill="1"/>
    <xf numFmtId="0" fontId="9" fillId="3" borderId="0" xfId="0" applyFont="1" applyFill="1"/>
    <xf numFmtId="0" fontId="9" fillId="0" borderId="0" xfId="0" applyFont="1"/>
    <xf numFmtId="0" fontId="10" fillId="0" borderId="0" xfId="0" applyFont="1"/>
    <xf numFmtId="49" fontId="11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vertical="center"/>
    </xf>
    <xf numFmtId="164" fontId="11" fillId="0" borderId="0" xfId="0" applyNumberFormat="1" applyFont="1" applyFill="1" applyBorder="1" applyAlignment="1" applyProtection="1">
      <alignment vertical="center"/>
    </xf>
    <xf numFmtId="164" fontId="10" fillId="0" borderId="0" xfId="0" applyNumberFormat="1" applyFont="1"/>
    <xf numFmtId="49" fontId="13" fillId="0" borderId="0" xfId="0" applyNumberFormat="1" applyFont="1" applyFill="1" applyBorder="1" applyAlignment="1" applyProtection="1">
      <alignment vertical="center"/>
    </xf>
    <xf numFmtId="164" fontId="10" fillId="0" borderId="0" xfId="0" applyNumberFormat="1" applyFont="1" applyFill="1"/>
    <xf numFmtId="0" fontId="1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/>
  </sheetViews>
  <sheetFormatPr baseColWidth="10" defaultRowHeight="15" x14ac:dyDescent="0.25"/>
  <cols>
    <col min="3" max="3" width="11.7109375" bestFit="1" customWidth="1"/>
    <col min="4" max="6" width="19.42578125" bestFit="1" customWidth="1"/>
    <col min="7" max="8" width="11.5703125" bestFit="1" customWidth="1"/>
  </cols>
  <sheetData>
    <row r="1" spans="1:9" s="16" customFormat="1" ht="18.75" x14ac:dyDescent="0.3">
      <c r="A1" s="16" t="s">
        <v>40</v>
      </c>
    </row>
    <row r="3" spans="1:9" x14ac:dyDescent="0.25">
      <c r="A3" s="1" t="s">
        <v>0</v>
      </c>
      <c r="B3" s="2"/>
      <c r="C3" s="3" t="s">
        <v>10</v>
      </c>
      <c r="D3" s="3" t="s">
        <v>36</v>
      </c>
      <c r="E3" s="3" t="s">
        <v>37</v>
      </c>
      <c r="F3" s="3" t="s">
        <v>38</v>
      </c>
      <c r="G3" s="3" t="s">
        <v>39</v>
      </c>
      <c r="H3" s="4" t="s">
        <v>11</v>
      </c>
      <c r="I3" s="3"/>
    </row>
    <row r="4" spans="1:9" x14ac:dyDescent="0.25">
      <c r="A4" s="5" t="s">
        <v>24</v>
      </c>
      <c r="B4" s="6" t="s">
        <v>4</v>
      </c>
      <c r="C4" s="7">
        <v>18.986064863464101</v>
      </c>
      <c r="D4" s="8">
        <f>POWER(2,40-C4)</f>
        <v>2117506.7481679167</v>
      </c>
      <c r="E4" s="8">
        <f>AVERAGE(D4:D5)</f>
        <v>2155862.4022146929</v>
      </c>
      <c r="F4" s="8">
        <v>25764157.471756268</v>
      </c>
      <c r="G4" s="3">
        <f>E4/F4</f>
        <v>8.3676805832988643E-2</v>
      </c>
      <c r="H4" s="4">
        <f>G4/G4</f>
        <v>1</v>
      </c>
      <c r="I4" s="3"/>
    </row>
    <row r="5" spans="1:9" x14ac:dyDescent="0.25">
      <c r="A5" s="5" t="s">
        <v>12</v>
      </c>
      <c r="B5" s="6" t="s">
        <v>4</v>
      </c>
      <c r="C5" s="9">
        <v>18.934724526149399</v>
      </c>
      <c r="D5" s="8">
        <f>POWER(2,40-C5)</f>
        <v>2194218.0562614691</v>
      </c>
      <c r="E5" s="3"/>
      <c r="F5" s="3"/>
      <c r="G5" s="3"/>
      <c r="H5" s="4"/>
      <c r="I5" s="3"/>
    </row>
    <row r="6" spans="1:9" x14ac:dyDescent="0.25">
      <c r="A6" s="5" t="s">
        <v>13</v>
      </c>
      <c r="B6" s="6" t="s">
        <v>5</v>
      </c>
      <c r="C6" s="9">
        <v>19.634804878910199</v>
      </c>
      <c r="D6" s="8">
        <f t="shared" ref="D6:D9" si="0">POWER(2,40-C6)</f>
        <v>1350624.4239494596</v>
      </c>
      <c r="E6" s="8">
        <f>AVERAGE(D6:D7)</f>
        <v>1424245.6300046481</v>
      </c>
      <c r="F6" s="3">
        <v>22197924.827599257</v>
      </c>
      <c r="G6" s="3">
        <f>E6/F6</f>
        <v>6.4161206106700855E-2</v>
      </c>
      <c r="H6" s="4">
        <f>G6/G4</f>
        <v>0.76677408354665011</v>
      </c>
      <c r="I6" s="3"/>
    </row>
    <row r="7" spans="1:9" x14ac:dyDescent="0.25">
      <c r="A7" s="5" t="s">
        <v>14</v>
      </c>
      <c r="B7" s="6" t="s">
        <v>5</v>
      </c>
      <c r="C7" s="9">
        <v>19.485522060213999</v>
      </c>
      <c r="D7" s="8">
        <f>POWER(2,40-C7)</f>
        <v>1497866.8360598367</v>
      </c>
      <c r="E7" s="8"/>
      <c r="F7" s="3"/>
      <c r="G7" s="3"/>
      <c r="H7" s="4" t="s">
        <v>15</v>
      </c>
      <c r="I7" s="3"/>
    </row>
    <row r="8" spans="1:9" x14ac:dyDescent="0.25">
      <c r="A8" s="5" t="s">
        <v>16</v>
      </c>
      <c r="B8" s="6" t="s">
        <v>6</v>
      </c>
      <c r="C8" s="9">
        <v>19.940964863402002</v>
      </c>
      <c r="D8" s="8">
        <f t="shared" si="0"/>
        <v>1092373.7620732156</v>
      </c>
      <c r="E8" s="8">
        <f>AVERAGE(D8:D9)</f>
        <v>1112438.2336578777</v>
      </c>
      <c r="F8" s="10">
        <v>19955969.67383359</v>
      </c>
      <c r="G8" s="3">
        <f>E8/F8</f>
        <v>5.5744634404637054E-2</v>
      </c>
      <c r="H8" s="4">
        <f>G8/G4</f>
        <v>0.6661897983522258</v>
      </c>
      <c r="I8" s="3"/>
    </row>
    <row r="9" spans="1:9" x14ac:dyDescent="0.25">
      <c r="A9" s="5" t="s">
        <v>17</v>
      </c>
      <c r="B9" s="6" t="s">
        <v>6</v>
      </c>
      <c r="C9" s="9">
        <v>19.8889169341921</v>
      </c>
      <c r="D9" s="8">
        <f t="shared" si="0"/>
        <v>1132502.7052425398</v>
      </c>
      <c r="E9" s="3"/>
      <c r="F9" s="3"/>
      <c r="G9" s="3"/>
      <c r="H9" s="4"/>
      <c r="I9" s="3"/>
    </row>
    <row r="10" spans="1:9" x14ac:dyDescent="0.25">
      <c r="A10" s="5"/>
      <c r="B10" s="6"/>
      <c r="C10" s="9"/>
      <c r="D10" s="3"/>
      <c r="E10" s="3"/>
      <c r="F10" s="3"/>
      <c r="G10" s="3"/>
      <c r="H10" s="4"/>
      <c r="I10" s="3"/>
    </row>
    <row r="11" spans="1:9" x14ac:dyDescent="0.25">
      <c r="A11" s="5"/>
      <c r="B11" s="6"/>
      <c r="C11" s="3"/>
      <c r="D11" s="3"/>
      <c r="E11" s="3"/>
      <c r="F11" s="3"/>
      <c r="G11" s="3"/>
      <c r="H11" s="4"/>
      <c r="I11" s="3"/>
    </row>
    <row r="12" spans="1:9" x14ac:dyDescent="0.25">
      <c r="A12" s="1" t="s">
        <v>7</v>
      </c>
      <c r="B12" s="2"/>
      <c r="C12" s="3" t="s">
        <v>10</v>
      </c>
      <c r="D12" s="3" t="s">
        <v>36</v>
      </c>
      <c r="E12" s="3" t="s">
        <v>37</v>
      </c>
      <c r="F12" s="3" t="s">
        <v>38</v>
      </c>
      <c r="G12" s="3" t="s">
        <v>39</v>
      </c>
      <c r="H12" s="4" t="s">
        <v>11</v>
      </c>
      <c r="I12" s="3"/>
    </row>
    <row r="13" spans="1:9" x14ac:dyDescent="0.25">
      <c r="A13" s="5" t="s">
        <v>18</v>
      </c>
      <c r="B13" s="5" t="s">
        <v>4</v>
      </c>
      <c r="C13" s="9">
        <v>21.284667497639401</v>
      </c>
      <c r="D13" s="8">
        <f>POWER(2,40-C13)</f>
        <v>430404.16173997067</v>
      </c>
      <c r="E13" s="8">
        <f>AVERAGE(D13:D14)</f>
        <v>445177.52536760515</v>
      </c>
      <c r="F13" s="3">
        <v>25764157.471756268</v>
      </c>
      <c r="G13" s="3">
        <f>E13/F13</f>
        <v>1.7278947540032199E-2</v>
      </c>
      <c r="H13" s="4">
        <f>G13/G13</f>
        <v>1</v>
      </c>
      <c r="I13" s="3"/>
    </row>
    <row r="14" spans="1:9" x14ac:dyDescent="0.25">
      <c r="A14" s="5" t="s">
        <v>19</v>
      </c>
      <c r="B14" s="5" t="s">
        <v>4</v>
      </c>
      <c r="C14" s="9">
        <v>21.1888796991446</v>
      </c>
      <c r="D14" s="8">
        <f>POWER(2,40-C14)</f>
        <v>459950.88899523969</v>
      </c>
      <c r="E14" s="3"/>
      <c r="F14" s="3"/>
      <c r="G14" s="3"/>
      <c r="H14" s="4"/>
      <c r="I14" s="3"/>
    </row>
    <row r="15" spans="1:9" x14ac:dyDescent="0.25">
      <c r="A15" s="5" t="s">
        <v>20</v>
      </c>
      <c r="B15" s="5" t="s">
        <v>5</v>
      </c>
      <c r="C15" s="9">
        <v>21.902328044981001</v>
      </c>
      <c r="D15" s="8">
        <f t="shared" ref="D15" si="1">POWER(2,40-C15)</f>
        <v>280505.97089182748</v>
      </c>
      <c r="E15" s="8">
        <f>AVERAGE(D15:D16)</f>
        <v>289910.57909291913</v>
      </c>
      <c r="F15" s="3">
        <v>22197924.827599257</v>
      </c>
      <c r="G15" s="3">
        <f>E15/F15</f>
        <v>1.3060255917817407E-2</v>
      </c>
      <c r="H15" s="4">
        <f>G15/G13</f>
        <v>0.75584788295462757</v>
      </c>
      <c r="I15" s="3"/>
    </row>
    <row r="16" spans="1:9" x14ac:dyDescent="0.25">
      <c r="A16" s="5" t="s">
        <v>21</v>
      </c>
      <c r="B16" s="5" t="s">
        <v>5</v>
      </c>
      <c r="C16" s="9">
        <v>21.808694042323999</v>
      </c>
      <c r="D16" s="8">
        <f>POWER(2,40-C16)</f>
        <v>299315.18729401077</v>
      </c>
      <c r="E16" s="8"/>
      <c r="F16" s="3"/>
      <c r="G16" s="3"/>
      <c r="H16" s="4" t="s">
        <v>15</v>
      </c>
      <c r="I16" s="3"/>
    </row>
    <row r="17" spans="1:9" x14ac:dyDescent="0.25">
      <c r="A17" s="5" t="s">
        <v>22</v>
      </c>
      <c r="B17" s="5" t="s">
        <v>6</v>
      </c>
      <c r="C17" s="9">
        <v>22.062009086054399</v>
      </c>
      <c r="D17" s="8">
        <f t="shared" ref="D17:D18" si="2">POWER(2,40-C17)</f>
        <v>251115.38832285732</v>
      </c>
      <c r="E17" s="8">
        <f>AVERAGE(D17:D18)</f>
        <v>256301.61380341253</v>
      </c>
      <c r="F17" s="3">
        <v>19955969.67383359</v>
      </c>
      <c r="G17" s="3">
        <f>E17/F17</f>
        <v>1.2843355546860599E-2</v>
      </c>
      <c r="H17" s="4">
        <f>G17/G13</f>
        <v>0.74329501360571093</v>
      </c>
      <c r="I17" s="3"/>
    </row>
    <row r="18" spans="1:9" x14ac:dyDescent="0.25">
      <c r="A18" s="5" t="s">
        <v>23</v>
      </c>
      <c r="B18" s="5" t="s">
        <v>6</v>
      </c>
      <c r="C18" s="9">
        <v>22.0036156713</v>
      </c>
      <c r="D18" s="8">
        <f t="shared" si="2"/>
        <v>261487.83928396771</v>
      </c>
      <c r="E18" s="3"/>
      <c r="F18" s="3"/>
      <c r="G18" s="3"/>
      <c r="H18" s="4"/>
      <c r="I18" s="3"/>
    </row>
    <row r="19" spans="1:9" x14ac:dyDescent="0.25">
      <c r="I19" s="3"/>
    </row>
    <row r="20" spans="1:9" x14ac:dyDescent="0.25">
      <c r="I20" s="3"/>
    </row>
    <row r="21" spans="1:9" x14ac:dyDescent="0.25">
      <c r="A21" s="1" t="s">
        <v>27</v>
      </c>
      <c r="B21" s="2"/>
      <c r="C21" s="3" t="s">
        <v>10</v>
      </c>
      <c r="D21" s="3" t="s">
        <v>36</v>
      </c>
      <c r="E21" s="3" t="s">
        <v>37</v>
      </c>
      <c r="F21" s="3"/>
      <c r="G21" s="3"/>
      <c r="H21" s="4"/>
      <c r="I21" s="3"/>
    </row>
    <row r="22" spans="1:9" x14ac:dyDescent="0.25">
      <c r="A22" s="5" t="s">
        <v>28</v>
      </c>
      <c r="B22" s="5" t="s">
        <v>4</v>
      </c>
      <c r="C22" s="9">
        <v>15.4636958344097</v>
      </c>
      <c r="D22" s="8">
        <v>24331200.447008569</v>
      </c>
      <c r="E22" s="8">
        <v>25764157.471756268</v>
      </c>
      <c r="I22" s="3"/>
    </row>
    <row r="23" spans="1:9" x14ac:dyDescent="0.25">
      <c r="A23" s="5" t="s">
        <v>29</v>
      </c>
      <c r="B23" s="5" t="s">
        <v>4</v>
      </c>
      <c r="C23" s="9">
        <v>15.3030497402838</v>
      </c>
      <c r="D23" s="8">
        <v>27197114.496503968</v>
      </c>
      <c r="E23" s="3"/>
      <c r="I23" s="3"/>
    </row>
    <row r="24" spans="1:9" x14ac:dyDescent="0.25">
      <c r="A24" s="5" t="s">
        <v>30</v>
      </c>
      <c r="B24" s="5" t="s">
        <v>5</v>
      </c>
      <c r="C24" s="9">
        <v>15.6134282449654</v>
      </c>
      <c r="D24" s="8">
        <v>21932573.310388848</v>
      </c>
      <c r="E24" s="8">
        <v>22197924.827599257</v>
      </c>
      <c r="I24" s="3"/>
    </row>
    <row r="25" spans="1:9" x14ac:dyDescent="0.25">
      <c r="A25" s="5" t="s">
        <v>31</v>
      </c>
      <c r="B25" s="5" t="s">
        <v>5</v>
      </c>
      <c r="C25" s="9">
        <v>15.578934970753201</v>
      </c>
      <c r="D25" s="8">
        <v>22463276.344809666</v>
      </c>
      <c r="E25" s="8"/>
      <c r="I25" s="3"/>
    </row>
    <row r="26" spans="1:9" x14ac:dyDescent="0.25">
      <c r="A26" s="5" t="s">
        <v>32</v>
      </c>
      <c r="B26" s="5" t="s">
        <v>6</v>
      </c>
      <c r="C26" s="9">
        <v>15.9014681188167</v>
      </c>
      <c r="D26" s="8">
        <v>17963085.941038895</v>
      </c>
      <c r="E26" s="8">
        <v>19955969.67383359</v>
      </c>
      <c r="I26" s="3"/>
    </row>
    <row r="27" spans="1:9" x14ac:dyDescent="0.25">
      <c r="A27" s="5" t="s">
        <v>33</v>
      </c>
      <c r="B27" s="5" t="s">
        <v>6</v>
      </c>
      <c r="C27" s="9">
        <v>15.6123577594801</v>
      </c>
      <c r="D27" s="8">
        <v>21948853.406628285</v>
      </c>
      <c r="E27" s="3"/>
      <c r="I27" s="3"/>
    </row>
    <row r="28" spans="1:9" x14ac:dyDescent="0.25">
      <c r="I28" s="3"/>
    </row>
    <row r="29" spans="1:9" x14ac:dyDescent="0.25">
      <c r="I29" s="3"/>
    </row>
    <row r="30" spans="1:9" x14ac:dyDescent="0.25">
      <c r="I30" s="3"/>
    </row>
    <row r="31" spans="1:9" x14ac:dyDescent="0.25">
      <c r="I31" s="3"/>
    </row>
    <row r="32" spans="1:9" x14ac:dyDescent="0.25">
      <c r="I32" s="3"/>
    </row>
    <row r="33" spans="9:9" x14ac:dyDescent="0.25">
      <c r="I33" s="3"/>
    </row>
    <row r="34" spans="9:9" x14ac:dyDescent="0.25">
      <c r="I34" s="3"/>
    </row>
    <row r="35" spans="9:9" x14ac:dyDescent="0.25">
      <c r="I35" s="3"/>
    </row>
    <row r="36" spans="9:9" x14ac:dyDescent="0.25">
      <c r="I36" s="3"/>
    </row>
    <row r="37" spans="9:9" x14ac:dyDescent="0.25">
      <c r="I37" s="3"/>
    </row>
    <row r="38" spans="9:9" x14ac:dyDescent="0.25">
      <c r="I38" s="3"/>
    </row>
    <row r="39" spans="9:9" x14ac:dyDescent="0.25">
      <c r="I39" s="3"/>
    </row>
    <row r="40" spans="9:9" x14ac:dyDescent="0.25">
      <c r="I40" s="3"/>
    </row>
    <row r="41" spans="9:9" x14ac:dyDescent="0.25">
      <c r="I41" s="3"/>
    </row>
    <row r="42" spans="9:9" x14ac:dyDescent="0.25">
      <c r="I42" s="3"/>
    </row>
    <row r="43" spans="9:9" x14ac:dyDescent="0.25">
      <c r="I43" s="3"/>
    </row>
    <row r="44" spans="9:9" x14ac:dyDescent="0.25">
      <c r="I44" s="3"/>
    </row>
    <row r="45" spans="9:9" x14ac:dyDescent="0.25">
      <c r="I45" s="3"/>
    </row>
    <row r="46" spans="9:9" x14ac:dyDescent="0.25">
      <c r="I46" s="3"/>
    </row>
    <row r="47" spans="9:9" x14ac:dyDescent="0.25">
      <c r="I47" s="3"/>
    </row>
    <row r="48" spans="9:9" x14ac:dyDescent="0.25">
      <c r="I48" s="3"/>
    </row>
    <row r="49" spans="9:9" x14ac:dyDescent="0.25">
      <c r="I49" s="3"/>
    </row>
    <row r="50" spans="9:9" x14ac:dyDescent="0.25">
      <c r="I50" s="3"/>
    </row>
    <row r="51" spans="9:9" x14ac:dyDescent="0.25">
      <c r="I51" s="3"/>
    </row>
    <row r="52" spans="9:9" x14ac:dyDescent="0.25">
      <c r="I52" s="3"/>
    </row>
    <row r="53" spans="9:9" x14ac:dyDescent="0.25">
      <c r="I53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baseColWidth="10" defaultRowHeight="15" x14ac:dyDescent="0.25"/>
  <cols>
    <col min="3" max="3" width="14.140625" bestFit="1" customWidth="1"/>
    <col min="4" max="4" width="26.5703125" bestFit="1" customWidth="1"/>
    <col min="5" max="5" width="24" bestFit="1" customWidth="1"/>
    <col min="6" max="6" width="29.28515625" bestFit="1" customWidth="1"/>
    <col min="7" max="8" width="11.5703125" bestFit="1" customWidth="1"/>
  </cols>
  <sheetData>
    <row r="1" spans="1:8" s="16" customFormat="1" ht="18.75" x14ac:dyDescent="0.3">
      <c r="A1" s="16" t="s">
        <v>40</v>
      </c>
    </row>
    <row r="2" spans="1:8" x14ac:dyDescent="0.25">
      <c r="A2" s="1" t="s">
        <v>0</v>
      </c>
      <c r="B2" s="2"/>
      <c r="C2" s="3" t="s">
        <v>10</v>
      </c>
      <c r="D2" s="3" t="s">
        <v>36</v>
      </c>
      <c r="E2" s="3" t="s">
        <v>37</v>
      </c>
      <c r="F2" s="3" t="s">
        <v>38</v>
      </c>
      <c r="G2" s="3" t="s">
        <v>39</v>
      </c>
      <c r="H2" s="4" t="s">
        <v>11</v>
      </c>
    </row>
    <row r="3" spans="1:8" x14ac:dyDescent="0.25">
      <c r="A3" s="5" t="s">
        <v>26</v>
      </c>
      <c r="B3" s="6" t="s">
        <v>4</v>
      </c>
      <c r="C3" s="7">
        <v>20.000384119483499</v>
      </c>
      <c r="D3" s="8">
        <f>POWER(2,40-C3)</f>
        <v>1048296.8524014276</v>
      </c>
      <c r="E3" s="8">
        <f>AVERAGE(D3:D4)</f>
        <v>959918.46899202303</v>
      </c>
      <c r="F3" s="8">
        <v>26827244.467436574</v>
      </c>
      <c r="G3" s="3">
        <f>E3/F3</f>
        <v>3.5781478420461352E-2</v>
      </c>
      <c r="H3" s="4">
        <f>G3/G3</f>
        <v>1</v>
      </c>
    </row>
    <row r="4" spans="1:8" x14ac:dyDescent="0.25">
      <c r="A4" s="5" t="s">
        <v>12</v>
      </c>
      <c r="B4" s="6" t="s">
        <v>4</v>
      </c>
      <c r="C4" s="9">
        <v>20.266792504423599</v>
      </c>
      <c r="D4" s="8">
        <f>POWER(2,40-C4)</f>
        <v>871540.08558261849</v>
      </c>
      <c r="E4" s="3"/>
      <c r="F4" s="3"/>
      <c r="G4" s="3"/>
      <c r="H4" s="4"/>
    </row>
    <row r="5" spans="1:8" x14ac:dyDescent="0.25">
      <c r="A5" s="5" t="s">
        <v>13</v>
      </c>
      <c r="B5" s="6" t="s">
        <v>5</v>
      </c>
      <c r="C5" s="9">
        <v>20.3035996846159</v>
      </c>
      <c r="D5" s="8">
        <f t="shared" ref="D5" si="0">POWER(2,40-C5)</f>
        <v>849585.91062118998</v>
      </c>
      <c r="E5" s="8">
        <f>AVERAGE(D5:D6)</f>
        <v>837938.16786931653</v>
      </c>
      <c r="F5" s="3">
        <v>26496629.511553332</v>
      </c>
      <c r="G5" s="3">
        <f>E5/F5</f>
        <v>3.1624330464520033E-2</v>
      </c>
      <c r="H5" s="4">
        <f>G5/G3</f>
        <v>0.88381844072814808</v>
      </c>
    </row>
    <row r="6" spans="1:8" x14ac:dyDescent="0.25">
      <c r="A6" s="5" t="s">
        <v>14</v>
      </c>
      <c r="B6" s="6" t="s">
        <v>5</v>
      </c>
      <c r="C6" s="9">
        <v>20.343710575354599</v>
      </c>
      <c r="D6" s="8">
        <f>POWER(2,40-C6)</f>
        <v>826290.42511744308</v>
      </c>
      <c r="E6" s="8"/>
      <c r="F6" s="3"/>
      <c r="G6" s="3"/>
      <c r="H6" s="4" t="s">
        <v>15</v>
      </c>
    </row>
    <row r="7" spans="1:8" x14ac:dyDescent="0.25">
      <c r="A7" s="13" t="s">
        <v>16</v>
      </c>
      <c r="B7" s="14" t="s">
        <v>6</v>
      </c>
      <c r="C7" s="7">
        <v>20.684739528980799</v>
      </c>
      <c r="D7" s="15">
        <f>POWER(2,40-C7)</f>
        <v>652338.14728264476</v>
      </c>
      <c r="E7" s="15">
        <f>AVERAGE(D7:D8)</f>
        <v>525525.41255219653</v>
      </c>
      <c r="F7" s="4">
        <v>19113412.130697992</v>
      </c>
      <c r="G7" s="4">
        <f>E7/F7</f>
        <v>2.7495112278155286E-2</v>
      </c>
      <c r="H7" s="4">
        <f>G7/G3</f>
        <v>0.76841744645275545</v>
      </c>
    </row>
    <row r="8" spans="1:8" x14ac:dyDescent="0.25">
      <c r="A8" s="13" t="s">
        <v>17</v>
      </c>
      <c r="B8" s="14" t="s">
        <v>6</v>
      </c>
      <c r="C8" s="7">
        <v>21.395010046288199</v>
      </c>
      <c r="D8" s="15">
        <f>POWER(2,40-C8)</f>
        <v>398712.67782174825</v>
      </c>
      <c r="E8" s="4"/>
      <c r="F8" s="4"/>
      <c r="G8" s="4"/>
      <c r="H8" s="4"/>
    </row>
    <row r="9" spans="1:8" x14ac:dyDescent="0.25">
      <c r="A9" s="13"/>
      <c r="B9" s="14"/>
      <c r="C9" s="7"/>
      <c r="D9" s="15"/>
      <c r="E9" s="4"/>
      <c r="F9" s="4"/>
      <c r="G9" s="4"/>
      <c r="H9" s="4"/>
    </row>
    <row r="10" spans="1:8" x14ac:dyDescent="0.25">
      <c r="A10" s="1" t="s">
        <v>7</v>
      </c>
      <c r="B10" s="2"/>
      <c r="C10" s="3" t="s">
        <v>10</v>
      </c>
      <c r="D10" s="3" t="s">
        <v>36</v>
      </c>
      <c r="E10" s="3" t="s">
        <v>37</v>
      </c>
      <c r="F10" s="3" t="s">
        <v>38</v>
      </c>
      <c r="G10" s="3" t="s">
        <v>39</v>
      </c>
      <c r="H10" s="4" t="s">
        <v>11</v>
      </c>
    </row>
    <row r="11" spans="1:8" x14ac:dyDescent="0.25">
      <c r="A11" s="5" t="s">
        <v>18</v>
      </c>
      <c r="B11" s="6" t="s">
        <v>4</v>
      </c>
      <c r="C11" s="7">
        <v>21.603532134640101</v>
      </c>
      <c r="D11" s="8">
        <f>POWER(2,40-C11)</f>
        <v>345055.25173101999</v>
      </c>
      <c r="E11" s="8">
        <f>AVERAGE(D11:D12)</f>
        <v>313434.54674777278</v>
      </c>
      <c r="F11" s="8">
        <v>26827244.467436574</v>
      </c>
      <c r="G11" s="3">
        <f>E11/F11</f>
        <v>1.1683441701521961E-2</v>
      </c>
      <c r="H11" s="4">
        <f>G11/G11</f>
        <v>1</v>
      </c>
    </row>
    <row r="12" spans="1:8" x14ac:dyDescent="0.25">
      <c r="A12" s="5" t="s">
        <v>19</v>
      </c>
      <c r="B12" s="6" t="s">
        <v>4</v>
      </c>
      <c r="C12" s="9">
        <v>21.895617051763001</v>
      </c>
      <c r="D12" s="8">
        <f>POWER(2,40-C12)</f>
        <v>281813.84176452557</v>
      </c>
      <c r="E12" s="3"/>
      <c r="F12" s="3"/>
      <c r="G12" s="3"/>
      <c r="H12" s="4"/>
    </row>
    <row r="13" spans="1:8" x14ac:dyDescent="0.25">
      <c r="A13" s="5" t="s">
        <v>20</v>
      </c>
      <c r="B13" s="6" t="s">
        <v>5</v>
      </c>
      <c r="C13" s="9">
        <v>21.802847346180201</v>
      </c>
      <c r="D13" s="8">
        <f t="shared" ref="D13" si="1">POWER(2,40-C13)</f>
        <v>300530.6595526117</v>
      </c>
      <c r="E13" s="8">
        <f>AVERAGE(D13:D14)</f>
        <v>302150.21781841828</v>
      </c>
      <c r="F13" s="3">
        <v>26496629.511553332</v>
      </c>
      <c r="G13" s="3">
        <f>E13/F13</f>
        <v>1.1403345383482515E-2</v>
      </c>
      <c r="H13" s="4">
        <f>G13/G11</f>
        <v>0.97602621511750609</v>
      </c>
    </row>
    <row r="14" spans="1:8" x14ac:dyDescent="0.25">
      <c r="A14" s="5" t="s">
        <v>21</v>
      </c>
      <c r="B14" s="6" t="s">
        <v>5</v>
      </c>
      <c r="C14" s="9">
        <v>21.787381191149599</v>
      </c>
      <c r="D14" s="8">
        <f>POWER(2,40-C14)</f>
        <v>303769.77608422481</v>
      </c>
      <c r="E14" s="8"/>
      <c r="F14" s="3"/>
      <c r="G14" s="3"/>
      <c r="H14" s="4" t="s">
        <v>15</v>
      </c>
    </row>
    <row r="15" spans="1:8" x14ac:dyDescent="0.25">
      <c r="A15" s="5" t="s">
        <v>22</v>
      </c>
      <c r="B15" s="14" t="s">
        <v>6</v>
      </c>
      <c r="C15" s="7">
        <v>22.316504381887899</v>
      </c>
      <c r="D15" s="15">
        <f>POWER(2,40-C15)</f>
        <v>210505.09374778104</v>
      </c>
      <c r="E15" s="15">
        <f>AVERAGE(D15:D16)</f>
        <v>210900.40267496399</v>
      </c>
      <c r="F15" s="4">
        <v>19113412.130697992</v>
      </c>
      <c r="G15" s="4">
        <f>E15/F15</f>
        <v>1.1034157649760375E-2</v>
      </c>
      <c r="H15" s="4">
        <f>G15/G11</f>
        <v>0.94442698749658616</v>
      </c>
    </row>
    <row r="16" spans="1:8" x14ac:dyDescent="0.25">
      <c r="A16" s="5" t="s">
        <v>23</v>
      </c>
      <c r="B16" s="14" t="s">
        <v>6</v>
      </c>
      <c r="C16" s="7">
        <v>22.311096038522699</v>
      </c>
      <c r="D16" s="15">
        <f>POWER(2,40-C16)</f>
        <v>211295.71160214694</v>
      </c>
      <c r="E16" s="4"/>
      <c r="F16" s="4"/>
      <c r="G16" s="4"/>
      <c r="H16" s="4"/>
    </row>
    <row r="18" spans="1:8" x14ac:dyDescent="0.25">
      <c r="A18" s="1" t="s">
        <v>27</v>
      </c>
      <c r="B18" s="2"/>
      <c r="C18" s="3" t="s">
        <v>10</v>
      </c>
      <c r="D18" s="3" t="s">
        <v>36</v>
      </c>
      <c r="E18" s="3" t="s">
        <v>37</v>
      </c>
      <c r="F18" s="3"/>
      <c r="G18" s="3"/>
      <c r="H18" s="4"/>
    </row>
    <row r="19" spans="1:8" x14ac:dyDescent="0.25">
      <c r="A19" s="5" t="s">
        <v>28</v>
      </c>
      <c r="B19" s="5" t="s">
        <v>4</v>
      </c>
      <c r="C19" s="9">
        <v>15.245391057577001</v>
      </c>
      <c r="D19" s="8">
        <v>28306086.051179975</v>
      </c>
      <c r="E19" s="8">
        <v>26827244.467436574</v>
      </c>
    </row>
    <row r="20" spans="1:8" x14ac:dyDescent="0.25">
      <c r="A20" s="5" t="s">
        <v>29</v>
      </c>
      <c r="B20" s="5" t="s">
        <v>4</v>
      </c>
      <c r="C20" s="9">
        <v>15.404608484984401</v>
      </c>
      <c r="D20" s="8">
        <v>25348402.88369317</v>
      </c>
      <c r="E20" s="3"/>
    </row>
    <row r="21" spans="1:8" x14ac:dyDescent="0.25">
      <c r="A21" s="5" t="s">
        <v>30</v>
      </c>
      <c r="B21" s="5" t="s">
        <v>5</v>
      </c>
      <c r="C21" s="9">
        <v>15.2702272300494</v>
      </c>
      <c r="D21" s="8">
        <v>27822963.736764811</v>
      </c>
      <c r="E21" s="8">
        <v>26496629.511553332</v>
      </c>
    </row>
    <row r="22" spans="1:8" x14ac:dyDescent="0.25">
      <c r="A22" s="5" t="s">
        <v>31</v>
      </c>
      <c r="B22" s="5" t="s">
        <v>5</v>
      </c>
      <c r="C22" s="9">
        <v>15.4147811941548</v>
      </c>
      <c r="D22" s="8">
        <v>25170295.286341857</v>
      </c>
      <c r="E22" s="8"/>
    </row>
    <row r="23" spans="1:8" x14ac:dyDescent="0.25">
      <c r="A23" s="5" t="s">
        <v>34</v>
      </c>
      <c r="B23" s="5" t="s">
        <v>6</v>
      </c>
      <c r="C23" s="9">
        <v>15.770159832035899</v>
      </c>
      <c r="D23" s="8">
        <v>19674725.448597539</v>
      </c>
      <c r="E23" s="8">
        <v>19113412.130697992</v>
      </c>
    </row>
    <row r="24" spans="1:8" x14ac:dyDescent="0.25">
      <c r="A24" s="5" t="s">
        <v>35</v>
      </c>
      <c r="B24" s="5" t="s">
        <v>6</v>
      </c>
      <c r="C24" s="9">
        <v>15.8549209265417</v>
      </c>
      <c r="D24" s="8">
        <v>18552098.812798444</v>
      </c>
      <c r="E24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/>
  </sheetViews>
  <sheetFormatPr baseColWidth="10" defaultRowHeight="15" x14ac:dyDescent="0.25"/>
  <cols>
    <col min="1" max="2" width="11.42578125" style="3"/>
    <col min="3" max="3" width="14.140625" style="3" bestFit="1" customWidth="1"/>
    <col min="4" max="5" width="24" style="3" bestFit="1" customWidth="1"/>
    <col min="6" max="6" width="29.28515625" style="3" bestFit="1" customWidth="1"/>
    <col min="7" max="8" width="11.5703125" style="3" bestFit="1" customWidth="1"/>
    <col min="9" max="16384" width="11.42578125" style="3"/>
  </cols>
  <sheetData>
    <row r="1" spans="1:8" s="16" customFormat="1" ht="18.75" x14ac:dyDescent="0.3">
      <c r="A1" s="16" t="s">
        <v>40</v>
      </c>
    </row>
    <row r="2" spans="1:8" x14ac:dyDescent="0.25">
      <c r="A2" s="1" t="s">
        <v>0</v>
      </c>
      <c r="B2" s="2" t="s">
        <v>25</v>
      </c>
      <c r="C2" s="3" t="s">
        <v>10</v>
      </c>
      <c r="D2" s="3" t="s">
        <v>36</v>
      </c>
      <c r="E2" s="3" t="s">
        <v>37</v>
      </c>
      <c r="F2" s="3" t="s">
        <v>38</v>
      </c>
      <c r="G2" s="3" t="s">
        <v>39</v>
      </c>
      <c r="H2" s="4" t="s">
        <v>11</v>
      </c>
    </row>
    <row r="3" spans="1:8" x14ac:dyDescent="0.25">
      <c r="A3" s="5" t="s">
        <v>26</v>
      </c>
      <c r="B3" s="6" t="s">
        <v>4</v>
      </c>
      <c r="C3" s="7">
        <v>20.802492917817201</v>
      </c>
      <c r="D3" s="8">
        <f t="shared" ref="D3:D8" si="0">POWER(2,40-C3)</f>
        <v>601209.00059267366</v>
      </c>
      <c r="E3" s="8">
        <f>AVERAGE(D3:D4)</f>
        <v>579001.14661832247</v>
      </c>
      <c r="F3" s="8">
        <v>21302063.435600683</v>
      </c>
      <c r="G3" s="3">
        <f>E3/F3</f>
        <v>2.7180519313010656E-2</v>
      </c>
      <c r="H3" s="4">
        <f>G3/G3</f>
        <v>1</v>
      </c>
    </row>
    <row r="4" spans="1:8" x14ac:dyDescent="0.25">
      <c r="A4" s="5" t="s">
        <v>12</v>
      </c>
      <c r="B4" s="6" t="s">
        <v>4</v>
      </c>
      <c r="C4" s="9">
        <v>20.913217693556799</v>
      </c>
      <c r="D4" s="8">
        <f t="shared" si="0"/>
        <v>556793.29264397128</v>
      </c>
      <c r="H4" s="4"/>
    </row>
    <row r="5" spans="1:8" x14ac:dyDescent="0.25">
      <c r="A5" s="5" t="s">
        <v>13</v>
      </c>
      <c r="B5" s="6" t="s">
        <v>5</v>
      </c>
      <c r="C5" s="9">
        <v>20.872500436942701</v>
      </c>
      <c r="D5" s="8">
        <f t="shared" si="0"/>
        <v>572731.55372577906</v>
      </c>
      <c r="E5" s="8">
        <f>AVERAGE(D5:D6)</f>
        <v>594191.58668356284</v>
      </c>
      <c r="F5" s="8">
        <v>20733578.796054065</v>
      </c>
      <c r="G5" s="3">
        <f>E5/F5</f>
        <v>2.8658418912061969E-2</v>
      </c>
      <c r="H5" s="4">
        <f>G5/G3</f>
        <v>1.0543734864677099</v>
      </c>
    </row>
    <row r="6" spans="1:8" x14ac:dyDescent="0.25">
      <c r="A6" s="5" t="s">
        <v>14</v>
      </c>
      <c r="B6" s="6" t="s">
        <v>5</v>
      </c>
      <c r="C6" s="9">
        <v>20.768245325283601</v>
      </c>
      <c r="D6" s="8">
        <f t="shared" si="0"/>
        <v>615651.61964134662</v>
      </c>
      <c r="E6" s="8"/>
      <c r="F6" s="8"/>
      <c r="H6" s="4" t="s">
        <v>15</v>
      </c>
    </row>
    <row r="7" spans="1:8" x14ac:dyDescent="0.25">
      <c r="A7" s="13" t="s">
        <v>16</v>
      </c>
      <c r="B7" s="14" t="s">
        <v>6</v>
      </c>
      <c r="C7" s="7">
        <v>21.0216324891048</v>
      </c>
      <c r="D7" s="15">
        <f t="shared" si="0"/>
        <v>516485.2098549697</v>
      </c>
      <c r="E7" s="15">
        <f>AVERAGE(D7:D8)</f>
        <v>488997.13015146984</v>
      </c>
      <c r="F7" s="15">
        <v>16129737.429522138</v>
      </c>
      <c r="G7" s="4">
        <f>E7/F7</f>
        <v>3.031649661304852E-2</v>
      </c>
      <c r="H7" s="4">
        <f>G7/G3</f>
        <v>1.1153759155196401</v>
      </c>
    </row>
    <row r="8" spans="1:8" x14ac:dyDescent="0.25">
      <c r="A8" s="13" t="s">
        <v>17</v>
      </c>
      <c r="B8" s="14" t="s">
        <v>6</v>
      </c>
      <c r="C8" s="7">
        <v>21.184000585366299</v>
      </c>
      <c r="D8" s="15">
        <f t="shared" si="0"/>
        <v>461509.05044796993</v>
      </c>
      <c r="E8" s="4"/>
      <c r="F8" s="4"/>
      <c r="G8" s="4"/>
      <c r="H8" s="4"/>
    </row>
    <row r="9" spans="1:8" x14ac:dyDescent="0.25">
      <c r="A9" s="13"/>
      <c r="B9" s="14"/>
      <c r="C9" s="7"/>
      <c r="D9" s="15"/>
      <c r="E9" s="4"/>
      <c r="F9" s="4"/>
      <c r="G9" s="4"/>
      <c r="H9" s="4"/>
    </row>
    <row r="10" spans="1:8" x14ac:dyDescent="0.25">
      <c r="A10" s="1" t="s">
        <v>7</v>
      </c>
      <c r="B10" s="2" t="s">
        <v>25</v>
      </c>
      <c r="C10" s="3" t="s">
        <v>10</v>
      </c>
      <c r="D10" s="3" t="s">
        <v>36</v>
      </c>
      <c r="E10" s="3" t="s">
        <v>37</v>
      </c>
      <c r="F10" s="3" t="s">
        <v>38</v>
      </c>
      <c r="G10" s="3" t="s">
        <v>39</v>
      </c>
      <c r="H10" s="4" t="s">
        <v>11</v>
      </c>
    </row>
    <row r="11" spans="1:8" x14ac:dyDescent="0.25">
      <c r="A11" s="5" t="s">
        <v>18</v>
      </c>
      <c r="B11" s="6" t="s">
        <v>4</v>
      </c>
      <c r="C11" s="7">
        <v>22.150640253734199</v>
      </c>
      <c r="D11" s="8">
        <f>POWER(2,40-C11)</f>
        <v>236152.5758438014</v>
      </c>
      <c r="E11" s="8">
        <f>AVERAGE(D11:D12)</f>
        <v>230313.96134202485</v>
      </c>
      <c r="F11" s="8">
        <v>21302063.435600683</v>
      </c>
      <c r="G11" s="3">
        <f>E11/F11</f>
        <v>1.0811814641257564E-2</v>
      </c>
      <c r="H11" s="4">
        <f>G11/G11</f>
        <v>1</v>
      </c>
    </row>
    <row r="12" spans="1:8" x14ac:dyDescent="0.25">
      <c r="A12" s="5" t="s">
        <v>19</v>
      </c>
      <c r="B12" s="6" t="s">
        <v>4</v>
      </c>
      <c r="C12" s="9">
        <v>22.2238025168744</v>
      </c>
      <c r="D12" s="8">
        <f>POWER(2,40-C12)</f>
        <v>224475.34684024827</v>
      </c>
      <c r="H12" s="4"/>
    </row>
    <row r="13" spans="1:8" x14ac:dyDescent="0.25">
      <c r="A13" s="5" t="s">
        <v>20</v>
      </c>
      <c r="B13" s="6" t="s">
        <v>5</v>
      </c>
      <c r="C13" s="9">
        <v>22.040671873330002</v>
      </c>
      <c r="D13" s="8">
        <f t="shared" ref="D13" si="1">POWER(2,40-C13)</f>
        <v>254856.94220448611</v>
      </c>
      <c r="E13" s="8">
        <f>AVERAGE(D13:D14)</f>
        <v>231412.11788313105</v>
      </c>
      <c r="F13" s="8">
        <v>20733578.796054065</v>
      </c>
      <c r="G13" s="3">
        <f>E13/F13</f>
        <v>1.116122402984151E-2</v>
      </c>
      <c r="H13" s="4">
        <f>G13/G11</f>
        <v>1.0323173676369377</v>
      </c>
    </row>
    <row r="14" spans="1:8" x14ac:dyDescent="0.25">
      <c r="A14" s="5" t="s">
        <v>21</v>
      </c>
      <c r="B14" s="6" t="s">
        <v>5</v>
      </c>
      <c r="C14" s="9">
        <v>22.334002867996801</v>
      </c>
      <c r="D14" s="8">
        <f>POWER(2,40-C14)</f>
        <v>207967.29356177599</v>
      </c>
      <c r="E14" s="8"/>
      <c r="F14" s="8"/>
      <c r="H14" s="4" t="s">
        <v>15</v>
      </c>
    </row>
    <row r="15" spans="1:8" x14ac:dyDescent="0.25">
      <c r="A15" s="5" t="s">
        <v>22</v>
      </c>
      <c r="B15" s="14" t="s">
        <v>6</v>
      </c>
      <c r="C15" s="7">
        <v>22.365763836210199</v>
      </c>
      <c r="D15" s="15">
        <f>POWER(2,40-C15)</f>
        <v>203438.91732838703</v>
      </c>
      <c r="E15" s="15">
        <f>AVERAGE(D15:D16)</f>
        <v>229124.58131879626</v>
      </c>
      <c r="F15" s="15">
        <v>16129737.429522138</v>
      </c>
      <c r="G15" s="4">
        <f>E15/F15</f>
        <v>1.4205102985708326E-2</v>
      </c>
      <c r="H15" s="4">
        <f>G15/G11</f>
        <v>1.313850029531775</v>
      </c>
    </row>
    <row r="16" spans="1:8" x14ac:dyDescent="0.25">
      <c r="A16" s="5" t="s">
        <v>23</v>
      </c>
      <c r="B16" s="14" t="s">
        <v>6</v>
      </c>
      <c r="C16" s="7">
        <v>22.040936239493199</v>
      </c>
      <c r="D16" s="15">
        <f>POWER(2,40-C16)</f>
        <v>254810.24530920552</v>
      </c>
      <c r="E16" s="4"/>
      <c r="F16" s="4"/>
      <c r="G16" s="4"/>
      <c r="H16" s="4"/>
    </row>
    <row r="17" spans="1:8" x14ac:dyDescent="0.25">
      <c r="A17" s="18" t="s">
        <v>27</v>
      </c>
      <c r="B17" s="19"/>
      <c r="C17" s="3" t="s">
        <v>10</v>
      </c>
      <c r="D17" s="3" t="s">
        <v>36</v>
      </c>
      <c r="E17" s="3" t="s">
        <v>37</v>
      </c>
      <c r="H17" s="4"/>
    </row>
    <row r="18" spans="1:8" x14ac:dyDescent="0.25">
      <c r="A18" s="21" t="s">
        <v>28</v>
      </c>
      <c r="B18" s="22" t="s">
        <v>4</v>
      </c>
      <c r="C18" s="23">
        <v>15.6693228070554</v>
      </c>
      <c r="D18" s="24">
        <v>21099086.367782287</v>
      </c>
      <c r="E18" s="24">
        <v>21302063.435600683</v>
      </c>
      <c r="F18" s="8"/>
      <c r="H18" s="4"/>
    </row>
    <row r="19" spans="1:8" x14ac:dyDescent="0.25">
      <c r="A19" s="21" t="s">
        <v>29</v>
      </c>
      <c r="B19" s="22" t="s">
        <v>4</v>
      </c>
      <c r="C19" s="23">
        <v>15.641828487276101</v>
      </c>
      <c r="D19" s="24">
        <v>21505040.503419079</v>
      </c>
      <c r="E19" s="20"/>
      <c r="H19" s="4"/>
    </row>
    <row r="20" spans="1:8" x14ac:dyDescent="0.25">
      <c r="A20" s="21" t="s">
        <v>30</v>
      </c>
      <c r="B20" s="22" t="s">
        <v>5</v>
      </c>
      <c r="C20" s="23">
        <v>15.7000096158859</v>
      </c>
      <c r="D20" s="24">
        <v>20655038.078962471</v>
      </c>
      <c r="E20" s="24">
        <v>20733578.796054065</v>
      </c>
      <c r="F20" s="8"/>
      <c r="H20" s="4"/>
    </row>
    <row r="21" spans="1:8" x14ac:dyDescent="0.25">
      <c r="A21" s="21" t="s">
        <v>31</v>
      </c>
      <c r="B21" s="22" t="s">
        <v>5</v>
      </c>
      <c r="C21" s="23">
        <v>15.689079438692399</v>
      </c>
      <c r="D21" s="24">
        <v>20812119.513145655</v>
      </c>
      <c r="E21" s="24"/>
      <c r="H21" s="4"/>
    </row>
    <row r="22" spans="1:8" x14ac:dyDescent="0.25">
      <c r="A22" s="21" t="s">
        <v>32</v>
      </c>
      <c r="B22" s="25" t="s">
        <v>6</v>
      </c>
      <c r="C22" s="23">
        <v>15.944842133934401</v>
      </c>
      <c r="D22" s="26">
        <v>17431070.850025464</v>
      </c>
      <c r="E22" s="26">
        <v>16129737.429522138</v>
      </c>
      <c r="F22" s="8"/>
      <c r="H22" s="4"/>
    </row>
    <row r="23" spans="1:8" x14ac:dyDescent="0.25">
      <c r="A23" s="21" t="s">
        <v>33</v>
      </c>
      <c r="B23" s="25" t="s">
        <v>6</v>
      </c>
      <c r="C23" s="23">
        <v>16.178140007866499</v>
      </c>
      <c r="D23" s="26">
        <v>14828404.009018814</v>
      </c>
      <c r="E23" s="27"/>
      <c r="H23" s="4"/>
    </row>
    <row r="24" spans="1:8" x14ac:dyDescent="0.25">
      <c r="A24" s="5"/>
      <c r="B24" s="6"/>
      <c r="C24" s="9"/>
      <c r="D24" s="8"/>
      <c r="E24" s="8"/>
      <c r="F24" s="8"/>
      <c r="H24" s="4"/>
    </row>
    <row r="25" spans="1:8" x14ac:dyDescent="0.25">
      <c r="A25" s="5"/>
      <c r="B25" s="6"/>
      <c r="C25" s="9"/>
      <c r="D25" s="8"/>
      <c r="E25" s="8"/>
      <c r="F25" s="8"/>
      <c r="H25" s="4"/>
    </row>
    <row r="26" spans="1:8" x14ac:dyDescent="0.25">
      <c r="A26" s="5"/>
      <c r="B26" s="6"/>
      <c r="C26" s="9"/>
      <c r="D26" s="8"/>
      <c r="E26" s="8"/>
      <c r="F26" s="8"/>
      <c r="H26" s="4"/>
    </row>
    <row r="27" spans="1:8" x14ac:dyDescent="0.25">
      <c r="A27" s="5"/>
      <c r="B27" s="6"/>
      <c r="C27" s="9"/>
      <c r="D27" s="8"/>
      <c r="E27" s="8"/>
      <c r="F27" s="8"/>
      <c r="H27" s="4"/>
    </row>
    <row r="28" spans="1:8" x14ac:dyDescent="0.25">
      <c r="A28" s="5"/>
      <c r="B28" s="14"/>
      <c r="C28" s="7"/>
      <c r="D28" s="15"/>
      <c r="E28" s="15"/>
      <c r="F28" s="15"/>
      <c r="G28" s="4"/>
      <c r="H28" s="4"/>
    </row>
    <row r="29" spans="1:8" x14ac:dyDescent="0.25">
      <c r="A29" s="5"/>
      <c r="B29" s="14"/>
      <c r="C29" s="7"/>
      <c r="D29" s="15"/>
      <c r="E29" s="4"/>
      <c r="F29" s="4"/>
      <c r="G29" s="4"/>
      <c r="H29" s="4"/>
    </row>
    <row r="30" spans="1:8" x14ac:dyDescent="0.25">
      <c r="A30" s="5"/>
      <c r="B30" s="6"/>
      <c r="C30" s="9"/>
      <c r="D30" s="15"/>
      <c r="E30" s="15"/>
      <c r="F30" s="8"/>
      <c r="G30" s="4"/>
      <c r="H30" s="4"/>
    </row>
    <row r="31" spans="1:8" x14ac:dyDescent="0.25">
      <c r="A31" s="5"/>
      <c r="B31" s="6"/>
      <c r="C31" s="9"/>
      <c r="D31" s="15"/>
      <c r="E31" s="15"/>
      <c r="F31" s="8"/>
      <c r="G31" s="4"/>
      <c r="H31" s="4"/>
    </row>
    <row r="32" spans="1:8" x14ac:dyDescent="0.25">
      <c r="A32" s="5"/>
      <c r="B32" s="6"/>
      <c r="C32" s="9"/>
      <c r="D32" s="15"/>
      <c r="E32" s="8"/>
      <c r="F32" s="8"/>
      <c r="H32" s="4"/>
    </row>
    <row r="33" spans="1:8" x14ac:dyDescent="0.25">
      <c r="A33" s="5"/>
      <c r="B33" s="6"/>
      <c r="C33" s="9"/>
      <c r="D33" s="15"/>
      <c r="E33" s="8"/>
      <c r="F33" s="8"/>
      <c r="H33" s="4"/>
    </row>
    <row r="34" spans="1:8" x14ac:dyDescent="0.25">
      <c r="A34" s="5"/>
      <c r="B34" s="6"/>
      <c r="C34" s="9"/>
      <c r="D34" s="15"/>
      <c r="E34" s="8"/>
      <c r="F34" s="8"/>
      <c r="H34" s="4"/>
    </row>
    <row r="35" spans="1:8" x14ac:dyDescent="0.25">
      <c r="A35" s="5"/>
      <c r="B35" s="6"/>
      <c r="C35" s="9"/>
      <c r="D35" s="15"/>
      <c r="E35" s="8"/>
      <c r="F35" s="8"/>
      <c r="H35" s="4"/>
    </row>
    <row r="36" spans="1:8" x14ac:dyDescent="0.25">
      <c r="A36" s="5"/>
      <c r="B36" s="11"/>
      <c r="C36" s="12"/>
      <c r="D36" s="15"/>
      <c r="E36" s="8"/>
      <c r="F36" s="8"/>
      <c r="H36" s="4"/>
    </row>
    <row r="37" spans="1:8" x14ac:dyDescent="0.25">
      <c r="A37" s="5"/>
      <c r="B37" s="11"/>
      <c r="C37" s="12"/>
      <c r="D37" s="15"/>
      <c r="E37" s="8"/>
      <c r="H37" s="4"/>
    </row>
    <row r="38" spans="1:8" x14ac:dyDescent="0.25">
      <c r="A38" s="5"/>
      <c r="B38" s="11"/>
      <c r="C38" s="12"/>
      <c r="D38" s="15"/>
      <c r="E38" s="8"/>
      <c r="F38" s="8"/>
      <c r="H38" s="4"/>
    </row>
    <row r="39" spans="1:8" x14ac:dyDescent="0.25">
      <c r="A39" s="5"/>
      <c r="B39" s="11"/>
      <c r="C39" s="12"/>
      <c r="D39" s="15"/>
      <c r="E39" s="8"/>
      <c r="H39" s="4"/>
    </row>
    <row r="40" spans="1:8" x14ac:dyDescent="0.25">
      <c r="A40" s="5"/>
      <c r="B40" s="11"/>
      <c r="C40" s="9"/>
      <c r="E40" s="4"/>
    </row>
    <row r="41" spans="1:8" x14ac:dyDescent="0.25">
      <c r="A41" s="5"/>
      <c r="B41" s="11"/>
      <c r="C41" s="9"/>
      <c r="E41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baseColWidth="10" defaultRowHeight="15" x14ac:dyDescent="0.25"/>
  <sheetData>
    <row r="1" spans="1:6" s="16" customFormat="1" ht="18.75" x14ac:dyDescent="0.3">
      <c r="A1" s="16" t="s">
        <v>40</v>
      </c>
    </row>
    <row r="2" spans="1:6" ht="18" customHeight="1" x14ac:dyDescent="0.3">
      <c r="A2" s="17" t="s">
        <v>0</v>
      </c>
      <c r="B2" t="s">
        <v>1</v>
      </c>
      <c r="C2" t="s">
        <v>2</v>
      </c>
      <c r="D2" t="s">
        <v>3</v>
      </c>
      <c r="E2" t="s">
        <v>8</v>
      </c>
      <c r="F2" t="s">
        <v>9</v>
      </c>
    </row>
    <row r="3" spans="1:6" x14ac:dyDescent="0.25">
      <c r="A3" t="s">
        <v>4</v>
      </c>
      <c r="B3">
        <v>1</v>
      </c>
      <c r="C3">
        <v>1</v>
      </c>
      <c r="D3">
        <v>1</v>
      </c>
      <c r="E3">
        <f>AVERAGE(B3,C3,D3)</f>
        <v>1</v>
      </c>
      <c r="F3">
        <f>_xlfn.STDEV.S(B3:D3)/SQRT(3)</f>
        <v>0</v>
      </c>
    </row>
    <row r="4" spans="1:6" x14ac:dyDescent="0.25">
      <c r="A4" t="s">
        <v>5</v>
      </c>
      <c r="B4">
        <v>0.76677408354665011</v>
      </c>
      <c r="C4">
        <v>0.88381844072814808</v>
      </c>
      <c r="D4">
        <v>1.0543734864677099</v>
      </c>
      <c r="E4">
        <f t="shared" ref="E4:E5" si="0">AVERAGE(B4,C4,D4)</f>
        <v>0.90165533691416933</v>
      </c>
      <c r="F4">
        <f t="shared" ref="F4:F5" si="1">_xlfn.STDEV.S(B4:D4)/SQRT(3)</f>
        <v>8.3500439698045589E-2</v>
      </c>
    </row>
    <row r="5" spans="1:6" x14ac:dyDescent="0.25">
      <c r="A5" t="s">
        <v>6</v>
      </c>
      <c r="B5">
        <v>0.6661897983522258</v>
      </c>
      <c r="C5">
        <v>0.76841744645275545</v>
      </c>
      <c r="D5">
        <v>1.1153759155196401</v>
      </c>
      <c r="E5">
        <f t="shared" si="0"/>
        <v>0.84999438677487371</v>
      </c>
      <c r="F5">
        <f t="shared" si="1"/>
        <v>0.13593275280841841</v>
      </c>
    </row>
    <row r="8" spans="1:6" ht="18.75" x14ac:dyDescent="0.3">
      <c r="A8" s="17" t="s">
        <v>7</v>
      </c>
      <c r="B8" t="s">
        <v>1</v>
      </c>
      <c r="C8" t="s">
        <v>2</v>
      </c>
      <c r="D8" t="s">
        <v>3</v>
      </c>
      <c r="E8" t="s">
        <v>8</v>
      </c>
      <c r="F8" t="s">
        <v>9</v>
      </c>
    </row>
    <row r="9" spans="1:6" x14ac:dyDescent="0.25">
      <c r="A9" t="s">
        <v>4</v>
      </c>
      <c r="B9">
        <v>1</v>
      </c>
      <c r="C9">
        <v>1</v>
      </c>
      <c r="D9">
        <v>1</v>
      </c>
      <c r="E9">
        <f>AVERAGE(B9,C9,D9)</f>
        <v>1</v>
      </c>
      <c r="F9">
        <f>_xlfn.STDEV.S(B9:D9)/SQRT(3)</f>
        <v>0</v>
      </c>
    </row>
    <row r="10" spans="1:6" x14ac:dyDescent="0.25">
      <c r="A10" t="s">
        <v>5</v>
      </c>
      <c r="B10">
        <v>0.75584788295462757</v>
      </c>
      <c r="C10">
        <v>0.97602621511750609</v>
      </c>
      <c r="D10">
        <v>1.0323173676369377</v>
      </c>
      <c r="E10">
        <f t="shared" ref="E10:E11" si="2">AVERAGE(B10,C10,D10)</f>
        <v>0.92139715523635723</v>
      </c>
      <c r="F10">
        <f t="shared" ref="F10:F11" si="3">_xlfn.STDEV.S(B10:D10)/SQRT(3)</f>
        <v>8.4354598032647776E-2</v>
      </c>
    </row>
    <row r="11" spans="1:6" x14ac:dyDescent="0.25">
      <c r="A11" t="s">
        <v>6</v>
      </c>
      <c r="B11">
        <v>0.74329501360571093</v>
      </c>
      <c r="C11">
        <v>0.94442698749658616</v>
      </c>
      <c r="D11">
        <v>1.313850029531775</v>
      </c>
      <c r="E11">
        <f t="shared" si="2"/>
        <v>1.0005240102113573</v>
      </c>
      <c r="F11">
        <f t="shared" si="3"/>
        <v>0.16707624359125609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N1</vt:lpstr>
      <vt:lpstr>N2</vt:lpstr>
      <vt:lpstr>N3</vt:lpstr>
      <vt:lpstr>Summary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assala mallak</dc:creator>
  <cp:lastModifiedBy>assala mallak</cp:lastModifiedBy>
  <dcterms:created xsi:type="dcterms:W3CDTF">2020-01-20T16:44:35Z</dcterms:created>
  <dcterms:modified xsi:type="dcterms:W3CDTF">2020-01-21T11:34:39Z</dcterms:modified>
</cp:coreProperties>
</file>