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llak\Desktop\Post-Doc Assala\000 Papier Draft\0000000elife\000 version révisé ultime\3-Data source\"/>
    </mc:Choice>
  </mc:AlternateContent>
  <bookViews>
    <workbookView xWindow="0" yWindow="0" windowWidth="16815" windowHeight="6765" activeTab="3"/>
  </bookViews>
  <sheets>
    <sheet name="ChIP 1 " sheetId="1" r:id="rId1"/>
    <sheet name="ChIP 2 " sheetId="5" r:id="rId2"/>
    <sheet name="ChIP 3 " sheetId="6" r:id="rId3"/>
    <sheet name="Summary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4" l="1"/>
  <c r="D10" i="4"/>
  <c r="D12" i="4"/>
  <c r="E12" i="4"/>
  <c r="F12" i="4"/>
  <c r="G12" i="4"/>
  <c r="C12" i="4"/>
  <c r="C10" i="4" l="1"/>
  <c r="G11" i="4" l="1"/>
  <c r="F11" i="4"/>
  <c r="E11" i="4"/>
  <c r="D11" i="4"/>
  <c r="C11" i="4"/>
  <c r="G10" i="4"/>
  <c r="G9" i="4"/>
  <c r="F10" i="4"/>
  <c r="F9" i="4"/>
  <c r="E9" i="4"/>
  <c r="D9" i="4"/>
  <c r="C9" i="4"/>
  <c r="E76" i="6" l="1"/>
  <c r="F76" i="6" s="1"/>
  <c r="P76" i="6"/>
  <c r="E77" i="6"/>
  <c r="P77" i="6"/>
  <c r="Q76" i="6" s="1"/>
  <c r="E78" i="6"/>
  <c r="P78" i="6"/>
  <c r="Q78" i="6" s="1"/>
  <c r="E79" i="6"/>
  <c r="F78" i="6" s="1"/>
  <c r="F85" i="6" s="1"/>
  <c r="G85" i="6" s="1"/>
  <c r="P79" i="6"/>
  <c r="E82" i="6"/>
  <c r="P82" i="6"/>
  <c r="E83" i="6"/>
  <c r="P83" i="6"/>
  <c r="E84" i="6"/>
  <c r="P84" i="6"/>
  <c r="E85" i="6"/>
  <c r="P85" i="6"/>
  <c r="E88" i="6"/>
  <c r="P88" i="6"/>
  <c r="E89" i="6"/>
  <c r="P89" i="6"/>
  <c r="E90" i="6"/>
  <c r="P90" i="6"/>
  <c r="E91" i="6"/>
  <c r="P91" i="6"/>
  <c r="F91" i="6" l="1"/>
  <c r="G91" i="6" s="1"/>
  <c r="F84" i="6"/>
  <c r="G84" i="6" s="1"/>
  <c r="F89" i="6"/>
  <c r="G89" i="6" s="1"/>
  <c r="F83" i="6"/>
  <c r="G83" i="6" s="1"/>
  <c r="F88" i="6"/>
  <c r="G88" i="6" s="1"/>
  <c r="F82" i="6"/>
  <c r="G82" i="6" s="1"/>
  <c r="F90" i="6"/>
  <c r="G90" i="6" s="1"/>
  <c r="E58" i="6" l="1"/>
  <c r="P73" i="6"/>
  <c r="E73" i="6"/>
  <c r="P72" i="6"/>
  <c r="E72" i="6"/>
  <c r="P71" i="6"/>
  <c r="E71" i="6"/>
  <c r="P70" i="6"/>
  <c r="E70" i="6"/>
  <c r="P67" i="6"/>
  <c r="E67" i="6"/>
  <c r="P66" i="6"/>
  <c r="E66" i="6"/>
  <c r="P65" i="6"/>
  <c r="E65" i="6"/>
  <c r="P64" i="6"/>
  <c r="E64" i="6"/>
  <c r="P61" i="6"/>
  <c r="E61" i="6"/>
  <c r="P60" i="6"/>
  <c r="E60" i="6"/>
  <c r="P59" i="6"/>
  <c r="E59" i="6"/>
  <c r="P58" i="6"/>
  <c r="Q58" i="6" l="1"/>
  <c r="Q60" i="6"/>
  <c r="F60" i="6"/>
  <c r="F73" i="6" s="1"/>
  <c r="G73" i="6" s="1"/>
  <c r="F58" i="6"/>
  <c r="F71" i="6" s="1"/>
  <c r="G71" i="6" s="1"/>
  <c r="F66" i="6" l="1"/>
  <c r="G66" i="6" s="1"/>
  <c r="F67" i="6"/>
  <c r="G67" i="6" s="1"/>
  <c r="F72" i="6"/>
  <c r="G72" i="6" s="1"/>
  <c r="F64" i="6"/>
  <c r="G64" i="6" s="1"/>
  <c r="F70" i="6"/>
  <c r="G70" i="6" s="1"/>
  <c r="F65" i="6"/>
  <c r="G65" i="6" s="1"/>
  <c r="P91" i="5" l="1"/>
  <c r="E91" i="5"/>
  <c r="P90" i="5"/>
  <c r="E90" i="5"/>
  <c r="P89" i="5"/>
  <c r="E89" i="5"/>
  <c r="P88" i="5"/>
  <c r="E88" i="5"/>
  <c r="P85" i="5"/>
  <c r="E85" i="5"/>
  <c r="P84" i="5"/>
  <c r="E84" i="5"/>
  <c r="P83" i="5"/>
  <c r="E83" i="5"/>
  <c r="P82" i="5"/>
  <c r="E82" i="5"/>
  <c r="P79" i="5"/>
  <c r="E79" i="5"/>
  <c r="P78" i="5"/>
  <c r="Q78" i="5" s="1"/>
  <c r="E78" i="5"/>
  <c r="P77" i="5"/>
  <c r="E77" i="5"/>
  <c r="P76" i="5"/>
  <c r="Q76" i="5" s="1"/>
  <c r="E76" i="5"/>
  <c r="P73" i="5"/>
  <c r="E73" i="5"/>
  <c r="P72" i="5"/>
  <c r="E72" i="5"/>
  <c r="P71" i="5"/>
  <c r="E71" i="5"/>
  <c r="P70" i="5"/>
  <c r="E70" i="5"/>
  <c r="P67" i="5"/>
  <c r="E67" i="5"/>
  <c r="P66" i="5"/>
  <c r="E66" i="5"/>
  <c r="P65" i="5"/>
  <c r="E65" i="5"/>
  <c r="P64" i="5"/>
  <c r="E64" i="5"/>
  <c r="P61" i="5"/>
  <c r="E61" i="5"/>
  <c r="P60" i="5"/>
  <c r="E60" i="5"/>
  <c r="P59" i="5"/>
  <c r="E59" i="5"/>
  <c r="P58" i="5"/>
  <c r="E58" i="5"/>
  <c r="Q58" i="5" l="1"/>
  <c r="Q60" i="5"/>
  <c r="F78" i="5"/>
  <c r="F84" i="5" s="1"/>
  <c r="G84" i="5" s="1"/>
  <c r="F76" i="5"/>
  <c r="F89" i="5" s="1"/>
  <c r="G89" i="5" s="1"/>
  <c r="F60" i="5"/>
  <c r="F72" i="5" s="1"/>
  <c r="G72" i="5" s="1"/>
  <c r="F58" i="5"/>
  <c r="F70" i="5" s="1"/>
  <c r="G70" i="5" s="1"/>
  <c r="F83" i="5" l="1"/>
  <c r="G83" i="5" s="1"/>
  <c r="F88" i="5"/>
  <c r="F82" i="5"/>
  <c r="G82" i="5" s="1"/>
  <c r="F91" i="5"/>
  <c r="G91" i="5" s="1"/>
  <c r="F85" i="5"/>
  <c r="G85" i="5" s="1"/>
  <c r="G88" i="5"/>
  <c r="F90" i="5"/>
  <c r="G90" i="5" s="1"/>
  <c r="F66" i="5"/>
  <c r="G66" i="5" s="1"/>
  <c r="F67" i="5"/>
  <c r="G67" i="5" s="1"/>
  <c r="F71" i="5"/>
  <c r="G71" i="5" s="1"/>
  <c r="F65" i="5"/>
  <c r="G65" i="5" s="1"/>
  <c r="F73" i="5"/>
  <c r="G73" i="5" s="1"/>
  <c r="F64" i="5"/>
  <c r="G64" i="5" s="1"/>
  <c r="P91" i="1" l="1"/>
  <c r="Q91" i="1" s="1"/>
  <c r="R91" i="1" s="1"/>
  <c r="E91" i="1"/>
  <c r="P90" i="1"/>
  <c r="Q90" i="1" s="1"/>
  <c r="R90" i="1" s="1"/>
  <c r="S90" i="1" s="1"/>
  <c r="E90" i="1"/>
  <c r="P89" i="1"/>
  <c r="Q89" i="1" s="1"/>
  <c r="R89" i="1" s="1"/>
  <c r="E89" i="1"/>
  <c r="P88" i="1"/>
  <c r="Q88" i="1" s="1"/>
  <c r="R88" i="1" s="1"/>
  <c r="S88" i="1" s="1"/>
  <c r="E88" i="1"/>
  <c r="Q85" i="1"/>
  <c r="R85" i="1" s="1"/>
  <c r="P85" i="1"/>
  <c r="E85" i="1"/>
  <c r="Q84" i="1"/>
  <c r="R84" i="1" s="1"/>
  <c r="S84" i="1" s="1"/>
  <c r="P84" i="1"/>
  <c r="E84" i="1"/>
  <c r="P83" i="1"/>
  <c r="Q83" i="1" s="1"/>
  <c r="R83" i="1" s="1"/>
  <c r="E83" i="1"/>
  <c r="P82" i="1"/>
  <c r="Q82" i="1" s="1"/>
  <c r="R82" i="1" s="1"/>
  <c r="E82" i="1"/>
  <c r="P79" i="1"/>
  <c r="E79" i="1"/>
  <c r="P78" i="1"/>
  <c r="Q78" i="1" s="1"/>
  <c r="E78" i="1"/>
  <c r="P77" i="1"/>
  <c r="E77" i="1"/>
  <c r="P76" i="1"/>
  <c r="Q76" i="1" s="1"/>
  <c r="E76" i="1"/>
  <c r="P73" i="1"/>
  <c r="Q73" i="1" s="1"/>
  <c r="R73" i="1" s="1"/>
  <c r="E73" i="1"/>
  <c r="P72" i="1"/>
  <c r="Q72" i="1" s="1"/>
  <c r="R72" i="1" s="1"/>
  <c r="S72" i="1" s="1"/>
  <c r="E72" i="1"/>
  <c r="P71" i="1"/>
  <c r="Q71" i="1" s="1"/>
  <c r="R71" i="1" s="1"/>
  <c r="E71" i="1"/>
  <c r="P70" i="1"/>
  <c r="Q70" i="1" s="1"/>
  <c r="R70" i="1" s="1"/>
  <c r="S70" i="1" s="1"/>
  <c r="E70" i="1"/>
  <c r="Q67" i="1"/>
  <c r="R67" i="1" s="1"/>
  <c r="P67" i="1"/>
  <c r="E67" i="1"/>
  <c r="Q66" i="1"/>
  <c r="R66" i="1" s="1"/>
  <c r="S66" i="1" s="1"/>
  <c r="P66" i="1"/>
  <c r="E66" i="1"/>
  <c r="P65" i="1"/>
  <c r="Q65" i="1" s="1"/>
  <c r="R65" i="1" s="1"/>
  <c r="E65" i="1"/>
  <c r="P64" i="1"/>
  <c r="Q64" i="1" s="1"/>
  <c r="R64" i="1" s="1"/>
  <c r="E64" i="1"/>
  <c r="P61" i="1"/>
  <c r="E61" i="1"/>
  <c r="P60" i="1"/>
  <c r="Q60" i="1" s="1"/>
  <c r="E60" i="1"/>
  <c r="P59" i="1"/>
  <c r="E59" i="1"/>
  <c r="P58" i="1"/>
  <c r="Q58" i="1" s="1"/>
  <c r="E58" i="1"/>
  <c r="F78" i="1" l="1"/>
  <c r="F76" i="1"/>
  <c r="F83" i="1" s="1"/>
  <c r="G83" i="1" s="1"/>
  <c r="F90" i="1"/>
  <c r="G90" i="1" s="1"/>
  <c r="H90" i="1" s="1"/>
  <c r="F85" i="1"/>
  <c r="G85" i="1" s="1"/>
  <c r="H85" i="1" s="1"/>
  <c r="F84" i="1"/>
  <c r="G84" i="1" s="1"/>
  <c r="H84" i="1" s="1"/>
  <c r="F89" i="1"/>
  <c r="G89" i="1" s="1"/>
  <c r="H89" i="1" s="1"/>
  <c r="F91" i="1"/>
  <c r="G91" i="1" s="1"/>
  <c r="H91" i="1" s="1"/>
  <c r="S82" i="1"/>
  <c r="F60" i="1"/>
  <c r="F67" i="1" s="1"/>
  <c r="G67" i="1" s="1"/>
  <c r="H67" i="1" s="1"/>
  <c r="F58" i="1"/>
  <c r="F65" i="1"/>
  <c r="G65" i="1" s="1"/>
  <c r="F70" i="1"/>
  <c r="G70" i="1" s="1"/>
  <c r="H70" i="1" s="1"/>
  <c r="F64" i="1"/>
  <c r="G64" i="1" s="1"/>
  <c r="F71" i="1"/>
  <c r="G71" i="1" s="1"/>
  <c r="H71" i="1" s="1"/>
  <c r="S64" i="1"/>
  <c r="H65" i="1" s="1"/>
  <c r="H83" i="1" l="1"/>
  <c r="F82" i="1"/>
  <c r="G82" i="1" s="1"/>
  <c r="F88" i="1"/>
  <c r="G88" i="1" s="1"/>
  <c r="H88" i="1" s="1"/>
  <c r="I88" i="1" s="1"/>
  <c r="J88" i="1" s="1"/>
  <c r="I90" i="1"/>
  <c r="I84" i="1"/>
  <c r="H82" i="1"/>
  <c r="I82" i="1" s="1"/>
  <c r="J82" i="1" s="1"/>
  <c r="I70" i="1"/>
  <c r="J70" i="1" s="1"/>
  <c r="F66" i="1"/>
  <c r="G66" i="1" s="1"/>
  <c r="H66" i="1" s="1"/>
  <c r="I66" i="1" s="1"/>
  <c r="F72" i="1"/>
  <c r="G72" i="1" s="1"/>
  <c r="H72" i="1" s="1"/>
  <c r="F73" i="1"/>
  <c r="G73" i="1" s="1"/>
  <c r="H73" i="1" s="1"/>
  <c r="H64" i="1"/>
  <c r="I64" i="1" s="1"/>
  <c r="J64" i="1" s="1"/>
  <c r="K64" i="1" s="1"/>
  <c r="K82" i="1" l="1"/>
  <c r="J90" i="1"/>
  <c r="J84" i="1"/>
  <c r="K84" i="1" s="1"/>
  <c r="I72" i="1"/>
  <c r="J72" i="1"/>
  <c r="J66" i="1"/>
  <c r="K66" i="1" l="1"/>
  <c r="P55" i="6" l="1"/>
  <c r="P54" i="6"/>
  <c r="P53" i="6"/>
  <c r="P52" i="6"/>
  <c r="E55" i="6"/>
  <c r="E54" i="6"/>
  <c r="E53" i="6"/>
  <c r="E52" i="6"/>
  <c r="P49" i="6" l="1"/>
  <c r="E49" i="6"/>
  <c r="P48" i="6"/>
  <c r="E48" i="6"/>
  <c r="P47" i="6"/>
  <c r="E47" i="6"/>
  <c r="P46" i="6"/>
  <c r="E46" i="6"/>
  <c r="P43" i="6"/>
  <c r="E43" i="6"/>
  <c r="P42" i="6"/>
  <c r="E42" i="6"/>
  <c r="F42" i="6" s="1"/>
  <c r="P41" i="6"/>
  <c r="E41" i="6"/>
  <c r="P40" i="6"/>
  <c r="E40" i="6"/>
  <c r="P55" i="5"/>
  <c r="E55" i="5"/>
  <c r="P54" i="5"/>
  <c r="E54" i="5"/>
  <c r="P53" i="5"/>
  <c r="E53" i="5"/>
  <c r="P52" i="5"/>
  <c r="E52" i="5"/>
  <c r="P49" i="5"/>
  <c r="E49" i="5"/>
  <c r="P48" i="5"/>
  <c r="E48" i="5"/>
  <c r="P47" i="5"/>
  <c r="E47" i="5"/>
  <c r="P46" i="5"/>
  <c r="E46" i="5"/>
  <c r="P43" i="5"/>
  <c r="E43" i="5"/>
  <c r="P42" i="5"/>
  <c r="Q42" i="5" s="1"/>
  <c r="E42" i="5"/>
  <c r="P41" i="5"/>
  <c r="E41" i="5"/>
  <c r="P40" i="5"/>
  <c r="Q40" i="5" s="1"/>
  <c r="E40" i="5"/>
  <c r="Q40" i="6" l="1"/>
  <c r="Q42" i="6"/>
  <c r="F55" i="6"/>
  <c r="G55" i="6" s="1"/>
  <c r="F54" i="6"/>
  <c r="G54" i="6" s="1"/>
  <c r="F48" i="6"/>
  <c r="G48" i="6" s="1"/>
  <c r="F40" i="6"/>
  <c r="F49" i="6"/>
  <c r="G49" i="6" s="1"/>
  <c r="F42" i="5"/>
  <c r="F40" i="5"/>
  <c r="F52" i="5" s="1"/>
  <c r="G52" i="5" s="1"/>
  <c r="F47" i="5"/>
  <c r="G47" i="5" s="1"/>
  <c r="F53" i="5"/>
  <c r="G53" i="5" s="1"/>
  <c r="F48" i="5"/>
  <c r="G48" i="5" s="1"/>
  <c r="F54" i="5"/>
  <c r="G54" i="5" s="1"/>
  <c r="F49" i="5"/>
  <c r="G49" i="5" s="1"/>
  <c r="F55" i="5"/>
  <c r="G55" i="5" s="1"/>
  <c r="F46" i="5"/>
  <c r="G46" i="5" s="1"/>
  <c r="F47" i="6" l="1"/>
  <c r="G47" i="6" s="1"/>
  <c r="F53" i="6"/>
  <c r="G53" i="6" s="1"/>
  <c r="F52" i="6"/>
  <c r="G52" i="6" s="1"/>
  <c r="F46" i="6"/>
  <c r="G46" i="6" s="1"/>
  <c r="Q55" i="1" l="1"/>
  <c r="R55" i="1" s="1"/>
  <c r="P55" i="1"/>
  <c r="E55" i="1"/>
  <c r="Q54" i="1"/>
  <c r="R54" i="1" s="1"/>
  <c r="P54" i="1"/>
  <c r="E54" i="1"/>
  <c r="P53" i="1"/>
  <c r="Q53" i="1" s="1"/>
  <c r="R53" i="1" s="1"/>
  <c r="E53" i="1"/>
  <c r="P52" i="1"/>
  <c r="Q52" i="1" s="1"/>
  <c r="R52" i="1" s="1"/>
  <c r="S52" i="1" s="1"/>
  <c r="E52" i="1"/>
  <c r="P49" i="1"/>
  <c r="Q49" i="1" s="1"/>
  <c r="R49" i="1" s="1"/>
  <c r="E49" i="1"/>
  <c r="P48" i="1"/>
  <c r="Q48" i="1" s="1"/>
  <c r="R48" i="1" s="1"/>
  <c r="S48" i="1" s="1"/>
  <c r="E48" i="1"/>
  <c r="Q47" i="1"/>
  <c r="R47" i="1" s="1"/>
  <c r="P47" i="1"/>
  <c r="E47" i="1"/>
  <c r="Q46" i="1"/>
  <c r="R46" i="1" s="1"/>
  <c r="P46" i="1"/>
  <c r="E46" i="1"/>
  <c r="P43" i="1"/>
  <c r="E43" i="1"/>
  <c r="P42" i="1"/>
  <c r="Q42" i="1" s="1"/>
  <c r="E42" i="1"/>
  <c r="P41" i="1"/>
  <c r="E41" i="1"/>
  <c r="P40" i="1"/>
  <c r="Q40" i="1" s="1"/>
  <c r="E40" i="1"/>
  <c r="F40" i="1" s="1"/>
  <c r="F47" i="1" l="1"/>
  <c r="G47" i="1" s="1"/>
  <c r="H47" i="1" s="1"/>
  <c r="F42" i="1"/>
  <c r="F55" i="1" s="1"/>
  <c r="G55" i="1" s="1"/>
  <c r="F46" i="1"/>
  <c r="G46" i="1" s="1"/>
  <c r="F53" i="1"/>
  <c r="G53" i="1" s="1"/>
  <c r="H53" i="1" s="1"/>
  <c r="S54" i="1"/>
  <c r="S46" i="1"/>
  <c r="F52" i="1"/>
  <c r="G52" i="1" s="1"/>
  <c r="H52" i="1" s="1"/>
  <c r="I52" i="1" l="1"/>
  <c r="J52" i="1" s="1"/>
  <c r="F48" i="1"/>
  <c r="G48" i="1" s="1"/>
  <c r="H48" i="1" s="1"/>
  <c r="F49" i="1"/>
  <c r="G49" i="1" s="1"/>
  <c r="H49" i="1" s="1"/>
  <c r="F54" i="1"/>
  <c r="G54" i="1" s="1"/>
  <c r="H54" i="1" s="1"/>
  <c r="H55" i="1"/>
  <c r="H46" i="1"/>
  <c r="I46" i="1" s="1"/>
  <c r="J46" i="1" s="1"/>
  <c r="K46" i="1" s="1"/>
  <c r="I54" i="1" l="1"/>
  <c r="J54" i="1" s="1"/>
  <c r="I48" i="1"/>
  <c r="J48" i="1" s="1"/>
  <c r="K48" i="1" l="1"/>
  <c r="K30" i="1" l="1"/>
  <c r="K28" i="1"/>
  <c r="K11" i="1"/>
  <c r="K9" i="1"/>
  <c r="H11" i="1"/>
  <c r="H18" i="1"/>
  <c r="H17" i="1"/>
  <c r="H16" i="1"/>
  <c r="H15" i="1"/>
  <c r="H12" i="1"/>
  <c r="H10" i="1"/>
  <c r="H9" i="1"/>
  <c r="H34" i="1"/>
  <c r="H37" i="1"/>
  <c r="H36" i="1"/>
  <c r="H35" i="1"/>
  <c r="H31" i="1"/>
  <c r="H30" i="1"/>
  <c r="H29" i="1"/>
  <c r="H28" i="1"/>
  <c r="S36" i="1"/>
  <c r="S34" i="1"/>
  <c r="S30" i="1"/>
  <c r="S28" i="1"/>
  <c r="S17" i="1"/>
  <c r="S15" i="1"/>
  <c r="S11" i="1"/>
  <c r="S9" i="1"/>
  <c r="P37" i="6" l="1"/>
  <c r="E37" i="6"/>
  <c r="P36" i="6"/>
  <c r="E36" i="6"/>
  <c r="P35" i="6"/>
  <c r="E35" i="6"/>
  <c r="P34" i="6"/>
  <c r="E34" i="6"/>
  <c r="P31" i="6"/>
  <c r="E31" i="6"/>
  <c r="P30" i="6"/>
  <c r="E30" i="6"/>
  <c r="P29" i="6"/>
  <c r="E29" i="6"/>
  <c r="P28" i="6"/>
  <c r="E28" i="6"/>
  <c r="P24" i="6"/>
  <c r="E24" i="6"/>
  <c r="P23" i="6"/>
  <c r="E23" i="6"/>
  <c r="P22" i="6"/>
  <c r="E22" i="6"/>
  <c r="P21" i="6"/>
  <c r="E21" i="6"/>
  <c r="E19" i="6"/>
  <c r="P18" i="6"/>
  <c r="E18" i="6"/>
  <c r="P17" i="6"/>
  <c r="E17" i="6"/>
  <c r="P16" i="6"/>
  <c r="E16" i="6"/>
  <c r="P15" i="6"/>
  <c r="E15" i="6"/>
  <c r="P12" i="6"/>
  <c r="E12" i="6"/>
  <c r="P11" i="6"/>
  <c r="E11" i="6"/>
  <c r="P10" i="6"/>
  <c r="E10" i="6"/>
  <c r="P9" i="6"/>
  <c r="E9" i="6"/>
  <c r="P6" i="6"/>
  <c r="E6" i="6"/>
  <c r="P5" i="6"/>
  <c r="E5" i="6"/>
  <c r="P4" i="6"/>
  <c r="E4" i="6"/>
  <c r="P3" i="6"/>
  <c r="E3" i="6"/>
  <c r="E19" i="5"/>
  <c r="Q5" i="6" l="1"/>
  <c r="F21" i="6"/>
  <c r="F23" i="6"/>
  <c r="F31" i="6" s="1"/>
  <c r="G31" i="6" s="1"/>
  <c r="H31" i="6" s="1"/>
  <c r="Q21" i="6"/>
  <c r="Q28" i="6" s="1"/>
  <c r="R28" i="6" s="1"/>
  <c r="Q23" i="6"/>
  <c r="Q30" i="6" s="1"/>
  <c r="R30" i="6" s="1"/>
  <c r="S30" i="6" s="1"/>
  <c r="F30" i="6"/>
  <c r="G30" i="6" s="1"/>
  <c r="F5" i="6"/>
  <c r="F17" i="6" s="1"/>
  <c r="G17" i="6" s="1"/>
  <c r="H17" i="6" s="1"/>
  <c r="F3" i="6"/>
  <c r="F15" i="6" s="1"/>
  <c r="G15" i="6" s="1"/>
  <c r="F10" i="6"/>
  <c r="G10" i="6" s="1"/>
  <c r="Q31" i="6"/>
  <c r="R31" i="6" s="1"/>
  <c r="F11" i="6"/>
  <c r="G11" i="6" s="1"/>
  <c r="Q12" i="6"/>
  <c r="R12" i="6" s="1"/>
  <c r="Q18" i="6"/>
  <c r="R18" i="6" s="1"/>
  <c r="F34" i="6"/>
  <c r="G34" i="6" s="1"/>
  <c r="F35" i="6"/>
  <c r="G35" i="6" s="1"/>
  <c r="Q36" i="6"/>
  <c r="R36" i="6" s="1"/>
  <c r="Q3" i="6"/>
  <c r="Q16" i="6" s="1"/>
  <c r="R16" i="6" s="1"/>
  <c r="F9" i="6"/>
  <c r="G9" i="6" s="1"/>
  <c r="Q11" i="6"/>
  <c r="R11" i="6" s="1"/>
  <c r="S11" i="6" s="1"/>
  <c r="Q17" i="6"/>
  <c r="R17" i="6" s="1"/>
  <c r="S17" i="6" s="1"/>
  <c r="F28" i="6"/>
  <c r="G28" i="6" s="1"/>
  <c r="F29" i="6"/>
  <c r="G29" i="6" s="1"/>
  <c r="Q37" i="6"/>
  <c r="R37" i="6" s="1"/>
  <c r="H11" i="6" l="1"/>
  <c r="I11" i="6" s="1"/>
  <c r="H15" i="6"/>
  <c r="Q34" i="6"/>
  <c r="R34" i="6" s="1"/>
  <c r="S34" i="6" s="1"/>
  <c r="H34" i="6" s="1"/>
  <c r="S36" i="6"/>
  <c r="F16" i="6"/>
  <c r="G16" i="6" s="1"/>
  <c r="F12" i="6"/>
  <c r="G12" i="6" s="1"/>
  <c r="H12" i="6" s="1"/>
  <c r="F36" i="6"/>
  <c r="G36" i="6" s="1"/>
  <c r="H36" i="6" s="1"/>
  <c r="I36" i="6" s="1"/>
  <c r="F18" i="6"/>
  <c r="G18" i="6" s="1"/>
  <c r="H18" i="6" s="1"/>
  <c r="H30" i="6"/>
  <c r="I30" i="6" s="1"/>
  <c r="F37" i="6"/>
  <c r="G37" i="6" s="1"/>
  <c r="H37" i="6" s="1"/>
  <c r="Q9" i="6"/>
  <c r="R9" i="6" s="1"/>
  <c r="Q83" i="6"/>
  <c r="R83" i="6" s="1"/>
  <c r="Q88" i="6"/>
  <c r="R88" i="6" s="1"/>
  <c r="S88" i="6" s="1"/>
  <c r="Q89" i="6"/>
  <c r="R89" i="6" s="1"/>
  <c r="Q82" i="6"/>
  <c r="R82" i="6" s="1"/>
  <c r="Q65" i="6"/>
  <c r="R65" i="6" s="1"/>
  <c r="Q70" i="6"/>
  <c r="R70" i="6" s="1"/>
  <c r="S70" i="6" s="1"/>
  <c r="Q64" i="6"/>
  <c r="R64" i="6" s="1"/>
  <c r="Q71" i="6"/>
  <c r="R71" i="6" s="1"/>
  <c r="Q53" i="6"/>
  <c r="R53" i="6" s="1"/>
  <c r="Q52" i="6"/>
  <c r="R52" i="6" s="1"/>
  <c r="S52" i="6" s="1"/>
  <c r="Q46" i="6"/>
  <c r="R46" i="6" s="1"/>
  <c r="Q47" i="6"/>
  <c r="R47" i="6" s="1"/>
  <c r="Q84" i="6"/>
  <c r="R84" i="6" s="1"/>
  <c r="S84" i="6" s="1"/>
  <c r="Q91" i="6"/>
  <c r="R91" i="6" s="1"/>
  <c r="Q85" i="6"/>
  <c r="R85" i="6" s="1"/>
  <c r="Q90" i="6"/>
  <c r="R90" i="6" s="1"/>
  <c r="S90" i="6" s="1"/>
  <c r="Q66" i="6"/>
  <c r="R66" i="6" s="1"/>
  <c r="S66" i="6" s="1"/>
  <c r="Q72" i="6"/>
  <c r="R72" i="6" s="1"/>
  <c r="Q67" i="6"/>
  <c r="R67" i="6" s="1"/>
  <c r="Q73" i="6"/>
  <c r="R73" i="6" s="1"/>
  <c r="Q54" i="6"/>
  <c r="R54" i="6" s="1"/>
  <c r="S54" i="6" s="1"/>
  <c r="Q55" i="6"/>
  <c r="R55" i="6" s="1"/>
  <c r="Q48" i="6"/>
  <c r="R48" i="6" s="1"/>
  <c r="Q49" i="6"/>
  <c r="R49" i="6" s="1"/>
  <c r="Q29" i="6"/>
  <c r="R29" i="6" s="1"/>
  <c r="S28" i="6" s="1"/>
  <c r="Q35" i="6"/>
  <c r="R35" i="6" s="1"/>
  <c r="Q15" i="6"/>
  <c r="R15" i="6" s="1"/>
  <c r="S15" i="6" s="1"/>
  <c r="I17" i="6"/>
  <c r="Q10" i="6"/>
  <c r="R10" i="6" s="1"/>
  <c r="H29" i="6" l="1"/>
  <c r="H28" i="6"/>
  <c r="H55" i="6"/>
  <c r="H54" i="6"/>
  <c r="I54" i="6" s="1"/>
  <c r="H66" i="6"/>
  <c r="H67" i="6"/>
  <c r="H85" i="6"/>
  <c r="H84" i="6"/>
  <c r="I84" i="6" s="1"/>
  <c r="H52" i="6"/>
  <c r="H53" i="6"/>
  <c r="H71" i="6"/>
  <c r="H70" i="6"/>
  <c r="I70" i="6" s="1"/>
  <c r="J70" i="6" s="1"/>
  <c r="H88" i="6"/>
  <c r="H89" i="6"/>
  <c r="H91" i="6"/>
  <c r="H90" i="6"/>
  <c r="I90" i="6" s="1"/>
  <c r="H35" i="6"/>
  <c r="S48" i="6"/>
  <c r="S82" i="6"/>
  <c r="S9" i="6"/>
  <c r="S72" i="6"/>
  <c r="S46" i="6"/>
  <c r="S64" i="6"/>
  <c r="H16" i="6"/>
  <c r="I15" i="6" s="1"/>
  <c r="I34" i="6"/>
  <c r="J34" i="6" s="1"/>
  <c r="I28" i="6"/>
  <c r="J28" i="6" s="1"/>
  <c r="K28" i="6" s="1"/>
  <c r="J36" i="6"/>
  <c r="J15" i="6" l="1"/>
  <c r="J17" i="6"/>
  <c r="H10" i="6"/>
  <c r="H9" i="6"/>
  <c r="I9" i="6" s="1"/>
  <c r="J9" i="6" s="1"/>
  <c r="K9" i="6" s="1"/>
  <c r="H64" i="6"/>
  <c r="I64" i="6" s="1"/>
  <c r="J64" i="6" s="1"/>
  <c r="K64" i="6" s="1"/>
  <c r="H65" i="6"/>
  <c r="H83" i="6"/>
  <c r="H82" i="6"/>
  <c r="I82" i="6" s="1"/>
  <c r="J82" i="6" s="1"/>
  <c r="H47" i="6"/>
  <c r="H46" i="6"/>
  <c r="H49" i="6"/>
  <c r="H48" i="6"/>
  <c r="H73" i="6"/>
  <c r="H72" i="6"/>
  <c r="I88" i="6"/>
  <c r="J88" i="6" s="1"/>
  <c r="I52" i="6"/>
  <c r="J52" i="6" s="1"/>
  <c r="I66" i="6"/>
  <c r="J66" i="6" s="1"/>
  <c r="J30" i="6"/>
  <c r="K30" i="6" s="1"/>
  <c r="K82" i="6" l="1"/>
  <c r="I48" i="6"/>
  <c r="J84" i="6"/>
  <c r="K66" i="6"/>
  <c r="J54" i="6"/>
  <c r="J11" i="6"/>
  <c r="K11" i="6" s="1"/>
  <c r="I72" i="6"/>
  <c r="J72" i="6" s="1"/>
  <c r="I46" i="6"/>
  <c r="J46" i="6" s="1"/>
  <c r="K46" i="6" s="1"/>
  <c r="J90" i="6"/>
  <c r="P37" i="5"/>
  <c r="E37" i="5"/>
  <c r="P36" i="5"/>
  <c r="E36" i="5"/>
  <c r="P35" i="5"/>
  <c r="E35" i="5"/>
  <c r="P34" i="5"/>
  <c r="E34" i="5"/>
  <c r="P31" i="5"/>
  <c r="E31" i="5"/>
  <c r="P30" i="5"/>
  <c r="E30" i="5"/>
  <c r="P29" i="5"/>
  <c r="E29" i="5"/>
  <c r="P28" i="5"/>
  <c r="E28" i="5"/>
  <c r="P24" i="5"/>
  <c r="E24" i="5"/>
  <c r="P23" i="5"/>
  <c r="Q23" i="5" s="1"/>
  <c r="E23" i="5"/>
  <c r="P22" i="5"/>
  <c r="E22" i="5"/>
  <c r="P21" i="5"/>
  <c r="Q21" i="5" s="1"/>
  <c r="E21" i="5"/>
  <c r="P18" i="5"/>
  <c r="E18" i="5"/>
  <c r="P17" i="5"/>
  <c r="E17" i="5"/>
  <c r="P16" i="5"/>
  <c r="E16" i="5"/>
  <c r="P15" i="5"/>
  <c r="E15" i="5"/>
  <c r="P12" i="5"/>
  <c r="E12" i="5"/>
  <c r="P11" i="5"/>
  <c r="E11" i="5"/>
  <c r="P10" i="5"/>
  <c r="E10" i="5"/>
  <c r="P9" i="5"/>
  <c r="E9" i="5"/>
  <c r="P6" i="5"/>
  <c r="E6" i="5"/>
  <c r="P5" i="5"/>
  <c r="Q5" i="5" s="1"/>
  <c r="E5" i="5"/>
  <c r="P4" i="5"/>
  <c r="E4" i="5"/>
  <c r="P3" i="5"/>
  <c r="Q3" i="5" s="1"/>
  <c r="E3" i="5"/>
  <c r="P37" i="1"/>
  <c r="Q37" i="1" s="1"/>
  <c r="R37" i="1" s="1"/>
  <c r="P36" i="1"/>
  <c r="Q36" i="1" s="1"/>
  <c r="R36" i="1" s="1"/>
  <c r="Q35" i="1"/>
  <c r="R35" i="1" s="1"/>
  <c r="P35" i="1"/>
  <c r="P34" i="1"/>
  <c r="Q34" i="1" s="1"/>
  <c r="R34" i="1" s="1"/>
  <c r="G35" i="1"/>
  <c r="G36" i="1"/>
  <c r="G37" i="1"/>
  <c r="G34" i="1"/>
  <c r="F36" i="1"/>
  <c r="F34" i="1"/>
  <c r="F37" i="1"/>
  <c r="F35" i="1"/>
  <c r="E37" i="1"/>
  <c r="E36" i="1"/>
  <c r="E35" i="1"/>
  <c r="E34" i="1"/>
  <c r="G31" i="1"/>
  <c r="G30" i="1"/>
  <c r="G29" i="1"/>
  <c r="G28" i="1"/>
  <c r="F31" i="1"/>
  <c r="F30" i="1"/>
  <c r="F29" i="1"/>
  <c r="F28" i="1"/>
  <c r="F21" i="1"/>
  <c r="F23" i="1"/>
  <c r="F10" i="1"/>
  <c r="G9" i="1"/>
  <c r="Q17" i="1"/>
  <c r="R17" i="1" s="1"/>
  <c r="F16" i="1"/>
  <c r="G16" i="1" s="1"/>
  <c r="P18" i="1"/>
  <c r="Q18" i="1" s="1"/>
  <c r="R18" i="1" s="1"/>
  <c r="E18" i="1"/>
  <c r="P17" i="1"/>
  <c r="E17" i="1"/>
  <c r="F17" i="1" s="1"/>
  <c r="G17" i="1" s="1"/>
  <c r="P16" i="1"/>
  <c r="E16" i="1"/>
  <c r="P15" i="1"/>
  <c r="E15" i="1"/>
  <c r="F15" i="1" s="1"/>
  <c r="G15" i="1" s="1"/>
  <c r="P31" i="1"/>
  <c r="E31" i="1"/>
  <c r="P30" i="1"/>
  <c r="E30" i="1"/>
  <c r="P29" i="1"/>
  <c r="E29" i="1"/>
  <c r="P28" i="1"/>
  <c r="E28" i="1"/>
  <c r="P24" i="1"/>
  <c r="E24" i="1"/>
  <c r="P23" i="1"/>
  <c r="E23" i="1"/>
  <c r="P22" i="1"/>
  <c r="E22" i="1"/>
  <c r="P21" i="1"/>
  <c r="E21" i="1"/>
  <c r="P12" i="1"/>
  <c r="Q12" i="1" s="1"/>
  <c r="P11" i="1"/>
  <c r="Q11" i="1" s="1"/>
  <c r="P10" i="1"/>
  <c r="P9" i="1"/>
  <c r="P6" i="1"/>
  <c r="P5" i="1"/>
  <c r="Q5" i="1" s="1"/>
  <c r="P4" i="1"/>
  <c r="P3" i="1"/>
  <c r="F9" i="1"/>
  <c r="E11" i="1"/>
  <c r="E10" i="1"/>
  <c r="G10" i="1" s="1"/>
  <c r="E9" i="1"/>
  <c r="E12" i="1"/>
  <c r="E6" i="1"/>
  <c r="E5" i="1"/>
  <c r="F5" i="1" s="1"/>
  <c r="F18" i="1" s="1"/>
  <c r="G18" i="1" s="1"/>
  <c r="E4" i="1"/>
  <c r="E3" i="1"/>
  <c r="F3" i="1" s="1"/>
  <c r="Q66" i="5" l="1"/>
  <c r="R66" i="5" s="1"/>
  <c r="Q84" i="5"/>
  <c r="R84" i="5" s="1"/>
  <c r="Q72" i="5"/>
  <c r="R72" i="5" s="1"/>
  <c r="Q73" i="5"/>
  <c r="R73" i="5" s="1"/>
  <c r="Q67" i="5"/>
  <c r="R67" i="5" s="1"/>
  <c r="Q85" i="5"/>
  <c r="R85" i="5" s="1"/>
  <c r="Q91" i="5"/>
  <c r="R91" i="5" s="1"/>
  <c r="Q90" i="5"/>
  <c r="R90" i="5" s="1"/>
  <c r="S90" i="5" s="1"/>
  <c r="Q54" i="5"/>
  <c r="R54" i="5" s="1"/>
  <c r="S54" i="5" s="1"/>
  <c r="Q55" i="5"/>
  <c r="R55" i="5" s="1"/>
  <c r="Q48" i="5"/>
  <c r="R48" i="5" s="1"/>
  <c r="Q49" i="5"/>
  <c r="R49" i="5" s="1"/>
  <c r="J48" i="6"/>
  <c r="K48" i="6" s="1"/>
  <c r="Q83" i="5"/>
  <c r="R83" i="5" s="1"/>
  <c r="Q89" i="5"/>
  <c r="R89" i="5" s="1"/>
  <c r="Q82" i="5"/>
  <c r="R82" i="5" s="1"/>
  <c r="S82" i="5" s="1"/>
  <c r="Q70" i="5"/>
  <c r="R70" i="5" s="1"/>
  <c r="Q65" i="5"/>
  <c r="R65" i="5" s="1"/>
  <c r="Q64" i="5"/>
  <c r="R64" i="5" s="1"/>
  <c r="S64" i="5" s="1"/>
  <c r="Q88" i="5"/>
  <c r="R88" i="5" s="1"/>
  <c r="S88" i="5" s="1"/>
  <c r="Q71" i="5"/>
  <c r="R71" i="5" s="1"/>
  <c r="Q46" i="5"/>
  <c r="R46" i="5" s="1"/>
  <c r="Q53" i="5"/>
  <c r="R53" i="5" s="1"/>
  <c r="Q52" i="5"/>
  <c r="R52" i="5" s="1"/>
  <c r="S52" i="5" s="1"/>
  <c r="Q47" i="5"/>
  <c r="R47" i="5" s="1"/>
  <c r="F21" i="5"/>
  <c r="F23" i="5"/>
  <c r="K84" i="6"/>
  <c r="Q17" i="5"/>
  <c r="R17" i="5" s="1"/>
  <c r="S17" i="5" s="1"/>
  <c r="Q36" i="5"/>
  <c r="R36" i="5" s="1"/>
  <c r="Q18" i="5"/>
  <c r="R18" i="5" s="1"/>
  <c r="Q15" i="5"/>
  <c r="R15" i="5" s="1"/>
  <c r="S15" i="5" s="1"/>
  <c r="Q34" i="5"/>
  <c r="R34" i="5" s="1"/>
  <c r="S34" i="5" s="1"/>
  <c r="Q16" i="5"/>
  <c r="R16" i="5" s="1"/>
  <c r="F30" i="5"/>
  <c r="G30" i="5" s="1"/>
  <c r="F36" i="5"/>
  <c r="G36" i="5" s="1"/>
  <c r="F31" i="5"/>
  <c r="G31" i="5" s="1"/>
  <c r="F5" i="5"/>
  <c r="F12" i="5" s="1"/>
  <c r="G12" i="5" s="1"/>
  <c r="F11" i="5"/>
  <c r="G11" i="5" s="1"/>
  <c r="F3" i="5"/>
  <c r="F10" i="5" s="1"/>
  <c r="G10" i="5" s="1"/>
  <c r="H10" i="5" s="1"/>
  <c r="F9" i="5"/>
  <c r="G9" i="5" s="1"/>
  <c r="F28" i="5"/>
  <c r="G28" i="5" s="1"/>
  <c r="F29" i="5"/>
  <c r="G29" i="5" s="1"/>
  <c r="Q11" i="5"/>
  <c r="R11" i="5" s="1"/>
  <c r="S11" i="5" s="1"/>
  <c r="Q12" i="5"/>
  <c r="R12" i="5" s="1"/>
  <c r="F17" i="5"/>
  <c r="G17" i="5" s="1"/>
  <c r="F18" i="5"/>
  <c r="G18" i="5" s="1"/>
  <c r="Q30" i="5"/>
  <c r="R30" i="5" s="1"/>
  <c r="S30" i="5" s="1"/>
  <c r="Q31" i="5"/>
  <c r="R31" i="5" s="1"/>
  <c r="F35" i="5"/>
  <c r="G35" i="5" s="1"/>
  <c r="F37" i="5"/>
  <c r="G37" i="5" s="1"/>
  <c r="Q9" i="5"/>
  <c r="R9" i="5" s="1"/>
  <c r="S9" i="5" s="1"/>
  <c r="Q10" i="5"/>
  <c r="R10" i="5" s="1"/>
  <c r="F16" i="5"/>
  <c r="G16" i="5" s="1"/>
  <c r="H16" i="5" s="1"/>
  <c r="Q28" i="5"/>
  <c r="R28" i="5" s="1"/>
  <c r="S28" i="5" s="1"/>
  <c r="Q29" i="5"/>
  <c r="R29" i="5" s="1"/>
  <c r="F34" i="5"/>
  <c r="G34" i="5" s="1"/>
  <c r="Q35" i="5"/>
  <c r="R35" i="5" s="1"/>
  <c r="Q37" i="5"/>
  <c r="R37" i="5" s="1"/>
  <c r="F11" i="1"/>
  <c r="G11" i="1" s="1"/>
  <c r="F12" i="1"/>
  <c r="G12" i="1" s="1"/>
  <c r="Q21" i="1"/>
  <c r="Q23" i="1"/>
  <c r="Q30" i="1" s="1"/>
  <c r="R30" i="1" s="1"/>
  <c r="Q3" i="1"/>
  <c r="Q9" i="1" s="1"/>
  <c r="Q28" i="1"/>
  <c r="R28" i="1" s="1"/>
  <c r="Q29" i="1"/>
  <c r="R29" i="1" s="1"/>
  <c r="R9" i="1"/>
  <c r="R11" i="1"/>
  <c r="I11" i="1" s="1"/>
  <c r="R12" i="1"/>
  <c r="H9" i="5" l="1"/>
  <c r="H31" i="5"/>
  <c r="S70" i="5"/>
  <c r="H55" i="5"/>
  <c r="H54" i="5"/>
  <c r="I54" i="5" s="1"/>
  <c r="J54" i="5" s="1"/>
  <c r="S66" i="5"/>
  <c r="H18" i="5"/>
  <c r="I17" i="5" s="1"/>
  <c r="H29" i="5"/>
  <c r="H53" i="5"/>
  <c r="H52" i="5"/>
  <c r="I52" i="5" s="1"/>
  <c r="J52" i="5" s="1"/>
  <c r="H89" i="5"/>
  <c r="H88" i="5"/>
  <c r="H83" i="5"/>
  <c r="H82" i="5"/>
  <c r="I82" i="5" s="1"/>
  <c r="J82" i="5" s="1"/>
  <c r="H90" i="5"/>
  <c r="H91" i="5"/>
  <c r="H34" i="5"/>
  <c r="F15" i="5"/>
  <c r="G15" i="5" s="1"/>
  <c r="H15" i="5" s="1"/>
  <c r="H35" i="5"/>
  <c r="H17" i="5"/>
  <c r="H28" i="5"/>
  <c r="I28" i="5" s="1"/>
  <c r="J28" i="5" s="1"/>
  <c r="H11" i="5"/>
  <c r="I11" i="5" s="1"/>
  <c r="H30" i="5"/>
  <c r="H65" i="5"/>
  <c r="H64" i="5"/>
  <c r="I64" i="5" s="1"/>
  <c r="J64" i="5" s="1"/>
  <c r="S48" i="5"/>
  <c r="S72" i="5"/>
  <c r="H12" i="5"/>
  <c r="S36" i="5"/>
  <c r="H36" i="5" s="1"/>
  <c r="S46" i="5"/>
  <c r="S84" i="5"/>
  <c r="I15" i="5"/>
  <c r="J15" i="5" s="1"/>
  <c r="I34" i="5"/>
  <c r="I36" i="1"/>
  <c r="I34" i="1"/>
  <c r="J34" i="1" s="1"/>
  <c r="Q15" i="1"/>
  <c r="R15" i="1" s="1"/>
  <c r="I15" i="1" s="1"/>
  <c r="J15" i="1" s="1"/>
  <c r="Q31" i="1"/>
  <c r="R31" i="1" s="1"/>
  <c r="Q16" i="1"/>
  <c r="R16" i="1" s="1"/>
  <c r="Q10" i="1"/>
  <c r="R10" i="1" s="1"/>
  <c r="I9" i="1" s="1"/>
  <c r="J9" i="1" s="1"/>
  <c r="H85" i="5" l="1"/>
  <c r="H84" i="5"/>
  <c r="I84" i="5" s="1"/>
  <c r="J84" i="5" s="1"/>
  <c r="H72" i="5"/>
  <c r="I72" i="5" s="1"/>
  <c r="H73" i="5"/>
  <c r="H47" i="5"/>
  <c r="H46" i="5"/>
  <c r="I46" i="5" s="1"/>
  <c r="J46" i="5" s="1"/>
  <c r="K46" i="5" s="1"/>
  <c r="H49" i="5"/>
  <c r="H48" i="5"/>
  <c r="H37" i="5"/>
  <c r="I36" i="5" s="1"/>
  <c r="J36" i="5" s="1"/>
  <c r="H70" i="5"/>
  <c r="I70" i="5" s="1"/>
  <c r="J70" i="5" s="1"/>
  <c r="K64" i="5" s="1"/>
  <c r="H71" i="5"/>
  <c r="I90" i="5"/>
  <c r="I88" i="5"/>
  <c r="J88" i="5" s="1"/>
  <c r="K82" i="5" s="1"/>
  <c r="H67" i="5"/>
  <c r="H66" i="5"/>
  <c r="I30" i="5"/>
  <c r="J30" i="5"/>
  <c r="J17" i="5"/>
  <c r="J34" i="5"/>
  <c r="K28" i="5" s="1"/>
  <c r="I9" i="5"/>
  <c r="J9" i="5" s="1"/>
  <c r="K9" i="5" s="1"/>
  <c r="J36" i="1"/>
  <c r="J11" i="1"/>
  <c r="I17" i="1"/>
  <c r="J17" i="1" s="1"/>
  <c r="I28" i="1"/>
  <c r="J28" i="1" s="1"/>
  <c r="I30" i="1"/>
  <c r="K30" i="5" l="1"/>
  <c r="J90" i="5"/>
  <c r="K84" i="5" s="1"/>
  <c r="I66" i="5"/>
  <c r="J66" i="5" s="1"/>
  <c r="K66" i="5" s="1"/>
  <c r="I48" i="5"/>
  <c r="J48" i="5" s="1"/>
  <c r="K48" i="5" s="1"/>
  <c r="J72" i="5"/>
  <c r="J11" i="5"/>
  <c r="K11" i="5" s="1"/>
  <c r="J30" i="1"/>
</calcChain>
</file>

<file path=xl/sharedStrings.xml><?xml version="1.0" encoding="utf-8"?>
<sst xmlns="http://schemas.openxmlformats.org/spreadsheetml/2006/main" count="1174" uniqueCount="32">
  <si>
    <t>AKAP12</t>
  </si>
  <si>
    <t>siC</t>
  </si>
  <si>
    <t>RRM2</t>
  </si>
  <si>
    <t>siPHF14</t>
  </si>
  <si>
    <t>/H3</t>
  </si>
  <si>
    <t>PLAT</t>
  </si>
  <si>
    <t>2^(40-Ct)</t>
  </si>
  <si>
    <t>% Input</t>
  </si>
  <si>
    <t/>
  </si>
  <si>
    <t>ChIP H3</t>
  </si>
  <si>
    <t>Input</t>
  </si>
  <si>
    <t>Mean Input</t>
  </si>
  <si>
    <t>/GAPDHmouse</t>
  </si>
  <si>
    <t>Mean</t>
  </si>
  <si>
    <t>ChIP H3K9</t>
  </si>
  <si>
    <t>/ Input</t>
  </si>
  <si>
    <t>GAPDH mouse</t>
  </si>
  <si>
    <t>/siCTrl</t>
  </si>
  <si>
    <t>ChiP H3</t>
  </si>
  <si>
    <t>spike in</t>
  </si>
  <si>
    <t>/spike in</t>
  </si>
  <si>
    <t>GAPDH human</t>
  </si>
  <si>
    <t>actine beta</t>
  </si>
  <si>
    <t>actin beta</t>
  </si>
  <si>
    <t>Actin beta</t>
  </si>
  <si>
    <t xml:space="preserve">siC </t>
  </si>
  <si>
    <t>ChiP1</t>
  </si>
  <si>
    <t>ChIP 2</t>
  </si>
  <si>
    <t>ChIP 3</t>
  </si>
  <si>
    <t xml:space="preserve"> </t>
  </si>
  <si>
    <t>Error Bars</t>
  </si>
  <si>
    <t>Title: Source Data of histogramms in Figure 7C representing ChIP H3K9 after PHF14 depletion on different promoters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</si>
</sst>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.00;\-###0.00"/>
    <numFmt numFmtId="165" formatCode="0.00_ ;\-0.00\ 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Microsoft Sans Serif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ill="1"/>
    <xf numFmtId="0" fontId="0" fillId="2" borderId="0" xfId="0" applyFill="1"/>
    <xf numFmtId="0" fontId="2" fillId="0" borderId="0" xfId="0" applyFont="1"/>
    <xf numFmtId="49" fontId="3" fillId="0" borderId="2" xfId="0" applyNumberFormat="1" applyFont="1" applyFill="1" applyBorder="1" applyAlignment="1" applyProtection="1">
      <alignment vertical="center"/>
    </xf>
    <xf numFmtId="164" fontId="3" fillId="0" borderId="3" xfId="0" applyNumberFormat="1" applyFont="1" applyFill="1" applyBorder="1" applyAlignment="1" applyProtection="1">
      <alignment vertical="center"/>
    </xf>
    <xf numFmtId="165" fontId="0" fillId="0" borderId="0" xfId="0" applyNumberFormat="1"/>
    <xf numFmtId="49" fontId="3" fillId="0" borderId="5" xfId="0" applyNumberFormat="1" applyFont="1" applyFill="1" applyBorder="1" applyAlignment="1" applyProtection="1">
      <alignment vertical="center"/>
    </xf>
    <xf numFmtId="164" fontId="3" fillId="0" borderId="6" xfId="0" applyNumberFormat="1" applyFont="1" applyFill="1" applyBorder="1" applyAlignment="1" applyProtection="1">
      <alignment vertical="center"/>
    </xf>
    <xf numFmtId="0" fontId="0" fillId="3" borderId="0" xfId="0" applyFill="1"/>
    <xf numFmtId="49" fontId="3" fillId="0" borderId="0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vertical="center"/>
    </xf>
    <xf numFmtId="164" fontId="3" fillId="0" borderId="0" xfId="0" applyNumberFormat="1" applyFont="1" applyFill="1" applyBorder="1" applyAlignment="1" applyProtection="1">
      <alignment vertical="center"/>
    </xf>
    <xf numFmtId="165" fontId="2" fillId="0" borderId="0" xfId="0" applyNumberFormat="1" applyFont="1"/>
    <xf numFmtId="0" fontId="2" fillId="0" borderId="0" xfId="0" applyFont="1" applyFill="1" applyBorder="1"/>
    <xf numFmtId="49" fontId="3" fillId="0" borderId="12" xfId="0" applyNumberFormat="1" applyFont="1" applyFill="1" applyBorder="1" applyAlignment="1" applyProtection="1">
      <alignment horizontal="center" vertical="center"/>
    </xf>
    <xf numFmtId="0" fontId="1" fillId="0" borderId="0" xfId="0" applyFont="1" applyFill="1"/>
    <xf numFmtId="0" fontId="0" fillId="4" borderId="0" xfId="0" applyFill="1"/>
    <xf numFmtId="0" fontId="1" fillId="4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5" borderId="0" xfId="0" applyFont="1" applyFill="1"/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11" xfId="0" applyNumberFormat="1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horizontal="center" vertical="center"/>
    </xf>
    <xf numFmtId="49" fontId="3" fillId="0" borderId="8" xfId="0" applyNumberFormat="1" applyFont="1" applyFill="1" applyBorder="1" applyAlignment="1" applyProtection="1">
      <alignment horizontal="center" vertical="center"/>
    </xf>
    <xf numFmtId="49" fontId="3" fillId="0" borderId="9" xfId="0" applyNumberFormat="1" applyFont="1" applyFill="1" applyBorder="1" applyAlignment="1" applyProtection="1">
      <alignment horizontal="center" vertical="center"/>
    </xf>
    <xf numFmtId="49" fontId="3" fillId="0" borderId="10" xfId="0" applyNumberFormat="1" applyFont="1" applyFill="1" applyBorder="1" applyAlignment="1" applyProtection="1">
      <alignment horizontal="center" vertical="center"/>
    </xf>
    <xf numFmtId="49" fontId="3" fillId="0" borderId="7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1"/>
  <sheetViews>
    <sheetView zoomScale="96" zoomScaleNormal="96" workbookViewId="0">
      <selection sqref="A1:XFD1"/>
    </sheetView>
  </sheetViews>
  <sheetFormatPr baseColWidth="10" defaultRowHeight="15" x14ac:dyDescent="0.25"/>
  <cols>
    <col min="1" max="1" width="16.42578125" customWidth="1"/>
    <col min="8" max="8" width="15.85546875" customWidth="1"/>
  </cols>
  <sheetData>
    <row r="1" spans="1:20" s="21" customFormat="1" ht="21.75" thickBot="1" x14ac:dyDescent="0.4">
      <c r="A1" s="21" t="s">
        <v>31</v>
      </c>
    </row>
    <row r="2" spans="1:20" ht="17.25" thickTop="1" thickBot="1" x14ac:dyDescent="0.3">
      <c r="B2" s="25" t="s">
        <v>2</v>
      </c>
      <c r="C2" s="26"/>
      <c r="D2" s="27"/>
      <c r="E2" s="3" t="s">
        <v>6</v>
      </c>
      <c r="F2" s="3" t="s">
        <v>11</v>
      </c>
      <c r="G2" s="3" t="s">
        <v>7</v>
      </c>
      <c r="H2" s="3" t="s">
        <v>12</v>
      </c>
      <c r="I2" s="3" t="s">
        <v>13</v>
      </c>
      <c r="M2" s="25" t="s">
        <v>16</v>
      </c>
      <c r="N2" s="26"/>
      <c r="O2" s="27"/>
      <c r="P2" s="3" t="s">
        <v>6</v>
      </c>
      <c r="Q2" s="3" t="s">
        <v>11</v>
      </c>
      <c r="R2" s="3" t="s">
        <v>7</v>
      </c>
      <c r="S2" s="3"/>
      <c r="T2" s="3"/>
    </row>
    <row r="3" spans="1:20" ht="16.5" thickTop="1" x14ac:dyDescent="0.25">
      <c r="A3" s="22" t="s">
        <v>10</v>
      </c>
      <c r="B3" s="22" t="s">
        <v>1</v>
      </c>
      <c r="C3" s="4" t="s">
        <v>8</v>
      </c>
      <c r="D3" s="5">
        <v>26.747850918475901</v>
      </c>
      <c r="E3" s="6">
        <f>2^(40-D3)</f>
        <v>9756.5074508803646</v>
      </c>
      <c r="F3" s="13">
        <f>AVERAGE(E3:E4)</f>
        <v>10046.43791253231</v>
      </c>
      <c r="L3" s="22" t="s">
        <v>10</v>
      </c>
      <c r="M3" s="22" t="s">
        <v>1</v>
      </c>
      <c r="N3" s="4" t="s">
        <v>8</v>
      </c>
      <c r="O3" s="5">
        <v>30.74</v>
      </c>
      <c r="P3" s="6">
        <f>2^(40-O3)</f>
        <v>613.10909676489189</v>
      </c>
      <c r="Q3" s="13">
        <f>AVERAGE(P3:P4)</f>
        <v>619.55045947161511</v>
      </c>
    </row>
    <row r="4" spans="1:20" ht="15.75" x14ac:dyDescent="0.25">
      <c r="A4" s="23"/>
      <c r="B4" s="24"/>
      <c r="C4" s="7" t="s">
        <v>8</v>
      </c>
      <c r="D4" s="8">
        <v>26.664558228690499</v>
      </c>
      <c r="E4" s="6">
        <f t="shared" ref="E4:E6" si="0">2^(40-D4)</f>
        <v>10336.368374184254</v>
      </c>
      <c r="F4" s="3"/>
      <c r="L4" s="23"/>
      <c r="M4" s="24"/>
      <c r="N4" s="7" t="s">
        <v>8</v>
      </c>
      <c r="O4" s="8">
        <v>30.71</v>
      </c>
      <c r="P4" s="6">
        <f t="shared" ref="P4:P6" si="1">2^(40-O4)</f>
        <v>625.99182217833834</v>
      </c>
      <c r="Q4" s="3"/>
    </row>
    <row r="5" spans="1:20" ht="15.75" x14ac:dyDescent="0.25">
      <c r="A5" s="23"/>
      <c r="B5" s="28" t="s">
        <v>3</v>
      </c>
      <c r="C5" s="7" t="s">
        <v>8</v>
      </c>
      <c r="D5" s="8">
        <v>26.207432436810599</v>
      </c>
      <c r="E5" s="6">
        <f t="shared" si="0"/>
        <v>14189.809130929596</v>
      </c>
      <c r="F5" s="13">
        <f>AVERAGE(E5:E6)</f>
        <v>13534.518090301026</v>
      </c>
      <c r="L5" s="23"/>
      <c r="M5" s="28" t="s">
        <v>3</v>
      </c>
      <c r="N5" s="7" t="s">
        <v>8</v>
      </c>
      <c r="O5" s="8">
        <v>30.86</v>
      </c>
      <c r="P5" s="6">
        <f t="shared" si="1"/>
        <v>564.17541932882477</v>
      </c>
      <c r="Q5" s="13">
        <f>AVERAGE(P5:P6)</f>
        <v>641.62559785333929</v>
      </c>
    </row>
    <row r="6" spans="1:20" ht="15.75" x14ac:dyDescent="0.25">
      <c r="A6" s="24"/>
      <c r="B6" s="24"/>
      <c r="C6" s="7" t="s">
        <v>8</v>
      </c>
      <c r="D6" s="8">
        <v>26.347241608136699</v>
      </c>
      <c r="E6" s="6">
        <f t="shared" si="0"/>
        <v>12879.227049672458</v>
      </c>
      <c r="F6" s="3"/>
      <c r="L6" s="24"/>
      <c r="M6" s="24"/>
      <c r="N6" s="7" t="s">
        <v>8</v>
      </c>
      <c r="O6" s="8">
        <v>30.51</v>
      </c>
      <c r="P6" s="6">
        <f t="shared" si="1"/>
        <v>719.07577637785369</v>
      </c>
      <c r="Q6" s="3"/>
    </row>
    <row r="7" spans="1:20" ht="15.75" thickBot="1" x14ac:dyDescent="0.3"/>
    <row r="8" spans="1:20" ht="17.25" thickTop="1" thickBot="1" x14ac:dyDescent="0.3">
      <c r="B8" s="25" t="s">
        <v>2</v>
      </c>
      <c r="C8" s="26"/>
      <c r="D8" s="27"/>
      <c r="E8" s="3" t="s">
        <v>6</v>
      </c>
      <c r="F8" s="3" t="s">
        <v>15</v>
      </c>
      <c r="G8" s="3" t="s">
        <v>7</v>
      </c>
      <c r="H8" s="3" t="s">
        <v>12</v>
      </c>
      <c r="I8" s="3" t="s">
        <v>13</v>
      </c>
      <c r="J8" s="14" t="s">
        <v>17</v>
      </c>
      <c r="K8" s="14" t="s">
        <v>4</v>
      </c>
      <c r="M8" s="25" t="s">
        <v>16</v>
      </c>
      <c r="N8" s="26"/>
      <c r="O8" s="27"/>
      <c r="P8" s="3" t="s">
        <v>6</v>
      </c>
      <c r="Q8" s="3" t="s">
        <v>15</v>
      </c>
      <c r="R8" s="3" t="s">
        <v>7</v>
      </c>
      <c r="S8" s="3" t="s">
        <v>13</v>
      </c>
      <c r="T8" s="3"/>
    </row>
    <row r="9" spans="1:20" ht="16.5" thickTop="1" x14ac:dyDescent="0.25">
      <c r="A9" s="22" t="s">
        <v>14</v>
      </c>
      <c r="B9" s="22" t="s">
        <v>1</v>
      </c>
      <c r="C9" s="4" t="s">
        <v>8</v>
      </c>
      <c r="D9" s="5">
        <v>30.02</v>
      </c>
      <c r="E9" s="6">
        <f>2^(40-D9)</f>
        <v>1009.9022894012002</v>
      </c>
      <c r="F9" s="13">
        <f>E9/F3</f>
        <v>0.1005234191654546</v>
      </c>
      <c r="G9">
        <f>(F9/10)*100</f>
        <v>1.005234191654546</v>
      </c>
      <c r="H9">
        <f>G9/S9</f>
        <v>0.27859988423789506</v>
      </c>
      <c r="I9">
        <f>AVERAGE(H9:H10)</f>
        <v>0.26397688269422093</v>
      </c>
      <c r="J9">
        <f>I9/I9</f>
        <v>1</v>
      </c>
      <c r="K9">
        <f>J9/J15</f>
        <v>1</v>
      </c>
      <c r="L9" s="22" t="s">
        <v>14</v>
      </c>
      <c r="M9" s="22" t="s">
        <v>1</v>
      </c>
      <c r="N9" s="4" t="s">
        <v>8</v>
      </c>
      <c r="O9" s="5">
        <v>32.369999999999997</v>
      </c>
      <c r="P9" s="6">
        <f>2^(40-O9)</f>
        <v>198.08831917342619</v>
      </c>
      <c r="Q9" s="13">
        <f>P9/Q$3</f>
        <v>0.31972911349685096</v>
      </c>
      <c r="R9">
        <f>(Q9/10)*100</f>
        <v>3.1972911349685091</v>
      </c>
      <c r="S9">
        <f>AVERAGE(R9:R10)</f>
        <v>3.608164426931999</v>
      </c>
    </row>
    <row r="10" spans="1:20" ht="15.75" x14ac:dyDescent="0.25">
      <c r="A10" s="23"/>
      <c r="B10" s="24"/>
      <c r="C10" s="7" t="s">
        <v>8</v>
      </c>
      <c r="D10" s="8">
        <v>30.18</v>
      </c>
      <c r="E10" s="6">
        <f>2^(40-D10)</f>
        <v>903.88786820163023</v>
      </c>
      <c r="F10" s="3">
        <f>E10/F3</f>
        <v>8.9970980368483236E-2</v>
      </c>
      <c r="G10">
        <f t="shared" ref="G10:G12" si="2">(F10/10)*100</f>
        <v>0.89970980368483233</v>
      </c>
      <c r="H10">
        <f>G10/S9</f>
        <v>0.24935388115054677</v>
      </c>
      <c r="L10" s="23"/>
      <c r="M10" s="24"/>
      <c r="N10" s="7" t="s">
        <v>8</v>
      </c>
      <c r="O10" s="8">
        <v>32.04</v>
      </c>
      <c r="P10" s="6">
        <f>2^(40-O10)</f>
        <v>248.99966653754521</v>
      </c>
      <c r="Q10" s="3">
        <f>P10/Q$3</f>
        <v>0.4019037718895489</v>
      </c>
      <c r="R10">
        <f t="shared" ref="R10:R12" si="3">(Q10/10)*100</f>
        <v>4.0190377188954889</v>
      </c>
    </row>
    <row r="11" spans="1:20" ht="15.75" x14ac:dyDescent="0.25">
      <c r="A11" s="23"/>
      <c r="B11" s="28" t="s">
        <v>3</v>
      </c>
      <c r="C11" s="7" t="s">
        <v>8</v>
      </c>
      <c r="D11" s="8">
        <v>30.85</v>
      </c>
      <c r="E11" s="6">
        <f>2^(40-D11)</f>
        <v>568.09956969873588</v>
      </c>
      <c r="F11" s="13">
        <f>E11/F5</f>
        <v>4.1974126149777129E-2</v>
      </c>
      <c r="G11">
        <f t="shared" si="2"/>
        <v>0.4197412614977713</v>
      </c>
      <c r="H11">
        <f>G11/S11</f>
        <v>9.3347640672852936E-2</v>
      </c>
      <c r="I11">
        <f>AVERAGE(H11:H12)</f>
        <v>8.2539738381901248E-2</v>
      </c>
      <c r="J11">
        <f>I11/I9</f>
        <v>0.3126779039871897</v>
      </c>
      <c r="K11">
        <f>J11/J17</f>
        <v>0.32885801211433091</v>
      </c>
      <c r="L11" s="23"/>
      <c r="M11" s="28" t="s">
        <v>3</v>
      </c>
      <c r="N11" s="7" t="s">
        <v>8</v>
      </c>
      <c r="O11" s="8">
        <v>31.62</v>
      </c>
      <c r="P11" s="6">
        <f>2^(40-O11)</f>
        <v>333.14351499313477</v>
      </c>
      <c r="Q11" s="13">
        <f>P11/Q$5</f>
        <v>0.51921793037515884</v>
      </c>
      <c r="R11">
        <f t="shared" si="3"/>
        <v>5.1921793037515886</v>
      </c>
      <c r="S11">
        <f>AVERAGE(R11:R12)</f>
        <v>4.4965385142276997</v>
      </c>
    </row>
    <row r="12" spans="1:20" ht="15.75" x14ac:dyDescent="0.25">
      <c r="A12" s="24"/>
      <c r="B12" s="24"/>
      <c r="C12" s="7" t="s">
        <v>8</v>
      </c>
      <c r="D12" s="8">
        <v>31.23</v>
      </c>
      <c r="E12" s="6">
        <f t="shared" ref="E12" si="4">2^(40-D12)</f>
        <v>436.54906458519343</v>
      </c>
      <c r="F12" s="3">
        <f>E12/F5</f>
        <v>3.2254496367922325E-2</v>
      </c>
      <c r="G12">
        <f t="shared" si="2"/>
        <v>0.32254496367922325</v>
      </c>
      <c r="H12">
        <f>G12/S11</f>
        <v>7.1731836090949561E-2</v>
      </c>
      <c r="L12" s="24"/>
      <c r="M12" s="24"/>
      <c r="N12" s="7" t="s">
        <v>8</v>
      </c>
      <c r="O12" s="8">
        <v>32.07</v>
      </c>
      <c r="P12" s="6">
        <f>2^(40-O12)</f>
        <v>243.8753274992479</v>
      </c>
      <c r="Q12" s="3">
        <f>P12/Q$5</f>
        <v>0.380089772470381</v>
      </c>
      <c r="R12">
        <f t="shared" si="3"/>
        <v>3.8008977247038098</v>
      </c>
    </row>
    <row r="13" spans="1:20" ht="16.5" thickBot="1" x14ac:dyDescent="0.3">
      <c r="A13" s="10"/>
      <c r="B13" s="15"/>
      <c r="C13" s="11"/>
      <c r="D13" s="12"/>
      <c r="E13" s="6"/>
      <c r="F13" s="3"/>
      <c r="L13" s="10"/>
      <c r="M13" s="15"/>
      <c r="N13" s="11"/>
      <c r="O13" s="12"/>
      <c r="P13" s="6"/>
      <c r="Q13" s="3"/>
    </row>
    <row r="14" spans="1:20" ht="17.25" thickTop="1" thickBot="1" x14ac:dyDescent="0.3">
      <c r="B14" s="25" t="s">
        <v>2</v>
      </c>
      <c r="C14" s="26"/>
      <c r="D14" s="27"/>
      <c r="E14" s="3" t="s">
        <v>6</v>
      </c>
      <c r="F14" s="3" t="s">
        <v>15</v>
      </c>
      <c r="G14" s="3" t="s">
        <v>7</v>
      </c>
      <c r="H14" s="3" t="s">
        <v>12</v>
      </c>
      <c r="I14" s="3" t="s">
        <v>13</v>
      </c>
      <c r="J14" s="14" t="s">
        <v>17</v>
      </c>
      <c r="M14" s="25" t="s">
        <v>16</v>
      </c>
      <c r="N14" s="26"/>
      <c r="O14" s="27"/>
      <c r="P14" s="3" t="s">
        <v>6</v>
      </c>
      <c r="Q14" s="3" t="s">
        <v>15</v>
      </c>
      <c r="R14" s="3" t="s">
        <v>7</v>
      </c>
      <c r="S14" s="3" t="s">
        <v>13</v>
      </c>
    </row>
    <row r="15" spans="1:20" ht="16.5" thickTop="1" x14ac:dyDescent="0.25">
      <c r="A15" s="22" t="s">
        <v>18</v>
      </c>
      <c r="B15" s="22" t="s">
        <v>1</v>
      </c>
      <c r="C15" s="4" t="s">
        <v>8</v>
      </c>
      <c r="D15" s="5">
        <v>26.9</v>
      </c>
      <c r="E15" s="6">
        <f>2^(40-D15)</f>
        <v>8779.9682050973151</v>
      </c>
      <c r="F15" s="13">
        <f>E15/F3</f>
        <v>0.8739384328593568</v>
      </c>
      <c r="G15">
        <f>(F15/10)*50</f>
        <v>4.3696921642967839</v>
      </c>
      <c r="H15">
        <f>G15/S15</f>
        <v>0.96258098768736011</v>
      </c>
      <c r="I15">
        <f>AVERAGE(H15:H16)</f>
        <v>0.9795536602983359</v>
      </c>
      <c r="J15">
        <f>I15/I15</f>
        <v>1</v>
      </c>
      <c r="L15" s="22" t="s">
        <v>9</v>
      </c>
      <c r="M15" s="22" t="s">
        <v>1</v>
      </c>
      <c r="N15" s="4" t="s">
        <v>8</v>
      </c>
      <c r="O15" s="5">
        <v>30.91</v>
      </c>
      <c r="P15" s="6">
        <f>2^(40-O15)</f>
        <v>544.9575334161201</v>
      </c>
      <c r="Q15" s="13">
        <f>P15/Q$3</f>
        <v>0.87960153218333215</v>
      </c>
      <c r="R15">
        <f>(Q15/10)*50</f>
        <v>4.3980076609166607</v>
      </c>
      <c r="S15">
        <f>AVERAGE(R15:R16)</f>
        <v>4.5395579386989002</v>
      </c>
    </row>
    <row r="16" spans="1:20" ht="15.75" x14ac:dyDescent="0.25">
      <c r="A16" s="23"/>
      <c r="B16" s="24"/>
      <c r="C16" s="7" t="s">
        <v>8</v>
      </c>
      <c r="D16" s="8">
        <v>26.85</v>
      </c>
      <c r="E16" s="6">
        <f>2^(40-D16)</f>
        <v>9089.5931151797759</v>
      </c>
      <c r="F16" s="3">
        <f>E16/F3</f>
        <v>0.90475780513619364</v>
      </c>
      <c r="G16">
        <f t="shared" ref="G16:G18" si="5">(F16/10)*50</f>
        <v>4.5237890256809683</v>
      </c>
      <c r="H16">
        <f>G16/S15</f>
        <v>0.99652633290931159</v>
      </c>
      <c r="L16" s="23"/>
      <c r="M16" s="24"/>
      <c r="N16" s="7" t="s">
        <v>8</v>
      </c>
      <c r="O16" s="8">
        <v>30.82</v>
      </c>
      <c r="P16" s="6">
        <f>2^(40-O16)</f>
        <v>580.03654927144851</v>
      </c>
      <c r="Q16" s="3">
        <f>P16/Q$3</f>
        <v>0.93622164329622781</v>
      </c>
      <c r="R16">
        <f t="shared" ref="R16:R18" si="6">(Q16/10)*50</f>
        <v>4.6811082164811388</v>
      </c>
    </row>
    <row r="17" spans="1:19" ht="15.75" x14ac:dyDescent="0.25">
      <c r="A17" s="23"/>
      <c r="B17" s="28" t="s">
        <v>3</v>
      </c>
      <c r="C17" s="7" t="s">
        <v>8</v>
      </c>
      <c r="D17" s="8">
        <v>26.99</v>
      </c>
      <c r="E17" s="6">
        <f>2^(40-D17)</f>
        <v>8248.9798660646447</v>
      </c>
      <c r="F17" s="13">
        <f>E17/F5</f>
        <v>0.60947717613794816</v>
      </c>
      <c r="G17">
        <f t="shared" si="5"/>
        <v>3.0473858806897409</v>
      </c>
      <c r="H17">
        <f>G17/S17</f>
        <v>0.89586965811782537</v>
      </c>
      <c r="I17">
        <f>AVERAGE(H17:H18)</f>
        <v>0.93135874469307511</v>
      </c>
      <c r="J17">
        <f>I17/I15</f>
        <v>0.95079910620661412</v>
      </c>
      <c r="L17" s="23"/>
      <c r="M17" s="28" t="s">
        <v>3</v>
      </c>
      <c r="N17" s="7" t="s">
        <v>8</v>
      </c>
      <c r="O17" s="8">
        <v>31.49</v>
      </c>
      <c r="P17" s="6">
        <f>2^(40-O17)</f>
        <v>364.55685007285075</v>
      </c>
      <c r="Q17" s="13">
        <f>P17/Q$5</f>
        <v>0.56817691079117449</v>
      </c>
      <c r="R17">
        <f t="shared" si="6"/>
        <v>2.8408845539558727</v>
      </c>
      <c r="S17">
        <f>AVERAGE(R17:R18)</f>
        <v>3.4015951462092566</v>
      </c>
    </row>
    <row r="18" spans="1:19" ht="15.75" x14ac:dyDescent="0.25">
      <c r="A18" s="24"/>
      <c r="B18" s="24"/>
      <c r="C18" s="7" t="s">
        <v>8</v>
      </c>
      <c r="D18" s="8">
        <v>26.88</v>
      </c>
      <c r="E18" s="6">
        <f t="shared" ref="E18" si="7">2^(40-D18)</f>
        <v>8902.5319938134744</v>
      </c>
      <c r="F18" s="3">
        <f>E18/F5</f>
        <v>0.65776497799305611</v>
      </c>
      <c r="G18">
        <f t="shared" si="5"/>
        <v>3.2888248899652806</v>
      </c>
      <c r="H18">
        <f>G18/S17</f>
        <v>0.96684783126832496</v>
      </c>
      <c r="L18" s="24"/>
      <c r="M18" s="24"/>
      <c r="N18" s="7" t="s">
        <v>8</v>
      </c>
      <c r="O18" s="8">
        <v>31.01</v>
      </c>
      <c r="P18" s="6">
        <f>2^(40-O18)</f>
        <v>508.46335766376177</v>
      </c>
      <c r="Q18" s="3">
        <f>P18/Q$5</f>
        <v>0.79246114769252818</v>
      </c>
      <c r="R18">
        <f t="shared" si="6"/>
        <v>3.962305738462641</v>
      </c>
    </row>
    <row r="19" spans="1:19" s="9" customFormat="1" ht="15.75" thickBot="1" x14ac:dyDescent="0.3"/>
    <row r="20" spans="1:19" ht="17.25" thickTop="1" thickBot="1" x14ac:dyDescent="0.3">
      <c r="B20" s="25" t="s">
        <v>0</v>
      </c>
      <c r="C20" s="26"/>
      <c r="D20" s="27"/>
      <c r="E20" s="3" t="s">
        <v>6</v>
      </c>
      <c r="F20" s="3" t="s">
        <v>11</v>
      </c>
      <c r="G20" s="3" t="s">
        <v>7</v>
      </c>
      <c r="H20" s="3" t="s">
        <v>12</v>
      </c>
      <c r="I20" s="3" t="s">
        <v>13</v>
      </c>
      <c r="M20" s="25" t="s">
        <v>16</v>
      </c>
      <c r="N20" s="26"/>
      <c r="O20" s="27"/>
      <c r="P20" s="3" t="s">
        <v>6</v>
      </c>
      <c r="Q20" s="3" t="s">
        <v>11</v>
      </c>
      <c r="R20" s="3" t="s">
        <v>7</v>
      </c>
    </row>
    <row r="21" spans="1:19" ht="16.5" thickTop="1" x14ac:dyDescent="0.25">
      <c r="A21" s="22" t="s">
        <v>10</v>
      </c>
      <c r="B21" s="22" t="s">
        <v>1</v>
      </c>
      <c r="C21" s="4" t="s">
        <v>8</v>
      </c>
      <c r="D21" s="5">
        <v>27.09</v>
      </c>
      <c r="E21" s="6">
        <f>2^(40-D21)</f>
        <v>7696.5703615611819</v>
      </c>
      <c r="F21" s="13">
        <f>AVERAGE(E21:E22)</f>
        <v>6805.4521732106632</v>
      </c>
      <c r="L21" s="22" t="s">
        <v>10</v>
      </c>
      <c r="M21" s="22" t="s">
        <v>1</v>
      </c>
      <c r="N21" s="4" t="s">
        <v>8</v>
      </c>
      <c r="O21" s="5">
        <v>30.74</v>
      </c>
      <c r="P21" s="6">
        <f>2^(40-O21)</f>
        <v>613.10909676489189</v>
      </c>
      <c r="Q21" s="13">
        <f>AVERAGE(P21:P22)</f>
        <v>619.55045947161511</v>
      </c>
    </row>
    <row r="22" spans="1:19" ht="15.75" x14ac:dyDescent="0.25">
      <c r="A22" s="23"/>
      <c r="B22" s="24"/>
      <c r="C22" s="7" t="s">
        <v>8</v>
      </c>
      <c r="D22" s="8">
        <v>27.47</v>
      </c>
      <c r="E22" s="6">
        <f t="shared" ref="E22:E24" si="8">2^(40-D22)</f>
        <v>5914.3339848601445</v>
      </c>
      <c r="F22" s="13"/>
      <c r="L22" s="23"/>
      <c r="M22" s="24"/>
      <c r="N22" s="7" t="s">
        <v>8</v>
      </c>
      <c r="O22" s="8">
        <v>30.71</v>
      </c>
      <c r="P22" s="6">
        <f t="shared" ref="P22:P24" si="9">2^(40-O22)</f>
        <v>625.99182217833834</v>
      </c>
      <c r="Q22" s="3"/>
    </row>
    <row r="23" spans="1:19" ht="15.75" x14ac:dyDescent="0.25">
      <c r="A23" s="23"/>
      <c r="B23" s="28" t="s">
        <v>3</v>
      </c>
      <c r="C23" s="7" t="s">
        <v>8</v>
      </c>
      <c r="D23" s="8">
        <v>26.81</v>
      </c>
      <c r="E23" s="6">
        <f t="shared" si="8"/>
        <v>9345.1363603941263</v>
      </c>
      <c r="F23" s="13">
        <f>AVERAGE(E23:E24)</f>
        <v>9185.9715348276586</v>
      </c>
      <c r="L23" s="23"/>
      <c r="M23" s="28" t="s">
        <v>3</v>
      </c>
      <c r="N23" s="7" t="s">
        <v>8</v>
      </c>
      <c r="O23" s="8">
        <v>30.86</v>
      </c>
      <c r="P23" s="6">
        <f t="shared" si="9"/>
        <v>564.17541932882477</v>
      </c>
      <c r="Q23" s="13">
        <f>AVERAGE(P23:P24)</f>
        <v>641.62559785333929</v>
      </c>
    </row>
    <row r="24" spans="1:19" ht="15.75" x14ac:dyDescent="0.25">
      <c r="A24" s="24"/>
      <c r="B24" s="24"/>
      <c r="C24" s="7" t="s">
        <v>8</v>
      </c>
      <c r="D24" s="8">
        <v>26.86</v>
      </c>
      <c r="E24" s="6">
        <f t="shared" si="8"/>
        <v>9026.8067092611909</v>
      </c>
      <c r="F24" s="13"/>
      <c r="L24" s="24"/>
      <c r="M24" s="24"/>
      <c r="N24" s="7" t="s">
        <v>8</v>
      </c>
      <c r="O24" s="8">
        <v>30.51</v>
      </c>
      <c r="P24" s="6">
        <f t="shared" si="9"/>
        <v>719.07577637785369</v>
      </c>
      <c r="Q24" s="3"/>
    </row>
    <row r="26" spans="1:19" ht="15.75" thickBot="1" x14ac:dyDescent="0.3"/>
    <row r="27" spans="1:19" ht="17.25" thickTop="1" thickBot="1" x14ac:dyDescent="0.3">
      <c r="B27" s="25" t="s">
        <v>0</v>
      </c>
      <c r="C27" s="26"/>
      <c r="D27" s="27"/>
      <c r="E27" s="3" t="s">
        <v>6</v>
      </c>
      <c r="F27" s="3" t="s">
        <v>15</v>
      </c>
      <c r="G27" s="3" t="s">
        <v>7</v>
      </c>
      <c r="H27" s="3" t="s">
        <v>12</v>
      </c>
      <c r="I27" s="3" t="s">
        <v>13</v>
      </c>
      <c r="J27" s="14" t="s">
        <v>17</v>
      </c>
      <c r="K27" s="14" t="s">
        <v>4</v>
      </c>
      <c r="M27" s="25" t="s">
        <v>16</v>
      </c>
      <c r="N27" s="26"/>
      <c r="O27" s="27"/>
      <c r="P27" s="3" t="s">
        <v>6</v>
      </c>
      <c r="Q27" s="3" t="s">
        <v>15</v>
      </c>
      <c r="R27" s="3" t="s">
        <v>7</v>
      </c>
      <c r="S27" s="3" t="s">
        <v>13</v>
      </c>
    </row>
    <row r="28" spans="1:19" ht="16.5" thickTop="1" x14ac:dyDescent="0.25">
      <c r="A28" s="22" t="s">
        <v>14</v>
      </c>
      <c r="B28" s="22" t="s">
        <v>1</v>
      </c>
      <c r="C28" s="4" t="s">
        <v>8</v>
      </c>
      <c r="D28" s="5">
        <v>29.25</v>
      </c>
      <c r="E28" s="6">
        <f>2^(40-D28)</f>
        <v>1722.1558584396066</v>
      </c>
      <c r="F28" s="13">
        <f>E28/F21</f>
        <v>0.25305531720857444</v>
      </c>
      <c r="G28">
        <f>(F28/10)*100</f>
        <v>2.5305531720857442</v>
      </c>
      <c r="H28">
        <f>G28/S28</f>
        <v>0.70134086828117714</v>
      </c>
      <c r="I28">
        <f>AVERAGE(H28:H29)</f>
        <v>0.81018665796656486</v>
      </c>
      <c r="J28">
        <f>I28/I28</f>
        <v>1</v>
      </c>
      <c r="K28">
        <f>J28/J34</f>
        <v>1</v>
      </c>
      <c r="L28" s="22" t="s">
        <v>14</v>
      </c>
      <c r="M28" s="22" t="s">
        <v>1</v>
      </c>
      <c r="N28" s="4" t="s">
        <v>8</v>
      </c>
      <c r="O28" s="5">
        <v>32.369999999999997</v>
      </c>
      <c r="P28" s="6">
        <f>2^(40-O28)</f>
        <v>198.08831917342619</v>
      </c>
      <c r="Q28" s="13">
        <f>P28/Q21</f>
        <v>0.31972911349685096</v>
      </c>
      <c r="R28">
        <f>(Q28/10)*100</f>
        <v>3.1972911349685091</v>
      </c>
      <c r="S28">
        <f>AVERAGE(R28:R29)</f>
        <v>3.608164426931999</v>
      </c>
    </row>
    <row r="29" spans="1:19" ht="15.75" x14ac:dyDescent="0.25">
      <c r="A29" s="23"/>
      <c r="B29" s="24"/>
      <c r="C29" s="7" t="s">
        <v>8</v>
      </c>
      <c r="D29" s="8">
        <v>28.86</v>
      </c>
      <c r="E29" s="6">
        <f>2^(40-D29)</f>
        <v>2256.7016773152995</v>
      </c>
      <c r="F29" s="3">
        <f>E29/F21</f>
        <v>0.33160201848140197</v>
      </c>
      <c r="G29">
        <f>(F29/10)*100</f>
        <v>3.3160201848140196</v>
      </c>
      <c r="H29">
        <f>G29/S28</f>
        <v>0.91903244765195247</v>
      </c>
      <c r="L29" s="23"/>
      <c r="M29" s="24"/>
      <c r="N29" s="7" t="s">
        <v>8</v>
      </c>
      <c r="O29" s="8">
        <v>32.04</v>
      </c>
      <c r="P29" s="6">
        <f>2^(40-O29)</f>
        <v>248.99966653754521</v>
      </c>
      <c r="Q29" s="3">
        <f>P29/Q21</f>
        <v>0.4019037718895489</v>
      </c>
      <c r="R29">
        <f t="shared" ref="R29:R31" si="10">(Q29/10)*100</f>
        <v>4.0190377188954889</v>
      </c>
    </row>
    <row r="30" spans="1:19" ht="15.75" x14ac:dyDescent="0.25">
      <c r="A30" s="23"/>
      <c r="B30" s="28" t="s">
        <v>3</v>
      </c>
      <c r="C30" s="7" t="s">
        <v>8</v>
      </c>
      <c r="D30" s="8">
        <v>29.67</v>
      </c>
      <c r="E30" s="6">
        <f>2^(40-D30)</f>
        <v>1287.1816955103498</v>
      </c>
      <c r="F30" s="13">
        <f>E30/F23</f>
        <v>0.14012472068198054</v>
      </c>
      <c r="G30">
        <f>(F30/10)*100</f>
        <v>1.4012472068198052</v>
      </c>
      <c r="H30">
        <f>G30/S30</f>
        <v>0.31162797836292427</v>
      </c>
      <c r="I30">
        <f>AVERAGE(H30:H31)</f>
        <v>0.31712274682482999</v>
      </c>
      <c r="J30">
        <f>I30/I28</f>
        <v>0.3914193645458886</v>
      </c>
      <c r="K30">
        <f>J30/J36</f>
        <v>0.52087559605735823</v>
      </c>
      <c r="L30" s="23"/>
      <c r="M30" s="28" t="s">
        <v>3</v>
      </c>
      <c r="N30" s="7" t="s">
        <v>8</v>
      </c>
      <c r="O30" s="8">
        <v>31.62</v>
      </c>
      <c r="P30" s="6">
        <f>2^(40-O30)</f>
        <v>333.14351499313477</v>
      </c>
      <c r="Q30" s="13">
        <f>P30/Q23</f>
        <v>0.51921793037515884</v>
      </c>
      <c r="R30">
        <f t="shared" si="10"/>
        <v>5.1921793037515886</v>
      </c>
      <c r="S30">
        <f>AVERAGE(R30:R31)</f>
        <v>4.4965385142276997</v>
      </c>
    </row>
    <row r="31" spans="1:19" ht="15.75" x14ac:dyDescent="0.25">
      <c r="A31" s="24"/>
      <c r="B31" s="24"/>
      <c r="C31" s="7" t="s">
        <v>8</v>
      </c>
      <c r="D31" s="8">
        <v>29.62</v>
      </c>
      <c r="E31" s="6">
        <f t="shared" ref="E31" si="11">2^(40-D31)</f>
        <v>1332.5740599725393</v>
      </c>
      <c r="F31" s="3">
        <f>E31/F23</f>
        <v>0.14506620828512509</v>
      </c>
      <c r="G31">
        <f>(F31/10)*100</f>
        <v>1.4506620828512511</v>
      </c>
      <c r="H31">
        <f>G31/S30</f>
        <v>0.32261751528673577</v>
      </c>
      <c r="L31" s="24"/>
      <c r="M31" s="24"/>
      <c r="N31" s="7" t="s">
        <v>8</v>
      </c>
      <c r="O31" s="8">
        <v>32.07</v>
      </c>
      <c r="P31" s="6">
        <f>2^(40-O31)</f>
        <v>243.8753274992479</v>
      </c>
      <c r="Q31" s="3">
        <f>P31/Q23</f>
        <v>0.380089772470381</v>
      </c>
      <c r="R31">
        <f t="shared" si="10"/>
        <v>3.8008977247038098</v>
      </c>
    </row>
    <row r="32" spans="1:19" ht="15.75" thickBot="1" x14ac:dyDescent="0.3"/>
    <row r="33" spans="1:19" ht="17.25" thickTop="1" thickBot="1" x14ac:dyDescent="0.3">
      <c r="B33" s="25" t="s">
        <v>0</v>
      </c>
      <c r="C33" s="26"/>
      <c r="D33" s="27"/>
      <c r="E33" s="3" t="s">
        <v>6</v>
      </c>
      <c r="F33" s="3" t="s">
        <v>15</v>
      </c>
      <c r="G33" s="3" t="s">
        <v>7</v>
      </c>
      <c r="H33" s="3" t="s">
        <v>12</v>
      </c>
      <c r="I33" s="3" t="s">
        <v>13</v>
      </c>
      <c r="J33" s="14" t="s">
        <v>17</v>
      </c>
      <c r="M33" s="25" t="s">
        <v>16</v>
      </c>
      <c r="N33" s="26"/>
      <c r="O33" s="27"/>
      <c r="P33" s="3" t="s">
        <v>6</v>
      </c>
      <c r="Q33" s="3" t="s">
        <v>15</v>
      </c>
      <c r="R33" s="3" t="s">
        <v>7</v>
      </c>
      <c r="S33" s="3" t="s">
        <v>13</v>
      </c>
    </row>
    <row r="34" spans="1:19" ht="16.5" thickTop="1" x14ac:dyDescent="0.25">
      <c r="A34" s="22" t="s">
        <v>9</v>
      </c>
      <c r="B34" s="22" t="s">
        <v>1</v>
      </c>
      <c r="C34" s="4" t="s">
        <v>8</v>
      </c>
      <c r="D34" s="5">
        <v>26.63</v>
      </c>
      <c r="E34" s="6">
        <f>2^(40-D34)</f>
        <v>10586.95438858235</v>
      </c>
      <c r="F34" s="13">
        <f>E34/F21</f>
        <v>1.5556577460432959</v>
      </c>
      <c r="G34">
        <f>(F34/10)*50</f>
        <v>7.7782887302164792</v>
      </c>
      <c r="H34">
        <f>G34/S34</f>
        <v>1.7134462948270781</v>
      </c>
      <c r="I34">
        <f>AVERAGE(H34:H35)</f>
        <v>1.7877540592408812</v>
      </c>
      <c r="J34">
        <f>I34/I34</f>
        <v>1</v>
      </c>
      <c r="L34" s="22" t="s">
        <v>14</v>
      </c>
      <c r="M34" s="22" t="s">
        <v>1</v>
      </c>
      <c r="N34" s="4" t="s">
        <v>8</v>
      </c>
      <c r="O34" s="5">
        <v>30.91</v>
      </c>
      <c r="P34" s="6">
        <f>2^(40-O34)</f>
        <v>544.9575334161201</v>
      </c>
      <c r="Q34" s="13">
        <f>P34/Q$3</f>
        <v>0.87960153218333215</v>
      </c>
      <c r="R34">
        <f>(Q34/10)*50</f>
        <v>4.3980076609166607</v>
      </c>
      <c r="S34">
        <f>AVERAGE(R34:R35)</f>
        <v>4.5395579386989002</v>
      </c>
    </row>
    <row r="35" spans="1:19" ht="15.75" x14ac:dyDescent="0.25">
      <c r="A35" s="23"/>
      <c r="B35" s="24"/>
      <c r="C35" s="7" t="s">
        <v>8</v>
      </c>
      <c r="D35" s="8">
        <v>26.51</v>
      </c>
      <c r="E35" s="6">
        <f>2^(40-D35)</f>
        <v>11505.212422045663</v>
      </c>
      <c r="F35" s="3">
        <f>E35/F21</f>
        <v>1.6905875067839549</v>
      </c>
      <c r="G35">
        <f t="shared" ref="G35:G37" si="12">(F35/10)*50</f>
        <v>8.4529375339197745</v>
      </c>
      <c r="H35">
        <f>G35/S34</f>
        <v>1.8620618236546844</v>
      </c>
      <c r="L35" s="23"/>
      <c r="M35" s="24"/>
      <c r="N35" s="7" t="s">
        <v>8</v>
      </c>
      <c r="O35" s="8">
        <v>30.82</v>
      </c>
      <c r="P35" s="6">
        <f>2^(40-O35)</f>
        <v>580.03654927144851</v>
      </c>
      <c r="Q35" s="3">
        <f>P35/Q$3</f>
        <v>0.93622164329622781</v>
      </c>
      <c r="R35">
        <f t="shared" ref="R35:R37" si="13">(Q35/10)*50</f>
        <v>4.6811082164811388</v>
      </c>
    </row>
    <row r="36" spans="1:19" ht="15.75" x14ac:dyDescent="0.25">
      <c r="A36" s="23"/>
      <c r="B36" s="28" t="s">
        <v>3</v>
      </c>
      <c r="C36" s="7" t="s">
        <v>8</v>
      </c>
      <c r="D36" s="8">
        <v>26.93</v>
      </c>
      <c r="E36" s="6">
        <f>2^(40-D36)</f>
        <v>8599.2790722401696</v>
      </c>
      <c r="F36" s="13">
        <f>E36/F23</f>
        <v>0.93613169163837429</v>
      </c>
      <c r="G36">
        <f t="shared" si="12"/>
        <v>4.6806584581918713</v>
      </c>
      <c r="H36">
        <f>G36/S36</f>
        <v>1.3760186785920143</v>
      </c>
      <c r="I36">
        <f>AVERAGE(H36:H37)</f>
        <v>1.3434331789184872</v>
      </c>
      <c r="J36">
        <f>I36/I34</f>
        <v>0.75146420279360904</v>
      </c>
      <c r="L36" s="23"/>
      <c r="M36" s="28" t="s">
        <v>3</v>
      </c>
      <c r="N36" s="7" t="s">
        <v>8</v>
      </c>
      <c r="O36" s="8">
        <v>31.49</v>
      </c>
      <c r="P36" s="6">
        <f>2^(40-O36)</f>
        <v>364.55685007285075</v>
      </c>
      <c r="Q36" s="13">
        <f>P36/Q$5</f>
        <v>0.56817691079117449</v>
      </c>
      <c r="R36">
        <f t="shared" si="13"/>
        <v>2.8408845539558727</v>
      </c>
      <c r="S36">
        <f>AVERAGE(R36:R37)</f>
        <v>3.4015951462092566</v>
      </c>
    </row>
    <row r="37" spans="1:19" ht="15.75" x14ac:dyDescent="0.25">
      <c r="A37" s="24"/>
      <c r="B37" s="24"/>
      <c r="C37" s="7" t="s">
        <v>8</v>
      </c>
      <c r="D37" s="8">
        <v>27</v>
      </c>
      <c r="E37" s="6">
        <f t="shared" ref="E37" si="14">2^(40-D37)</f>
        <v>8192</v>
      </c>
      <c r="F37" s="3">
        <f>E37/F23</f>
        <v>0.89179462062786519</v>
      </c>
      <c r="G37">
        <f t="shared" si="12"/>
        <v>4.4589731031393258</v>
      </c>
      <c r="H37">
        <f>G37/S36</f>
        <v>1.3108476792449604</v>
      </c>
      <c r="L37" s="24"/>
      <c r="M37" s="24"/>
      <c r="N37" s="7" t="s">
        <v>8</v>
      </c>
      <c r="O37" s="8">
        <v>31.01</v>
      </c>
      <c r="P37" s="6">
        <f>2^(40-O37)</f>
        <v>508.46335766376177</v>
      </c>
      <c r="Q37" s="3">
        <f>P37/Q$5</f>
        <v>0.79246114769252818</v>
      </c>
      <c r="R37">
        <f t="shared" si="13"/>
        <v>3.962305738462641</v>
      </c>
    </row>
    <row r="38" spans="1:19" s="9" customFormat="1" ht="15.75" thickBot="1" x14ac:dyDescent="0.3"/>
    <row r="39" spans="1:19" ht="17.25" thickTop="1" thickBot="1" x14ac:dyDescent="0.3">
      <c r="B39" s="25" t="s">
        <v>21</v>
      </c>
      <c r="C39" s="26"/>
      <c r="D39" s="27"/>
      <c r="E39" s="3" t="s">
        <v>6</v>
      </c>
      <c r="F39" s="3" t="s">
        <v>11</v>
      </c>
      <c r="G39" s="3" t="s">
        <v>7</v>
      </c>
      <c r="H39" s="3" t="s">
        <v>12</v>
      </c>
      <c r="I39" s="3" t="s">
        <v>13</v>
      </c>
      <c r="M39" s="25" t="s">
        <v>16</v>
      </c>
      <c r="N39" s="26"/>
      <c r="O39" s="27"/>
      <c r="P39" s="3" t="s">
        <v>6</v>
      </c>
      <c r="Q39" s="3" t="s">
        <v>11</v>
      </c>
      <c r="R39" s="3" t="s">
        <v>7</v>
      </c>
      <c r="S39" s="3"/>
    </row>
    <row r="40" spans="1:19" ht="16.5" thickTop="1" x14ac:dyDescent="0.25">
      <c r="A40" s="22" t="s">
        <v>10</v>
      </c>
      <c r="B40" s="22" t="s">
        <v>1</v>
      </c>
      <c r="C40" s="4" t="s">
        <v>8</v>
      </c>
      <c r="D40" s="5">
        <v>26.55</v>
      </c>
      <c r="E40" s="6">
        <f>2^(40-D40)</f>
        <v>11190.601783332006</v>
      </c>
      <c r="F40" s="13">
        <f>AVERAGE(E40:E41)</f>
        <v>9835.7460197202854</v>
      </c>
      <c r="L40" s="22" t="s">
        <v>10</v>
      </c>
      <c r="M40" s="22" t="s">
        <v>1</v>
      </c>
      <c r="N40" s="4" t="s">
        <v>8</v>
      </c>
      <c r="O40" s="5">
        <v>30.74</v>
      </c>
      <c r="P40" s="6">
        <f>2^(40-O40)</f>
        <v>613.10909676489189</v>
      </c>
      <c r="Q40" s="13">
        <f>AVERAGE(P40:P41)</f>
        <v>619.55045947161511</v>
      </c>
    </row>
    <row r="41" spans="1:19" ht="15.75" x14ac:dyDescent="0.25">
      <c r="A41" s="23"/>
      <c r="B41" s="24"/>
      <c r="C41" s="7" t="s">
        <v>8</v>
      </c>
      <c r="D41" s="8">
        <v>26.95</v>
      </c>
      <c r="E41" s="6">
        <f t="shared" ref="E41:E43" si="15">2^(40-D41)</f>
        <v>8480.8902561085633</v>
      </c>
      <c r="F41" s="3"/>
      <c r="L41" s="23"/>
      <c r="M41" s="24"/>
      <c r="N41" s="7" t="s">
        <v>8</v>
      </c>
      <c r="O41" s="8">
        <v>30.71</v>
      </c>
      <c r="P41" s="6">
        <f t="shared" ref="P41:P43" si="16">2^(40-O41)</f>
        <v>625.99182217833834</v>
      </c>
      <c r="Q41" s="3"/>
    </row>
    <row r="42" spans="1:19" ht="15.75" x14ac:dyDescent="0.25">
      <c r="A42" s="23"/>
      <c r="B42" s="28" t="s">
        <v>3</v>
      </c>
      <c r="C42" s="7" t="s">
        <v>8</v>
      </c>
      <c r="D42" s="8">
        <v>26.92</v>
      </c>
      <c r="E42" s="6">
        <f t="shared" si="15"/>
        <v>8659.0917882788108</v>
      </c>
      <c r="F42" s="13">
        <f>AVERAGE(E42:E43)</f>
        <v>8689.2061614683626</v>
      </c>
      <c r="L42" s="23"/>
      <c r="M42" s="28" t="s">
        <v>3</v>
      </c>
      <c r="N42" s="7" t="s">
        <v>8</v>
      </c>
      <c r="O42" s="8">
        <v>30.86</v>
      </c>
      <c r="P42" s="6">
        <f t="shared" si="16"/>
        <v>564.17541932882477</v>
      </c>
      <c r="Q42" s="13">
        <f>AVERAGE(P42:P43)</f>
        <v>641.62559785333929</v>
      </c>
    </row>
    <row r="43" spans="1:19" ht="15.75" x14ac:dyDescent="0.25">
      <c r="A43" s="24"/>
      <c r="B43" s="24"/>
      <c r="C43" s="7" t="s">
        <v>8</v>
      </c>
      <c r="D43" s="8">
        <v>26.91</v>
      </c>
      <c r="E43" s="6">
        <f t="shared" si="15"/>
        <v>8719.3205346579161</v>
      </c>
      <c r="F43" s="3"/>
      <c r="L43" s="24"/>
      <c r="M43" s="24"/>
      <c r="N43" s="7" t="s">
        <v>8</v>
      </c>
      <c r="O43" s="8">
        <v>30.51</v>
      </c>
      <c r="P43" s="6">
        <f t="shared" si="16"/>
        <v>719.07577637785369</v>
      </c>
      <c r="Q43" s="3"/>
    </row>
    <row r="44" spans="1:19" ht="15.75" thickBot="1" x14ac:dyDescent="0.3"/>
    <row r="45" spans="1:19" ht="17.25" thickTop="1" thickBot="1" x14ac:dyDescent="0.3">
      <c r="B45" s="25" t="s">
        <v>21</v>
      </c>
      <c r="C45" s="26"/>
      <c r="D45" s="27"/>
      <c r="E45" s="3" t="s">
        <v>6</v>
      </c>
      <c r="F45" s="3" t="s">
        <v>15</v>
      </c>
      <c r="G45" s="3" t="s">
        <v>7</v>
      </c>
      <c r="H45" s="3" t="s">
        <v>12</v>
      </c>
      <c r="I45" s="3" t="s">
        <v>13</v>
      </c>
      <c r="J45" s="14" t="s">
        <v>17</v>
      </c>
      <c r="K45" s="14" t="s">
        <v>4</v>
      </c>
      <c r="M45" s="25" t="s">
        <v>16</v>
      </c>
      <c r="N45" s="26"/>
      <c r="O45" s="27"/>
      <c r="P45" s="3" t="s">
        <v>6</v>
      </c>
      <c r="Q45" s="3" t="s">
        <v>15</v>
      </c>
      <c r="R45" s="3" t="s">
        <v>7</v>
      </c>
      <c r="S45" s="3" t="s">
        <v>13</v>
      </c>
    </row>
    <row r="46" spans="1:19" ht="16.5" thickTop="1" x14ac:dyDescent="0.25">
      <c r="A46" s="22" t="s">
        <v>14</v>
      </c>
      <c r="B46" s="22" t="s">
        <v>1</v>
      </c>
      <c r="C46" s="4" t="s">
        <v>8</v>
      </c>
      <c r="D46" s="5">
        <v>29.65</v>
      </c>
      <c r="E46" s="6">
        <f>2^(40-D46)</f>
        <v>1305.150082374925</v>
      </c>
      <c r="F46" s="13">
        <f>E46/F40</f>
        <v>0.13269456935530363</v>
      </c>
      <c r="G46">
        <f>(F46/10)*100</f>
        <v>1.3269456935530364</v>
      </c>
      <c r="H46">
        <f>G46/S46</f>
        <v>0.36776197992765269</v>
      </c>
      <c r="I46">
        <f>AVERAGE(H46:H47)</f>
        <v>0.48676645312477851</v>
      </c>
      <c r="J46">
        <f>I46/I46</f>
        <v>1</v>
      </c>
      <c r="K46">
        <f>J46/J52</f>
        <v>1</v>
      </c>
      <c r="L46" s="22" t="s">
        <v>14</v>
      </c>
      <c r="M46" s="22" t="s">
        <v>1</v>
      </c>
      <c r="N46" s="4" t="s">
        <v>8</v>
      </c>
      <c r="O46" s="5">
        <v>32.369999999999997</v>
      </c>
      <c r="P46" s="6">
        <f>2^(40-O46)</f>
        <v>198.08831917342619</v>
      </c>
      <c r="Q46" s="13">
        <f>P46/Q$3</f>
        <v>0.31972911349685096</v>
      </c>
      <c r="R46">
        <f>(Q46/10)*100</f>
        <v>3.1972911349685091</v>
      </c>
      <c r="S46">
        <f>AVERAGE(R46:R47)</f>
        <v>3.608164426931999</v>
      </c>
    </row>
    <row r="47" spans="1:19" ht="15.75" x14ac:dyDescent="0.25">
      <c r="A47" s="23"/>
      <c r="B47" s="24"/>
      <c r="C47" s="7" t="s">
        <v>8</v>
      </c>
      <c r="D47" s="8">
        <v>28.93</v>
      </c>
      <c r="E47" s="6">
        <f>2^(40-D47)</f>
        <v>2149.819768060042</v>
      </c>
      <c r="F47" s="3">
        <f>E47/F40</f>
        <v>0.21857211072243402</v>
      </c>
      <c r="G47">
        <f t="shared" ref="G47:G49" si="17">(F47/10)*100</f>
        <v>2.1857211072243401</v>
      </c>
      <c r="H47">
        <f>G47/S46</f>
        <v>0.60577092632190432</v>
      </c>
      <c r="L47" s="23"/>
      <c r="M47" s="24"/>
      <c r="N47" s="7" t="s">
        <v>8</v>
      </c>
      <c r="O47" s="8">
        <v>32.04</v>
      </c>
      <c r="P47" s="6">
        <f>2^(40-O47)</f>
        <v>248.99966653754521</v>
      </c>
      <c r="Q47" s="3">
        <f>P47/Q$3</f>
        <v>0.4019037718895489</v>
      </c>
      <c r="R47">
        <f t="shared" ref="R47:R49" si="18">(Q47/10)*100</f>
        <v>4.0190377188954889</v>
      </c>
    </row>
    <row r="48" spans="1:19" ht="15.75" x14ac:dyDescent="0.25">
      <c r="A48" s="23"/>
      <c r="B48" s="28" t="s">
        <v>3</v>
      </c>
      <c r="C48" s="7" t="s">
        <v>8</v>
      </c>
      <c r="D48" s="8">
        <v>28.67</v>
      </c>
      <c r="E48" s="6">
        <f>2^(40-D48)</f>
        <v>2574.3633910207</v>
      </c>
      <c r="F48" s="13">
        <f>E48/F42</f>
        <v>0.29627141342744551</v>
      </c>
      <c r="G48">
        <f t="shared" si="17"/>
        <v>2.9627141342744552</v>
      </c>
      <c r="H48">
        <f>G48/S48</f>
        <v>0.65888774774195713</v>
      </c>
      <c r="I48">
        <f>AVERAGE(H48:H49)</f>
        <v>0.67767199190503136</v>
      </c>
      <c r="J48">
        <f>I48/I46</f>
        <v>1.392191239874363</v>
      </c>
      <c r="K48">
        <f>J48/J54</f>
        <v>1.1093083073565275</v>
      </c>
      <c r="L48" s="23"/>
      <c r="M48" s="28" t="s">
        <v>3</v>
      </c>
      <c r="N48" s="7" t="s">
        <v>8</v>
      </c>
      <c r="O48" s="8">
        <v>31.62</v>
      </c>
      <c r="P48" s="6">
        <f>2^(40-O48)</f>
        <v>333.14351499313477</v>
      </c>
      <c r="Q48" s="13">
        <f>P48/Q$5</f>
        <v>0.51921793037515884</v>
      </c>
      <c r="R48">
        <f t="shared" si="18"/>
        <v>5.1921793037515886</v>
      </c>
      <c r="S48">
        <f>AVERAGE(R48:R49)</f>
        <v>4.4965385142276997</v>
      </c>
    </row>
    <row r="49" spans="1:27" ht="15.75" x14ac:dyDescent="0.25">
      <c r="A49" s="24"/>
      <c r="B49" s="24"/>
      <c r="C49" s="7" t="s">
        <v>8</v>
      </c>
      <c r="D49" s="8">
        <v>28.59</v>
      </c>
      <c r="E49" s="6">
        <f t="shared" ref="E49" si="19">2^(40-D49)</f>
        <v>2721.1485472696545</v>
      </c>
      <c r="F49" s="3">
        <f>E49/F42</f>
        <v>0.3131642288954295</v>
      </c>
      <c r="G49">
        <f t="shared" si="17"/>
        <v>3.131642288954295</v>
      </c>
      <c r="H49">
        <f>G49/S48</f>
        <v>0.69645623606810547</v>
      </c>
      <c r="L49" s="24"/>
      <c r="M49" s="24"/>
      <c r="N49" s="7" t="s">
        <v>8</v>
      </c>
      <c r="O49" s="8">
        <v>32.07</v>
      </c>
      <c r="P49" s="6">
        <f>2^(40-O49)</f>
        <v>243.8753274992479</v>
      </c>
      <c r="Q49" s="3">
        <f>P49/Q$5</f>
        <v>0.380089772470381</v>
      </c>
      <c r="R49">
        <f t="shared" si="18"/>
        <v>3.8008977247038098</v>
      </c>
    </row>
    <row r="50" spans="1:27" ht="16.5" thickBot="1" x14ac:dyDescent="0.3">
      <c r="A50" s="10"/>
      <c r="B50" s="15"/>
      <c r="C50" s="11"/>
      <c r="D50" s="12"/>
      <c r="E50" s="6"/>
      <c r="F50" s="3"/>
      <c r="L50" s="10"/>
      <c r="M50" s="15"/>
      <c r="N50" s="11"/>
      <c r="O50" s="12"/>
      <c r="P50" s="6"/>
      <c r="Q50" s="3"/>
    </row>
    <row r="51" spans="1:27" ht="17.25" thickTop="1" thickBot="1" x14ac:dyDescent="0.3">
      <c r="B51" s="25" t="s">
        <v>21</v>
      </c>
      <c r="C51" s="26"/>
      <c r="D51" s="27"/>
      <c r="E51" s="3" t="s">
        <v>6</v>
      </c>
      <c r="F51" s="3" t="s">
        <v>15</v>
      </c>
      <c r="G51" s="3" t="s">
        <v>7</v>
      </c>
      <c r="H51" s="3" t="s">
        <v>12</v>
      </c>
      <c r="I51" s="3" t="s">
        <v>13</v>
      </c>
      <c r="J51" s="14" t="s">
        <v>17</v>
      </c>
      <c r="M51" s="25" t="s">
        <v>16</v>
      </c>
      <c r="N51" s="26"/>
      <c r="O51" s="27"/>
      <c r="P51" s="3" t="s">
        <v>6</v>
      </c>
      <c r="Q51" s="3" t="s">
        <v>15</v>
      </c>
      <c r="R51" s="3" t="s">
        <v>7</v>
      </c>
      <c r="S51" s="3" t="s">
        <v>13</v>
      </c>
    </row>
    <row r="52" spans="1:27" ht="16.5" thickTop="1" x14ac:dyDescent="0.25">
      <c r="A52" s="22" t="s">
        <v>18</v>
      </c>
      <c r="B52" s="22" t="s">
        <v>1</v>
      </c>
      <c r="C52" s="4" t="s">
        <v>8</v>
      </c>
      <c r="D52" s="5">
        <v>27.59</v>
      </c>
      <c r="E52" s="6">
        <f>2^(40-D52)</f>
        <v>5442.2970945393135</v>
      </c>
      <c r="F52" s="13">
        <f>E52/F40</f>
        <v>0.55331818080984618</v>
      </c>
      <c r="G52">
        <f>(F52/10)*50</f>
        <v>2.7665909040492309</v>
      </c>
      <c r="H52">
        <f>G52/S52</f>
        <v>0.60944059783102444</v>
      </c>
      <c r="I52">
        <f>AVERAGE(H52:H53)</f>
        <v>0.51722365237591883</v>
      </c>
      <c r="J52">
        <f>I52/I52</f>
        <v>1</v>
      </c>
      <c r="L52" s="22" t="s">
        <v>9</v>
      </c>
      <c r="M52" s="22" t="s">
        <v>1</v>
      </c>
      <c r="N52" s="4" t="s">
        <v>8</v>
      </c>
      <c r="O52" s="5">
        <v>30.91</v>
      </c>
      <c r="P52" s="6">
        <f>2^(40-O52)</f>
        <v>544.9575334161201</v>
      </c>
      <c r="Q52" s="13">
        <f>P52/Q$3</f>
        <v>0.87960153218333215</v>
      </c>
      <c r="R52">
        <f>(Q52/10)*50</f>
        <v>4.3980076609166607</v>
      </c>
      <c r="S52">
        <f>AVERAGE(R52:R53)</f>
        <v>4.5395579386989002</v>
      </c>
    </row>
    <row r="53" spans="1:27" ht="15.75" x14ac:dyDescent="0.25">
      <c r="A53" s="23"/>
      <c r="B53" s="24"/>
      <c r="C53" s="7" t="s">
        <v>8</v>
      </c>
      <c r="D53" s="8">
        <v>28.11</v>
      </c>
      <c r="E53" s="6">
        <f>2^(40-D53)</f>
        <v>3795.304701502962</v>
      </c>
      <c r="F53" s="3">
        <f>E53/F40</f>
        <v>0.3858685140805308</v>
      </c>
      <c r="G53">
        <f t="shared" ref="G53:G55" si="20">(F53/10)*50</f>
        <v>1.9293425704026541</v>
      </c>
      <c r="H53">
        <f>G53/S52</f>
        <v>0.42500670692081316</v>
      </c>
      <c r="L53" s="23"/>
      <c r="M53" s="24"/>
      <c r="N53" s="7" t="s">
        <v>8</v>
      </c>
      <c r="O53" s="8">
        <v>30.82</v>
      </c>
      <c r="P53" s="6">
        <f>2^(40-O53)</f>
        <v>580.03654927144851</v>
      </c>
      <c r="Q53" s="3">
        <f>P53/Q$3</f>
        <v>0.93622164329622781</v>
      </c>
      <c r="R53">
        <f t="shared" ref="R53:R55" si="21">(Q53/10)*50</f>
        <v>4.6811082164811388</v>
      </c>
    </row>
    <row r="54" spans="1:27" ht="15.75" x14ac:dyDescent="0.25">
      <c r="A54" s="23"/>
      <c r="B54" s="28" t="s">
        <v>3</v>
      </c>
      <c r="C54" s="7" t="s">
        <v>8</v>
      </c>
      <c r="D54" s="8">
        <v>27.97</v>
      </c>
      <c r="E54" s="6">
        <f>2^(40-D54)</f>
        <v>4182.0656668966676</v>
      </c>
      <c r="F54" s="13">
        <f>E54/F42</f>
        <v>0.48129433105658448</v>
      </c>
      <c r="G54">
        <f t="shared" si="20"/>
        <v>2.4064716552829224</v>
      </c>
      <c r="H54">
        <f>G54/S54</f>
        <v>0.70745387144754679</v>
      </c>
      <c r="I54">
        <f>AVERAGE(H54:H55)</f>
        <v>0.6491200265231114</v>
      </c>
      <c r="J54">
        <f>I54/I52</f>
        <v>1.2550083963510046</v>
      </c>
      <c r="L54" s="23"/>
      <c r="M54" s="28" t="s">
        <v>3</v>
      </c>
      <c r="N54" s="7" t="s">
        <v>8</v>
      </c>
      <c r="O54" s="8">
        <v>31.49</v>
      </c>
      <c r="P54" s="6">
        <f>2^(40-O54)</f>
        <v>364.55685007285075</v>
      </c>
      <c r="Q54" s="13">
        <f>P54/Q$5</f>
        <v>0.56817691079117449</v>
      </c>
      <c r="R54">
        <f t="shared" si="21"/>
        <v>2.8408845539558727</v>
      </c>
      <c r="S54">
        <f>AVERAGE(R54:R55)</f>
        <v>3.4015951462092566</v>
      </c>
    </row>
    <row r="55" spans="1:27" ht="15.75" x14ac:dyDescent="0.25">
      <c r="A55" s="24"/>
      <c r="B55" s="24"/>
      <c r="C55" s="7" t="s">
        <v>8</v>
      </c>
      <c r="D55" s="8">
        <v>28.23</v>
      </c>
      <c r="E55" s="6">
        <f t="shared" ref="E55" si="22">2^(40-D55)</f>
        <v>3492.3925166815484</v>
      </c>
      <c r="F55" s="3">
        <f>E55/F42</f>
        <v>0.40192308155471129</v>
      </c>
      <c r="G55">
        <f t="shared" si="20"/>
        <v>2.0096154077735564</v>
      </c>
      <c r="H55">
        <f>G55/S54</f>
        <v>0.59078618159867591</v>
      </c>
      <c r="L55" s="24"/>
      <c r="M55" s="24"/>
      <c r="N55" s="7" t="s">
        <v>8</v>
      </c>
      <c r="O55" s="8">
        <v>31.01</v>
      </c>
      <c r="P55" s="6">
        <f>2^(40-O55)</f>
        <v>508.46335766376177</v>
      </c>
      <c r="Q55" s="3">
        <f>P55/Q$5</f>
        <v>0.79246114769252818</v>
      </c>
      <c r="R55">
        <f t="shared" si="21"/>
        <v>3.962305738462641</v>
      </c>
    </row>
    <row r="56" spans="1:27" ht="15.75" thickBot="1" x14ac:dyDescent="0.3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</row>
    <row r="57" spans="1:27" ht="17.25" thickTop="1" thickBot="1" x14ac:dyDescent="0.3">
      <c r="B57" s="25" t="s">
        <v>22</v>
      </c>
      <c r="C57" s="26"/>
      <c r="D57" s="27"/>
      <c r="E57" s="3" t="s">
        <v>6</v>
      </c>
      <c r="F57" s="3" t="s">
        <v>11</v>
      </c>
      <c r="G57" s="3" t="s">
        <v>7</v>
      </c>
      <c r="H57" s="3" t="s">
        <v>12</v>
      </c>
      <c r="I57" s="3" t="s">
        <v>13</v>
      </c>
      <c r="M57" s="25" t="s">
        <v>16</v>
      </c>
      <c r="N57" s="26"/>
      <c r="O57" s="27"/>
      <c r="P57" s="3" t="s">
        <v>6</v>
      </c>
      <c r="Q57" s="3" t="s">
        <v>11</v>
      </c>
      <c r="R57" s="3" t="s">
        <v>7</v>
      </c>
      <c r="S57" s="3"/>
    </row>
    <row r="58" spans="1:27" ht="16.5" thickTop="1" x14ac:dyDescent="0.25">
      <c r="A58" s="22" t="s">
        <v>10</v>
      </c>
      <c r="B58" s="22" t="s">
        <v>1</v>
      </c>
      <c r="C58" s="4" t="s">
        <v>8</v>
      </c>
      <c r="D58" s="5">
        <v>25.16</v>
      </c>
      <c r="E58" s="6">
        <f>2^(40-D58)</f>
        <v>29328.181524167765</v>
      </c>
      <c r="F58" s="13">
        <f>AVERAGE(E58:E59)</f>
        <v>30272.111722035756</v>
      </c>
      <c r="L58" s="22" t="s">
        <v>10</v>
      </c>
      <c r="M58" s="22" t="s">
        <v>1</v>
      </c>
      <c r="N58" s="4" t="s">
        <v>8</v>
      </c>
      <c r="O58" s="5">
        <v>30.74</v>
      </c>
      <c r="P58" s="6">
        <f>2^(40-O58)</f>
        <v>613.10909676489189</v>
      </c>
      <c r="Q58" s="13">
        <f>AVERAGE(P58:P59)</f>
        <v>619.55045947161511</v>
      </c>
    </row>
    <row r="59" spans="1:27" ht="15.75" x14ac:dyDescent="0.25">
      <c r="A59" s="23"/>
      <c r="B59" s="24"/>
      <c r="C59" s="7" t="s">
        <v>8</v>
      </c>
      <c r="D59" s="8">
        <v>25.07</v>
      </c>
      <c r="E59" s="6">
        <f t="shared" ref="E59:E61" si="23">2^(40-D59)</f>
        <v>31216.04191990375</v>
      </c>
      <c r="F59" s="3"/>
      <c r="L59" s="23"/>
      <c r="M59" s="24"/>
      <c r="N59" s="7" t="s">
        <v>8</v>
      </c>
      <c r="O59" s="8">
        <v>30.71</v>
      </c>
      <c r="P59" s="6">
        <f t="shared" ref="P59:P61" si="24">2^(40-O59)</f>
        <v>625.99182217833834</v>
      </c>
      <c r="Q59" s="3"/>
    </row>
    <row r="60" spans="1:27" ht="15.75" x14ac:dyDescent="0.25">
      <c r="A60" s="23"/>
      <c r="B60" s="28" t="s">
        <v>3</v>
      </c>
      <c r="C60" s="7" t="s">
        <v>8</v>
      </c>
      <c r="D60" s="8">
        <v>24.68</v>
      </c>
      <c r="E60" s="6">
        <f t="shared" si="23"/>
        <v>40905.295426407989</v>
      </c>
      <c r="F60" s="13">
        <f>AVERAGE(E60:E61)</f>
        <v>40623.717781447107</v>
      </c>
      <c r="L60" s="23"/>
      <c r="M60" s="28" t="s">
        <v>3</v>
      </c>
      <c r="N60" s="7" t="s">
        <v>8</v>
      </c>
      <c r="O60" s="8">
        <v>30.86</v>
      </c>
      <c r="P60" s="6">
        <f t="shared" si="24"/>
        <v>564.17541932882477</v>
      </c>
      <c r="Q60" s="13">
        <f>AVERAGE(P60:P61)</f>
        <v>641.62559785333929</v>
      </c>
    </row>
    <row r="61" spans="1:27" ht="15.75" x14ac:dyDescent="0.25">
      <c r="A61" s="24"/>
      <c r="B61" s="24"/>
      <c r="C61" s="7" t="s">
        <v>8</v>
      </c>
      <c r="D61" s="8">
        <v>24.7</v>
      </c>
      <c r="E61" s="6">
        <f t="shared" si="23"/>
        <v>40342.140136486232</v>
      </c>
      <c r="F61" s="3"/>
      <c r="L61" s="24"/>
      <c r="M61" s="24"/>
      <c r="N61" s="7" t="s">
        <v>8</v>
      </c>
      <c r="O61" s="8">
        <v>30.51</v>
      </c>
      <c r="P61" s="6">
        <f t="shared" si="24"/>
        <v>719.07577637785369</v>
      </c>
      <c r="Q61" s="3"/>
    </row>
    <row r="62" spans="1:27" ht="15.75" thickBot="1" x14ac:dyDescent="0.3"/>
    <row r="63" spans="1:27" ht="17.25" thickTop="1" thickBot="1" x14ac:dyDescent="0.3">
      <c r="B63" s="25" t="s">
        <v>23</v>
      </c>
      <c r="C63" s="26"/>
      <c r="D63" s="27"/>
      <c r="E63" s="3" t="s">
        <v>6</v>
      </c>
      <c r="F63" s="3" t="s">
        <v>15</v>
      </c>
      <c r="G63" s="3" t="s">
        <v>7</v>
      </c>
      <c r="H63" s="3" t="s">
        <v>12</v>
      </c>
      <c r="I63" s="3" t="s">
        <v>13</v>
      </c>
      <c r="J63" s="14" t="s">
        <v>17</v>
      </c>
      <c r="K63" s="14" t="s">
        <v>4</v>
      </c>
      <c r="M63" s="25" t="s">
        <v>16</v>
      </c>
      <c r="N63" s="26"/>
      <c r="O63" s="27"/>
      <c r="P63" s="3" t="s">
        <v>6</v>
      </c>
      <c r="Q63" s="3" t="s">
        <v>15</v>
      </c>
      <c r="R63" s="3" t="s">
        <v>7</v>
      </c>
      <c r="S63" s="3" t="s">
        <v>13</v>
      </c>
    </row>
    <row r="64" spans="1:27" ht="16.5" thickTop="1" x14ac:dyDescent="0.25">
      <c r="A64" s="22" t="s">
        <v>14</v>
      </c>
      <c r="B64" s="22" t="s">
        <v>1</v>
      </c>
      <c r="C64" s="4" t="s">
        <v>8</v>
      </c>
      <c r="D64" s="5">
        <v>26.74</v>
      </c>
      <c r="E64" s="6">
        <f>2^(40-D64)</f>
        <v>9809.7455482382738</v>
      </c>
      <c r="F64" s="13">
        <f>E64/F58</f>
        <v>0.32405223785883225</v>
      </c>
      <c r="G64">
        <f>(F64/10)*100</f>
        <v>3.2405223785883224</v>
      </c>
      <c r="H64">
        <f>G64/S64</f>
        <v>0.8981082886357592</v>
      </c>
      <c r="I64">
        <f>AVERAGE(H64:H65)</f>
        <v>0.92701398583693828</v>
      </c>
      <c r="J64">
        <f>I64/I64</f>
        <v>1</v>
      </c>
      <c r="K64">
        <f>J64/J70</f>
        <v>1</v>
      </c>
      <c r="L64" s="22" t="s">
        <v>14</v>
      </c>
      <c r="M64" s="22" t="s">
        <v>1</v>
      </c>
      <c r="N64" s="4" t="s">
        <v>8</v>
      </c>
      <c r="O64" s="5">
        <v>32.369999999999997</v>
      </c>
      <c r="P64" s="6">
        <f>2^(40-O64)</f>
        <v>198.08831917342619</v>
      </c>
      <c r="Q64" s="13">
        <f>P64/Q$3</f>
        <v>0.31972911349685096</v>
      </c>
      <c r="R64">
        <f>(Q64/10)*100</f>
        <v>3.1972911349685091</v>
      </c>
      <c r="S64">
        <f>AVERAGE(R64:R65)</f>
        <v>3.608164426931999</v>
      </c>
    </row>
    <row r="65" spans="1:27" ht="15.75" x14ac:dyDescent="0.25">
      <c r="A65" s="23"/>
      <c r="B65" s="24"/>
      <c r="C65" s="7" t="s">
        <v>8</v>
      </c>
      <c r="D65" s="8">
        <v>26.65</v>
      </c>
      <c r="E65" s="6">
        <f>2^(40-D65)</f>
        <v>10441.200658999403</v>
      </c>
      <c r="F65" s="3">
        <f>E65/F58</f>
        <v>0.34491153953422471</v>
      </c>
      <c r="G65">
        <f t="shared" ref="G65:G67" si="25">(F65/10)*100</f>
        <v>3.4491153953422469</v>
      </c>
      <c r="H65">
        <f>G65/S64</f>
        <v>0.95591968303811736</v>
      </c>
      <c r="L65" s="23"/>
      <c r="M65" s="24"/>
      <c r="N65" s="7" t="s">
        <v>8</v>
      </c>
      <c r="O65" s="8">
        <v>32.04</v>
      </c>
      <c r="P65" s="6">
        <f>2^(40-O65)</f>
        <v>248.99966653754521</v>
      </c>
      <c r="Q65" s="3">
        <f>P65/Q$3</f>
        <v>0.4019037718895489</v>
      </c>
      <c r="R65">
        <f t="shared" ref="R65:R67" si="26">(Q65/10)*100</f>
        <v>4.0190377188954889</v>
      </c>
    </row>
    <row r="66" spans="1:27" ht="15.75" x14ac:dyDescent="0.25">
      <c r="A66" s="23"/>
      <c r="B66" s="28" t="s">
        <v>3</v>
      </c>
      <c r="C66" s="7" t="s">
        <v>8</v>
      </c>
      <c r="D66" s="8">
        <v>26.81</v>
      </c>
      <c r="E66" s="6">
        <f>2^(40-D66)</f>
        <v>9345.1363603941263</v>
      </c>
      <c r="F66" s="13">
        <f>E66/F60</f>
        <v>0.23004138643022129</v>
      </c>
      <c r="G66">
        <f t="shared" si="25"/>
        <v>2.3004138643022127</v>
      </c>
      <c r="H66">
        <f>G66/S66</f>
        <v>0.51159661082038321</v>
      </c>
      <c r="I66">
        <f>AVERAGE(H66:H67)</f>
        <v>0.51337582873808751</v>
      </c>
      <c r="J66">
        <f>I66/I64</f>
        <v>0.55379512777748996</v>
      </c>
      <c r="K66">
        <f>J66/J72</f>
        <v>1.0439036400794355</v>
      </c>
      <c r="L66" s="23"/>
      <c r="M66" s="28" t="s">
        <v>3</v>
      </c>
      <c r="N66" s="7" t="s">
        <v>8</v>
      </c>
      <c r="O66" s="8">
        <v>31.62</v>
      </c>
      <c r="P66" s="6">
        <f>2^(40-O66)</f>
        <v>333.14351499313477</v>
      </c>
      <c r="Q66" s="13">
        <f>P66/Q$5</f>
        <v>0.51921793037515884</v>
      </c>
      <c r="R66">
        <f t="shared" si="26"/>
        <v>5.1921793037515886</v>
      </c>
      <c r="S66">
        <f>AVERAGE(R66:R67)</f>
        <v>4.4965385142276997</v>
      </c>
    </row>
    <row r="67" spans="1:27" ht="15.75" x14ac:dyDescent="0.25">
      <c r="A67" s="24"/>
      <c r="B67" s="24"/>
      <c r="C67" s="7" t="s">
        <v>8</v>
      </c>
      <c r="D67" s="8">
        <v>26.8</v>
      </c>
      <c r="E67" s="6">
        <f t="shared" ref="E67" si="27">2^(40-D67)</f>
        <v>9410.1369241357042</v>
      </c>
      <c r="F67" s="3">
        <f>E67/F60</f>
        <v>0.23164145080865353</v>
      </c>
      <c r="G67">
        <f t="shared" si="25"/>
        <v>2.3164145080865355</v>
      </c>
      <c r="H67">
        <f>G67/S66</f>
        <v>0.51515504665579182</v>
      </c>
      <c r="L67" s="24"/>
      <c r="M67" s="24"/>
      <c r="N67" s="7" t="s">
        <v>8</v>
      </c>
      <c r="O67" s="8">
        <v>32.07</v>
      </c>
      <c r="P67" s="6">
        <f>2^(40-O67)</f>
        <v>243.8753274992479</v>
      </c>
      <c r="Q67" s="3">
        <f>P67/Q$5</f>
        <v>0.380089772470381</v>
      </c>
      <c r="R67">
        <f t="shared" si="26"/>
        <v>3.8008977247038098</v>
      </c>
    </row>
    <row r="68" spans="1:27" ht="16.5" thickBot="1" x14ac:dyDescent="0.3">
      <c r="A68" s="10"/>
      <c r="B68" s="15"/>
      <c r="C68" s="11"/>
      <c r="D68" s="12"/>
      <c r="E68" s="6"/>
      <c r="F68" s="3"/>
      <c r="L68" s="10"/>
      <c r="M68" s="15"/>
      <c r="N68" s="11"/>
      <c r="O68" s="12"/>
      <c r="P68" s="6"/>
      <c r="Q68" s="3"/>
    </row>
    <row r="69" spans="1:27" ht="17.25" thickTop="1" thickBot="1" x14ac:dyDescent="0.3">
      <c r="B69" s="25" t="s">
        <v>23</v>
      </c>
      <c r="C69" s="26"/>
      <c r="D69" s="27"/>
      <c r="E69" s="3" t="s">
        <v>6</v>
      </c>
      <c r="F69" s="3" t="s">
        <v>15</v>
      </c>
      <c r="G69" s="3" t="s">
        <v>7</v>
      </c>
      <c r="H69" s="3" t="s">
        <v>12</v>
      </c>
      <c r="I69" s="3" t="s">
        <v>13</v>
      </c>
      <c r="J69" s="14" t="s">
        <v>17</v>
      </c>
      <c r="M69" s="25" t="s">
        <v>16</v>
      </c>
      <c r="N69" s="26"/>
      <c r="O69" s="27"/>
      <c r="P69" s="3" t="s">
        <v>6</v>
      </c>
      <c r="Q69" s="3" t="s">
        <v>15</v>
      </c>
      <c r="R69" s="3" t="s">
        <v>7</v>
      </c>
      <c r="S69" s="3" t="s">
        <v>13</v>
      </c>
    </row>
    <row r="70" spans="1:27" ht="16.5" thickTop="1" x14ac:dyDescent="0.25">
      <c r="A70" s="22" t="s">
        <v>18</v>
      </c>
      <c r="B70" s="22" t="s">
        <v>1</v>
      </c>
      <c r="C70" s="4" t="s">
        <v>8</v>
      </c>
      <c r="D70" s="5">
        <v>23.73</v>
      </c>
      <c r="E70" s="6">
        <f>2^(40-D70)</f>
        <v>79023.821795541589</v>
      </c>
      <c r="F70" s="13">
        <f>E70/F58</f>
        <v>2.6104495953620033</v>
      </c>
      <c r="G70">
        <f>(F70/10)*50</f>
        <v>13.052247976810015</v>
      </c>
      <c r="H70">
        <f>G70/S70</f>
        <v>2.8752244498394859</v>
      </c>
      <c r="I70">
        <f>AVERAGE(H70:H71)</f>
        <v>2.8554324175150581</v>
      </c>
      <c r="J70">
        <f>I70/I70</f>
        <v>1</v>
      </c>
      <c r="L70" s="22" t="s">
        <v>9</v>
      </c>
      <c r="M70" s="22" t="s">
        <v>1</v>
      </c>
      <c r="N70" s="4" t="s">
        <v>8</v>
      </c>
      <c r="O70" s="5">
        <v>30.91</v>
      </c>
      <c r="P70" s="6">
        <f>2^(40-O70)</f>
        <v>544.9575334161201</v>
      </c>
      <c r="Q70" s="13">
        <f>P70/Q$3</f>
        <v>0.87960153218333215</v>
      </c>
      <c r="R70">
        <f>(Q70/10)*50</f>
        <v>4.3980076609166607</v>
      </c>
      <c r="S70">
        <f>AVERAGE(R70:R71)</f>
        <v>4.5395579386989002</v>
      </c>
    </row>
    <row r="71" spans="1:27" ht="15.75" x14ac:dyDescent="0.25">
      <c r="A71" s="23"/>
      <c r="B71" s="24"/>
      <c r="C71" s="7" t="s">
        <v>8</v>
      </c>
      <c r="D71" s="8">
        <v>23.75</v>
      </c>
      <c r="E71" s="6">
        <f>2^(40-D71)</f>
        <v>77935.87748881834</v>
      </c>
      <c r="F71" s="3">
        <f>E71/F58</f>
        <v>2.5745107643774667</v>
      </c>
      <c r="G71">
        <f t="shared" ref="G71:G73" si="28">(F71/10)*50</f>
        <v>12.872553821887333</v>
      </c>
      <c r="H71">
        <f>G71/S70</f>
        <v>2.8356403851906302</v>
      </c>
      <c r="L71" s="23"/>
      <c r="M71" s="24"/>
      <c r="N71" s="7" t="s">
        <v>8</v>
      </c>
      <c r="O71" s="8">
        <v>30.82</v>
      </c>
      <c r="P71" s="6">
        <f>2^(40-O71)</f>
        <v>580.03654927144851</v>
      </c>
      <c r="Q71" s="3">
        <f>P71/Q$3</f>
        <v>0.93622164329622781</v>
      </c>
      <c r="R71">
        <f t="shared" ref="R71:R73" si="29">(Q71/10)*50</f>
        <v>4.6811082164811388</v>
      </c>
    </row>
    <row r="72" spans="1:27" ht="15.75" x14ac:dyDescent="0.25">
      <c r="A72" s="23"/>
      <c r="B72" s="28" t="s">
        <v>3</v>
      </c>
      <c r="C72" s="7" t="s">
        <v>8</v>
      </c>
      <c r="D72" s="8">
        <v>24.55</v>
      </c>
      <c r="E72" s="6">
        <f>2^(40-D72)</f>
        <v>44762.40713332803</v>
      </c>
      <c r="F72" s="13">
        <f>E72/F60</f>
        <v>1.1018786457248151</v>
      </c>
      <c r="G72">
        <f t="shared" si="28"/>
        <v>5.5093932286240754</v>
      </c>
      <c r="H72">
        <f>G72/S72</f>
        <v>1.6196498971265738</v>
      </c>
      <c r="I72">
        <f>AVERAGE(H72:H73)</f>
        <v>1.5148185137063113</v>
      </c>
      <c r="J72">
        <f>I72/I70</f>
        <v>0.53050406811049067</v>
      </c>
      <c r="L72" s="23"/>
      <c r="M72" s="28" t="s">
        <v>3</v>
      </c>
      <c r="N72" s="7" t="s">
        <v>8</v>
      </c>
      <c r="O72" s="8">
        <v>31.49</v>
      </c>
      <c r="P72" s="6">
        <f>2^(40-O72)</f>
        <v>364.55685007285075</v>
      </c>
      <c r="Q72" s="13">
        <f>P72/Q$5</f>
        <v>0.56817691079117449</v>
      </c>
      <c r="R72">
        <f t="shared" si="29"/>
        <v>2.8408845539558727</v>
      </c>
      <c r="S72">
        <f>AVERAGE(R72:R73)</f>
        <v>3.4015951462092566</v>
      </c>
    </row>
    <row r="73" spans="1:27" ht="15.75" x14ac:dyDescent="0.25">
      <c r="A73" s="24"/>
      <c r="B73" s="24"/>
      <c r="C73" s="7" t="s">
        <v>8</v>
      </c>
      <c r="D73" s="8">
        <v>24.75</v>
      </c>
      <c r="E73" s="6">
        <f t="shared" ref="E73" si="30">2^(40-D73)</f>
        <v>38967.938744409163</v>
      </c>
      <c r="F73" s="3">
        <f>E73/F60</f>
        <v>0.95924107571970829</v>
      </c>
      <c r="G73">
        <f t="shared" si="28"/>
        <v>4.7962053785985415</v>
      </c>
      <c r="H73">
        <f>G73/S72</f>
        <v>1.4099871302860485</v>
      </c>
      <c r="L73" s="24"/>
      <c r="M73" s="24"/>
      <c r="N73" s="7" t="s">
        <v>8</v>
      </c>
      <c r="O73" s="8">
        <v>31.01</v>
      </c>
      <c r="P73" s="6">
        <f>2^(40-O73)</f>
        <v>508.46335766376177</v>
      </c>
      <c r="Q73" s="3">
        <f>P73/Q$5</f>
        <v>0.79246114769252818</v>
      </c>
      <c r="R73">
        <f t="shared" si="29"/>
        <v>3.962305738462641</v>
      </c>
    </row>
    <row r="74" spans="1:27" ht="15.75" thickBot="1" x14ac:dyDescent="0.3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</row>
    <row r="75" spans="1:27" ht="17.25" thickTop="1" thickBot="1" x14ac:dyDescent="0.3">
      <c r="B75" s="25" t="s">
        <v>5</v>
      </c>
      <c r="C75" s="26"/>
      <c r="D75" s="27"/>
      <c r="E75" s="3" t="s">
        <v>6</v>
      </c>
      <c r="F75" s="3" t="s">
        <v>11</v>
      </c>
      <c r="G75" s="3" t="s">
        <v>7</v>
      </c>
      <c r="H75" s="3" t="s">
        <v>12</v>
      </c>
      <c r="I75" s="3" t="s">
        <v>13</v>
      </c>
      <c r="M75" s="25" t="s">
        <v>16</v>
      </c>
      <c r="N75" s="26"/>
      <c r="O75" s="27"/>
      <c r="P75" s="3" t="s">
        <v>6</v>
      </c>
      <c r="Q75" s="3" t="s">
        <v>11</v>
      </c>
      <c r="R75" s="3" t="s">
        <v>7</v>
      </c>
      <c r="S75" s="3"/>
    </row>
    <row r="76" spans="1:27" ht="16.5" thickTop="1" x14ac:dyDescent="0.25">
      <c r="A76" s="22" t="s">
        <v>10</v>
      </c>
      <c r="B76" s="22" t="s">
        <v>1</v>
      </c>
      <c r="C76" s="4" t="s">
        <v>8</v>
      </c>
      <c r="D76" s="5">
        <v>26.95</v>
      </c>
      <c r="E76" s="6">
        <f>2^(40-D76)</f>
        <v>8480.8902561085633</v>
      </c>
      <c r="F76" s="13">
        <f>AVERAGE(E76:E77)</f>
        <v>8848.6846813396514</v>
      </c>
      <c r="L76" s="22" t="s">
        <v>10</v>
      </c>
      <c r="M76" s="22" t="s">
        <v>1</v>
      </c>
      <c r="N76" s="4" t="s">
        <v>8</v>
      </c>
      <c r="O76" s="5">
        <v>30.74</v>
      </c>
      <c r="P76" s="6">
        <f>2^(40-O76)</f>
        <v>613.10909676489189</v>
      </c>
      <c r="Q76" s="13">
        <f>AVERAGE(P76:P77)</f>
        <v>619.55045947161511</v>
      </c>
    </row>
    <row r="77" spans="1:27" ht="15.75" x14ac:dyDescent="0.25">
      <c r="A77" s="23"/>
      <c r="B77" s="24"/>
      <c r="C77" s="7" t="s">
        <v>8</v>
      </c>
      <c r="D77" s="8">
        <v>26.83</v>
      </c>
      <c r="E77" s="6">
        <f t="shared" ref="E77:E79" si="31">2^(40-D77)</f>
        <v>9216.4791065707377</v>
      </c>
      <c r="F77" s="3"/>
      <c r="L77" s="23"/>
      <c r="M77" s="24"/>
      <c r="N77" s="7" t="s">
        <v>8</v>
      </c>
      <c r="O77" s="8">
        <v>30.71</v>
      </c>
      <c r="P77" s="6">
        <f t="shared" ref="P77:P79" si="32">2^(40-O77)</f>
        <v>625.99182217833834</v>
      </c>
      <c r="Q77" s="3"/>
    </row>
    <row r="78" spans="1:27" ht="15.75" x14ac:dyDescent="0.25">
      <c r="A78" s="23"/>
      <c r="B78" s="28" t="s">
        <v>3</v>
      </c>
      <c r="C78" s="7" t="s">
        <v>8</v>
      </c>
      <c r="D78" s="8">
        <v>26.54</v>
      </c>
      <c r="E78" s="6">
        <f t="shared" si="31"/>
        <v>11268.438574200793</v>
      </c>
      <c r="F78" s="13">
        <f>AVERAGE(E78:E79)</f>
        <v>11799.709964496127</v>
      </c>
      <c r="L78" s="23"/>
      <c r="M78" s="28" t="s">
        <v>3</v>
      </c>
      <c r="N78" s="7" t="s">
        <v>8</v>
      </c>
      <c r="O78" s="8">
        <v>30.86</v>
      </c>
      <c r="P78" s="6">
        <f t="shared" si="32"/>
        <v>564.17541932882477</v>
      </c>
      <c r="Q78" s="13">
        <f>AVERAGE(P78:P79)</f>
        <v>641.62559785333929</v>
      </c>
    </row>
    <row r="79" spans="1:27" ht="15.75" x14ac:dyDescent="0.25">
      <c r="A79" s="24"/>
      <c r="B79" s="24"/>
      <c r="C79" s="7" t="s">
        <v>8</v>
      </c>
      <c r="D79" s="8">
        <v>26.41</v>
      </c>
      <c r="E79" s="6">
        <f t="shared" si="31"/>
        <v>12330.981354791464</v>
      </c>
      <c r="F79" s="3"/>
      <c r="L79" s="24"/>
      <c r="M79" s="24"/>
      <c r="N79" s="7" t="s">
        <v>8</v>
      </c>
      <c r="O79" s="8">
        <v>30.51</v>
      </c>
      <c r="P79" s="6">
        <f t="shared" si="32"/>
        <v>719.07577637785369</v>
      </c>
      <c r="Q79" s="3"/>
    </row>
    <row r="80" spans="1:27" ht="15.75" thickBot="1" x14ac:dyDescent="0.3"/>
    <row r="81" spans="1:19" ht="17.25" thickTop="1" thickBot="1" x14ac:dyDescent="0.3">
      <c r="B81" s="25" t="s">
        <v>5</v>
      </c>
      <c r="C81" s="26"/>
      <c r="D81" s="27"/>
      <c r="E81" s="3" t="s">
        <v>6</v>
      </c>
      <c r="F81" s="3" t="s">
        <v>15</v>
      </c>
      <c r="G81" s="3" t="s">
        <v>7</v>
      </c>
      <c r="H81" s="3" t="s">
        <v>12</v>
      </c>
      <c r="I81" s="3" t="s">
        <v>13</v>
      </c>
      <c r="J81" s="14" t="s">
        <v>17</v>
      </c>
      <c r="K81" s="14" t="s">
        <v>4</v>
      </c>
      <c r="M81" s="25" t="s">
        <v>16</v>
      </c>
      <c r="N81" s="26"/>
      <c r="O81" s="27"/>
      <c r="P81" s="3" t="s">
        <v>6</v>
      </c>
      <c r="Q81" s="3" t="s">
        <v>15</v>
      </c>
      <c r="R81" s="3" t="s">
        <v>7</v>
      </c>
      <c r="S81" s="3" t="s">
        <v>13</v>
      </c>
    </row>
    <row r="82" spans="1:19" ht="16.5" thickTop="1" x14ac:dyDescent="0.25">
      <c r="A82" s="22" t="s">
        <v>14</v>
      </c>
      <c r="B82" s="22" t="s">
        <v>1</v>
      </c>
      <c r="C82" s="4" t="s">
        <v>8</v>
      </c>
      <c r="D82" s="5">
        <v>31.27</v>
      </c>
      <c r="E82" s="6">
        <f>2^(40-D82)</f>
        <v>424.61160745699408</v>
      </c>
      <c r="F82" s="13">
        <f>E82/F76</f>
        <v>4.798584453488626E-2</v>
      </c>
      <c r="G82">
        <f>(F82/10)*100</f>
        <v>0.47985844534886257</v>
      </c>
      <c r="H82">
        <f>G82/S82</f>
        <v>0.13299239961657827</v>
      </c>
      <c r="I82">
        <f>AVERAGE(H82:H83)</f>
        <v>0.1334549172629263</v>
      </c>
      <c r="J82">
        <f>I82/I82</f>
        <v>1</v>
      </c>
      <c r="K82">
        <f>J82/J88</f>
        <v>1</v>
      </c>
      <c r="L82" s="22" t="s">
        <v>14</v>
      </c>
      <c r="M82" s="22" t="s">
        <v>1</v>
      </c>
      <c r="N82" s="4" t="s">
        <v>8</v>
      </c>
      <c r="O82" s="5">
        <v>32.369999999999997</v>
      </c>
      <c r="P82" s="6">
        <f>2^(40-O82)</f>
        <v>198.08831917342619</v>
      </c>
      <c r="Q82" s="13">
        <f>P82/Q$3</f>
        <v>0.31972911349685096</v>
      </c>
      <c r="R82">
        <f>(Q82/10)*100</f>
        <v>3.1972911349685091</v>
      </c>
      <c r="S82">
        <f>AVERAGE(R82:R83)</f>
        <v>3.608164426931999</v>
      </c>
    </row>
    <row r="83" spans="1:19" ht="15.75" x14ac:dyDescent="0.25">
      <c r="A83" s="23"/>
      <c r="B83" s="24"/>
      <c r="C83" s="7" t="s">
        <v>8</v>
      </c>
      <c r="D83" s="8">
        <v>31.26</v>
      </c>
      <c r="E83" s="6">
        <f>2^(40-D83)</f>
        <v>427.56501474732437</v>
      </c>
      <c r="F83" s="3">
        <f>E83/F76</f>
        <v>4.8319612478562514E-2</v>
      </c>
      <c r="G83">
        <f t="shared" ref="G83:G85" si="33">(F83/10)*100</f>
        <v>0.48319612478562513</v>
      </c>
      <c r="H83">
        <f>G83/S82</f>
        <v>0.13391743490927435</v>
      </c>
      <c r="L83" s="23"/>
      <c r="M83" s="24"/>
      <c r="N83" s="7" t="s">
        <v>8</v>
      </c>
      <c r="O83" s="8">
        <v>32.04</v>
      </c>
      <c r="P83" s="6">
        <f>2^(40-O83)</f>
        <v>248.99966653754521</v>
      </c>
      <c r="Q83" s="3">
        <f>P83/Q$3</f>
        <v>0.4019037718895489</v>
      </c>
      <c r="R83">
        <f t="shared" ref="R83:R85" si="34">(Q83/10)*100</f>
        <v>4.0190377188954889</v>
      </c>
    </row>
    <row r="84" spans="1:19" ht="15.75" x14ac:dyDescent="0.25">
      <c r="A84" s="23"/>
      <c r="B84" s="28" t="s">
        <v>3</v>
      </c>
      <c r="C84" s="7" t="s">
        <v>8</v>
      </c>
      <c r="D84" s="8">
        <v>30.92</v>
      </c>
      <c r="E84" s="6">
        <f>2^(40-D84)</f>
        <v>541.1932367674259</v>
      </c>
      <c r="F84" s="13">
        <f>E84/F78</f>
        <v>4.5864960952075061E-2</v>
      </c>
      <c r="G84">
        <f t="shared" si="33"/>
        <v>0.45864960952075057</v>
      </c>
      <c r="H84">
        <f>G84/S84</f>
        <v>0.10200059625187613</v>
      </c>
      <c r="I84">
        <f>AVERAGE(H84:H85)</f>
        <v>8.7820707848134713E-2</v>
      </c>
      <c r="J84">
        <f>I84/I82</f>
        <v>0.65805524179461061</v>
      </c>
      <c r="K84">
        <f>J84/J90</f>
        <v>0.89305349110421262</v>
      </c>
      <c r="L84" s="23"/>
      <c r="M84" s="28" t="s">
        <v>3</v>
      </c>
      <c r="N84" s="7" t="s">
        <v>8</v>
      </c>
      <c r="O84" s="8">
        <v>31.62</v>
      </c>
      <c r="P84" s="6">
        <f>2^(40-O84)</f>
        <v>333.14351499313477</v>
      </c>
      <c r="Q84" s="13">
        <f>P84/Q$5</f>
        <v>0.51921793037515884</v>
      </c>
      <c r="R84">
        <f t="shared" si="34"/>
        <v>5.1921793037515886</v>
      </c>
      <c r="S84">
        <f>AVERAGE(R84:R85)</f>
        <v>4.4965385142276997</v>
      </c>
    </row>
    <row r="85" spans="1:19" ht="15.75" x14ac:dyDescent="0.25">
      <c r="A85" s="24"/>
      <c r="B85" s="24"/>
      <c r="C85" s="7" t="s">
        <v>8</v>
      </c>
      <c r="D85" s="8">
        <v>31.39</v>
      </c>
      <c r="E85" s="6">
        <f t="shared" ref="E85" si="35">2^(40-D85)</f>
        <v>390.72235749390285</v>
      </c>
      <c r="F85" s="3">
        <f>E85/F78</f>
        <v>3.3112878085100252E-2</v>
      </c>
      <c r="G85">
        <f t="shared" si="33"/>
        <v>0.3311287808510025</v>
      </c>
      <c r="H85">
        <f>G85/S84</f>
        <v>7.3640819444393296E-2</v>
      </c>
      <c r="L85" s="24"/>
      <c r="M85" s="24"/>
      <c r="N85" s="7" t="s">
        <v>8</v>
      </c>
      <c r="O85" s="8">
        <v>32.07</v>
      </c>
      <c r="P85" s="6">
        <f>2^(40-O85)</f>
        <v>243.8753274992479</v>
      </c>
      <c r="Q85" s="3">
        <f>P85/Q$5</f>
        <v>0.380089772470381</v>
      </c>
      <c r="R85">
        <f t="shared" si="34"/>
        <v>3.8008977247038098</v>
      </c>
    </row>
    <row r="86" spans="1:19" ht="16.5" thickBot="1" x14ac:dyDescent="0.3">
      <c r="A86" s="10"/>
      <c r="B86" s="15"/>
      <c r="C86" s="11"/>
      <c r="D86" s="12"/>
      <c r="E86" s="6"/>
      <c r="F86" s="3"/>
      <c r="L86" s="10"/>
      <c r="M86" s="15"/>
      <c r="N86" s="11"/>
      <c r="O86" s="12"/>
      <c r="P86" s="6"/>
      <c r="Q86" s="3"/>
    </row>
    <row r="87" spans="1:19" ht="17.25" thickTop="1" thickBot="1" x14ac:dyDescent="0.3">
      <c r="B87" s="25" t="s">
        <v>5</v>
      </c>
      <c r="C87" s="26"/>
      <c r="D87" s="27"/>
      <c r="E87" s="3" t="s">
        <v>6</v>
      </c>
      <c r="F87" s="3" t="s">
        <v>15</v>
      </c>
      <c r="G87" s="3" t="s">
        <v>7</v>
      </c>
      <c r="H87" s="3" t="s">
        <v>12</v>
      </c>
      <c r="I87" s="3" t="s">
        <v>13</v>
      </c>
      <c r="J87" s="14" t="s">
        <v>17</v>
      </c>
      <c r="M87" s="25" t="s">
        <v>16</v>
      </c>
      <c r="N87" s="26"/>
      <c r="O87" s="27"/>
      <c r="P87" s="3" t="s">
        <v>6</v>
      </c>
      <c r="Q87" s="3" t="s">
        <v>15</v>
      </c>
      <c r="R87" s="3" t="s">
        <v>7</v>
      </c>
      <c r="S87" s="3" t="s">
        <v>13</v>
      </c>
    </row>
    <row r="88" spans="1:19" ht="16.5" thickTop="1" x14ac:dyDescent="0.25">
      <c r="A88" s="22" t="s">
        <v>18</v>
      </c>
      <c r="B88" s="22" t="s">
        <v>1</v>
      </c>
      <c r="C88" s="4" t="s">
        <v>8</v>
      </c>
      <c r="D88" s="5">
        <v>26.13</v>
      </c>
      <c r="E88" s="6">
        <f>2^(40-D88)</f>
        <v>14972.214480558505</v>
      </c>
      <c r="F88" s="13">
        <f>E88/F76</f>
        <v>1.6920271226448289</v>
      </c>
      <c r="G88">
        <f>(F88/10)*50</f>
        <v>8.4601356132241445</v>
      </c>
      <c r="H88">
        <f>G88/S88</f>
        <v>1.8636474580714208</v>
      </c>
      <c r="I88">
        <f>AVERAGE(H88:H89)</f>
        <v>1.9948144287048577</v>
      </c>
      <c r="J88">
        <f>I88/I88</f>
        <v>1</v>
      </c>
      <c r="L88" s="22" t="s">
        <v>9</v>
      </c>
      <c r="M88" s="22" t="s">
        <v>1</v>
      </c>
      <c r="N88" s="4" t="s">
        <v>8</v>
      </c>
      <c r="O88" s="5">
        <v>30.91</v>
      </c>
      <c r="P88" s="6">
        <f>2^(40-O88)</f>
        <v>544.9575334161201</v>
      </c>
      <c r="Q88" s="13">
        <f>P88/Q$3</f>
        <v>0.87960153218333215</v>
      </c>
      <c r="R88">
        <f>(Q88/10)*50</f>
        <v>4.3980076609166607</v>
      </c>
      <c r="S88">
        <f>AVERAGE(R88:R89)</f>
        <v>4.5395579386989002</v>
      </c>
    </row>
    <row r="89" spans="1:19" ht="15.75" x14ac:dyDescent="0.25">
      <c r="A89" s="23"/>
      <c r="B89" s="24"/>
      <c r="C89" s="7" t="s">
        <v>8</v>
      </c>
      <c r="D89" s="8">
        <v>25.94</v>
      </c>
      <c r="E89" s="6">
        <f>2^(40-D89)</f>
        <v>17079.759025620922</v>
      </c>
      <c r="F89" s="3">
        <f>E89/F76</f>
        <v>1.93020314777847</v>
      </c>
      <c r="G89">
        <f t="shared" ref="G89:G91" si="36">(F89/10)*50</f>
        <v>9.651015738892351</v>
      </c>
      <c r="H89">
        <f>G89/S88</f>
        <v>2.1259813993382943</v>
      </c>
      <c r="L89" s="23"/>
      <c r="M89" s="24"/>
      <c r="N89" s="7" t="s">
        <v>8</v>
      </c>
      <c r="O89" s="8">
        <v>30.82</v>
      </c>
      <c r="P89" s="6">
        <f>2^(40-O89)</f>
        <v>580.03654927144851</v>
      </c>
      <c r="Q89" s="3">
        <f>P89/Q$3</f>
        <v>0.93622164329622781</v>
      </c>
      <c r="R89">
        <f t="shared" ref="R89:R91" si="37">(Q89/10)*50</f>
        <v>4.6811082164811388</v>
      </c>
    </row>
    <row r="90" spans="1:19" ht="15.75" x14ac:dyDescent="0.25">
      <c r="A90" s="23"/>
      <c r="B90" s="28" t="s">
        <v>3</v>
      </c>
      <c r="C90" s="7" t="s">
        <v>8</v>
      </c>
      <c r="D90" s="8">
        <v>26.54</v>
      </c>
      <c r="E90" s="6">
        <f>2^(40-D90)</f>
        <v>11268.438574200793</v>
      </c>
      <c r="F90" s="13">
        <f>E90/F78</f>
        <v>0.95497589416232564</v>
      </c>
      <c r="G90">
        <f t="shared" si="36"/>
        <v>4.7748794708116282</v>
      </c>
      <c r="H90">
        <f>G90/S90</f>
        <v>1.4037177458148604</v>
      </c>
      <c r="I90">
        <f>AVERAGE(H90:H91)</f>
        <v>1.4698986167039922</v>
      </c>
      <c r="J90">
        <f>I90/I88</f>
        <v>0.73685982793814586</v>
      </c>
      <c r="L90" s="23"/>
      <c r="M90" s="28" t="s">
        <v>3</v>
      </c>
      <c r="N90" s="7" t="s">
        <v>8</v>
      </c>
      <c r="O90" s="8">
        <v>31.49</v>
      </c>
      <c r="P90" s="6">
        <f>2^(40-O90)</f>
        <v>364.55685007285075</v>
      </c>
      <c r="Q90" s="13">
        <f>P90/Q$5</f>
        <v>0.56817691079117449</v>
      </c>
      <c r="R90">
        <f t="shared" si="37"/>
        <v>2.8408845539558727</v>
      </c>
      <c r="S90">
        <f>AVERAGE(R90:R91)</f>
        <v>3.4015951462092566</v>
      </c>
    </row>
    <row r="91" spans="1:19" ht="15.75" x14ac:dyDescent="0.25">
      <c r="A91" s="24"/>
      <c r="B91" s="24"/>
      <c r="C91" s="7" t="s">
        <v>8</v>
      </c>
      <c r="D91" s="8">
        <v>26.41</v>
      </c>
      <c r="E91" s="6">
        <f t="shared" ref="E91" si="38">2^(40-D91)</f>
        <v>12330.981354791464</v>
      </c>
      <c r="F91" s="3">
        <f>E91/F78</f>
        <v>1.0450241058376746</v>
      </c>
      <c r="G91">
        <f t="shared" si="36"/>
        <v>5.2251205291883727</v>
      </c>
      <c r="H91">
        <f>G91/S90</f>
        <v>1.5360794875931241</v>
      </c>
      <c r="L91" s="24"/>
      <c r="M91" s="24"/>
      <c r="N91" s="7" t="s">
        <v>8</v>
      </c>
      <c r="O91" s="8">
        <v>31.01</v>
      </c>
      <c r="P91" s="6">
        <f>2^(40-O91)</f>
        <v>508.46335766376177</v>
      </c>
      <c r="Q91" s="3">
        <f>P91/Q$5</f>
        <v>0.79246114769252818</v>
      </c>
      <c r="R91">
        <f t="shared" si="37"/>
        <v>3.962305738462641</v>
      </c>
    </row>
  </sheetData>
  <mergeCells count="120">
    <mergeCell ref="B87:D87"/>
    <mergeCell ref="M87:O87"/>
    <mergeCell ref="A88:A91"/>
    <mergeCell ref="B88:B89"/>
    <mergeCell ref="L88:L91"/>
    <mergeCell ref="M88:M89"/>
    <mergeCell ref="B90:B91"/>
    <mergeCell ref="M90:M91"/>
    <mergeCell ref="B81:D81"/>
    <mergeCell ref="M81:O81"/>
    <mergeCell ref="A82:A85"/>
    <mergeCell ref="B82:B83"/>
    <mergeCell ref="L82:L85"/>
    <mergeCell ref="M82:M83"/>
    <mergeCell ref="B84:B85"/>
    <mergeCell ref="M84:M85"/>
    <mergeCell ref="B75:D75"/>
    <mergeCell ref="M75:O75"/>
    <mergeCell ref="A76:A79"/>
    <mergeCell ref="B76:B77"/>
    <mergeCell ref="L76:L79"/>
    <mergeCell ref="M76:M77"/>
    <mergeCell ref="B78:B79"/>
    <mergeCell ref="M78:M79"/>
    <mergeCell ref="B69:D69"/>
    <mergeCell ref="M69:O69"/>
    <mergeCell ref="A70:A73"/>
    <mergeCell ref="B70:B71"/>
    <mergeCell ref="L70:L73"/>
    <mergeCell ref="M70:M71"/>
    <mergeCell ref="B72:B73"/>
    <mergeCell ref="M72:M73"/>
    <mergeCell ref="B63:D63"/>
    <mergeCell ref="M63:O63"/>
    <mergeCell ref="A64:A67"/>
    <mergeCell ref="B64:B65"/>
    <mergeCell ref="L64:L67"/>
    <mergeCell ref="M64:M65"/>
    <mergeCell ref="B66:B67"/>
    <mergeCell ref="M66:M67"/>
    <mergeCell ref="B57:D57"/>
    <mergeCell ref="M57:O57"/>
    <mergeCell ref="A58:A61"/>
    <mergeCell ref="B58:B59"/>
    <mergeCell ref="L58:L61"/>
    <mergeCell ref="M58:M59"/>
    <mergeCell ref="B60:B61"/>
    <mergeCell ref="M60:M61"/>
    <mergeCell ref="B51:D51"/>
    <mergeCell ref="M51:O51"/>
    <mergeCell ref="A52:A55"/>
    <mergeCell ref="B52:B53"/>
    <mergeCell ref="L52:L55"/>
    <mergeCell ref="M52:M53"/>
    <mergeCell ref="B54:B55"/>
    <mergeCell ref="M54:M55"/>
    <mergeCell ref="B45:D45"/>
    <mergeCell ref="M45:O45"/>
    <mergeCell ref="A46:A49"/>
    <mergeCell ref="B46:B47"/>
    <mergeCell ref="L46:L49"/>
    <mergeCell ref="M46:M47"/>
    <mergeCell ref="B48:B49"/>
    <mergeCell ref="M48:M49"/>
    <mergeCell ref="B39:D39"/>
    <mergeCell ref="M39:O39"/>
    <mergeCell ref="A40:A43"/>
    <mergeCell ref="B40:B41"/>
    <mergeCell ref="L40:L43"/>
    <mergeCell ref="M40:M41"/>
    <mergeCell ref="B42:B43"/>
    <mergeCell ref="M42:M43"/>
    <mergeCell ref="B33:D33"/>
    <mergeCell ref="M33:O33"/>
    <mergeCell ref="A34:A37"/>
    <mergeCell ref="B34:B35"/>
    <mergeCell ref="L34:L37"/>
    <mergeCell ref="M34:M35"/>
    <mergeCell ref="B36:B37"/>
    <mergeCell ref="M36:M37"/>
    <mergeCell ref="B14:D14"/>
    <mergeCell ref="M14:O14"/>
    <mergeCell ref="A15:A18"/>
    <mergeCell ref="B15:B16"/>
    <mergeCell ref="L15:L18"/>
    <mergeCell ref="M15:M16"/>
    <mergeCell ref="B17:B18"/>
    <mergeCell ref="M17:M18"/>
    <mergeCell ref="B27:D27"/>
    <mergeCell ref="M27:O27"/>
    <mergeCell ref="A28:A31"/>
    <mergeCell ref="B28:B29"/>
    <mergeCell ref="L28:L31"/>
    <mergeCell ref="M28:M29"/>
    <mergeCell ref="B30:B31"/>
    <mergeCell ref="M30:M31"/>
    <mergeCell ref="B20:D20"/>
    <mergeCell ref="M20:O20"/>
    <mergeCell ref="A21:A24"/>
    <mergeCell ref="B21:B22"/>
    <mergeCell ref="L21:L24"/>
    <mergeCell ref="M21:M22"/>
    <mergeCell ref="B23:B24"/>
    <mergeCell ref="M23:M24"/>
    <mergeCell ref="A3:A6"/>
    <mergeCell ref="B2:D2"/>
    <mergeCell ref="B8:D8"/>
    <mergeCell ref="A9:A12"/>
    <mergeCell ref="B9:B10"/>
    <mergeCell ref="B11:B12"/>
    <mergeCell ref="M2:O2"/>
    <mergeCell ref="L3:L6"/>
    <mergeCell ref="M3:M4"/>
    <mergeCell ref="M5:M6"/>
    <mergeCell ref="M8:O8"/>
    <mergeCell ref="L9:L12"/>
    <mergeCell ref="M9:M10"/>
    <mergeCell ref="M11:M12"/>
    <mergeCell ref="B3:B4"/>
    <mergeCell ref="B5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1"/>
  <sheetViews>
    <sheetView zoomScale="70" zoomScaleNormal="70" workbookViewId="0">
      <selection sqref="A1:XFD1"/>
    </sheetView>
  </sheetViews>
  <sheetFormatPr baseColWidth="10" defaultRowHeight="15" x14ac:dyDescent="0.25"/>
  <cols>
    <col min="8" max="8" width="15.85546875" customWidth="1"/>
  </cols>
  <sheetData>
    <row r="1" spans="1:20" s="21" customFormat="1" ht="21.75" thickBot="1" x14ac:dyDescent="0.4">
      <c r="A1" s="21" t="s">
        <v>31</v>
      </c>
    </row>
    <row r="2" spans="1:20" ht="17.25" thickTop="1" thickBot="1" x14ac:dyDescent="0.3">
      <c r="B2" s="25" t="s">
        <v>2</v>
      </c>
      <c r="C2" s="26"/>
      <c r="D2" s="27"/>
      <c r="E2" s="3" t="s">
        <v>6</v>
      </c>
      <c r="F2" s="3" t="s">
        <v>11</v>
      </c>
      <c r="G2" s="3" t="s">
        <v>7</v>
      </c>
      <c r="H2" s="3" t="s">
        <v>12</v>
      </c>
      <c r="I2" s="3" t="s">
        <v>13</v>
      </c>
      <c r="M2" s="25" t="s">
        <v>16</v>
      </c>
      <c r="N2" s="26"/>
      <c r="O2" s="27"/>
      <c r="P2" s="3" t="s">
        <v>6</v>
      </c>
      <c r="Q2" s="3" t="s">
        <v>11</v>
      </c>
      <c r="R2" s="3" t="s">
        <v>7</v>
      </c>
      <c r="S2" s="3"/>
      <c r="T2" s="3"/>
    </row>
    <row r="3" spans="1:20" ht="16.5" thickTop="1" x14ac:dyDescent="0.25">
      <c r="A3" s="22" t="s">
        <v>10</v>
      </c>
      <c r="B3" s="22" t="s">
        <v>1</v>
      </c>
      <c r="C3" s="4" t="s">
        <v>8</v>
      </c>
      <c r="D3" s="5">
        <v>26.63</v>
      </c>
      <c r="E3" s="6">
        <f>2^(40-D3)</f>
        <v>10586.95438858235</v>
      </c>
      <c r="F3" s="13">
        <f>AVERAGE(E3:E4)</f>
        <v>10660.848576495031</v>
      </c>
      <c r="L3" s="22" t="s">
        <v>10</v>
      </c>
      <c r="M3" s="22" t="s">
        <v>1</v>
      </c>
      <c r="N3" s="4" t="s">
        <v>8</v>
      </c>
      <c r="O3" s="5">
        <v>30.52</v>
      </c>
      <c r="P3" s="6">
        <f>2^(40-O3)</f>
        <v>714.10875717140777</v>
      </c>
      <c r="Q3" s="13">
        <f>AVERAGE(P3:P4)</f>
        <v>706.76068431482895</v>
      </c>
    </row>
    <row r="4" spans="1:20" ht="15.75" x14ac:dyDescent="0.25">
      <c r="A4" s="23"/>
      <c r="B4" s="24"/>
      <c r="C4" s="7" t="s">
        <v>8</v>
      </c>
      <c r="D4" s="8">
        <v>26.61</v>
      </c>
      <c r="E4" s="6">
        <f t="shared" ref="E4:E6" si="0">2^(40-D4)</f>
        <v>10734.742764407712</v>
      </c>
      <c r="F4" s="3"/>
      <c r="L4" s="23"/>
      <c r="M4" s="24"/>
      <c r="N4" s="7" t="s">
        <v>8</v>
      </c>
      <c r="O4" s="8">
        <v>30.55</v>
      </c>
      <c r="P4" s="6">
        <f t="shared" ref="P4:P6" si="1">2^(40-O4)</f>
        <v>699.41261145825013</v>
      </c>
      <c r="Q4" s="3"/>
    </row>
    <row r="5" spans="1:20" ht="15.75" x14ac:dyDescent="0.25">
      <c r="A5" s="23"/>
      <c r="B5" s="28" t="s">
        <v>3</v>
      </c>
      <c r="C5" s="7" t="s">
        <v>8</v>
      </c>
      <c r="D5" s="8">
        <v>26.56</v>
      </c>
      <c r="E5" s="6">
        <f t="shared" si="0"/>
        <v>11113.302650451333</v>
      </c>
      <c r="F5" s="13">
        <f>AVERAGE(E5:E6)</f>
        <v>10924.022707429522</v>
      </c>
      <c r="L5" s="23"/>
      <c r="M5" s="28" t="s">
        <v>3</v>
      </c>
      <c r="N5" s="7" t="s">
        <v>8</v>
      </c>
      <c r="O5" s="8">
        <v>30.7</v>
      </c>
      <c r="P5" s="6">
        <f t="shared" si="1"/>
        <v>630.34593963259704</v>
      </c>
      <c r="Q5" s="13">
        <f>AVERAGE(P5:P6)</f>
        <v>674.71085800522542</v>
      </c>
    </row>
    <row r="6" spans="1:20" ht="15.75" x14ac:dyDescent="0.25">
      <c r="A6" s="24"/>
      <c r="B6" s="24"/>
      <c r="C6" s="7" t="s">
        <v>8</v>
      </c>
      <c r="D6" s="8">
        <v>26.61</v>
      </c>
      <c r="E6" s="6">
        <f t="shared" si="0"/>
        <v>10734.742764407712</v>
      </c>
      <c r="F6" s="3"/>
      <c r="L6" s="24"/>
      <c r="M6" s="24"/>
      <c r="N6" s="7" t="s">
        <v>8</v>
      </c>
      <c r="O6" s="8">
        <v>30.51</v>
      </c>
      <c r="P6" s="6">
        <f t="shared" si="1"/>
        <v>719.07577637785369</v>
      </c>
      <c r="Q6" s="3"/>
    </row>
    <row r="7" spans="1:20" ht="15.75" thickBot="1" x14ac:dyDescent="0.3"/>
    <row r="8" spans="1:20" ht="17.25" thickTop="1" thickBot="1" x14ac:dyDescent="0.3">
      <c r="B8" s="25" t="s">
        <v>2</v>
      </c>
      <c r="C8" s="26"/>
      <c r="D8" s="27"/>
      <c r="E8" s="3" t="s">
        <v>6</v>
      </c>
      <c r="F8" s="3" t="s">
        <v>15</v>
      </c>
      <c r="G8" s="3" t="s">
        <v>7</v>
      </c>
      <c r="H8" s="3" t="s">
        <v>12</v>
      </c>
      <c r="I8" s="3" t="s">
        <v>13</v>
      </c>
      <c r="J8" s="14" t="s">
        <v>17</v>
      </c>
      <c r="K8" s="14" t="s">
        <v>4</v>
      </c>
      <c r="M8" s="25" t="s">
        <v>16</v>
      </c>
      <c r="N8" s="26"/>
      <c r="O8" s="27"/>
      <c r="P8" s="3" t="s">
        <v>6</v>
      </c>
      <c r="Q8" s="3" t="s">
        <v>15</v>
      </c>
      <c r="R8" s="3" t="s">
        <v>7</v>
      </c>
      <c r="S8" s="3" t="s">
        <v>13</v>
      </c>
      <c r="T8" s="3"/>
    </row>
    <row r="9" spans="1:20" ht="16.5" thickTop="1" x14ac:dyDescent="0.25">
      <c r="A9" s="22" t="s">
        <v>14</v>
      </c>
      <c r="B9" s="22" t="s">
        <v>1</v>
      </c>
      <c r="C9" s="4" t="s">
        <v>8</v>
      </c>
      <c r="D9" s="5">
        <v>28.52</v>
      </c>
      <c r="E9" s="6">
        <f>2^(40-D9)</f>
        <v>2856.4350286856293</v>
      </c>
      <c r="F9" s="13">
        <f>E9/F3</f>
        <v>0.26793692905304728</v>
      </c>
      <c r="G9">
        <f>(F9/10)*100</f>
        <v>2.6793692905304729</v>
      </c>
      <c r="H9">
        <f>G9/S9</f>
        <v>0.84711418505066061</v>
      </c>
      <c r="I9">
        <f>AVERAGE(H9:H10)</f>
        <v>0.78720857252564702</v>
      </c>
      <c r="J9">
        <f>I9/I9</f>
        <v>1</v>
      </c>
      <c r="K9">
        <f>J9/J15</f>
        <v>1</v>
      </c>
      <c r="L9" s="22" t="s">
        <v>14</v>
      </c>
      <c r="M9" s="22" t="s">
        <v>1</v>
      </c>
      <c r="N9" s="4" t="s">
        <v>8</v>
      </c>
      <c r="O9" s="5">
        <v>32.369999999999997</v>
      </c>
      <c r="P9" s="6">
        <f>2^(40-O9)</f>
        <v>198.08831917342619</v>
      </c>
      <c r="Q9" s="13">
        <f>P9/Q$3</f>
        <v>0.28027637016264345</v>
      </c>
      <c r="R9">
        <f>(Q9/10)*100</f>
        <v>2.8027637016264344</v>
      </c>
      <c r="S9">
        <f>AVERAGE(R9:R10)</f>
        <v>3.1629375800975832</v>
      </c>
    </row>
    <row r="10" spans="1:20" ht="15.75" x14ac:dyDescent="0.25">
      <c r="A10" s="23"/>
      <c r="B10" s="24"/>
      <c r="C10" s="7" t="s">
        <v>8</v>
      </c>
      <c r="D10" s="8">
        <v>28.74</v>
      </c>
      <c r="E10" s="6">
        <f>2^(40-D10)</f>
        <v>2452.436387059568</v>
      </c>
      <c r="F10" s="3">
        <f>E10/F3</f>
        <v>0.23004138643022129</v>
      </c>
      <c r="G10">
        <f t="shared" ref="G10:G12" si="2">(F10/10)*100</f>
        <v>2.3004138643022127</v>
      </c>
      <c r="H10">
        <f>G10/S9</f>
        <v>0.72730296000063344</v>
      </c>
      <c r="L10" s="23"/>
      <c r="M10" s="24"/>
      <c r="N10" s="7" t="s">
        <v>8</v>
      </c>
      <c r="O10" s="8">
        <v>32.04</v>
      </c>
      <c r="P10" s="6">
        <f>2^(40-O10)</f>
        <v>248.99966653754521</v>
      </c>
      <c r="Q10" s="3">
        <f>P10/Q$3</f>
        <v>0.35231114585687318</v>
      </c>
      <c r="R10">
        <f t="shared" ref="R10:R12" si="3">(Q10/10)*100</f>
        <v>3.523111458568732</v>
      </c>
    </row>
    <row r="11" spans="1:20" ht="15.75" x14ac:dyDescent="0.25">
      <c r="A11" s="23"/>
      <c r="B11" s="28" t="s">
        <v>3</v>
      </c>
      <c r="C11" s="7" t="s">
        <v>8</v>
      </c>
      <c r="D11" s="8">
        <v>28.84</v>
      </c>
      <c r="E11" s="6">
        <f>2^(40-D11)</f>
        <v>2288.2040587719061</v>
      </c>
      <c r="F11" s="13">
        <f>E11/F5</f>
        <v>0.20946533342663953</v>
      </c>
      <c r="G11">
        <f t="shared" si="2"/>
        <v>2.0946533342663951</v>
      </c>
      <c r="H11">
        <f>G11/S11</f>
        <v>0.55278232897826574</v>
      </c>
      <c r="I11">
        <f>AVERAGE(H11:H12)</f>
        <v>0.56652358105938316</v>
      </c>
      <c r="J11">
        <f>I11/I9</f>
        <v>0.71966134621955735</v>
      </c>
      <c r="K11">
        <f>J11/J17</f>
        <v>0.68526360872863157</v>
      </c>
      <c r="L11" s="23"/>
      <c r="M11" s="28" t="s">
        <v>3</v>
      </c>
      <c r="N11" s="7" t="s">
        <v>8</v>
      </c>
      <c r="O11" s="8">
        <v>32.1</v>
      </c>
      <c r="P11" s="6">
        <f>2^(40-O11)</f>
        <v>238.85644583342244</v>
      </c>
      <c r="Q11" s="13">
        <f>P11/Q$5</f>
        <v>0.35401304573576697</v>
      </c>
      <c r="R11">
        <f t="shared" si="3"/>
        <v>3.5401304573576695</v>
      </c>
      <c r="S11">
        <f>AVERAGE(R11:R12)</f>
        <v>3.7892914162759945</v>
      </c>
    </row>
    <row r="12" spans="1:20" ht="15.75" x14ac:dyDescent="0.25">
      <c r="A12" s="24"/>
      <c r="B12" s="24"/>
      <c r="C12" s="7" t="s">
        <v>8</v>
      </c>
      <c r="D12" s="8">
        <v>28.77</v>
      </c>
      <c r="E12" s="6">
        <f t="shared" ref="E12" si="4">2^(40-D12)</f>
        <v>2401.9659760268878</v>
      </c>
      <c r="F12" s="3">
        <f>E12/F5</f>
        <v>0.21987925513861209</v>
      </c>
      <c r="G12">
        <f t="shared" si="2"/>
        <v>2.1987925513861208</v>
      </c>
      <c r="H12">
        <f>G12/S11</f>
        <v>0.58026483314050048</v>
      </c>
      <c r="L12" s="24"/>
      <c r="M12" s="24"/>
      <c r="N12" s="7" t="s">
        <v>8</v>
      </c>
      <c r="O12" s="8">
        <v>31.91</v>
      </c>
      <c r="P12" s="6">
        <f>2^(40-O12)</f>
        <v>272.47876670805999</v>
      </c>
      <c r="Q12" s="3">
        <f>P12/Q$5</f>
        <v>0.40384523751943197</v>
      </c>
      <c r="R12">
        <f t="shared" si="3"/>
        <v>4.0384523751943195</v>
      </c>
    </row>
    <row r="13" spans="1:20" ht="16.5" thickBot="1" x14ac:dyDescent="0.3">
      <c r="A13" s="10"/>
      <c r="B13" s="15"/>
      <c r="C13" s="11"/>
      <c r="D13" s="12"/>
      <c r="E13" s="6"/>
      <c r="F13" s="3"/>
      <c r="L13" s="10"/>
      <c r="M13" s="15"/>
      <c r="N13" s="11"/>
      <c r="O13" s="12"/>
      <c r="P13" s="6"/>
      <c r="Q13" s="3"/>
    </row>
    <row r="14" spans="1:20" ht="17.25" thickTop="1" thickBot="1" x14ac:dyDescent="0.3">
      <c r="B14" s="25" t="s">
        <v>2</v>
      </c>
      <c r="C14" s="26"/>
      <c r="D14" s="27"/>
      <c r="E14" s="3" t="s">
        <v>6</v>
      </c>
      <c r="F14" s="3" t="s">
        <v>15</v>
      </c>
      <c r="G14" s="3" t="s">
        <v>7</v>
      </c>
      <c r="H14" s="3" t="s">
        <v>12</v>
      </c>
      <c r="I14" s="3" t="s">
        <v>13</v>
      </c>
      <c r="J14" s="14" t="s">
        <v>17</v>
      </c>
      <c r="K14" s="14" t="s">
        <v>4</v>
      </c>
      <c r="M14" s="25" t="s">
        <v>16</v>
      </c>
      <c r="N14" s="26"/>
      <c r="O14" s="27"/>
      <c r="P14" s="3" t="s">
        <v>6</v>
      </c>
      <c r="Q14" s="3" t="s">
        <v>15</v>
      </c>
      <c r="R14" s="3" t="s">
        <v>7</v>
      </c>
      <c r="S14" s="3" t="s">
        <v>13</v>
      </c>
    </row>
    <row r="15" spans="1:20" ht="16.5" thickTop="1" x14ac:dyDescent="0.25">
      <c r="A15" s="22" t="s">
        <v>18</v>
      </c>
      <c r="B15" s="22" t="s">
        <v>1</v>
      </c>
      <c r="C15" s="4" t="s">
        <v>8</v>
      </c>
      <c r="D15" s="5">
        <v>26.01</v>
      </c>
      <c r="E15" s="6">
        <f>2^(40-D15)</f>
        <v>16270.827445240369</v>
      </c>
      <c r="F15" s="13">
        <f>E15/F3</f>
        <v>1.5262225449026809</v>
      </c>
      <c r="G15">
        <f>(F15/10)*50</f>
        <v>7.6311127245134047</v>
      </c>
      <c r="H15">
        <f>G15/S15</f>
        <v>0.84971051346514936</v>
      </c>
      <c r="I15">
        <f>AVERAGE(H15:H16)</f>
        <v>0.73158571126625993</v>
      </c>
      <c r="J15">
        <f>I15/I15</f>
        <v>1</v>
      </c>
      <c r="L15" s="22" t="s">
        <v>9</v>
      </c>
      <c r="M15" s="22" t="s">
        <v>1</v>
      </c>
      <c r="N15" s="4" t="s">
        <v>8</v>
      </c>
      <c r="O15" s="5">
        <v>29.69</v>
      </c>
      <c r="P15" s="6">
        <f>2^(40-O15)</f>
        <v>1269.4606847375203</v>
      </c>
      <c r="Q15" s="13">
        <f>P15/Q$3</f>
        <v>1.7961676602996139</v>
      </c>
      <c r="R15">
        <f>(Q15/10)*50</f>
        <v>8.9808383014980695</v>
      </c>
      <c r="S15">
        <f>AVERAGE(R15:R16)</f>
        <v>8.9808383014980695</v>
      </c>
    </row>
    <row r="16" spans="1:20" ht="15.75" x14ac:dyDescent="0.25">
      <c r="A16" s="23"/>
      <c r="B16" s="24"/>
      <c r="C16" s="7" t="s">
        <v>8</v>
      </c>
      <c r="D16" s="8">
        <v>26.48</v>
      </c>
      <c r="E16" s="6">
        <f>2^(40-D16)</f>
        <v>11746.961391745646</v>
      </c>
      <c r="F16" s="3">
        <f>E16/F3</f>
        <v>1.1018786457248131</v>
      </c>
      <c r="G16">
        <f t="shared" ref="G16:G18" si="5">(F16/10)*50</f>
        <v>5.5093932286240657</v>
      </c>
      <c r="H16">
        <f>G16/S15</f>
        <v>0.6134609090673705</v>
      </c>
      <c r="L16" s="23"/>
      <c r="M16" s="24"/>
      <c r="N16" s="7" t="s">
        <v>8</v>
      </c>
      <c r="O16" s="8">
        <v>29.69</v>
      </c>
      <c r="P16" s="6">
        <f>2^(40-O16)</f>
        <v>1269.4606847375203</v>
      </c>
      <c r="Q16" s="3">
        <f>P16/Q$3</f>
        <v>1.7961676602996139</v>
      </c>
      <c r="R16">
        <f t="shared" ref="R16:R18" si="6">(Q16/10)*50</f>
        <v>8.9808383014980695</v>
      </c>
    </row>
    <row r="17" spans="1:19" ht="15.75" x14ac:dyDescent="0.25">
      <c r="A17" s="23"/>
      <c r="B17" s="28" t="s">
        <v>3</v>
      </c>
      <c r="C17" s="7" t="s">
        <v>8</v>
      </c>
      <c r="D17" s="8">
        <v>26.74</v>
      </c>
      <c r="E17" s="6">
        <f>2^(40-D17)</f>
        <v>9809.7455482382738</v>
      </c>
      <c r="F17" s="13">
        <f>E17/F5</f>
        <v>0.89799754275195542</v>
      </c>
      <c r="G17">
        <f t="shared" si="5"/>
        <v>4.4899877137597768</v>
      </c>
      <c r="H17">
        <f>G17/S17</f>
        <v>0.78428287643864514</v>
      </c>
      <c r="I17">
        <f>AVERAGE(H17:H18)</f>
        <v>0.76830864960372303</v>
      </c>
      <c r="J17">
        <f>I17/I15</f>
        <v>1.0501963580916602</v>
      </c>
      <c r="L17" s="23"/>
      <c r="M17" s="28" t="s">
        <v>3</v>
      </c>
      <c r="N17" s="7" t="s">
        <v>8</v>
      </c>
      <c r="O17" s="8">
        <v>30.31</v>
      </c>
      <c r="P17" s="6">
        <f>2^(40-O17)</f>
        <v>826.00116144345782</v>
      </c>
      <c r="Q17" s="13">
        <f>P17/Q$5</f>
        <v>1.2242298336290605</v>
      </c>
      <c r="R17">
        <f t="shared" si="6"/>
        <v>6.121149168145303</v>
      </c>
      <c r="S17">
        <f>AVERAGE(R17:R18)</f>
        <v>5.7249595122468939</v>
      </c>
    </row>
    <row r="18" spans="1:19" ht="15.75" x14ac:dyDescent="0.25">
      <c r="A18" s="24"/>
      <c r="B18" s="24"/>
      <c r="C18" s="7" t="s">
        <v>8</v>
      </c>
      <c r="D18" s="8">
        <v>26.8</v>
      </c>
      <c r="E18" s="6">
        <f t="shared" ref="E18:E19" si="7">2^(40-D18)</f>
        <v>9410.1369241357042</v>
      </c>
      <c r="F18" s="3">
        <f>E18/F5</f>
        <v>0.86141682200420444</v>
      </c>
      <c r="G18">
        <f t="shared" si="5"/>
        <v>4.3070841100210222</v>
      </c>
      <c r="H18">
        <f>G18/S17</f>
        <v>0.7523344227688008</v>
      </c>
      <c r="L18" s="24"/>
      <c r="M18" s="24"/>
      <c r="N18" s="7" t="s">
        <v>8</v>
      </c>
      <c r="O18" s="8">
        <v>30.51</v>
      </c>
      <c r="P18" s="6">
        <f>2^(40-O18)</f>
        <v>719.07577637785369</v>
      </c>
      <c r="Q18" s="3">
        <f>P18/Q$5</f>
        <v>1.0657539712696971</v>
      </c>
      <c r="R18">
        <f t="shared" si="6"/>
        <v>5.3287698563484849</v>
      </c>
    </row>
    <row r="19" spans="1:19" s="9" customFormat="1" ht="15.75" thickBot="1" x14ac:dyDescent="0.3">
      <c r="D19" s="9">
        <v>26</v>
      </c>
      <c r="E19" s="9">
        <f t="shared" si="7"/>
        <v>16384</v>
      </c>
    </row>
    <row r="20" spans="1:19" ht="17.25" thickTop="1" thickBot="1" x14ac:dyDescent="0.3">
      <c r="B20" s="25" t="s">
        <v>0</v>
      </c>
      <c r="C20" s="26"/>
      <c r="D20" s="27"/>
      <c r="E20" s="3" t="s">
        <v>6</v>
      </c>
      <c r="F20" s="3" t="s">
        <v>11</v>
      </c>
      <c r="G20" s="3" t="s">
        <v>7</v>
      </c>
      <c r="H20" s="3" t="s">
        <v>12</v>
      </c>
      <c r="I20" s="3" t="s">
        <v>13</v>
      </c>
      <c r="M20" s="25" t="s">
        <v>16</v>
      </c>
      <c r="N20" s="26"/>
      <c r="O20" s="27"/>
      <c r="P20" s="3" t="s">
        <v>6</v>
      </c>
      <c r="Q20" s="3" t="s">
        <v>11</v>
      </c>
      <c r="R20" s="3" t="s">
        <v>7</v>
      </c>
    </row>
    <row r="21" spans="1:19" ht="16.5" thickTop="1" x14ac:dyDescent="0.25">
      <c r="A21" s="22" t="s">
        <v>10</v>
      </c>
      <c r="B21" s="22" t="s">
        <v>1</v>
      </c>
      <c r="C21" s="4" t="s">
        <v>8</v>
      </c>
      <c r="D21" s="5">
        <v>27.02</v>
      </c>
      <c r="E21" s="6">
        <f>2^(40-D21)</f>
        <v>8079.2183152096031</v>
      </c>
      <c r="F21" s="13">
        <f>AVERAGE(E21:E22)</f>
        <v>7834.9138591077644</v>
      </c>
      <c r="L21" s="22" t="s">
        <v>10</v>
      </c>
      <c r="M21" s="22" t="s">
        <v>1</v>
      </c>
      <c r="N21" s="4" t="s">
        <v>8</v>
      </c>
      <c r="O21" s="5">
        <v>30.52</v>
      </c>
      <c r="P21" s="6">
        <f>2^(40-O21)</f>
        <v>714.10875717140777</v>
      </c>
      <c r="Q21" s="13">
        <f>AVERAGE(P21:P22)</f>
        <v>706.76068431482895</v>
      </c>
    </row>
    <row r="22" spans="1:19" ht="15.75" x14ac:dyDescent="0.25">
      <c r="A22" s="23"/>
      <c r="B22" s="24"/>
      <c r="C22" s="7" t="s">
        <v>8</v>
      </c>
      <c r="D22" s="8">
        <v>27.11</v>
      </c>
      <c r="E22" s="6">
        <f t="shared" ref="E22:E24" si="8">2^(40-D22)</f>
        <v>7590.6094030059248</v>
      </c>
      <c r="F22" s="13"/>
      <c r="L22" s="23"/>
      <c r="M22" s="24"/>
      <c r="N22" s="7" t="s">
        <v>8</v>
      </c>
      <c r="O22" s="8">
        <v>30.55</v>
      </c>
      <c r="P22" s="6">
        <f t="shared" ref="P22:P24" si="9">2^(40-O22)</f>
        <v>699.41261145825013</v>
      </c>
      <c r="Q22" s="3"/>
    </row>
    <row r="23" spans="1:19" ht="15.75" x14ac:dyDescent="0.25">
      <c r="A23" s="23"/>
      <c r="B23" s="28" t="s">
        <v>3</v>
      </c>
      <c r="C23" s="7" t="s">
        <v>8</v>
      </c>
      <c r="D23" s="8">
        <v>27</v>
      </c>
      <c r="E23" s="6">
        <f t="shared" si="8"/>
        <v>8192</v>
      </c>
      <c r="F23" s="13">
        <f>AVERAGE(E23:E24)</f>
        <v>7813.1984601790882</v>
      </c>
      <c r="L23" s="23"/>
      <c r="M23" s="28" t="s">
        <v>3</v>
      </c>
      <c r="N23" s="7" t="s">
        <v>8</v>
      </c>
      <c r="O23" s="8">
        <v>30.7</v>
      </c>
      <c r="P23" s="6">
        <f t="shared" si="9"/>
        <v>630.34593963259704</v>
      </c>
      <c r="Q23" s="13">
        <f>AVERAGE(P23:P24)</f>
        <v>674.71085800522542</v>
      </c>
    </row>
    <row r="24" spans="1:19" ht="15.75" x14ac:dyDescent="0.25">
      <c r="A24" s="24"/>
      <c r="B24" s="24"/>
      <c r="C24" s="7" t="s">
        <v>8</v>
      </c>
      <c r="D24" s="8">
        <v>27.14</v>
      </c>
      <c r="E24" s="6">
        <f t="shared" si="8"/>
        <v>7434.3969203581755</v>
      </c>
      <c r="F24" s="13"/>
      <c r="L24" s="24"/>
      <c r="M24" s="24"/>
      <c r="N24" s="7" t="s">
        <v>8</v>
      </c>
      <c r="O24" s="8">
        <v>30.51</v>
      </c>
      <c r="P24" s="6">
        <f t="shared" si="9"/>
        <v>719.07577637785369</v>
      </c>
      <c r="Q24" s="3"/>
    </row>
    <row r="26" spans="1:19" ht="15.75" thickBot="1" x14ac:dyDescent="0.3"/>
    <row r="27" spans="1:19" ht="17.25" thickTop="1" thickBot="1" x14ac:dyDescent="0.3">
      <c r="B27" s="25" t="s">
        <v>0</v>
      </c>
      <c r="C27" s="26"/>
      <c r="D27" s="27"/>
      <c r="E27" s="3" t="s">
        <v>6</v>
      </c>
      <c r="F27" s="3" t="s">
        <v>15</v>
      </c>
      <c r="G27" s="3" t="s">
        <v>7</v>
      </c>
      <c r="H27" s="3" t="s">
        <v>12</v>
      </c>
      <c r="I27" s="3" t="s">
        <v>13</v>
      </c>
      <c r="J27" s="14" t="s">
        <v>17</v>
      </c>
      <c r="K27" s="14" t="s">
        <v>4</v>
      </c>
      <c r="M27" s="25" t="s">
        <v>16</v>
      </c>
      <c r="N27" s="26"/>
      <c r="O27" s="27"/>
      <c r="P27" s="3" t="s">
        <v>6</v>
      </c>
      <c r="Q27" s="3" t="s">
        <v>15</v>
      </c>
      <c r="R27" s="3" t="s">
        <v>7</v>
      </c>
      <c r="S27" s="3" t="s">
        <v>13</v>
      </c>
    </row>
    <row r="28" spans="1:19" ht="16.5" thickTop="1" x14ac:dyDescent="0.25">
      <c r="A28" s="22" t="s">
        <v>14</v>
      </c>
      <c r="B28" s="22" t="s">
        <v>1</v>
      </c>
      <c r="C28" s="4" t="s">
        <v>8</v>
      </c>
      <c r="D28" s="5">
        <v>28.41</v>
      </c>
      <c r="E28" s="6">
        <f>2^(40-D28)</f>
        <v>3082.7453386978655</v>
      </c>
      <c r="F28" s="13">
        <f>E28/F21</f>
        <v>0.39346256948496006</v>
      </c>
      <c r="G28">
        <f>(F28/10)*100</f>
        <v>3.9346256948496006</v>
      </c>
      <c r="H28">
        <f>G28/S28</f>
        <v>1.2439782939782862</v>
      </c>
      <c r="I28">
        <f>AVERAGE(H28:H29)</f>
        <v>1.1983168652146581</v>
      </c>
      <c r="J28">
        <f>I28/I28</f>
        <v>1</v>
      </c>
      <c r="K28">
        <f>J28/J34</f>
        <v>1</v>
      </c>
      <c r="L28" s="22" t="s">
        <v>14</v>
      </c>
      <c r="M28" s="22" t="s">
        <v>1</v>
      </c>
      <c r="N28" s="4" t="s">
        <v>8</v>
      </c>
      <c r="O28" s="5">
        <v>32.369999999999997</v>
      </c>
      <c r="P28" s="6">
        <f>2^(40-O28)</f>
        <v>198.08831917342619</v>
      </c>
      <c r="Q28" s="13">
        <f>P28/Q21</f>
        <v>0.28027637016264345</v>
      </c>
      <c r="R28">
        <f>(Q28/10)*100</f>
        <v>2.8027637016264344</v>
      </c>
      <c r="S28">
        <f>AVERAGE(R28:R29)</f>
        <v>3.1629375800975832</v>
      </c>
    </row>
    <row r="29" spans="1:19" ht="15.75" x14ac:dyDescent="0.25">
      <c r="A29" s="23"/>
      <c r="B29" s="24"/>
      <c r="C29" s="7" t="s">
        <v>8</v>
      </c>
      <c r="D29" s="8">
        <v>28.52</v>
      </c>
      <c r="E29" s="6">
        <f>2^(40-D29)</f>
        <v>2856.4350286856293</v>
      </c>
      <c r="F29" s="3">
        <f>E29/F21</f>
        <v>0.36457771968547442</v>
      </c>
      <c r="G29">
        <f>(F29/10)*100</f>
        <v>3.6457771968547443</v>
      </c>
      <c r="H29">
        <f>G29/S28</f>
        <v>1.15265543645103</v>
      </c>
      <c r="L29" s="23"/>
      <c r="M29" s="24"/>
      <c r="N29" s="7" t="s">
        <v>8</v>
      </c>
      <c r="O29" s="8">
        <v>32.04</v>
      </c>
      <c r="P29" s="6">
        <f>2^(40-O29)</f>
        <v>248.99966653754521</v>
      </c>
      <c r="Q29" s="3">
        <f>P29/Q21</f>
        <v>0.35231114585687318</v>
      </c>
      <c r="R29">
        <f t="shared" ref="R29:R31" si="10">(Q29/10)*100</f>
        <v>3.523111458568732</v>
      </c>
    </row>
    <row r="30" spans="1:19" ht="15.75" x14ac:dyDescent="0.25">
      <c r="A30" s="23"/>
      <c r="B30" s="28" t="s">
        <v>3</v>
      </c>
      <c r="C30" s="7" t="s">
        <v>8</v>
      </c>
      <c r="D30" s="8">
        <v>28.69</v>
      </c>
      <c r="E30" s="6">
        <f>2^(40-D30)</f>
        <v>2538.921369475041</v>
      </c>
      <c r="F30" s="13">
        <f>E30/F23</f>
        <v>0.32495288356170154</v>
      </c>
      <c r="G30">
        <f>(F30/10)*100</f>
        <v>3.2495288356170153</v>
      </c>
      <c r="H30">
        <f>G30/S30</f>
        <v>0.85755580097625683</v>
      </c>
      <c r="I30">
        <f>AVERAGE(H30:H31)</f>
        <v>0.86656533612178011</v>
      </c>
      <c r="J30">
        <f>I30/I28</f>
        <v>0.72315208212190996</v>
      </c>
      <c r="K30">
        <f>J30/J36</f>
        <v>0.74591232962977216</v>
      </c>
      <c r="L30" s="23"/>
      <c r="M30" s="28" t="s">
        <v>3</v>
      </c>
      <c r="N30" s="7" t="s">
        <v>8</v>
      </c>
      <c r="O30" s="8">
        <v>32.1</v>
      </c>
      <c r="P30" s="6">
        <f>2^(40-O30)</f>
        <v>238.85644583342244</v>
      </c>
      <c r="Q30" s="13">
        <f>P30/Q23</f>
        <v>0.35401304573576697</v>
      </c>
      <c r="R30">
        <f t="shared" si="10"/>
        <v>3.5401304573576695</v>
      </c>
      <c r="S30">
        <f>AVERAGE(R30:R31)</f>
        <v>3.7892914162759945</v>
      </c>
    </row>
    <row r="31" spans="1:19" ht="15.75" x14ac:dyDescent="0.25">
      <c r="A31" s="24"/>
      <c r="B31" s="24"/>
      <c r="C31" s="7" t="s">
        <v>8</v>
      </c>
      <c r="D31" s="8">
        <v>28.66</v>
      </c>
      <c r="E31" s="6">
        <f t="shared" ref="E31" si="11">2^(40-D31)</f>
        <v>2592.269504451132</v>
      </c>
      <c r="F31" s="3">
        <f>E31/F23</f>
        <v>0.33178083440001521</v>
      </c>
      <c r="G31">
        <f>(F31/10)*100</f>
        <v>3.3178083440001518</v>
      </c>
      <c r="H31">
        <f>G31/S30</f>
        <v>0.87557487126730338</v>
      </c>
      <c r="L31" s="24"/>
      <c r="M31" s="24"/>
      <c r="N31" s="7" t="s">
        <v>8</v>
      </c>
      <c r="O31" s="8">
        <v>31.91</v>
      </c>
      <c r="P31" s="6">
        <f>2^(40-O31)</f>
        <v>272.47876670805999</v>
      </c>
      <c r="Q31" s="3">
        <f>P31/Q23</f>
        <v>0.40384523751943197</v>
      </c>
      <c r="R31">
        <f t="shared" si="10"/>
        <v>4.0384523751943195</v>
      </c>
    </row>
    <row r="32" spans="1:19" ht="15.75" thickBot="1" x14ac:dyDescent="0.3"/>
    <row r="33" spans="1:19" ht="17.25" thickTop="1" thickBot="1" x14ac:dyDescent="0.3">
      <c r="B33" s="25" t="s">
        <v>0</v>
      </c>
      <c r="C33" s="26"/>
      <c r="D33" s="27"/>
      <c r="E33" s="3" t="s">
        <v>6</v>
      </c>
      <c r="F33" s="3" t="s">
        <v>15</v>
      </c>
      <c r="G33" s="3" t="s">
        <v>7</v>
      </c>
      <c r="H33" s="3" t="s">
        <v>12</v>
      </c>
      <c r="I33" s="3" t="s">
        <v>13</v>
      </c>
      <c r="J33" s="14" t="s">
        <v>17</v>
      </c>
      <c r="M33" s="25" t="s">
        <v>16</v>
      </c>
      <c r="N33" s="26"/>
      <c r="O33" s="27"/>
      <c r="P33" s="3" t="s">
        <v>6</v>
      </c>
      <c r="Q33" s="3" t="s">
        <v>15</v>
      </c>
      <c r="R33" s="3" t="s">
        <v>7</v>
      </c>
      <c r="S33" s="3" t="s">
        <v>13</v>
      </c>
    </row>
    <row r="34" spans="1:19" ht="16.5" thickTop="1" x14ac:dyDescent="0.25">
      <c r="A34" s="22" t="s">
        <v>9</v>
      </c>
      <c r="B34" s="22" t="s">
        <v>1</v>
      </c>
      <c r="C34" s="4" t="s">
        <v>8</v>
      </c>
      <c r="D34" s="5">
        <v>26.24</v>
      </c>
      <c r="E34" s="6">
        <f>2^(40-D34)</f>
        <v>13873.075197747647</v>
      </c>
      <c r="F34" s="13">
        <f>E34/F21</f>
        <v>1.7706736088260586</v>
      </c>
      <c r="G34">
        <f>(F34/10)*50</f>
        <v>8.853368044130292</v>
      </c>
      <c r="H34">
        <f>G34/S34</f>
        <v>0.98580641883436271</v>
      </c>
      <c r="I34">
        <f>AVERAGE(H34:H35)</f>
        <v>0.97566261746610849</v>
      </c>
      <c r="J34">
        <f>I34/I34</f>
        <v>1</v>
      </c>
      <c r="L34" s="22" t="s">
        <v>9</v>
      </c>
      <c r="M34" s="22" t="s">
        <v>1</v>
      </c>
      <c r="N34" s="4" t="s">
        <v>8</v>
      </c>
      <c r="O34" s="5">
        <v>29.69</v>
      </c>
      <c r="P34" s="6">
        <f>2^(40-O34)</f>
        <v>1269.4606847375203</v>
      </c>
      <c r="Q34" s="13">
        <f>P34/Q$3</f>
        <v>1.7961676602996139</v>
      </c>
      <c r="R34">
        <f>(Q34/10)*50</f>
        <v>8.9808383014980695</v>
      </c>
      <c r="S34">
        <f>AVERAGE(R34:R35)</f>
        <v>8.9808383014980695</v>
      </c>
    </row>
    <row r="35" spans="1:19" ht="15.75" x14ac:dyDescent="0.25">
      <c r="A35" s="23"/>
      <c r="B35" s="24"/>
      <c r="C35" s="7" t="s">
        <v>8</v>
      </c>
      <c r="D35" s="8">
        <v>26.27</v>
      </c>
      <c r="E35" s="6">
        <f>2^(40-D35)</f>
        <v>13587.571438623816</v>
      </c>
      <c r="F35" s="3">
        <f>E35/F21</f>
        <v>1.7342336728857362</v>
      </c>
      <c r="G35">
        <f t="shared" ref="G35:G37" si="12">(F35/10)*50</f>
        <v>8.6711683644286808</v>
      </c>
      <c r="H35">
        <f>G35/S34</f>
        <v>0.96551881609785428</v>
      </c>
      <c r="L35" s="23"/>
      <c r="M35" s="24"/>
      <c r="N35" s="7" t="s">
        <v>8</v>
      </c>
      <c r="O35" s="8">
        <v>29.69</v>
      </c>
      <c r="P35" s="6">
        <f>2^(40-O35)</f>
        <v>1269.4606847375203</v>
      </c>
      <c r="Q35" s="3">
        <f>P35/Q$3</f>
        <v>1.7961676602996139</v>
      </c>
      <c r="R35">
        <f t="shared" ref="R35:R37" si="13">(Q35/10)*50</f>
        <v>8.9808383014980695</v>
      </c>
    </row>
    <row r="36" spans="1:19" ht="15.75" x14ac:dyDescent="0.25">
      <c r="A36" s="23"/>
      <c r="B36" s="28" t="s">
        <v>3</v>
      </c>
      <c r="C36" s="7" t="s">
        <v>8</v>
      </c>
      <c r="D36" s="8">
        <v>26.82</v>
      </c>
      <c r="E36" s="6">
        <f>2^(40-D36)</f>
        <v>9280.5847883431725</v>
      </c>
      <c r="F36" s="13">
        <f>E36/F23</f>
        <v>1.1878086593656614</v>
      </c>
      <c r="G36">
        <f t="shared" si="12"/>
        <v>5.9390432968283076</v>
      </c>
      <c r="H36">
        <f>G36/S36</f>
        <v>1.0373948119848608</v>
      </c>
      <c r="I36">
        <f>AVERAGE(H36:H37)</f>
        <v>0.94589193024778728</v>
      </c>
      <c r="J36">
        <f>I36/I34</f>
        <v>0.96948669890044714</v>
      </c>
      <c r="L36" s="23"/>
      <c r="M36" s="28" t="s">
        <v>3</v>
      </c>
      <c r="N36" s="7" t="s">
        <v>8</v>
      </c>
      <c r="O36" s="8">
        <v>30.31</v>
      </c>
      <c r="P36" s="6">
        <f>2^(40-O36)</f>
        <v>826.00116144345782</v>
      </c>
      <c r="Q36" s="13">
        <f>P36/Q$5</f>
        <v>1.2242298336290605</v>
      </c>
      <c r="R36">
        <f t="shared" si="13"/>
        <v>6.121149168145303</v>
      </c>
      <c r="S36">
        <f>AVERAGE(R36:R37)</f>
        <v>5.7249595122468939</v>
      </c>
    </row>
    <row r="37" spans="1:19" ht="15.75" x14ac:dyDescent="0.25">
      <c r="A37" s="24"/>
      <c r="B37" s="24"/>
      <c r="C37" s="7" t="s">
        <v>8</v>
      </c>
      <c r="D37" s="8">
        <v>27.1</v>
      </c>
      <c r="E37" s="6">
        <f t="shared" ref="E37" si="14">2^(40-D37)</f>
        <v>7643.4062666695145</v>
      </c>
      <c r="F37" s="3">
        <f>E37/F23</f>
        <v>0.97826854208619685</v>
      </c>
      <c r="G37">
        <f t="shared" si="12"/>
        <v>4.8913427104309841</v>
      </c>
      <c r="H37">
        <f>G37/S36</f>
        <v>0.85438904851071384</v>
      </c>
      <c r="L37" s="24"/>
      <c r="M37" s="24"/>
      <c r="N37" s="7" t="s">
        <v>8</v>
      </c>
      <c r="O37" s="8">
        <v>30.51</v>
      </c>
      <c r="P37" s="6">
        <f>2^(40-O37)</f>
        <v>719.07577637785369</v>
      </c>
      <c r="Q37" s="3">
        <f>P37/Q$5</f>
        <v>1.0657539712696971</v>
      </c>
      <c r="R37">
        <f t="shared" si="13"/>
        <v>5.3287698563484849</v>
      </c>
    </row>
    <row r="38" spans="1:19" s="9" customFormat="1" ht="15.75" thickBot="1" x14ac:dyDescent="0.3"/>
    <row r="39" spans="1:19" ht="17.25" thickTop="1" thickBot="1" x14ac:dyDescent="0.3">
      <c r="B39" s="25" t="s">
        <v>21</v>
      </c>
      <c r="C39" s="26"/>
      <c r="D39" s="27"/>
      <c r="E39" s="3" t="s">
        <v>6</v>
      </c>
      <c r="F39" s="3" t="s">
        <v>11</v>
      </c>
      <c r="G39" s="3" t="s">
        <v>7</v>
      </c>
      <c r="H39" s="3" t="s">
        <v>12</v>
      </c>
      <c r="I39" s="3" t="s">
        <v>13</v>
      </c>
      <c r="M39" s="25" t="s">
        <v>16</v>
      </c>
      <c r="N39" s="26"/>
      <c r="O39" s="27"/>
      <c r="P39" s="3" t="s">
        <v>6</v>
      </c>
      <c r="Q39" s="3" t="s">
        <v>11</v>
      </c>
      <c r="R39" s="3" t="s">
        <v>7</v>
      </c>
      <c r="S39" s="3"/>
    </row>
    <row r="40" spans="1:19" ht="16.5" thickTop="1" x14ac:dyDescent="0.25">
      <c r="A40" s="22" t="s">
        <v>10</v>
      </c>
      <c r="B40" s="22" t="s">
        <v>1</v>
      </c>
      <c r="C40" s="4" t="s">
        <v>8</v>
      </c>
      <c r="D40" s="5">
        <v>26.84</v>
      </c>
      <c r="E40" s="6">
        <f>2^(40-D40)</f>
        <v>9152.8162350876264</v>
      </c>
      <c r="F40" s="13">
        <f>AVERAGE(E40:E41)</f>
        <v>9058.6351179077956</v>
      </c>
      <c r="L40" s="22" t="s">
        <v>10</v>
      </c>
      <c r="M40" s="22" t="s">
        <v>1</v>
      </c>
      <c r="N40" s="4" t="s">
        <v>8</v>
      </c>
      <c r="O40" s="5">
        <v>30.52</v>
      </c>
      <c r="P40" s="6">
        <f>2^(40-O40)</f>
        <v>714.10875717140777</v>
      </c>
      <c r="Q40" s="13">
        <f>AVERAGE(P40:P41)</f>
        <v>706.76068431482895</v>
      </c>
    </row>
    <row r="41" spans="1:19" ht="15.75" x14ac:dyDescent="0.25">
      <c r="A41" s="23"/>
      <c r="B41" s="24"/>
      <c r="C41" s="7" t="s">
        <v>8</v>
      </c>
      <c r="D41" s="8">
        <v>26.87</v>
      </c>
      <c r="E41" s="6">
        <f t="shared" ref="E41:E43" si="15">2^(40-D41)</f>
        <v>8964.4540007279647</v>
      </c>
      <c r="F41" s="3"/>
      <c r="L41" s="23"/>
      <c r="M41" s="24"/>
      <c r="N41" s="7" t="s">
        <v>8</v>
      </c>
      <c r="O41" s="8">
        <v>30.55</v>
      </c>
      <c r="P41" s="6">
        <f t="shared" ref="P41:P43" si="16">2^(40-O41)</f>
        <v>699.41261145825013</v>
      </c>
      <c r="Q41" s="3"/>
    </row>
    <row r="42" spans="1:19" ht="15.75" x14ac:dyDescent="0.25">
      <c r="A42" s="23"/>
      <c r="B42" s="28" t="s">
        <v>3</v>
      </c>
      <c r="C42" s="7" t="s">
        <v>8</v>
      </c>
      <c r="D42" s="8">
        <v>26.96</v>
      </c>
      <c r="E42" s="6">
        <f t="shared" si="15"/>
        <v>8422.3084679664862</v>
      </c>
      <c r="F42" s="13">
        <f>AVERAGE(E42:E43)</f>
        <v>8451.5993620375248</v>
      </c>
      <c r="L42" s="23"/>
      <c r="M42" s="28" t="s">
        <v>3</v>
      </c>
      <c r="N42" s="7" t="s">
        <v>8</v>
      </c>
      <c r="O42" s="8">
        <v>30.7</v>
      </c>
      <c r="P42" s="6">
        <f t="shared" si="16"/>
        <v>630.34593963259704</v>
      </c>
      <c r="Q42" s="13">
        <f>AVERAGE(P42:P43)</f>
        <v>674.71085800522542</v>
      </c>
    </row>
    <row r="43" spans="1:19" ht="15.75" x14ac:dyDescent="0.25">
      <c r="A43" s="24"/>
      <c r="B43" s="24"/>
      <c r="C43" s="7" t="s">
        <v>8</v>
      </c>
      <c r="D43" s="8">
        <v>26.95</v>
      </c>
      <c r="E43" s="6">
        <f t="shared" si="15"/>
        <v>8480.8902561085633</v>
      </c>
      <c r="F43" s="3"/>
      <c r="L43" s="24"/>
      <c r="M43" s="24"/>
      <c r="N43" s="7" t="s">
        <v>8</v>
      </c>
      <c r="O43" s="8">
        <v>30.51</v>
      </c>
      <c r="P43" s="6">
        <f t="shared" si="16"/>
        <v>719.07577637785369</v>
      </c>
      <c r="Q43" s="3"/>
    </row>
    <row r="44" spans="1:19" ht="15.75" thickBot="1" x14ac:dyDescent="0.3"/>
    <row r="45" spans="1:19" ht="17.25" thickTop="1" thickBot="1" x14ac:dyDescent="0.3">
      <c r="B45" s="25" t="s">
        <v>21</v>
      </c>
      <c r="C45" s="26"/>
      <c r="D45" s="27"/>
      <c r="E45" s="3" t="s">
        <v>6</v>
      </c>
      <c r="F45" s="3" t="s">
        <v>15</v>
      </c>
      <c r="G45" s="3" t="s">
        <v>7</v>
      </c>
      <c r="H45" s="3" t="s">
        <v>12</v>
      </c>
      <c r="I45" s="3" t="s">
        <v>13</v>
      </c>
      <c r="J45" s="14" t="s">
        <v>17</v>
      </c>
      <c r="K45" s="14" t="s">
        <v>4</v>
      </c>
      <c r="M45" s="25" t="s">
        <v>16</v>
      </c>
      <c r="N45" s="26"/>
      <c r="O45" s="27"/>
      <c r="P45" s="3" t="s">
        <v>6</v>
      </c>
      <c r="Q45" s="3" t="s">
        <v>15</v>
      </c>
      <c r="R45" s="3" t="s">
        <v>7</v>
      </c>
      <c r="S45" s="3" t="s">
        <v>13</v>
      </c>
    </row>
    <row r="46" spans="1:19" ht="16.5" thickTop="1" x14ac:dyDescent="0.25">
      <c r="A46" s="22" t="s">
        <v>14</v>
      </c>
      <c r="B46" s="22" t="s">
        <v>1</v>
      </c>
      <c r="C46" s="4" t="s">
        <v>8</v>
      </c>
      <c r="D46" s="5">
        <v>28.1</v>
      </c>
      <c r="E46" s="6">
        <f>2^(40-D46)</f>
        <v>3821.7031333347568</v>
      </c>
      <c r="F46" s="13">
        <f>E46/F40</f>
        <v>0.42188509456349826</v>
      </c>
      <c r="G46">
        <f>(F46/10)*100</f>
        <v>4.2188509456349825</v>
      </c>
      <c r="H46">
        <f>G46/S46</f>
        <v>1.333839457402388</v>
      </c>
      <c r="I46">
        <f>AVERAGE(H46:H47)</f>
        <v>1.320114447852311</v>
      </c>
      <c r="J46">
        <f>I46/I46</f>
        <v>1</v>
      </c>
      <c r="K46">
        <f>J46/J52</f>
        <v>1</v>
      </c>
      <c r="L46" s="22" t="s">
        <v>14</v>
      </c>
      <c r="M46" s="22" t="s">
        <v>1</v>
      </c>
      <c r="N46" s="4" t="s">
        <v>8</v>
      </c>
      <c r="O46" s="5">
        <v>32.369999999999997</v>
      </c>
      <c r="P46" s="6">
        <f>2^(40-O46)</f>
        <v>198.08831917342619</v>
      </c>
      <c r="Q46" s="13">
        <f>P46/Q$3</f>
        <v>0.28027637016264345</v>
      </c>
      <c r="R46">
        <f>(Q46/10)*100</f>
        <v>2.8027637016264344</v>
      </c>
      <c r="S46">
        <f>AVERAGE(R46:R47)</f>
        <v>3.1629375800975832</v>
      </c>
    </row>
    <row r="47" spans="1:19" ht="15.75" x14ac:dyDescent="0.25">
      <c r="A47" s="23"/>
      <c r="B47" s="24"/>
      <c r="C47" s="7" t="s">
        <v>8</v>
      </c>
      <c r="D47" s="8">
        <v>28.13</v>
      </c>
      <c r="E47" s="6">
        <f>2^(40-D47)</f>
        <v>3743.0536201396253</v>
      </c>
      <c r="F47" s="3">
        <f>E47/F40</f>
        <v>0.41320282486487103</v>
      </c>
      <c r="G47">
        <f t="shared" ref="G47:G49" si="17">(F47/10)*100</f>
        <v>4.1320282486487097</v>
      </c>
      <c r="H47">
        <f>G47/S46</f>
        <v>1.3063894383022343</v>
      </c>
      <c r="L47" s="23"/>
      <c r="M47" s="24"/>
      <c r="N47" s="7" t="s">
        <v>8</v>
      </c>
      <c r="O47" s="8">
        <v>32.04</v>
      </c>
      <c r="P47" s="6">
        <f>2^(40-O47)</f>
        <v>248.99966653754521</v>
      </c>
      <c r="Q47" s="3">
        <f>P47/Q$3</f>
        <v>0.35231114585687318</v>
      </c>
      <c r="R47">
        <f t="shared" ref="R47:R49" si="18">(Q47/10)*100</f>
        <v>3.523111458568732</v>
      </c>
    </row>
    <row r="48" spans="1:19" ht="15.75" x14ac:dyDescent="0.25">
      <c r="A48" s="23"/>
      <c r="B48" s="28" t="s">
        <v>3</v>
      </c>
      <c r="C48" s="7" t="s">
        <v>8</v>
      </c>
      <c r="D48" s="8">
        <v>28.09</v>
      </c>
      <c r="E48" s="6">
        <f>2^(40-D48)</f>
        <v>3848.2851807805905</v>
      </c>
      <c r="F48" s="13">
        <f>E48/F42</f>
        <v>0.45533218222176114</v>
      </c>
      <c r="G48">
        <f t="shared" si="17"/>
        <v>4.5533218222176108</v>
      </c>
      <c r="H48">
        <f>G48/S48</f>
        <v>1.2016288329421978</v>
      </c>
      <c r="I48">
        <f>AVERAGE(H48:H49)</f>
        <v>1.4623554020533978</v>
      </c>
      <c r="J48">
        <f>I48/I46</f>
        <v>1.107748956488203</v>
      </c>
      <c r="K48">
        <f>J48/J54</f>
        <v>1.4294918622136072</v>
      </c>
      <c r="L48" s="23"/>
      <c r="M48" s="28" t="s">
        <v>3</v>
      </c>
      <c r="N48" s="7" t="s">
        <v>8</v>
      </c>
      <c r="O48" s="8">
        <v>32.1</v>
      </c>
      <c r="P48" s="6">
        <f>2^(40-O48)</f>
        <v>238.85644583342244</v>
      </c>
      <c r="Q48" s="13">
        <f>P48/Q$5</f>
        <v>0.35401304573576697</v>
      </c>
      <c r="R48">
        <f t="shared" si="18"/>
        <v>3.5401304573576695</v>
      </c>
      <c r="S48">
        <f>AVERAGE(R48:R49)</f>
        <v>3.7892914162759945</v>
      </c>
    </row>
    <row r="49" spans="1:25" ht="15.75" x14ac:dyDescent="0.25">
      <c r="A49" s="24"/>
      <c r="B49" s="24"/>
      <c r="C49" s="7" t="s">
        <v>8</v>
      </c>
      <c r="D49" s="8">
        <v>27.57</v>
      </c>
      <c r="E49" s="6">
        <f t="shared" ref="E49" si="19">2^(40-D49)</f>
        <v>5518.2687308418626</v>
      </c>
      <c r="F49" s="3">
        <f>E49/F42</f>
        <v>0.65292597228739313</v>
      </c>
      <c r="G49">
        <f t="shared" si="17"/>
        <v>6.5292597228739311</v>
      </c>
      <c r="H49">
        <f>G49/S48</f>
        <v>1.7230819711645977</v>
      </c>
      <c r="L49" s="24"/>
      <c r="M49" s="24"/>
      <c r="N49" s="7" t="s">
        <v>8</v>
      </c>
      <c r="O49" s="8">
        <v>31.91</v>
      </c>
      <c r="P49" s="6">
        <f>2^(40-O49)</f>
        <v>272.47876670805999</v>
      </c>
      <c r="Q49" s="3">
        <f>P49/Q$5</f>
        <v>0.40384523751943197</v>
      </c>
      <c r="R49">
        <f t="shared" si="18"/>
        <v>4.0384523751943195</v>
      </c>
    </row>
    <row r="50" spans="1:25" ht="16.5" thickBot="1" x14ac:dyDescent="0.3">
      <c r="A50" s="10"/>
      <c r="B50" s="15"/>
      <c r="C50" s="11"/>
      <c r="D50" s="12"/>
      <c r="E50" s="6"/>
      <c r="F50" s="3"/>
      <c r="L50" s="10"/>
      <c r="M50" s="15"/>
      <c r="N50" s="11"/>
      <c r="O50" s="12"/>
      <c r="P50" s="6"/>
      <c r="Q50" s="3"/>
    </row>
    <row r="51" spans="1:25" ht="17.25" thickTop="1" thickBot="1" x14ac:dyDescent="0.3">
      <c r="B51" s="25" t="s">
        <v>21</v>
      </c>
      <c r="C51" s="26"/>
      <c r="D51" s="27"/>
      <c r="E51" s="3" t="s">
        <v>6</v>
      </c>
      <c r="F51" s="3" t="s">
        <v>15</v>
      </c>
      <c r="G51" s="3" t="s">
        <v>7</v>
      </c>
      <c r="H51" s="3" t="s">
        <v>12</v>
      </c>
      <c r="I51" s="3" t="s">
        <v>13</v>
      </c>
      <c r="J51" s="14" t="s">
        <v>17</v>
      </c>
      <c r="K51" s="14" t="s">
        <v>4</v>
      </c>
      <c r="M51" s="25" t="s">
        <v>16</v>
      </c>
      <c r="N51" s="26"/>
      <c r="O51" s="27"/>
      <c r="P51" s="3" t="s">
        <v>6</v>
      </c>
      <c r="Q51" s="3" t="s">
        <v>15</v>
      </c>
      <c r="R51" s="3" t="s">
        <v>7</v>
      </c>
      <c r="S51" s="3" t="s">
        <v>13</v>
      </c>
    </row>
    <row r="52" spans="1:25" ht="16.5" thickTop="1" x14ac:dyDescent="0.25">
      <c r="A52" s="22" t="s">
        <v>18</v>
      </c>
      <c r="B52" s="22" t="s">
        <v>1</v>
      </c>
      <c r="C52" s="4" t="s">
        <v>8</v>
      </c>
      <c r="D52" s="5">
        <v>26.55</v>
      </c>
      <c r="E52" s="6">
        <f>2^(40-D52)</f>
        <v>11190.601783332006</v>
      </c>
      <c r="F52" s="13">
        <f>E52/F40</f>
        <v>1.2353518645661725</v>
      </c>
      <c r="G52">
        <f>(F52/10)*50</f>
        <v>6.1767593228308622</v>
      </c>
      <c r="H52">
        <f>G52/S52</f>
        <v>0.68777090906987304</v>
      </c>
      <c r="I52">
        <f>AVERAGE(H52:H53)</f>
        <v>0.68777090906987304</v>
      </c>
      <c r="J52">
        <f>I52/I52</f>
        <v>1</v>
      </c>
      <c r="L52" s="22" t="s">
        <v>9</v>
      </c>
      <c r="M52" s="22" t="s">
        <v>1</v>
      </c>
      <c r="N52" s="4" t="s">
        <v>8</v>
      </c>
      <c r="O52" s="5">
        <v>29.69</v>
      </c>
      <c r="P52" s="6">
        <f>2^(40-O52)</f>
        <v>1269.4606847375203</v>
      </c>
      <c r="Q52" s="13">
        <f>P52/Q$3</f>
        <v>1.7961676602996139</v>
      </c>
      <c r="R52">
        <f>(Q52/10)*50</f>
        <v>8.9808383014980695</v>
      </c>
      <c r="S52">
        <f>AVERAGE(R52:R53)</f>
        <v>8.9808383014980695</v>
      </c>
    </row>
    <row r="53" spans="1:25" ht="15.75" x14ac:dyDescent="0.25">
      <c r="A53" s="23"/>
      <c r="B53" s="24"/>
      <c r="C53" s="7" t="s">
        <v>8</v>
      </c>
      <c r="D53" s="8">
        <v>26.55</v>
      </c>
      <c r="E53" s="6">
        <f>2^(40-D53)</f>
        <v>11190.601783332006</v>
      </c>
      <c r="F53" s="3">
        <f>E53/F40</f>
        <v>1.2353518645661725</v>
      </c>
      <c r="G53">
        <f t="shared" ref="G53:G55" si="20">(F53/10)*50</f>
        <v>6.1767593228308622</v>
      </c>
      <c r="H53">
        <f>G53/S52</f>
        <v>0.68777090906987304</v>
      </c>
      <c r="L53" s="23"/>
      <c r="M53" s="24"/>
      <c r="N53" s="7" t="s">
        <v>8</v>
      </c>
      <c r="O53" s="8">
        <v>29.69</v>
      </c>
      <c r="P53" s="6">
        <f>2^(40-O53)</f>
        <v>1269.4606847375203</v>
      </c>
      <c r="Q53" s="3">
        <f>P53/Q$3</f>
        <v>1.7961676602996139</v>
      </c>
      <c r="R53">
        <f t="shared" ref="R53:R55" si="21">(Q53/10)*50</f>
        <v>8.9808383014980695</v>
      </c>
    </row>
    <row r="54" spans="1:25" ht="15.75" x14ac:dyDescent="0.25">
      <c r="A54" s="23"/>
      <c r="B54" s="28" t="s">
        <v>3</v>
      </c>
      <c r="C54" s="7" t="s">
        <v>8</v>
      </c>
      <c r="D54" s="8">
        <v>27.46</v>
      </c>
      <c r="E54" s="6">
        <f>2^(40-D54)</f>
        <v>5955.4714309439887</v>
      </c>
      <c r="F54" s="13">
        <f>E54/F42</f>
        <v>0.70465614563966206</v>
      </c>
      <c r="G54">
        <f t="shared" si="20"/>
        <v>3.5232807281983103</v>
      </c>
      <c r="H54">
        <f>G54/S54</f>
        <v>0.61542456687445057</v>
      </c>
      <c r="I54">
        <f>AVERAGE(H54:H55)</f>
        <v>0.53297085976082892</v>
      </c>
      <c r="J54">
        <f>I54/I52</f>
        <v>0.77492498262482135</v>
      </c>
      <c r="L54" s="23"/>
      <c r="M54" s="28" t="s">
        <v>3</v>
      </c>
      <c r="N54" s="7" t="s">
        <v>8</v>
      </c>
      <c r="O54" s="8">
        <v>30.31</v>
      </c>
      <c r="P54" s="6">
        <f>2^(40-O54)</f>
        <v>826.00116144345782</v>
      </c>
      <c r="Q54" s="13">
        <f>P54/Q$5</f>
        <v>1.2242298336290605</v>
      </c>
      <c r="R54">
        <f t="shared" si="21"/>
        <v>6.121149168145303</v>
      </c>
      <c r="S54">
        <f>AVERAGE(R54:R55)</f>
        <v>5.7249595122468939</v>
      </c>
    </row>
    <row r="55" spans="1:25" ht="15.75" x14ac:dyDescent="0.25">
      <c r="A55" s="24"/>
      <c r="B55" s="24"/>
      <c r="C55" s="7" t="s">
        <v>8</v>
      </c>
      <c r="D55" s="8">
        <v>27.91</v>
      </c>
      <c r="E55" s="6">
        <f t="shared" ref="E55" si="22">2^(40-D55)</f>
        <v>4359.6602673289581</v>
      </c>
      <c r="F55" s="3">
        <f>E55/F42</f>
        <v>0.51583849169560314</v>
      </c>
      <c r="G55">
        <f t="shared" si="20"/>
        <v>2.5791924584780155</v>
      </c>
      <c r="H55">
        <f>G55/S54</f>
        <v>0.45051715264720732</v>
      </c>
      <c r="L55" s="24"/>
      <c r="M55" s="24"/>
      <c r="N55" s="7" t="s">
        <v>8</v>
      </c>
      <c r="O55" s="8">
        <v>30.51</v>
      </c>
      <c r="P55" s="6">
        <f>2^(40-O55)</f>
        <v>719.07577637785369</v>
      </c>
      <c r="Q55" s="3">
        <f>P55/Q$5</f>
        <v>1.0657539712696971</v>
      </c>
      <c r="R55">
        <f t="shared" si="21"/>
        <v>5.3287698563484849</v>
      </c>
    </row>
    <row r="56" spans="1:25" ht="15.75" thickBot="1" x14ac:dyDescent="0.3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 spans="1:25" ht="17.25" thickTop="1" thickBot="1" x14ac:dyDescent="0.3">
      <c r="B57" s="25" t="s">
        <v>24</v>
      </c>
      <c r="C57" s="26"/>
      <c r="D57" s="27"/>
      <c r="E57" s="3" t="s">
        <v>6</v>
      </c>
      <c r="F57" s="3" t="s">
        <v>11</v>
      </c>
      <c r="G57" s="3" t="s">
        <v>7</v>
      </c>
      <c r="H57" s="3" t="s">
        <v>12</v>
      </c>
      <c r="I57" s="3" t="s">
        <v>13</v>
      </c>
      <c r="M57" s="25" t="s">
        <v>16</v>
      </c>
      <c r="N57" s="26"/>
      <c r="O57" s="27"/>
      <c r="P57" s="3" t="s">
        <v>6</v>
      </c>
      <c r="Q57" s="3" t="s">
        <v>11</v>
      </c>
      <c r="R57" s="3" t="s">
        <v>7</v>
      </c>
      <c r="S57" s="3"/>
    </row>
    <row r="58" spans="1:25" ht="16.5" thickTop="1" x14ac:dyDescent="0.25">
      <c r="A58" s="22" t="s">
        <v>10</v>
      </c>
      <c r="B58" s="22" t="s">
        <v>1</v>
      </c>
      <c r="C58" s="4" t="s">
        <v>8</v>
      </c>
      <c r="D58" s="5">
        <v>24.82</v>
      </c>
      <c r="E58" s="6">
        <f>2^(40-D58)</f>
        <v>37122.33915337269</v>
      </c>
      <c r="F58" s="13">
        <f>AVERAGE(E58:E59)</f>
        <v>35059.129308815638</v>
      </c>
      <c r="L58" s="22" t="s">
        <v>10</v>
      </c>
      <c r="M58" s="22" t="s">
        <v>1</v>
      </c>
      <c r="N58" s="4" t="s">
        <v>8</v>
      </c>
      <c r="O58" s="5">
        <v>30.52</v>
      </c>
      <c r="P58" s="6">
        <f>2^(40-O58)</f>
        <v>714.10875717140777</v>
      </c>
      <c r="Q58" s="13">
        <f>AVERAGE(P58:P59)</f>
        <v>706.76068431482895</v>
      </c>
    </row>
    <row r="59" spans="1:25" ht="15.75" x14ac:dyDescent="0.25">
      <c r="A59" s="23"/>
      <c r="B59" s="24"/>
      <c r="C59" s="7" t="s">
        <v>8</v>
      </c>
      <c r="D59" s="8">
        <v>24.99</v>
      </c>
      <c r="E59" s="6">
        <f t="shared" ref="E59:E61" si="23">2^(40-D59)</f>
        <v>32995.919464258586</v>
      </c>
      <c r="F59" s="3"/>
      <c r="L59" s="23"/>
      <c r="M59" s="24"/>
      <c r="N59" s="7" t="s">
        <v>8</v>
      </c>
      <c r="O59" s="8">
        <v>30.55</v>
      </c>
      <c r="P59" s="6">
        <f t="shared" ref="P59:P61" si="24">2^(40-O59)</f>
        <v>699.41261145825013</v>
      </c>
      <c r="Q59" s="3"/>
    </row>
    <row r="60" spans="1:25" ht="15.75" x14ac:dyDescent="0.25">
      <c r="A60" s="23"/>
      <c r="B60" s="28" t="s">
        <v>3</v>
      </c>
      <c r="C60" s="7" t="s">
        <v>8</v>
      </c>
      <c r="D60" s="8">
        <v>24.78</v>
      </c>
      <c r="E60" s="6">
        <f t="shared" si="23"/>
        <v>38165.990161398295</v>
      </c>
      <c r="F60" s="13">
        <f>AVERAGE(E60:E61)</f>
        <v>37644.164657385496</v>
      </c>
      <c r="L60" s="23"/>
      <c r="M60" s="28" t="s">
        <v>3</v>
      </c>
      <c r="N60" s="7" t="s">
        <v>8</v>
      </c>
      <c r="O60" s="8">
        <v>30.7</v>
      </c>
      <c r="P60" s="6">
        <f t="shared" si="24"/>
        <v>630.34593963259704</v>
      </c>
      <c r="Q60" s="13">
        <f>AVERAGE(P60:P61)</f>
        <v>674.71085800522542</v>
      </c>
    </row>
    <row r="61" spans="1:25" ht="15.75" x14ac:dyDescent="0.25">
      <c r="A61" s="24"/>
      <c r="B61" s="24"/>
      <c r="C61" s="7" t="s">
        <v>8</v>
      </c>
      <c r="D61" s="8">
        <v>24.82</v>
      </c>
      <c r="E61" s="6">
        <f t="shared" si="23"/>
        <v>37122.33915337269</v>
      </c>
      <c r="F61" s="3"/>
      <c r="L61" s="24"/>
      <c r="M61" s="24"/>
      <c r="N61" s="7" t="s">
        <v>8</v>
      </c>
      <c r="O61" s="8">
        <v>30.51</v>
      </c>
      <c r="P61" s="6">
        <f t="shared" si="24"/>
        <v>719.07577637785369</v>
      </c>
      <c r="Q61" s="3"/>
    </row>
    <row r="62" spans="1:25" ht="15.75" thickBot="1" x14ac:dyDescent="0.3"/>
    <row r="63" spans="1:25" ht="17.25" thickTop="1" thickBot="1" x14ac:dyDescent="0.3">
      <c r="B63" s="25" t="s">
        <v>24</v>
      </c>
      <c r="C63" s="26"/>
      <c r="D63" s="27"/>
      <c r="E63" s="3" t="s">
        <v>6</v>
      </c>
      <c r="F63" s="3" t="s">
        <v>15</v>
      </c>
      <c r="G63" s="3" t="s">
        <v>7</v>
      </c>
      <c r="H63" s="3" t="s">
        <v>12</v>
      </c>
      <c r="I63" s="3" t="s">
        <v>13</v>
      </c>
      <c r="J63" s="14" t="s">
        <v>17</v>
      </c>
      <c r="K63" s="14" t="s">
        <v>4</v>
      </c>
      <c r="M63" s="25" t="s">
        <v>16</v>
      </c>
      <c r="N63" s="26"/>
      <c r="O63" s="27"/>
      <c r="P63" s="3" t="s">
        <v>6</v>
      </c>
      <c r="Q63" s="3" t="s">
        <v>15</v>
      </c>
      <c r="R63" s="3" t="s">
        <v>7</v>
      </c>
      <c r="S63" s="3" t="s">
        <v>13</v>
      </c>
    </row>
    <row r="64" spans="1:25" ht="16.5" thickTop="1" x14ac:dyDescent="0.25">
      <c r="A64" s="22" t="s">
        <v>14</v>
      </c>
      <c r="B64" s="22" t="s">
        <v>1</v>
      </c>
      <c r="C64" s="4" t="s">
        <v>8</v>
      </c>
      <c r="D64" s="5">
        <v>26.26</v>
      </c>
      <c r="E64" s="6">
        <f>2^(40-D64)</f>
        <v>13682.080471914374</v>
      </c>
      <c r="F64" s="13">
        <f>E64/F58</f>
        <v>0.39025728081826627</v>
      </c>
      <c r="G64">
        <f>(F64/10)*100</f>
        <v>3.9025728081826623</v>
      </c>
      <c r="H64">
        <f>G64/S64</f>
        <v>1.2338443960257539</v>
      </c>
      <c r="I64">
        <f>AVERAGE(H64:H65)</f>
        <v>1.2338443960257539</v>
      </c>
      <c r="J64">
        <f>I64/I64</f>
        <v>1</v>
      </c>
      <c r="K64">
        <f>J64/J70</f>
        <v>1</v>
      </c>
      <c r="L64" s="22" t="s">
        <v>14</v>
      </c>
      <c r="M64" s="22" t="s">
        <v>1</v>
      </c>
      <c r="N64" s="4" t="s">
        <v>8</v>
      </c>
      <c r="O64" s="5">
        <v>32.369999999999997</v>
      </c>
      <c r="P64" s="6">
        <f>2^(40-O64)</f>
        <v>198.08831917342619</v>
      </c>
      <c r="Q64" s="13">
        <f>P64/Q$3</f>
        <v>0.28027637016264345</v>
      </c>
      <c r="R64">
        <f>(Q64/10)*100</f>
        <v>2.8027637016264344</v>
      </c>
      <c r="S64">
        <f>AVERAGE(R64:R65)</f>
        <v>3.1629375800975832</v>
      </c>
    </row>
    <row r="65" spans="1:23" ht="15.75" x14ac:dyDescent="0.25">
      <c r="A65" s="23"/>
      <c r="B65" s="24"/>
      <c r="C65" s="7" t="s">
        <v>8</v>
      </c>
      <c r="D65" s="8">
        <v>26.26</v>
      </c>
      <c r="E65" s="6">
        <f>2^(40-D65)</f>
        <v>13682.080471914374</v>
      </c>
      <c r="F65" s="3">
        <f>E65/F58</f>
        <v>0.39025728081826627</v>
      </c>
      <c r="G65">
        <f t="shared" ref="G65:G67" si="25">(F65/10)*100</f>
        <v>3.9025728081826623</v>
      </c>
      <c r="H65">
        <f>G65/S64</f>
        <v>1.2338443960257539</v>
      </c>
      <c r="L65" s="23"/>
      <c r="M65" s="24"/>
      <c r="N65" s="7" t="s">
        <v>8</v>
      </c>
      <c r="O65" s="8">
        <v>32.04</v>
      </c>
      <c r="P65" s="6">
        <f>2^(40-O65)</f>
        <v>248.99966653754521</v>
      </c>
      <c r="Q65" s="3">
        <f>P65/Q$3</f>
        <v>0.35231114585687318</v>
      </c>
      <c r="R65">
        <f t="shared" ref="R65:R67" si="26">(Q65/10)*100</f>
        <v>3.523111458568732</v>
      </c>
    </row>
    <row r="66" spans="1:23" ht="15.75" x14ac:dyDescent="0.25">
      <c r="A66" s="23"/>
      <c r="B66" s="28" t="s">
        <v>3</v>
      </c>
      <c r="C66" s="7" t="s">
        <v>8</v>
      </c>
      <c r="D66" s="8">
        <v>26.2</v>
      </c>
      <c r="E66" s="6">
        <f>2^(40-D66)</f>
        <v>14263.10042904369</v>
      </c>
      <c r="F66" s="13">
        <f>E66/F60</f>
        <v>0.3788927330134122</v>
      </c>
      <c r="G66">
        <f t="shared" si="25"/>
        <v>3.7889273301341215</v>
      </c>
      <c r="H66">
        <f>G66/S66</f>
        <v>0.99990391709111914</v>
      </c>
      <c r="I66">
        <f>AVERAGE(H66:H67)</f>
        <v>1.0104089704916359</v>
      </c>
      <c r="J66">
        <f>I66/I64</f>
        <v>0.81891118016679454</v>
      </c>
      <c r="K66">
        <f>J66/J72</f>
        <v>0.98996818101330752</v>
      </c>
      <c r="L66" s="23"/>
      <c r="M66" s="28" t="s">
        <v>3</v>
      </c>
      <c r="N66" s="7" t="s">
        <v>8</v>
      </c>
      <c r="O66" s="8">
        <v>32.1</v>
      </c>
      <c r="P66" s="6">
        <f>2^(40-O66)</f>
        <v>238.85644583342244</v>
      </c>
      <c r="Q66" s="13">
        <f>P66/Q$5</f>
        <v>0.35401304573576697</v>
      </c>
      <c r="R66">
        <f t="shared" si="26"/>
        <v>3.5401304573576695</v>
      </c>
      <c r="S66">
        <f>AVERAGE(R66:R67)</f>
        <v>3.7892914162759945</v>
      </c>
    </row>
    <row r="67" spans="1:23" ht="15.75" x14ac:dyDescent="0.25">
      <c r="A67" s="24"/>
      <c r="B67" s="24"/>
      <c r="C67" s="7" t="s">
        <v>8</v>
      </c>
      <c r="D67" s="8">
        <v>26.17</v>
      </c>
      <c r="E67" s="6">
        <f t="shared" ref="E67" si="27">2^(40-D67)</f>
        <v>14562.798488233077</v>
      </c>
      <c r="F67" s="3">
        <f>E67/F60</f>
        <v>0.386854074749032</v>
      </c>
      <c r="G67">
        <f t="shared" si="25"/>
        <v>3.8685407474903197</v>
      </c>
      <c r="H67">
        <f>G67/S66</f>
        <v>1.0209140238921526</v>
      </c>
      <c r="L67" s="24"/>
      <c r="M67" s="24"/>
      <c r="N67" s="7" t="s">
        <v>8</v>
      </c>
      <c r="O67" s="8">
        <v>31.91</v>
      </c>
      <c r="P67" s="6">
        <f>2^(40-O67)</f>
        <v>272.47876670805999</v>
      </c>
      <c r="Q67" s="3">
        <f>P67/Q$5</f>
        <v>0.40384523751943197</v>
      </c>
      <c r="R67">
        <f t="shared" si="26"/>
        <v>4.0384523751943195</v>
      </c>
    </row>
    <row r="68" spans="1:23" ht="16.5" thickBot="1" x14ac:dyDescent="0.3">
      <c r="A68" s="10"/>
      <c r="B68" s="15"/>
      <c r="C68" s="11"/>
      <c r="D68" s="12"/>
      <c r="E68" s="6"/>
      <c r="F68" s="3"/>
      <c r="L68" s="10"/>
      <c r="M68" s="15"/>
      <c r="N68" s="11"/>
      <c r="O68" s="12"/>
      <c r="P68" s="6"/>
      <c r="Q68" s="3"/>
    </row>
    <row r="69" spans="1:23" ht="17.25" thickTop="1" thickBot="1" x14ac:dyDescent="0.3">
      <c r="B69" s="25" t="s">
        <v>24</v>
      </c>
      <c r="C69" s="26"/>
      <c r="D69" s="27"/>
      <c r="E69" s="3" t="s">
        <v>6</v>
      </c>
      <c r="F69" s="3" t="s">
        <v>15</v>
      </c>
      <c r="G69" s="3" t="s">
        <v>7</v>
      </c>
      <c r="H69" s="3" t="s">
        <v>12</v>
      </c>
      <c r="I69" s="3" t="s">
        <v>13</v>
      </c>
      <c r="J69" s="14" t="s">
        <v>17</v>
      </c>
      <c r="K69" s="14" t="s">
        <v>4</v>
      </c>
      <c r="M69" s="25" t="s">
        <v>16</v>
      </c>
      <c r="N69" s="26"/>
      <c r="O69" s="27"/>
      <c r="P69" s="3" t="s">
        <v>6</v>
      </c>
      <c r="Q69" s="3" t="s">
        <v>15</v>
      </c>
      <c r="R69" s="3" t="s">
        <v>7</v>
      </c>
      <c r="S69" s="3" t="s">
        <v>13</v>
      </c>
    </row>
    <row r="70" spans="1:23" ht="16.5" thickTop="1" x14ac:dyDescent="0.25">
      <c r="A70" s="22" t="s">
        <v>18</v>
      </c>
      <c r="B70" s="22" t="s">
        <v>1</v>
      </c>
      <c r="C70" s="4" t="s">
        <v>8</v>
      </c>
      <c r="D70" s="5">
        <v>23.87</v>
      </c>
      <c r="E70" s="6">
        <f>2^(40-D70)</f>
        <v>71715.632005823732</v>
      </c>
      <c r="F70" s="13">
        <f>E70/F58</f>
        <v>2.0455622663678299</v>
      </c>
      <c r="G70">
        <f>(F70/10)*50</f>
        <v>10.227811331839149</v>
      </c>
      <c r="H70">
        <f>G70/S70</f>
        <v>1.1388481774728174</v>
      </c>
      <c r="I70">
        <f>AVERAGE(H70:H71)</f>
        <v>1.1755021099581182</v>
      </c>
      <c r="J70">
        <f>I70/I70</f>
        <v>1</v>
      </c>
      <c r="L70" s="22" t="s">
        <v>9</v>
      </c>
      <c r="M70" s="22" t="s">
        <v>1</v>
      </c>
      <c r="N70" s="4" t="s">
        <v>8</v>
      </c>
      <c r="O70" s="5">
        <v>29.69</v>
      </c>
      <c r="P70" s="6">
        <f>2^(40-O70)</f>
        <v>1269.4606847375203</v>
      </c>
      <c r="Q70" s="13">
        <f>P70/Q$3</f>
        <v>1.7961676602996139</v>
      </c>
      <c r="R70">
        <f>(Q70/10)*50</f>
        <v>8.9808383014980695</v>
      </c>
      <c r="S70">
        <f>AVERAGE(R70:R71)</f>
        <v>8.9808383014980695</v>
      </c>
    </row>
    <row r="71" spans="1:23" ht="15.75" x14ac:dyDescent="0.25">
      <c r="A71" s="23"/>
      <c r="B71" s="24"/>
      <c r="C71" s="7" t="s">
        <v>8</v>
      </c>
      <c r="D71" s="8">
        <v>23.78</v>
      </c>
      <c r="E71" s="6">
        <f>2^(40-D71)</f>
        <v>76331.980322796604</v>
      </c>
      <c r="F71" s="3">
        <f>E71/F58</f>
        <v>2.1772354826736353</v>
      </c>
      <c r="G71">
        <f t="shared" ref="G71:G73" si="28">(F71/10)*50</f>
        <v>10.886177413368177</v>
      </c>
      <c r="H71">
        <f>G71/S70</f>
        <v>1.212156042443419</v>
      </c>
      <c r="L71" s="23"/>
      <c r="M71" s="24"/>
      <c r="N71" s="7" t="s">
        <v>8</v>
      </c>
      <c r="O71" s="8">
        <v>29.69</v>
      </c>
      <c r="P71" s="6">
        <f>2^(40-O71)</f>
        <v>1269.4606847375203</v>
      </c>
      <c r="Q71" s="3">
        <f>P71/Q$3</f>
        <v>1.7961676602996139</v>
      </c>
      <c r="R71">
        <f t="shared" ref="R71:R73" si="29">(Q71/10)*50</f>
        <v>8.9808383014980695</v>
      </c>
    </row>
    <row r="72" spans="1:23" ht="15.75" x14ac:dyDescent="0.25">
      <c r="A72" s="23"/>
      <c r="B72" s="28" t="s">
        <v>3</v>
      </c>
      <c r="C72" s="7" t="s">
        <v>8</v>
      </c>
      <c r="D72" s="8">
        <v>24.63</v>
      </c>
      <c r="E72" s="6">
        <f>2^(40-D72)</f>
        <v>42347.817554329333</v>
      </c>
      <c r="F72" s="13">
        <f>E72/F60</f>
        <v>1.1249503857969396</v>
      </c>
      <c r="G72">
        <f t="shared" si="28"/>
        <v>5.6247519289846979</v>
      </c>
      <c r="H72">
        <f>G72/S72</f>
        <v>0.98249636821922826</v>
      </c>
      <c r="I72">
        <f>AVERAGE(H72:H73)</f>
        <v>0.97238662677929</v>
      </c>
      <c r="J72">
        <f>I72/I70</f>
        <v>0.82720959710904729</v>
      </c>
      <c r="L72" s="23"/>
      <c r="M72" s="28" t="s">
        <v>3</v>
      </c>
      <c r="N72" s="7" t="s">
        <v>8</v>
      </c>
      <c r="O72" s="8">
        <v>30.31</v>
      </c>
      <c r="P72" s="6">
        <f>2^(40-O72)</f>
        <v>826.00116144345782</v>
      </c>
      <c r="Q72" s="13">
        <f>P72/Q$5</f>
        <v>1.2242298336290605</v>
      </c>
      <c r="R72">
        <f t="shared" si="29"/>
        <v>6.121149168145303</v>
      </c>
      <c r="S72">
        <f>AVERAGE(R72:R73)</f>
        <v>5.7249595122468939</v>
      </c>
    </row>
    <row r="73" spans="1:23" ht="15.75" x14ac:dyDescent="0.25">
      <c r="A73" s="24"/>
      <c r="B73" s="24"/>
      <c r="C73" s="7" t="s">
        <v>8</v>
      </c>
      <c r="D73" s="8">
        <v>24.66</v>
      </c>
      <c r="E73" s="6">
        <f t="shared" ref="E73" si="30">2^(40-D73)</f>
        <v>41476.312071218126</v>
      </c>
      <c r="F73" s="3">
        <f>E73/F60</f>
        <v>1.1017992416277669</v>
      </c>
      <c r="G73">
        <f t="shared" si="28"/>
        <v>5.5089962081388348</v>
      </c>
      <c r="H73">
        <f>G73/S72</f>
        <v>0.96227688533935163</v>
      </c>
      <c r="L73" s="24"/>
      <c r="M73" s="24"/>
      <c r="N73" s="7" t="s">
        <v>8</v>
      </c>
      <c r="O73" s="8">
        <v>30.51</v>
      </c>
      <c r="P73" s="6">
        <f>2^(40-O73)</f>
        <v>719.07577637785369</v>
      </c>
      <c r="Q73" s="3">
        <f>P73/Q$5</f>
        <v>1.0657539712696971</v>
      </c>
      <c r="R73">
        <f t="shared" si="29"/>
        <v>5.3287698563484849</v>
      </c>
    </row>
    <row r="74" spans="1:23" ht="15.75" thickBot="1" x14ac:dyDescent="0.3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</row>
    <row r="75" spans="1:23" ht="17.25" thickTop="1" thickBot="1" x14ac:dyDescent="0.3">
      <c r="B75" s="25" t="s">
        <v>5</v>
      </c>
      <c r="C75" s="26"/>
      <c r="D75" s="27"/>
      <c r="E75" s="3" t="s">
        <v>6</v>
      </c>
      <c r="F75" s="3" t="s">
        <v>11</v>
      </c>
      <c r="G75" s="3" t="s">
        <v>7</v>
      </c>
      <c r="H75" s="3" t="s">
        <v>12</v>
      </c>
      <c r="I75" s="3" t="s">
        <v>13</v>
      </c>
      <c r="M75" s="25" t="s">
        <v>16</v>
      </c>
      <c r="N75" s="26"/>
      <c r="O75" s="27"/>
      <c r="P75" s="3" t="s">
        <v>6</v>
      </c>
      <c r="Q75" s="3" t="s">
        <v>11</v>
      </c>
      <c r="R75" s="3" t="s">
        <v>7</v>
      </c>
      <c r="S75" s="3"/>
    </row>
    <row r="76" spans="1:23" ht="16.5" thickTop="1" x14ac:dyDescent="0.25">
      <c r="A76" s="22" t="s">
        <v>10</v>
      </c>
      <c r="B76" s="22" t="s">
        <v>1</v>
      </c>
      <c r="C76" s="4" t="s">
        <v>8</v>
      </c>
      <c r="D76" s="5">
        <v>26.69</v>
      </c>
      <c r="E76" s="6">
        <f>2^(40-D76)</f>
        <v>10155.685477900175</v>
      </c>
      <c r="F76" s="13">
        <f>AVERAGE(E76:E77)</f>
        <v>10191.004667251085</v>
      </c>
      <c r="L76" s="22" t="s">
        <v>10</v>
      </c>
      <c r="M76" s="22" t="s">
        <v>1</v>
      </c>
      <c r="N76" s="4" t="s">
        <v>8</v>
      </c>
      <c r="O76" s="5">
        <v>30.52</v>
      </c>
      <c r="P76" s="6">
        <f>2^(40-O76)</f>
        <v>714.10875717140777</v>
      </c>
      <c r="Q76" s="13">
        <f>AVERAGE(P76:P77)</f>
        <v>706.76068431482895</v>
      </c>
    </row>
    <row r="77" spans="1:23" ht="15.75" x14ac:dyDescent="0.25">
      <c r="A77" s="23"/>
      <c r="B77" s="24"/>
      <c r="C77" s="7" t="s">
        <v>8</v>
      </c>
      <c r="D77" s="8">
        <v>26.68</v>
      </c>
      <c r="E77" s="6">
        <f t="shared" ref="E77:E79" si="31">2^(40-D77)</f>
        <v>10226.323856601995</v>
      </c>
      <c r="F77" s="3"/>
      <c r="L77" s="23"/>
      <c r="M77" s="24"/>
      <c r="N77" s="7" t="s">
        <v>8</v>
      </c>
      <c r="O77" s="8">
        <v>30.55</v>
      </c>
      <c r="P77" s="6">
        <f t="shared" ref="P77:P79" si="32">2^(40-O77)</f>
        <v>699.41261145825013</v>
      </c>
      <c r="Q77" s="3"/>
    </row>
    <row r="78" spans="1:23" ht="15.75" x14ac:dyDescent="0.25">
      <c r="A78" s="23"/>
      <c r="B78" s="28" t="s">
        <v>3</v>
      </c>
      <c r="C78" s="7" t="s">
        <v>8</v>
      </c>
      <c r="D78" s="8">
        <v>26.66</v>
      </c>
      <c r="E78" s="6">
        <f t="shared" si="31"/>
        <v>10369.07801780453</v>
      </c>
      <c r="F78" s="13">
        <f>AVERAGE(E78:E79)</f>
        <v>10369.07801780453</v>
      </c>
      <c r="L78" s="23"/>
      <c r="M78" s="28" t="s">
        <v>3</v>
      </c>
      <c r="N78" s="7" t="s">
        <v>8</v>
      </c>
      <c r="O78" s="8">
        <v>30.7</v>
      </c>
      <c r="P78" s="6">
        <f t="shared" si="32"/>
        <v>630.34593963259704</v>
      </c>
      <c r="Q78" s="13">
        <f>AVERAGE(P78:P79)</f>
        <v>674.71085800522542</v>
      </c>
    </row>
    <row r="79" spans="1:23" ht="15.75" x14ac:dyDescent="0.25">
      <c r="A79" s="24"/>
      <c r="B79" s="24"/>
      <c r="C79" s="7" t="s">
        <v>8</v>
      </c>
      <c r="D79" s="8">
        <v>26.66</v>
      </c>
      <c r="E79" s="6">
        <f t="shared" si="31"/>
        <v>10369.07801780453</v>
      </c>
      <c r="F79" s="3"/>
      <c r="L79" s="24"/>
      <c r="M79" s="24"/>
      <c r="N79" s="7" t="s">
        <v>8</v>
      </c>
      <c r="O79" s="8">
        <v>30.51</v>
      </c>
      <c r="P79" s="6">
        <f t="shared" si="32"/>
        <v>719.07577637785369</v>
      </c>
      <c r="Q79" s="3"/>
    </row>
    <row r="80" spans="1:23" ht="15.75" thickBot="1" x14ac:dyDescent="0.3"/>
    <row r="81" spans="1:19" ht="17.25" thickTop="1" thickBot="1" x14ac:dyDescent="0.3">
      <c r="B81" s="25" t="s">
        <v>5</v>
      </c>
      <c r="C81" s="26"/>
      <c r="D81" s="27"/>
      <c r="E81" s="3" t="s">
        <v>6</v>
      </c>
      <c r="F81" s="3" t="s">
        <v>15</v>
      </c>
      <c r="G81" s="3" t="s">
        <v>7</v>
      </c>
      <c r="H81" s="3" t="s">
        <v>12</v>
      </c>
      <c r="I81" s="3" t="s">
        <v>13</v>
      </c>
      <c r="J81" s="14" t="s">
        <v>17</v>
      </c>
      <c r="K81" s="14" t="s">
        <v>4</v>
      </c>
      <c r="M81" s="25" t="s">
        <v>16</v>
      </c>
      <c r="N81" s="26"/>
      <c r="O81" s="27"/>
      <c r="P81" s="3" t="s">
        <v>6</v>
      </c>
      <c r="Q81" s="3" t="s">
        <v>15</v>
      </c>
      <c r="R81" s="3" t="s">
        <v>7</v>
      </c>
      <c r="S81" s="3" t="s">
        <v>13</v>
      </c>
    </row>
    <row r="82" spans="1:19" ht="16.5" thickTop="1" x14ac:dyDescent="0.25">
      <c r="A82" s="22" t="s">
        <v>14</v>
      </c>
      <c r="B82" s="22" t="s">
        <v>1</v>
      </c>
      <c r="C82" s="4" t="s">
        <v>8</v>
      </c>
      <c r="D82" s="5">
        <v>30.380545949940402</v>
      </c>
      <c r="E82" s="6">
        <f>2^(40-D82)</f>
        <v>786.58237510851473</v>
      </c>
      <c r="F82" s="13">
        <f>E82/F76</f>
        <v>7.7183987329159653E-2</v>
      </c>
      <c r="G82">
        <f>(F82/10)*100</f>
        <v>0.77183987329159653</v>
      </c>
      <c r="H82">
        <f>G82/S82</f>
        <v>0.24402627422947237</v>
      </c>
      <c r="I82">
        <f>AVERAGE(H82:H83)</f>
        <v>0.22229846043316076</v>
      </c>
      <c r="J82">
        <f>I82/I82</f>
        <v>1</v>
      </c>
      <c r="K82">
        <f>J82/J88</f>
        <v>1</v>
      </c>
      <c r="L82" s="22" t="s">
        <v>14</v>
      </c>
      <c r="M82" s="22" t="s">
        <v>1</v>
      </c>
      <c r="N82" s="4" t="s">
        <v>8</v>
      </c>
      <c r="O82" s="5">
        <v>32.369999999999997</v>
      </c>
      <c r="P82" s="6">
        <f>2^(40-O82)</f>
        <v>198.08831917342619</v>
      </c>
      <c r="Q82" s="13">
        <f>P82/Q$3</f>
        <v>0.28027637016264345</v>
      </c>
      <c r="R82">
        <f>(Q82/10)*100</f>
        <v>2.8027637016264344</v>
      </c>
      <c r="S82">
        <f>AVERAGE(R82:R83)</f>
        <v>3.1629375800975832</v>
      </c>
    </row>
    <row r="83" spans="1:19" ht="15.75" x14ac:dyDescent="0.25">
      <c r="A83" s="23"/>
      <c r="B83" s="24"/>
      <c r="C83" s="7" t="s">
        <v>8</v>
      </c>
      <c r="D83" s="8">
        <v>30.663471956531499</v>
      </c>
      <c r="E83" s="6">
        <f>2^(40-D83)</f>
        <v>646.50962732114385</v>
      </c>
      <c r="F83" s="3">
        <f>E83/F76</f>
        <v>6.3439243571216317E-2</v>
      </c>
      <c r="G83">
        <f t="shared" ref="G83:G85" si="33">(F83/10)*100</f>
        <v>0.63439243571216319</v>
      </c>
      <c r="H83">
        <f>G83/S82</f>
        <v>0.20057064663684918</v>
      </c>
      <c r="L83" s="23"/>
      <c r="M83" s="24"/>
      <c r="N83" s="7" t="s">
        <v>8</v>
      </c>
      <c r="O83" s="8">
        <v>32.04</v>
      </c>
      <c r="P83" s="6">
        <f>2^(40-O83)</f>
        <v>248.99966653754521</v>
      </c>
      <c r="Q83" s="3">
        <f>P83/Q$3</f>
        <v>0.35231114585687318</v>
      </c>
      <c r="R83">
        <f t="shared" ref="R83:R85" si="34">(Q83/10)*100</f>
        <v>3.523111458568732</v>
      </c>
    </row>
    <row r="84" spans="1:19" ht="15.75" x14ac:dyDescent="0.25">
      <c r="A84" s="23"/>
      <c r="B84" s="28" t="s">
        <v>3</v>
      </c>
      <c r="C84" s="7" t="s">
        <v>8</v>
      </c>
      <c r="D84" s="8">
        <v>30.545932111024701</v>
      </c>
      <c r="E84" s="6">
        <f>2^(40-D84)</f>
        <v>701.38749019328907</v>
      </c>
      <c r="F84" s="13">
        <f>E84/F78</f>
        <v>6.7642223251570779E-2</v>
      </c>
      <c r="G84">
        <f t="shared" si="33"/>
        <v>0.67642223251570777</v>
      </c>
      <c r="H84">
        <f>G84/S84</f>
        <v>0.17850889736542772</v>
      </c>
      <c r="I84">
        <f>AVERAGE(H84:H85)</f>
        <v>0.1816737521739335</v>
      </c>
      <c r="J84">
        <f>I84/I82</f>
        <v>0.81725150871460028</v>
      </c>
      <c r="K84">
        <f>J84/J90</f>
        <v>0.95829912379808668</v>
      </c>
      <c r="L84" s="23"/>
      <c r="M84" s="28" t="s">
        <v>3</v>
      </c>
      <c r="N84" s="7" t="s">
        <v>8</v>
      </c>
      <c r="O84" s="8">
        <v>32.1</v>
      </c>
      <c r="P84" s="6">
        <f>2^(40-O84)</f>
        <v>238.85644583342244</v>
      </c>
      <c r="Q84" s="13">
        <f>P84/Q$5</f>
        <v>0.35401304573576697</v>
      </c>
      <c r="R84">
        <f t="shared" si="34"/>
        <v>3.5401304573576695</v>
      </c>
      <c r="S84">
        <f>AVERAGE(R84:R85)</f>
        <v>3.7892914162759945</v>
      </c>
    </row>
    <row r="85" spans="1:19" ht="15.75" x14ac:dyDescent="0.25">
      <c r="A85" s="24"/>
      <c r="B85" s="24"/>
      <c r="C85" s="7" t="s">
        <v>8</v>
      </c>
      <c r="D85" s="8">
        <v>30.4956619729553</v>
      </c>
      <c r="E85" s="6">
        <f t="shared" ref="E85" si="35">2^(40-D85)</f>
        <v>726.25784235752747</v>
      </c>
      <c r="F85" s="3">
        <f>E85/F78</f>
        <v>7.0040734683496947E-2</v>
      </c>
      <c r="G85">
        <f t="shared" si="33"/>
        <v>0.70040734683496941</v>
      </c>
      <c r="H85">
        <f>G85/S84</f>
        <v>0.18483860698243931</v>
      </c>
      <c r="L85" s="24"/>
      <c r="M85" s="24"/>
      <c r="N85" s="7" t="s">
        <v>8</v>
      </c>
      <c r="O85" s="8">
        <v>31.91</v>
      </c>
      <c r="P85" s="6">
        <f>2^(40-O85)</f>
        <v>272.47876670805999</v>
      </c>
      <c r="Q85" s="3">
        <f>P85/Q$5</f>
        <v>0.40384523751943197</v>
      </c>
      <c r="R85">
        <f t="shared" si="34"/>
        <v>4.0384523751943195</v>
      </c>
    </row>
    <row r="86" spans="1:19" ht="16.5" thickBot="1" x14ac:dyDescent="0.3">
      <c r="A86" s="10"/>
      <c r="B86" s="15"/>
      <c r="C86" s="11"/>
      <c r="D86" s="12"/>
      <c r="E86" s="6"/>
      <c r="F86" s="3"/>
      <c r="L86" s="10"/>
      <c r="M86" s="15"/>
      <c r="N86" s="11"/>
      <c r="O86" s="12"/>
      <c r="P86" s="6"/>
      <c r="Q86" s="3"/>
    </row>
    <row r="87" spans="1:19" ht="17.25" thickTop="1" thickBot="1" x14ac:dyDescent="0.3">
      <c r="B87" s="25" t="s">
        <v>5</v>
      </c>
      <c r="C87" s="26"/>
      <c r="D87" s="27"/>
      <c r="E87" s="3" t="s">
        <v>6</v>
      </c>
      <c r="F87" s="3" t="s">
        <v>15</v>
      </c>
      <c r="G87" s="3" t="s">
        <v>7</v>
      </c>
      <c r="H87" s="3" t="s">
        <v>12</v>
      </c>
      <c r="I87" s="3" t="s">
        <v>13</v>
      </c>
      <c r="J87" s="14" t="s">
        <v>17</v>
      </c>
      <c r="K87" s="14" t="s">
        <v>4</v>
      </c>
      <c r="M87" s="25" t="s">
        <v>16</v>
      </c>
      <c r="N87" s="26"/>
      <c r="O87" s="27"/>
      <c r="P87" s="3" t="s">
        <v>6</v>
      </c>
      <c r="Q87" s="3" t="s">
        <v>15</v>
      </c>
      <c r="R87" s="3" t="s">
        <v>7</v>
      </c>
      <c r="S87" s="3" t="s">
        <v>13</v>
      </c>
    </row>
    <row r="88" spans="1:19" ht="16.5" thickTop="1" x14ac:dyDescent="0.25">
      <c r="A88" s="22" t="s">
        <v>18</v>
      </c>
      <c r="B88" s="22" t="s">
        <v>1</v>
      </c>
      <c r="C88" s="4" t="s">
        <v>8</v>
      </c>
      <c r="D88" s="5">
        <v>25.9168213285203</v>
      </c>
      <c r="E88" s="6">
        <f>2^(40-D88)</f>
        <v>17356.382574538395</v>
      </c>
      <c r="F88" s="13">
        <f>E88/F76</f>
        <v>1.7031080979006257</v>
      </c>
      <c r="G88">
        <f>(F88/10)*50</f>
        <v>8.5155404895031293</v>
      </c>
      <c r="H88">
        <f>G88/S88</f>
        <v>0.94818993546322672</v>
      </c>
      <c r="I88">
        <f>AVERAGE(H88:H89)</f>
        <v>1.011894569864735</v>
      </c>
      <c r="J88">
        <f>I88/I88</f>
        <v>1</v>
      </c>
      <c r="L88" s="22" t="s">
        <v>9</v>
      </c>
      <c r="M88" s="22" t="s">
        <v>1</v>
      </c>
      <c r="N88" s="4" t="s">
        <v>8</v>
      </c>
      <c r="O88" s="5">
        <v>29.69</v>
      </c>
      <c r="P88" s="6">
        <f>2^(40-O88)</f>
        <v>1269.4606847375203</v>
      </c>
      <c r="Q88" s="13">
        <f>P88/Q$3</f>
        <v>1.7961676602996139</v>
      </c>
      <c r="R88">
        <f>(Q88/10)*50</f>
        <v>8.9808383014980695</v>
      </c>
      <c r="S88">
        <f>AVERAGE(R88:R89)</f>
        <v>8.9808383014980695</v>
      </c>
    </row>
    <row r="89" spans="1:19" ht="15.75" x14ac:dyDescent="0.25">
      <c r="A89" s="23"/>
      <c r="B89" s="24"/>
      <c r="C89" s="7" t="s">
        <v>8</v>
      </c>
      <c r="D89" s="8">
        <v>25.7349287203198</v>
      </c>
      <c r="E89" s="6">
        <f>2^(40-D89)</f>
        <v>19688.577771070431</v>
      </c>
      <c r="F89" s="3">
        <f>E89/F76</f>
        <v>1.931956506147025</v>
      </c>
      <c r="G89">
        <f t="shared" ref="G89:G91" si="36">(F89/10)*50</f>
        <v>9.6597825307351251</v>
      </c>
      <c r="H89">
        <f>G89/S88</f>
        <v>1.0755992042662434</v>
      </c>
      <c r="L89" s="23"/>
      <c r="M89" s="24"/>
      <c r="N89" s="7" t="s">
        <v>8</v>
      </c>
      <c r="O89" s="8">
        <v>29.69</v>
      </c>
      <c r="P89" s="6">
        <f>2^(40-O89)</f>
        <v>1269.4606847375203</v>
      </c>
      <c r="Q89" s="3">
        <f>P89/Q$3</f>
        <v>1.7961676602996139</v>
      </c>
      <c r="R89">
        <f t="shared" ref="R89:R91" si="37">(Q89/10)*50</f>
        <v>8.9808383014980695</v>
      </c>
    </row>
    <row r="90" spans="1:19" ht="15.75" x14ac:dyDescent="0.25">
      <c r="A90" s="23"/>
      <c r="B90" s="28" t="s">
        <v>3</v>
      </c>
      <c r="C90" s="7" t="s">
        <v>8</v>
      </c>
      <c r="D90" s="8">
        <v>26.693172879774</v>
      </c>
      <c r="E90" s="6">
        <f>2^(40-D90)</f>
        <v>10133.374898903507</v>
      </c>
      <c r="F90" s="13">
        <f>E90/F78</f>
        <v>0.97726865218910475</v>
      </c>
      <c r="G90">
        <f t="shared" si="36"/>
        <v>4.8863432609455231</v>
      </c>
      <c r="H90">
        <f>G90/S90</f>
        <v>0.85351577604917661</v>
      </c>
      <c r="I90">
        <f>AVERAGE(H90:H91)</f>
        <v>0.86295848899921257</v>
      </c>
      <c r="J90">
        <f>I90/I88</f>
        <v>0.85281462585036749</v>
      </c>
      <c r="L90" s="23"/>
      <c r="M90" s="28" t="s">
        <v>3</v>
      </c>
      <c r="N90" s="7" t="s">
        <v>8</v>
      </c>
      <c r="O90" s="8">
        <v>30.31</v>
      </c>
      <c r="P90" s="6">
        <f>2^(40-O90)</f>
        <v>826.00116144345782</v>
      </c>
      <c r="Q90" s="13">
        <f>P90/Q$5</f>
        <v>1.2242298336290605</v>
      </c>
      <c r="R90">
        <f t="shared" si="37"/>
        <v>6.121149168145303</v>
      </c>
      <c r="S90">
        <f>AVERAGE(R90:R91)</f>
        <v>5.7249595122468939</v>
      </c>
    </row>
    <row r="91" spans="1:19" ht="15.75" x14ac:dyDescent="0.25">
      <c r="A91" s="24"/>
      <c r="B91" s="24"/>
      <c r="C91" s="7" t="s">
        <v>8</v>
      </c>
      <c r="D91" s="8">
        <v>26.6615989418293</v>
      </c>
      <c r="E91" s="6">
        <f t="shared" ref="E91" si="38">2^(40-D91)</f>
        <v>10357.592313673196</v>
      </c>
      <c r="F91" s="3">
        <f>E91/F78</f>
        <v>0.99889231191899497</v>
      </c>
      <c r="G91">
        <f t="shared" si="36"/>
        <v>4.9944615595949742</v>
      </c>
      <c r="H91">
        <f>G91/S90</f>
        <v>0.87240120194924864</v>
      </c>
      <c r="L91" s="24"/>
      <c r="M91" s="24"/>
      <c r="N91" s="7" t="s">
        <v>8</v>
      </c>
      <c r="O91" s="8">
        <v>30.51</v>
      </c>
      <c r="P91" s="6">
        <f>2^(40-O91)</f>
        <v>719.07577637785369</v>
      </c>
      <c r="Q91" s="3">
        <f>P91/Q$5</f>
        <v>1.0657539712696971</v>
      </c>
      <c r="R91">
        <f t="shared" si="37"/>
        <v>5.3287698563484849</v>
      </c>
    </row>
  </sheetData>
  <mergeCells count="120">
    <mergeCell ref="B87:D87"/>
    <mergeCell ref="M87:O87"/>
    <mergeCell ref="A88:A91"/>
    <mergeCell ref="B88:B89"/>
    <mergeCell ref="L88:L91"/>
    <mergeCell ref="M88:M89"/>
    <mergeCell ref="B90:B91"/>
    <mergeCell ref="M90:M91"/>
    <mergeCell ref="B81:D81"/>
    <mergeCell ref="M81:O81"/>
    <mergeCell ref="A82:A85"/>
    <mergeCell ref="B82:B83"/>
    <mergeCell ref="L82:L85"/>
    <mergeCell ref="M82:M83"/>
    <mergeCell ref="B84:B85"/>
    <mergeCell ref="M84:M85"/>
    <mergeCell ref="B75:D75"/>
    <mergeCell ref="M75:O75"/>
    <mergeCell ref="A76:A79"/>
    <mergeCell ref="B76:B77"/>
    <mergeCell ref="L76:L79"/>
    <mergeCell ref="M76:M77"/>
    <mergeCell ref="B78:B79"/>
    <mergeCell ref="M78:M79"/>
    <mergeCell ref="B69:D69"/>
    <mergeCell ref="M69:O69"/>
    <mergeCell ref="A70:A73"/>
    <mergeCell ref="B70:B71"/>
    <mergeCell ref="L70:L73"/>
    <mergeCell ref="M70:M71"/>
    <mergeCell ref="B72:B73"/>
    <mergeCell ref="M72:M73"/>
    <mergeCell ref="B63:D63"/>
    <mergeCell ref="M63:O63"/>
    <mergeCell ref="A64:A67"/>
    <mergeCell ref="B64:B65"/>
    <mergeCell ref="L64:L67"/>
    <mergeCell ref="M64:M65"/>
    <mergeCell ref="B66:B67"/>
    <mergeCell ref="M66:M67"/>
    <mergeCell ref="B57:D57"/>
    <mergeCell ref="M57:O57"/>
    <mergeCell ref="A58:A61"/>
    <mergeCell ref="B58:B59"/>
    <mergeCell ref="L58:L61"/>
    <mergeCell ref="M58:M59"/>
    <mergeCell ref="B60:B61"/>
    <mergeCell ref="M60:M61"/>
    <mergeCell ref="B51:D51"/>
    <mergeCell ref="M51:O51"/>
    <mergeCell ref="A52:A55"/>
    <mergeCell ref="B52:B53"/>
    <mergeCell ref="L52:L55"/>
    <mergeCell ref="M52:M53"/>
    <mergeCell ref="B54:B55"/>
    <mergeCell ref="M54:M55"/>
    <mergeCell ref="B45:D45"/>
    <mergeCell ref="M45:O45"/>
    <mergeCell ref="A46:A49"/>
    <mergeCell ref="B46:B47"/>
    <mergeCell ref="L46:L49"/>
    <mergeCell ref="M46:M47"/>
    <mergeCell ref="B48:B49"/>
    <mergeCell ref="M48:M49"/>
    <mergeCell ref="B39:D39"/>
    <mergeCell ref="M39:O39"/>
    <mergeCell ref="A40:A43"/>
    <mergeCell ref="B40:B41"/>
    <mergeCell ref="L40:L43"/>
    <mergeCell ref="M40:M41"/>
    <mergeCell ref="B42:B43"/>
    <mergeCell ref="M42:M43"/>
    <mergeCell ref="B33:D33"/>
    <mergeCell ref="M33:O33"/>
    <mergeCell ref="A34:A37"/>
    <mergeCell ref="B34:B35"/>
    <mergeCell ref="L34:L37"/>
    <mergeCell ref="M34:M35"/>
    <mergeCell ref="B36:B37"/>
    <mergeCell ref="M36:M37"/>
    <mergeCell ref="B27:D27"/>
    <mergeCell ref="M27:O27"/>
    <mergeCell ref="A28:A31"/>
    <mergeCell ref="B28:B29"/>
    <mergeCell ref="L28:L31"/>
    <mergeCell ref="M28:M29"/>
    <mergeCell ref="B30:B31"/>
    <mergeCell ref="M30:M31"/>
    <mergeCell ref="B20:D20"/>
    <mergeCell ref="M20:O20"/>
    <mergeCell ref="A21:A24"/>
    <mergeCell ref="B21:B22"/>
    <mergeCell ref="L21:L24"/>
    <mergeCell ref="M21:M22"/>
    <mergeCell ref="B23:B24"/>
    <mergeCell ref="M23:M24"/>
    <mergeCell ref="A15:A18"/>
    <mergeCell ref="B15:B16"/>
    <mergeCell ref="L15:L18"/>
    <mergeCell ref="M15:M16"/>
    <mergeCell ref="B17:B18"/>
    <mergeCell ref="M17:M18"/>
    <mergeCell ref="B8:D8"/>
    <mergeCell ref="M8:O8"/>
    <mergeCell ref="A9:A12"/>
    <mergeCell ref="B9:B10"/>
    <mergeCell ref="L9:L12"/>
    <mergeCell ref="M9:M10"/>
    <mergeCell ref="B11:B12"/>
    <mergeCell ref="M11:M12"/>
    <mergeCell ref="B2:D2"/>
    <mergeCell ref="M2:O2"/>
    <mergeCell ref="A3:A6"/>
    <mergeCell ref="B3:B4"/>
    <mergeCell ref="L3:L6"/>
    <mergeCell ref="M3:M4"/>
    <mergeCell ref="B5:B6"/>
    <mergeCell ref="M5:M6"/>
    <mergeCell ref="B14:D14"/>
    <mergeCell ref="M14:O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1"/>
  <sheetViews>
    <sheetView zoomScale="85" zoomScaleNormal="85" workbookViewId="0">
      <selection sqref="A1:XFD1"/>
    </sheetView>
  </sheetViews>
  <sheetFormatPr baseColWidth="10" defaultRowHeight="15" x14ac:dyDescent="0.25"/>
  <cols>
    <col min="8" max="8" width="15.85546875" customWidth="1"/>
  </cols>
  <sheetData>
    <row r="1" spans="1:20" s="21" customFormat="1" ht="21.75" thickBot="1" x14ac:dyDescent="0.4">
      <c r="A1" s="21" t="s">
        <v>31</v>
      </c>
    </row>
    <row r="2" spans="1:20" ht="17.25" thickTop="1" thickBot="1" x14ac:dyDescent="0.3">
      <c r="B2" s="25" t="s">
        <v>2</v>
      </c>
      <c r="C2" s="26"/>
      <c r="D2" s="27"/>
      <c r="E2" s="3" t="s">
        <v>6</v>
      </c>
      <c r="F2" s="3" t="s">
        <v>11</v>
      </c>
      <c r="G2" s="3" t="s">
        <v>7</v>
      </c>
      <c r="H2" s="3"/>
      <c r="I2" s="3"/>
      <c r="M2" s="25" t="s">
        <v>19</v>
      </c>
      <c r="N2" s="26"/>
      <c r="O2" s="27"/>
      <c r="P2" s="3" t="s">
        <v>6</v>
      </c>
      <c r="Q2" s="3" t="s">
        <v>11</v>
      </c>
      <c r="R2" s="3" t="s">
        <v>7</v>
      </c>
      <c r="S2" s="3"/>
      <c r="T2" s="3"/>
    </row>
    <row r="3" spans="1:20" ht="16.5" thickTop="1" x14ac:dyDescent="0.25">
      <c r="A3" s="22" t="s">
        <v>10</v>
      </c>
      <c r="B3" s="22" t="s">
        <v>1</v>
      </c>
      <c r="C3" s="4" t="s">
        <v>8</v>
      </c>
      <c r="D3" s="5">
        <v>25.6</v>
      </c>
      <c r="E3" s="6">
        <f>2^(40-D3)</f>
        <v>21618.817610103088</v>
      </c>
      <c r="F3" s="13">
        <f>AVERAGE(E3:E4)</f>
        <v>21769.711333859374</v>
      </c>
      <c r="L3" s="22" t="s">
        <v>10</v>
      </c>
      <c r="M3" s="22" t="s">
        <v>1</v>
      </c>
      <c r="N3" s="4" t="s">
        <v>8</v>
      </c>
      <c r="O3" s="5">
        <v>31.74</v>
      </c>
      <c r="P3" s="6">
        <f>2^(40-O3)</f>
        <v>306.55454838244589</v>
      </c>
      <c r="Q3" s="13">
        <f>AVERAGE(P3:P4)</f>
        <v>299.29502982238125</v>
      </c>
    </row>
    <row r="4" spans="1:20" ht="15.75" x14ac:dyDescent="0.25">
      <c r="A4" s="23"/>
      <c r="B4" s="24"/>
      <c r="C4" s="7" t="s">
        <v>8</v>
      </c>
      <c r="D4" s="8">
        <v>25.58</v>
      </c>
      <c r="E4" s="6">
        <f>2^(40-D4)</f>
        <v>21920.605057615659</v>
      </c>
      <c r="F4" s="3"/>
      <c r="L4" s="23"/>
      <c r="M4" s="24"/>
      <c r="N4" s="7" t="s">
        <v>8</v>
      </c>
      <c r="O4" s="8">
        <v>31.81</v>
      </c>
      <c r="P4" s="6">
        <f>2^(40-O4)</f>
        <v>292.03551126231656</v>
      </c>
      <c r="Q4" s="3"/>
    </row>
    <row r="5" spans="1:20" ht="15.75" x14ac:dyDescent="0.25">
      <c r="A5" s="23"/>
      <c r="B5" s="28" t="s">
        <v>3</v>
      </c>
      <c r="C5" s="7" t="s">
        <v>8</v>
      </c>
      <c r="D5" s="8">
        <v>25.82</v>
      </c>
      <c r="E5" s="6">
        <f>2^(40-D5)</f>
        <v>18561.169576686345</v>
      </c>
      <c r="F5" s="13">
        <f>AVERAGE(E5:E6)</f>
        <v>18690.72171247888</v>
      </c>
      <c r="L5" s="23"/>
      <c r="M5" s="28" t="s">
        <v>3</v>
      </c>
      <c r="N5" s="7" t="s">
        <v>8</v>
      </c>
      <c r="O5" s="8">
        <v>31.59</v>
      </c>
      <c r="P5" s="6">
        <f>2^(40-O5)</f>
        <v>340.14356840870698</v>
      </c>
      <c r="Q5" s="13">
        <f>AVERAGE(P5:P6)</f>
        <v>427.85240501887375</v>
      </c>
    </row>
    <row r="6" spans="1:20" ht="15.75" x14ac:dyDescent="0.25">
      <c r="A6" s="24"/>
      <c r="B6" s="24"/>
      <c r="C6" s="7" t="s">
        <v>8</v>
      </c>
      <c r="D6" s="8">
        <v>25.8</v>
      </c>
      <c r="E6" s="6">
        <f>2^(40-D6)</f>
        <v>18820.273848271412</v>
      </c>
      <c r="F6" s="3"/>
      <c r="L6" s="24"/>
      <c r="M6" s="24"/>
      <c r="N6" s="7" t="s">
        <v>8</v>
      </c>
      <c r="O6" s="8">
        <v>30.99</v>
      </c>
      <c r="P6" s="6">
        <f>2^(40-O6)</f>
        <v>515.56124162904052</v>
      </c>
      <c r="Q6" s="3"/>
    </row>
    <row r="7" spans="1:20" ht="15.75" thickBot="1" x14ac:dyDescent="0.3"/>
    <row r="8" spans="1:20" ht="17.25" thickTop="1" thickBot="1" x14ac:dyDescent="0.3">
      <c r="B8" s="25" t="s">
        <v>2</v>
      </c>
      <c r="C8" s="26"/>
      <c r="D8" s="27"/>
      <c r="E8" s="3" t="s">
        <v>6</v>
      </c>
      <c r="F8" s="3" t="s">
        <v>15</v>
      </c>
      <c r="G8" s="3" t="s">
        <v>7</v>
      </c>
      <c r="H8" s="3" t="s">
        <v>20</v>
      </c>
      <c r="I8" s="3" t="s">
        <v>13</v>
      </c>
      <c r="J8" s="14" t="s">
        <v>17</v>
      </c>
      <c r="K8" s="14" t="s">
        <v>4</v>
      </c>
      <c r="M8" s="25" t="s">
        <v>19</v>
      </c>
      <c r="N8" s="26"/>
      <c r="O8" s="27"/>
      <c r="P8" s="3" t="s">
        <v>6</v>
      </c>
      <c r="Q8" s="3" t="s">
        <v>15</v>
      </c>
      <c r="R8" s="3" t="s">
        <v>7</v>
      </c>
      <c r="S8" s="3" t="s">
        <v>13</v>
      </c>
      <c r="T8" s="3"/>
    </row>
    <row r="9" spans="1:20" ht="16.5" thickTop="1" x14ac:dyDescent="0.25">
      <c r="A9" s="22" t="s">
        <v>14</v>
      </c>
      <c r="B9" s="22" t="s">
        <v>1</v>
      </c>
      <c r="C9" s="4" t="s">
        <v>8</v>
      </c>
      <c r="D9" s="5">
        <v>27.63</v>
      </c>
      <c r="E9" s="6">
        <f>2^(40-D9)</f>
        <v>5293.4771942911748</v>
      </c>
      <c r="F9" s="13">
        <f>E9/F3</f>
        <v>0.24315789553249614</v>
      </c>
      <c r="G9">
        <f>(F9/10)*100</f>
        <v>2.4315789553249614</v>
      </c>
      <c r="H9">
        <f>G9/S9</f>
        <v>0.71462150224226706</v>
      </c>
      <c r="I9">
        <f>AVERAGE(H9:H10)</f>
        <v>0.73499466114270851</v>
      </c>
      <c r="J9">
        <f>I9/I9</f>
        <v>1</v>
      </c>
      <c r="K9">
        <f>J9/J15</f>
        <v>1</v>
      </c>
      <c r="L9" s="22" t="s">
        <v>14</v>
      </c>
      <c r="M9" s="22" t="s">
        <v>1</v>
      </c>
      <c r="N9" s="4" t="s">
        <v>8</v>
      </c>
      <c r="O9" s="5">
        <v>33.35</v>
      </c>
      <c r="P9" s="6">
        <f>2^(40-O9)</f>
        <v>100.42676453078401</v>
      </c>
      <c r="Q9" s="13">
        <f>P9/Q$3</f>
        <v>0.33554437770110312</v>
      </c>
      <c r="R9">
        <f>(Q9/10)*100</f>
        <v>3.3554437770110317</v>
      </c>
      <c r="S9">
        <f>AVERAGE(R9:R10)</f>
        <v>3.4026109593615628</v>
      </c>
    </row>
    <row r="10" spans="1:20" ht="15.75" x14ac:dyDescent="0.25">
      <c r="A10" s="23"/>
      <c r="B10" s="24"/>
      <c r="C10" s="7" t="s">
        <v>8</v>
      </c>
      <c r="D10" s="8">
        <v>27.55</v>
      </c>
      <c r="E10" s="6">
        <f>2^(40-D10)</f>
        <v>5595.3008916660028</v>
      </c>
      <c r="F10" s="3">
        <f>E10/F3</f>
        <v>0.25702228228278751</v>
      </c>
      <c r="G10">
        <f>(F10/10)*100</f>
        <v>2.570222822827875</v>
      </c>
      <c r="H10">
        <f>G10/S9</f>
        <v>0.75536782004315006</v>
      </c>
      <c r="L10" s="23"/>
      <c r="M10" s="24"/>
      <c r="N10" s="7" t="s">
        <v>8</v>
      </c>
      <c r="O10" s="8">
        <v>33.31</v>
      </c>
      <c r="P10" s="6">
        <f>2^(40-O10)</f>
        <v>103.25014518043201</v>
      </c>
      <c r="Q10" s="3">
        <f>P10/Q$3</f>
        <v>0.34497781417120937</v>
      </c>
      <c r="R10">
        <f>(Q10/10)*100</f>
        <v>3.4497781417120938</v>
      </c>
    </row>
    <row r="11" spans="1:20" ht="15.75" x14ac:dyDescent="0.25">
      <c r="A11" s="23"/>
      <c r="B11" s="28" t="s">
        <v>3</v>
      </c>
      <c r="C11" s="7" t="s">
        <v>8</v>
      </c>
      <c r="D11" s="8">
        <v>28.63</v>
      </c>
      <c r="E11" s="6">
        <f>2^(40-D11)</f>
        <v>2646.7385971455847</v>
      </c>
      <c r="F11" s="13">
        <f>E11/F5</f>
        <v>0.14160708387084309</v>
      </c>
      <c r="G11">
        <f>(F11/10)*100</f>
        <v>1.4160708387084309</v>
      </c>
      <c r="H11">
        <f>G11/S11</f>
        <v>0.37122873353696184</v>
      </c>
      <c r="I11">
        <f>AVERAGE(H11:H12)</f>
        <v>0.38593463248591442</v>
      </c>
      <c r="J11">
        <f>I11/I9</f>
        <v>0.52508494672042294</v>
      </c>
      <c r="K11">
        <f>J11/J17</f>
        <v>0.53654090373281982</v>
      </c>
      <c r="L11" s="23"/>
      <c r="M11" s="28" t="s">
        <v>3</v>
      </c>
      <c r="N11" s="7" t="s">
        <v>8</v>
      </c>
      <c r="O11" s="8">
        <v>32.69</v>
      </c>
      <c r="P11" s="6">
        <f>2^(40-O11)</f>
        <v>158.68258559219058</v>
      </c>
      <c r="Q11" s="13">
        <f>P11/Q$5</f>
        <v>0.37088160246566954</v>
      </c>
      <c r="R11">
        <f>(Q11/10)*100</f>
        <v>3.7088160246566955</v>
      </c>
      <c r="S11">
        <f>AVERAGE(R11:R12)</f>
        <v>3.8145507359209789</v>
      </c>
    </row>
    <row r="12" spans="1:20" ht="15.75" x14ac:dyDescent="0.25">
      <c r="A12" s="24"/>
      <c r="B12" s="24"/>
      <c r="C12" s="7" t="s">
        <v>8</v>
      </c>
      <c r="D12" s="8">
        <v>28.52</v>
      </c>
      <c r="E12" s="6">
        <f>2^(40-D12)</f>
        <v>2856.4350286856293</v>
      </c>
      <c r="F12" s="3">
        <f>E12/F5</f>
        <v>0.15282636340246442</v>
      </c>
      <c r="G12">
        <f>(F12/10)*100</f>
        <v>1.528263634024644</v>
      </c>
      <c r="H12">
        <f>G12/S11</f>
        <v>0.400640531434867</v>
      </c>
      <c r="L12" s="24"/>
      <c r="M12" s="24"/>
      <c r="N12" s="7" t="s">
        <v>8</v>
      </c>
      <c r="O12" s="8">
        <v>32.61</v>
      </c>
      <c r="P12" s="6">
        <f>2^(40-O12)</f>
        <v>167.73035569387056</v>
      </c>
      <c r="Q12" s="3">
        <f>P12/Q$5</f>
        <v>0.39202854471852627</v>
      </c>
      <c r="R12">
        <f>(Q12/10)*100</f>
        <v>3.9202854471852628</v>
      </c>
    </row>
    <row r="13" spans="1:20" ht="16.5" thickBot="1" x14ac:dyDescent="0.3">
      <c r="A13" s="10"/>
      <c r="B13" s="15"/>
      <c r="C13" s="11"/>
      <c r="D13" s="12"/>
      <c r="E13" s="6"/>
      <c r="F13" s="3"/>
      <c r="L13" s="10"/>
      <c r="M13" s="15"/>
      <c r="N13" s="11"/>
      <c r="O13" s="12"/>
      <c r="P13" s="6"/>
      <c r="Q13" s="3"/>
    </row>
    <row r="14" spans="1:20" ht="17.25" thickTop="1" thickBot="1" x14ac:dyDescent="0.3">
      <c r="B14" s="25" t="s">
        <v>2</v>
      </c>
      <c r="C14" s="26"/>
      <c r="D14" s="27"/>
      <c r="E14" s="3" t="s">
        <v>6</v>
      </c>
      <c r="F14" s="3" t="s">
        <v>15</v>
      </c>
      <c r="G14" s="3" t="s">
        <v>7</v>
      </c>
      <c r="H14" s="3" t="s">
        <v>20</v>
      </c>
      <c r="I14" s="3" t="s">
        <v>13</v>
      </c>
      <c r="J14" s="14" t="s">
        <v>17</v>
      </c>
      <c r="M14" s="25" t="s">
        <v>19</v>
      </c>
      <c r="N14" s="26"/>
      <c r="O14" s="27"/>
      <c r="P14" s="3" t="s">
        <v>6</v>
      </c>
      <c r="Q14" s="3" t="s">
        <v>15</v>
      </c>
      <c r="R14" s="3" t="s">
        <v>7</v>
      </c>
      <c r="S14" s="3" t="s">
        <v>13</v>
      </c>
    </row>
    <row r="15" spans="1:20" ht="16.5" thickTop="1" x14ac:dyDescent="0.25">
      <c r="A15" s="22" t="s">
        <v>18</v>
      </c>
      <c r="B15" s="22" t="s">
        <v>1</v>
      </c>
      <c r="C15" s="4" t="s">
        <v>8</v>
      </c>
      <c r="D15" s="5">
        <v>25.75</v>
      </c>
      <c r="E15" s="6">
        <f>2^(40-D15)</f>
        <v>19483.969372204581</v>
      </c>
      <c r="F15" s="13">
        <f>E15/F3</f>
        <v>0.89500357048374457</v>
      </c>
      <c r="G15">
        <f>(F15/10)*50</f>
        <v>4.4750178524187234</v>
      </c>
      <c r="H15">
        <f>G15/S15</f>
        <v>1.359348370103048</v>
      </c>
      <c r="I15">
        <f>AVERAGE(H15:H16)</f>
        <v>1.331661243603091</v>
      </c>
      <c r="J15">
        <f>I15/I15</f>
        <v>1</v>
      </c>
      <c r="L15" s="22" t="s">
        <v>9</v>
      </c>
      <c r="M15" s="22" t="s">
        <v>1</v>
      </c>
      <c r="N15" s="4" t="s">
        <v>8</v>
      </c>
      <c r="O15" s="5">
        <v>32.17</v>
      </c>
      <c r="P15" s="6">
        <f>2^(40-O15)</f>
        <v>227.54372637864171</v>
      </c>
      <c r="Q15" s="13">
        <f>P15/Q$3</f>
        <v>0.76026563659837298</v>
      </c>
      <c r="R15">
        <f>(Q15/10)*50</f>
        <v>3.801328182991865</v>
      </c>
      <c r="S15">
        <f>AVERAGE(R15:R16)</f>
        <v>3.2920316460742778</v>
      </c>
    </row>
    <row r="16" spans="1:20" ht="15.75" x14ac:dyDescent="0.25">
      <c r="A16" s="23"/>
      <c r="B16" s="24"/>
      <c r="C16" s="7" t="s">
        <v>8</v>
      </c>
      <c r="D16" s="8">
        <v>25.81</v>
      </c>
      <c r="E16" s="6">
        <f>2^(40-D16)</f>
        <v>18690.272720788256</v>
      </c>
      <c r="F16" s="3">
        <f>E16/F3</f>
        <v>0.85854481183305664</v>
      </c>
      <c r="G16">
        <f>(F16/10)*50</f>
        <v>4.2927240591652831</v>
      </c>
      <c r="H16">
        <f>G16/S15</f>
        <v>1.303974117103134</v>
      </c>
      <c r="L16" s="23"/>
      <c r="M16" s="24"/>
      <c r="N16" s="7" t="s">
        <v>8</v>
      </c>
      <c r="O16" s="8">
        <v>32.619999999999997</v>
      </c>
      <c r="P16" s="6">
        <f>2^(40-O16)</f>
        <v>166.57175749656781</v>
      </c>
      <c r="Q16" s="3">
        <f>P16/Q$3</f>
        <v>0.55654702183133808</v>
      </c>
      <c r="R16">
        <f>(Q16/10)*50</f>
        <v>2.7827351091566905</v>
      </c>
    </row>
    <row r="17" spans="1:19" ht="15.75" x14ac:dyDescent="0.25">
      <c r="A17" s="23"/>
      <c r="B17" s="28" t="s">
        <v>3</v>
      </c>
      <c r="C17" s="7" t="s">
        <v>8</v>
      </c>
      <c r="D17" s="8">
        <v>25.87</v>
      </c>
      <c r="E17" s="6">
        <f>2^(40-D17)</f>
        <v>17928.908001455929</v>
      </c>
      <c r="F17" s="13">
        <f>E17/F5</f>
        <v>0.95924107571970718</v>
      </c>
      <c r="G17">
        <f>(F17/10)*50</f>
        <v>4.7962053785985361</v>
      </c>
      <c r="H17">
        <f>G17/S17</f>
        <v>1.3032282688649923</v>
      </c>
      <c r="I17">
        <f>AVERAGE(H17:H18)</f>
        <v>1.3032282688649923</v>
      </c>
      <c r="J17">
        <f>I17/I15</f>
        <v>0.97864849271938914</v>
      </c>
      <c r="L17" s="23"/>
      <c r="M17" s="28" t="s">
        <v>3</v>
      </c>
      <c r="N17" s="7" t="s">
        <v>8</v>
      </c>
      <c r="O17" s="8">
        <v>32.5</v>
      </c>
      <c r="P17" s="6">
        <f>2^(40-O17)</f>
        <v>181.01933598375612</v>
      </c>
      <c r="Q17" s="13">
        <f>P17/Q$5</f>
        <v>0.42308827497597179</v>
      </c>
      <c r="R17">
        <f>(Q17/10)*50</f>
        <v>2.1154413748798588</v>
      </c>
      <c r="S17">
        <f>AVERAGE(R17:R18)</f>
        <v>3.6802496486480054</v>
      </c>
    </row>
    <row r="18" spans="1:19" ht="15.75" x14ac:dyDescent="0.25">
      <c r="A18" s="24"/>
      <c r="B18" s="24"/>
      <c r="C18" s="7" t="s">
        <v>8</v>
      </c>
      <c r="D18" s="8">
        <v>25.87</v>
      </c>
      <c r="E18" s="6">
        <f>2^(40-D18)</f>
        <v>17928.908001455929</v>
      </c>
      <c r="F18" s="3">
        <f>E18/F5</f>
        <v>0.95924107571970718</v>
      </c>
      <c r="G18">
        <f>(F18/10)*50</f>
        <v>4.7962053785985361</v>
      </c>
      <c r="H18">
        <f>G18/S17</f>
        <v>1.3032282688649923</v>
      </c>
      <c r="L18" s="24"/>
      <c r="M18" s="24"/>
      <c r="N18" s="7" t="s">
        <v>8</v>
      </c>
      <c r="O18" s="8">
        <v>31.19</v>
      </c>
      <c r="P18" s="6">
        <f>2^(40-O18)</f>
        <v>448.82212931380963</v>
      </c>
      <c r="Q18" s="3">
        <f>P18/Q$5</f>
        <v>1.0490115844832304</v>
      </c>
      <c r="R18">
        <f>(Q18/10)*50</f>
        <v>5.2450579224161515</v>
      </c>
    </row>
    <row r="19" spans="1:19" s="9" customFormat="1" ht="15.75" thickBot="1" x14ac:dyDescent="0.3">
      <c r="D19" s="9">
        <v>26</v>
      </c>
      <c r="E19" s="9">
        <f>2^(40-D19)</f>
        <v>16384</v>
      </c>
    </row>
    <row r="20" spans="1:19" ht="17.25" thickTop="1" thickBot="1" x14ac:dyDescent="0.3">
      <c r="B20" s="25" t="s">
        <v>0</v>
      </c>
      <c r="C20" s="26"/>
      <c r="D20" s="27"/>
      <c r="E20" s="3" t="s">
        <v>6</v>
      </c>
      <c r="F20" s="3" t="s">
        <v>11</v>
      </c>
      <c r="G20" s="3" t="s">
        <v>7</v>
      </c>
      <c r="H20" s="3"/>
      <c r="I20" s="3"/>
      <c r="M20" s="25" t="s">
        <v>19</v>
      </c>
      <c r="N20" s="26"/>
      <c r="O20" s="27"/>
      <c r="P20" s="3" t="s">
        <v>6</v>
      </c>
      <c r="Q20" s="3" t="s">
        <v>11</v>
      </c>
      <c r="R20" s="3" t="s">
        <v>7</v>
      </c>
    </row>
    <row r="21" spans="1:19" ht="16.5" thickTop="1" x14ac:dyDescent="0.25">
      <c r="A21" s="22" t="s">
        <v>10</v>
      </c>
      <c r="B21" s="22" t="s">
        <v>1</v>
      </c>
      <c r="C21" s="4" t="s">
        <v>8</v>
      </c>
      <c r="D21" s="5">
        <v>26.07</v>
      </c>
      <c r="E21" s="6">
        <f>2^(40-D21)</f>
        <v>15608.020959951875</v>
      </c>
      <c r="F21" s="13">
        <f>AVERAGE(E21:E22)</f>
        <v>15447.416746645453</v>
      </c>
      <c r="L21" s="22" t="s">
        <v>10</v>
      </c>
      <c r="M21" s="22" t="s">
        <v>1</v>
      </c>
      <c r="N21" s="4" t="s">
        <v>8</v>
      </c>
      <c r="O21" s="5">
        <v>31.74</v>
      </c>
      <c r="P21" s="6">
        <f>2^(40-O21)</f>
        <v>306.55454838244589</v>
      </c>
      <c r="Q21" s="13">
        <f>AVERAGE(P21:P22)</f>
        <v>299.29502982238125</v>
      </c>
    </row>
    <row r="22" spans="1:19" ht="15.75" x14ac:dyDescent="0.25">
      <c r="A22" s="23"/>
      <c r="B22" s="24"/>
      <c r="C22" s="7" t="s">
        <v>8</v>
      </c>
      <c r="D22" s="8">
        <v>26.1</v>
      </c>
      <c r="E22" s="6">
        <f>2^(40-D22)</f>
        <v>15286.812533339031</v>
      </c>
      <c r="F22" s="13"/>
      <c r="L22" s="23"/>
      <c r="M22" s="24"/>
      <c r="N22" s="7" t="s">
        <v>8</v>
      </c>
      <c r="O22" s="8">
        <v>31.81</v>
      </c>
      <c r="P22" s="6">
        <f>2^(40-O22)</f>
        <v>292.03551126231656</v>
      </c>
      <c r="Q22" s="3"/>
    </row>
    <row r="23" spans="1:19" ht="15.75" x14ac:dyDescent="0.25">
      <c r="A23" s="23"/>
      <c r="B23" s="28" t="s">
        <v>3</v>
      </c>
      <c r="C23" s="7" t="s">
        <v>8</v>
      </c>
      <c r="D23" s="8">
        <v>26.47</v>
      </c>
      <c r="E23" s="6">
        <f>2^(40-D23)</f>
        <v>11828.667969720291</v>
      </c>
      <c r="F23" s="13">
        <f>AVERAGE(E23:E24)</f>
        <v>11994.942530156728</v>
      </c>
      <c r="L23" s="23"/>
      <c r="M23" s="28" t="s">
        <v>3</v>
      </c>
      <c r="N23" s="7" t="s">
        <v>8</v>
      </c>
      <c r="O23" s="8">
        <v>31.59</v>
      </c>
      <c r="P23" s="6">
        <f>2^(40-O23)</f>
        <v>340.14356840870698</v>
      </c>
      <c r="Q23" s="13">
        <f>AVERAGE(P23:P24)</f>
        <v>427.85240501887375</v>
      </c>
    </row>
    <row r="24" spans="1:19" ht="15.75" x14ac:dyDescent="0.25">
      <c r="A24" s="24"/>
      <c r="B24" s="24"/>
      <c r="C24" s="7" t="s">
        <v>8</v>
      </c>
      <c r="D24" s="8">
        <v>26.43</v>
      </c>
      <c r="E24" s="6">
        <f>2^(40-D24)</f>
        <v>12161.217090593165</v>
      </c>
      <c r="F24" s="13"/>
      <c r="L24" s="24"/>
      <c r="M24" s="24"/>
      <c r="N24" s="7" t="s">
        <v>8</v>
      </c>
      <c r="O24" s="8">
        <v>30.99</v>
      </c>
      <c r="P24" s="6">
        <f>2^(40-O24)</f>
        <v>515.56124162904052</v>
      </c>
      <c r="Q24" s="3"/>
    </row>
    <row r="26" spans="1:19" ht="15.75" thickBot="1" x14ac:dyDescent="0.3"/>
    <row r="27" spans="1:19" ht="17.25" thickTop="1" thickBot="1" x14ac:dyDescent="0.3">
      <c r="B27" s="25" t="s">
        <v>0</v>
      </c>
      <c r="C27" s="26"/>
      <c r="D27" s="27"/>
      <c r="E27" s="3" t="s">
        <v>6</v>
      </c>
      <c r="F27" s="3" t="s">
        <v>15</v>
      </c>
      <c r="G27" s="3" t="s">
        <v>7</v>
      </c>
      <c r="H27" s="3" t="s">
        <v>20</v>
      </c>
      <c r="I27" s="3" t="s">
        <v>13</v>
      </c>
      <c r="J27" s="14" t="s">
        <v>17</v>
      </c>
      <c r="K27" s="14" t="s">
        <v>4</v>
      </c>
      <c r="M27" s="25" t="s">
        <v>19</v>
      </c>
      <c r="N27" s="26"/>
      <c r="O27" s="27"/>
      <c r="P27" s="3" t="s">
        <v>6</v>
      </c>
      <c r="Q27" s="3" t="s">
        <v>15</v>
      </c>
      <c r="R27" s="3" t="s">
        <v>7</v>
      </c>
      <c r="S27" s="3" t="s">
        <v>13</v>
      </c>
    </row>
    <row r="28" spans="1:19" ht="16.5" thickTop="1" x14ac:dyDescent="0.25">
      <c r="A28" s="22" t="s">
        <v>14</v>
      </c>
      <c r="B28" s="22" t="s">
        <v>1</v>
      </c>
      <c r="C28" s="4" t="s">
        <v>8</v>
      </c>
      <c r="D28" s="5">
        <v>27.77</v>
      </c>
      <c r="E28" s="6">
        <f>2^(40-D28)</f>
        <v>4803.931952053772</v>
      </c>
      <c r="F28" s="13">
        <f>E28/F21</f>
        <v>0.31098610407445565</v>
      </c>
      <c r="G28">
        <f>(F28/10)*100</f>
        <v>3.1098610407445566</v>
      </c>
      <c r="H28">
        <f>G28/S28</f>
        <v>0.91396315296887909</v>
      </c>
      <c r="I28">
        <f>AVERAGE(H28:H29)</f>
        <v>0.96756121422647068</v>
      </c>
      <c r="J28">
        <f>I28/I28</f>
        <v>1</v>
      </c>
      <c r="K28">
        <f>J28/J34</f>
        <v>1</v>
      </c>
      <c r="L28" s="22" t="s">
        <v>14</v>
      </c>
      <c r="M28" s="22" t="s">
        <v>1</v>
      </c>
      <c r="N28" s="4" t="s">
        <v>8</v>
      </c>
      <c r="O28" s="5">
        <v>33.35</v>
      </c>
      <c r="P28" s="6">
        <f>2^(40-O28)</f>
        <v>100.42676453078401</v>
      </c>
      <c r="Q28" s="13">
        <f>P28/Q21</f>
        <v>0.33554437770110312</v>
      </c>
      <c r="R28">
        <f>(Q28/10)*100</f>
        <v>3.3554437770110317</v>
      </c>
      <c r="S28">
        <f>AVERAGE(R28:R29)</f>
        <v>3.4026109593615628</v>
      </c>
    </row>
    <row r="29" spans="1:19" ht="15.75" x14ac:dyDescent="0.25">
      <c r="A29" s="23"/>
      <c r="B29" s="24"/>
      <c r="C29" s="7" t="s">
        <v>8</v>
      </c>
      <c r="D29" s="8">
        <v>27.61</v>
      </c>
      <c r="E29" s="6">
        <f>2^(40-D29)</f>
        <v>5367.3713822038553</v>
      </c>
      <c r="F29" s="3">
        <f>E29/F21</f>
        <v>0.34746077420157834</v>
      </c>
      <c r="G29">
        <f>(F29/10)*100</f>
        <v>3.4746077420157833</v>
      </c>
      <c r="H29">
        <f>G29/S28</f>
        <v>1.0211592754840622</v>
      </c>
      <c r="L29" s="23"/>
      <c r="M29" s="24"/>
      <c r="N29" s="7" t="s">
        <v>8</v>
      </c>
      <c r="O29" s="8">
        <v>33.31</v>
      </c>
      <c r="P29" s="6">
        <f>2^(40-O29)</f>
        <v>103.25014518043201</v>
      </c>
      <c r="Q29" s="3">
        <f>P29/Q21</f>
        <v>0.34497781417120937</v>
      </c>
      <c r="R29">
        <f>(Q29/10)*100</f>
        <v>3.4497781417120938</v>
      </c>
    </row>
    <row r="30" spans="1:19" ht="15.75" x14ac:dyDescent="0.25">
      <c r="A30" s="23"/>
      <c r="B30" s="28" t="s">
        <v>3</v>
      </c>
      <c r="C30" s="7" t="s">
        <v>8</v>
      </c>
      <c r="D30" s="8">
        <v>28.56</v>
      </c>
      <c r="E30" s="6">
        <f>2^(40-D30)</f>
        <v>2778.3256626128327</v>
      </c>
      <c r="F30" s="13">
        <f>E30/F23</f>
        <v>0.23162475815351244</v>
      </c>
      <c r="G30">
        <f>(F30/10)*100</f>
        <v>2.3162475815351242</v>
      </c>
      <c r="H30">
        <f>G30/S30</f>
        <v>0.60721373023654202</v>
      </c>
      <c r="I30">
        <f>AVERAGE(H30:H31)</f>
        <v>0.65968760735570831</v>
      </c>
      <c r="J30">
        <f>I30/I28</f>
        <v>0.68180451805636311</v>
      </c>
      <c r="K30">
        <f>J30/J36</f>
        <v>0.73311096749997262</v>
      </c>
      <c r="L30" s="23"/>
      <c r="M30" s="28" t="s">
        <v>3</v>
      </c>
      <c r="N30" s="7" t="s">
        <v>8</v>
      </c>
      <c r="O30" s="8">
        <v>32.69</v>
      </c>
      <c r="P30" s="6">
        <f>2^(40-O30)</f>
        <v>158.68258559219058</v>
      </c>
      <c r="Q30" s="13">
        <f>P30/Q23</f>
        <v>0.37088160246566954</v>
      </c>
      <c r="R30">
        <f>(Q30/10)*100</f>
        <v>3.7088160246566955</v>
      </c>
      <c r="S30">
        <f>AVERAGE(R30:R31)</f>
        <v>3.8145507359209789</v>
      </c>
    </row>
    <row r="31" spans="1:19" ht="15.75" x14ac:dyDescent="0.25">
      <c r="A31" s="24"/>
      <c r="B31" s="24"/>
      <c r="C31" s="7" t="s">
        <v>8</v>
      </c>
      <c r="D31" s="8">
        <v>28.33</v>
      </c>
      <c r="E31" s="6">
        <f>2^(40-D31)</f>
        <v>3258.5174374601474</v>
      </c>
      <c r="F31" s="3">
        <f>E31/F23</f>
        <v>0.27165761146982093</v>
      </c>
      <c r="G31">
        <f>(F31/10)*100</f>
        <v>2.7165761146982095</v>
      </c>
      <c r="H31">
        <f>G31/S30</f>
        <v>0.71216148447487448</v>
      </c>
      <c r="L31" s="24"/>
      <c r="M31" s="24"/>
      <c r="N31" s="7" t="s">
        <v>8</v>
      </c>
      <c r="O31" s="8">
        <v>32.61</v>
      </c>
      <c r="P31" s="6">
        <f>2^(40-O31)</f>
        <v>167.73035569387056</v>
      </c>
      <c r="Q31" s="3">
        <f>P31/Q23</f>
        <v>0.39202854471852627</v>
      </c>
      <c r="R31">
        <f>(Q31/10)*100</f>
        <v>3.9202854471852628</v>
      </c>
    </row>
    <row r="32" spans="1:19" ht="15.75" thickBot="1" x14ac:dyDescent="0.3"/>
    <row r="33" spans="1:19" ht="17.25" thickTop="1" thickBot="1" x14ac:dyDescent="0.3">
      <c r="B33" s="25" t="s">
        <v>0</v>
      </c>
      <c r="C33" s="26"/>
      <c r="D33" s="27"/>
      <c r="E33" s="3" t="s">
        <v>6</v>
      </c>
      <c r="F33" s="3" t="s">
        <v>15</v>
      </c>
      <c r="G33" s="3" t="s">
        <v>7</v>
      </c>
      <c r="H33" s="3" t="s">
        <v>20</v>
      </c>
      <c r="I33" s="3" t="s">
        <v>13</v>
      </c>
      <c r="J33" s="14" t="s">
        <v>17</v>
      </c>
      <c r="M33" s="25" t="s">
        <v>19</v>
      </c>
      <c r="N33" s="26"/>
      <c r="O33" s="27"/>
      <c r="P33" s="3" t="s">
        <v>6</v>
      </c>
      <c r="Q33" s="3" t="s">
        <v>15</v>
      </c>
      <c r="R33" s="3" t="s">
        <v>7</v>
      </c>
      <c r="S33" s="3" t="s">
        <v>13</v>
      </c>
    </row>
    <row r="34" spans="1:19" ht="16.5" thickTop="1" x14ac:dyDescent="0.25">
      <c r="A34" s="22" t="s">
        <v>9</v>
      </c>
      <c r="B34" s="22" t="s">
        <v>1</v>
      </c>
      <c r="C34" s="4" t="s">
        <v>8</v>
      </c>
      <c r="D34" s="5">
        <v>25.9</v>
      </c>
      <c r="E34" s="6">
        <f>2^(40-D34)</f>
        <v>17559.936410194634</v>
      </c>
      <c r="F34" s="13">
        <f>E34/F21</f>
        <v>1.1367555299502057</v>
      </c>
      <c r="G34">
        <f>(F34/10)*100</f>
        <v>11.367555299502056</v>
      </c>
      <c r="H34">
        <f>G34/S34</f>
        <v>1.7265258238112289</v>
      </c>
      <c r="I34">
        <f>AVERAGE(H34:H35)</f>
        <v>1.7146410282030988</v>
      </c>
      <c r="J34">
        <f>I34/I34</f>
        <v>1</v>
      </c>
      <c r="L34" s="22" t="s">
        <v>18</v>
      </c>
      <c r="M34" s="22" t="s">
        <v>1</v>
      </c>
      <c r="N34" s="4" t="s">
        <v>8</v>
      </c>
      <c r="O34" s="5">
        <v>32.17</v>
      </c>
      <c r="P34" s="6">
        <f>2^(40-O34)</f>
        <v>227.54372637864171</v>
      </c>
      <c r="Q34" s="13">
        <f>P34/Q$3</f>
        <v>0.76026563659837298</v>
      </c>
      <c r="R34">
        <f>(Q34/10)*100</f>
        <v>7.6026563659837301</v>
      </c>
      <c r="S34">
        <f>AVERAGE(R34:R35)</f>
        <v>6.5840632921485556</v>
      </c>
    </row>
    <row r="35" spans="1:19" ht="15.75" x14ac:dyDescent="0.25">
      <c r="A35" s="23"/>
      <c r="B35" s="24"/>
      <c r="C35" s="7" t="s">
        <v>8</v>
      </c>
      <c r="D35" s="8">
        <v>25.92</v>
      </c>
      <c r="E35" s="6">
        <f>2^(40-D35)</f>
        <v>17318.183576557622</v>
      </c>
      <c r="F35" s="3">
        <f>E35/F21</f>
        <v>1.1211054806505705</v>
      </c>
      <c r="G35">
        <f>(F35/10)*100</f>
        <v>11.211054806505704</v>
      </c>
      <c r="H35">
        <f>G35/S34</f>
        <v>1.702756232594969</v>
      </c>
      <c r="L35" s="23"/>
      <c r="M35" s="24"/>
      <c r="N35" s="7" t="s">
        <v>8</v>
      </c>
      <c r="O35" s="8">
        <v>32.619999999999997</v>
      </c>
      <c r="P35" s="6">
        <f>2^(40-O35)</f>
        <v>166.57175749656781</v>
      </c>
      <c r="Q35" s="3">
        <f>P35/Q$3</f>
        <v>0.55654702183133808</v>
      </c>
      <c r="R35">
        <f>(Q35/10)*100</f>
        <v>5.5654702183133811</v>
      </c>
    </row>
    <row r="36" spans="1:19" ht="15.75" x14ac:dyDescent="0.25">
      <c r="A36" s="23"/>
      <c r="B36" s="28" t="s">
        <v>3</v>
      </c>
      <c r="C36" s="7" t="s">
        <v>8</v>
      </c>
      <c r="D36" s="8">
        <v>26.28</v>
      </c>
      <c r="E36" s="6">
        <f>2^(40-D36)</f>
        <v>13493.715226911905</v>
      </c>
      <c r="F36" s="13">
        <f>E36/F23</f>
        <v>1.1249503857969376</v>
      </c>
      <c r="G36">
        <f>(F36/10)*100</f>
        <v>11.249503857969376</v>
      </c>
      <c r="H36">
        <f>G36/S36</f>
        <v>1.5283615151083636</v>
      </c>
      <c r="I36">
        <f>AVERAGE(H36:H37)</f>
        <v>1.5946426280598842</v>
      </c>
      <c r="J36">
        <f>I36/I34</f>
        <v>0.93001543870149317</v>
      </c>
      <c r="L36" s="23"/>
      <c r="M36" s="28" t="s">
        <v>3</v>
      </c>
      <c r="N36" s="7" t="s">
        <v>8</v>
      </c>
      <c r="O36" s="8">
        <v>32.5</v>
      </c>
      <c r="P36" s="6">
        <f>2^(40-O36)</f>
        <v>181.01933598375612</v>
      </c>
      <c r="Q36" s="13">
        <f>P36/Q$5</f>
        <v>0.42308827497597179</v>
      </c>
      <c r="R36">
        <f>(Q36/10)*100</f>
        <v>4.2308827497597177</v>
      </c>
      <c r="S36">
        <f>AVERAGE(R36:R37)</f>
        <v>7.3604992972960108</v>
      </c>
    </row>
    <row r="37" spans="1:19" ht="15.75" x14ac:dyDescent="0.25">
      <c r="A37" s="24"/>
      <c r="B37" s="24"/>
      <c r="C37" s="7" t="s">
        <v>8</v>
      </c>
      <c r="D37" s="8">
        <v>26.16</v>
      </c>
      <c r="E37" s="6">
        <f>2^(40-D37)</f>
        <v>14664.090762083883</v>
      </c>
      <c r="F37" s="3">
        <f>E37/F23</f>
        <v>1.2225228028576707</v>
      </c>
      <c r="G37">
        <f>(F37/10)*100</f>
        <v>12.225228028576707</v>
      </c>
      <c r="H37">
        <f>G37/S36</f>
        <v>1.6609237410114048</v>
      </c>
      <c r="L37" s="24"/>
      <c r="M37" s="24"/>
      <c r="N37" s="7" t="s">
        <v>8</v>
      </c>
      <c r="O37" s="8">
        <v>31.19</v>
      </c>
      <c r="P37" s="6">
        <f>2^(40-O37)</f>
        <v>448.82212931380963</v>
      </c>
      <c r="Q37" s="3">
        <f>P37/Q$5</f>
        <v>1.0490115844832304</v>
      </c>
      <c r="R37">
        <f>(Q37/10)*100</f>
        <v>10.490115844832303</v>
      </c>
    </row>
    <row r="38" spans="1:19" s="9" customFormat="1" ht="15.75" thickBot="1" x14ac:dyDescent="0.3"/>
    <row r="39" spans="1:19" ht="17.25" thickTop="1" thickBot="1" x14ac:dyDescent="0.3">
      <c r="B39" s="25" t="s">
        <v>21</v>
      </c>
      <c r="C39" s="26"/>
      <c r="D39" s="27"/>
      <c r="E39" s="3" t="s">
        <v>6</v>
      </c>
      <c r="F39" s="3" t="s">
        <v>11</v>
      </c>
      <c r="G39" s="3" t="s">
        <v>7</v>
      </c>
      <c r="H39" s="3"/>
      <c r="I39" s="3"/>
      <c r="M39" s="25" t="s">
        <v>19</v>
      </c>
      <c r="N39" s="26"/>
      <c r="O39" s="27"/>
      <c r="P39" s="3" t="s">
        <v>6</v>
      </c>
      <c r="Q39" s="3" t="s">
        <v>11</v>
      </c>
      <c r="R39" s="3" t="s">
        <v>7</v>
      </c>
      <c r="S39" s="3"/>
    </row>
    <row r="40" spans="1:19" ht="16.5" thickTop="1" x14ac:dyDescent="0.25">
      <c r="A40" s="22" t="s">
        <v>10</v>
      </c>
      <c r="B40" s="22" t="s">
        <v>1</v>
      </c>
      <c r="C40" s="4" t="s">
        <v>8</v>
      </c>
      <c r="D40" s="5">
        <v>26.02</v>
      </c>
      <c r="E40" s="6">
        <f>2^(40-D40)</f>
        <v>16158.436630419208</v>
      </c>
      <c r="F40" s="13">
        <f>AVERAGE(E40:E41)</f>
        <v>15462.262104917525</v>
      </c>
      <c r="L40" s="22" t="s">
        <v>10</v>
      </c>
      <c r="M40" s="22" t="s">
        <v>1</v>
      </c>
      <c r="N40" s="4" t="s">
        <v>8</v>
      </c>
      <c r="O40" s="5">
        <v>31.74</v>
      </c>
      <c r="P40" s="6">
        <f>2^(40-O40)</f>
        <v>306.55454838244589</v>
      </c>
      <c r="Q40" s="13">
        <f>AVERAGE(P40:P41)</f>
        <v>299.29502982238125</v>
      </c>
    </row>
    <row r="41" spans="1:19" ht="15.75" x14ac:dyDescent="0.25">
      <c r="A41" s="23"/>
      <c r="B41" s="24"/>
      <c r="C41" s="7" t="s">
        <v>8</v>
      </c>
      <c r="D41" s="8">
        <v>26.15</v>
      </c>
      <c r="E41" s="6">
        <f>2^(40-D41)</f>
        <v>14766.087579415842</v>
      </c>
      <c r="F41" s="3"/>
      <c r="L41" s="23"/>
      <c r="M41" s="24"/>
      <c r="N41" s="7" t="s">
        <v>8</v>
      </c>
      <c r="O41" s="8">
        <v>31.81</v>
      </c>
      <c r="P41" s="6">
        <f>2^(40-O41)</f>
        <v>292.03551126231656</v>
      </c>
      <c r="Q41" s="3"/>
    </row>
    <row r="42" spans="1:19" ht="15.75" x14ac:dyDescent="0.25">
      <c r="A42" s="23"/>
      <c r="B42" s="28" t="s">
        <v>3</v>
      </c>
      <c r="C42" s="7" t="s">
        <v>8</v>
      </c>
      <c r="D42" s="8">
        <v>26.44</v>
      </c>
      <c r="E42" s="6">
        <f>2^(40-D42)</f>
        <v>12077.213428048681</v>
      </c>
      <c r="F42" s="13">
        <f>AVERAGE(E42:E43)</f>
        <v>12333.647456580038</v>
      </c>
      <c r="L42" s="23"/>
      <c r="M42" s="28" t="s">
        <v>3</v>
      </c>
      <c r="N42" s="7" t="s">
        <v>8</v>
      </c>
      <c r="O42" s="8">
        <v>31.59</v>
      </c>
      <c r="P42" s="6">
        <f>2^(40-O42)</f>
        <v>340.14356840870698</v>
      </c>
      <c r="Q42" s="13">
        <f>AVERAGE(P42:P43)</f>
        <v>427.85240501887375</v>
      </c>
    </row>
    <row r="43" spans="1:19" ht="15.75" x14ac:dyDescent="0.25">
      <c r="A43" s="24"/>
      <c r="B43" s="24"/>
      <c r="C43" s="7" t="s">
        <v>8</v>
      </c>
      <c r="D43" s="8">
        <v>26.38</v>
      </c>
      <c r="E43" s="6">
        <f>2^(40-D43)</f>
        <v>12590.081485111397</v>
      </c>
      <c r="F43" s="3"/>
      <c r="L43" s="24"/>
      <c r="M43" s="24"/>
      <c r="N43" s="7" t="s">
        <v>8</v>
      </c>
      <c r="O43" s="8">
        <v>30.99</v>
      </c>
      <c r="P43" s="6">
        <f>2^(40-O43)</f>
        <v>515.56124162904052</v>
      </c>
      <c r="Q43" s="3"/>
    </row>
    <row r="44" spans="1:19" ht="15.75" thickBot="1" x14ac:dyDescent="0.3"/>
    <row r="45" spans="1:19" ht="17.25" thickTop="1" thickBot="1" x14ac:dyDescent="0.3">
      <c r="B45" s="25" t="s">
        <v>21</v>
      </c>
      <c r="C45" s="26"/>
      <c r="D45" s="27"/>
      <c r="E45" s="3" t="s">
        <v>6</v>
      </c>
      <c r="F45" s="3" t="s">
        <v>15</v>
      </c>
      <c r="G45" s="3" t="s">
        <v>7</v>
      </c>
      <c r="H45" s="3" t="s">
        <v>20</v>
      </c>
      <c r="I45" s="3" t="s">
        <v>13</v>
      </c>
      <c r="J45" s="14" t="s">
        <v>17</v>
      </c>
      <c r="K45" s="14" t="s">
        <v>4</v>
      </c>
      <c r="M45" s="25" t="s">
        <v>19</v>
      </c>
      <c r="N45" s="26"/>
      <c r="O45" s="27"/>
      <c r="P45" s="3" t="s">
        <v>6</v>
      </c>
      <c r="Q45" s="3" t="s">
        <v>15</v>
      </c>
      <c r="R45" s="3" t="s">
        <v>7</v>
      </c>
      <c r="S45" s="3" t="s">
        <v>13</v>
      </c>
    </row>
    <row r="46" spans="1:19" ht="16.5" thickTop="1" x14ac:dyDescent="0.25">
      <c r="A46" s="22" t="s">
        <v>14</v>
      </c>
      <c r="B46" s="22" t="s">
        <v>1</v>
      </c>
      <c r="C46" s="4" t="s">
        <v>8</v>
      </c>
      <c r="D46" s="5">
        <v>27.67</v>
      </c>
      <c r="E46" s="6">
        <f>2^(40-D46)</f>
        <v>5148.7267820413999</v>
      </c>
      <c r="F46" s="13">
        <f>E46/F40</f>
        <v>0.33298664497505381</v>
      </c>
      <c r="G46">
        <f>(F46/10)*100</f>
        <v>3.3298664497505381</v>
      </c>
      <c r="H46">
        <f>G46/S46</f>
        <v>0.97862097357592892</v>
      </c>
      <c r="I46">
        <f>AVERAGE(H46:H47)</f>
        <v>0.98890242703416642</v>
      </c>
      <c r="J46">
        <f>I46/I46</f>
        <v>1</v>
      </c>
      <c r="K46">
        <f>J46/J52</f>
        <v>1</v>
      </c>
      <c r="L46" s="22" t="s">
        <v>14</v>
      </c>
      <c r="M46" s="22" t="s">
        <v>1</v>
      </c>
      <c r="N46" s="4" t="s">
        <v>8</v>
      </c>
      <c r="O46" s="5">
        <v>33.35</v>
      </c>
      <c r="P46" s="6">
        <f>2^(40-O46)</f>
        <v>100.42676453078401</v>
      </c>
      <c r="Q46" s="13">
        <f>P46/Q$3</f>
        <v>0.33554437770110312</v>
      </c>
      <c r="R46">
        <f>(Q46/10)*100</f>
        <v>3.3554437770110317</v>
      </c>
      <c r="S46">
        <f>AVERAGE(R46:R47)</f>
        <v>3.4026109593615628</v>
      </c>
    </row>
    <row r="47" spans="1:19" ht="15.75" x14ac:dyDescent="0.25">
      <c r="A47" s="23"/>
      <c r="B47" s="24"/>
      <c r="C47" s="7" t="s">
        <v>8</v>
      </c>
      <c r="D47" s="8">
        <v>27.64</v>
      </c>
      <c r="E47" s="6">
        <f>2^(40-D47)</f>
        <v>5256.9124764176559</v>
      </c>
      <c r="F47" s="3">
        <f>E47/F40</f>
        <v>0.33998340221808676</v>
      </c>
      <c r="G47">
        <f t="shared" ref="G47:G49" si="0">(F47/10)*100</f>
        <v>3.3998340221808676</v>
      </c>
      <c r="H47">
        <f>G47/S46</f>
        <v>0.99918388049240392</v>
      </c>
      <c r="L47" s="23"/>
      <c r="M47" s="24"/>
      <c r="N47" s="7" t="s">
        <v>8</v>
      </c>
      <c r="O47" s="8">
        <v>33.31</v>
      </c>
      <c r="P47" s="6">
        <f>2^(40-O47)</f>
        <v>103.25014518043201</v>
      </c>
      <c r="Q47" s="3">
        <f>P47/Q$3</f>
        <v>0.34497781417120937</v>
      </c>
      <c r="R47">
        <f t="shared" ref="R47:R49" si="1">(Q47/10)*100</f>
        <v>3.4497781417120938</v>
      </c>
    </row>
    <row r="48" spans="1:19" ht="15.75" x14ac:dyDescent="0.25">
      <c r="A48" s="23"/>
      <c r="B48" s="28" t="s">
        <v>3</v>
      </c>
      <c r="C48" s="7" t="s">
        <v>8</v>
      </c>
      <c r="D48" s="8">
        <v>28.38</v>
      </c>
      <c r="E48" s="6">
        <f>2^(40-D48)</f>
        <v>3147.5203712778484</v>
      </c>
      <c r="F48" s="13">
        <f>E48/F42</f>
        <v>0.2551978546783123</v>
      </c>
      <c r="G48">
        <f t="shared" si="0"/>
        <v>2.5519785467831229</v>
      </c>
      <c r="H48">
        <f>G48/S48</f>
        <v>0.6690115621615863</v>
      </c>
      <c r="I48">
        <f>AVERAGE(H48:H49)</f>
        <v>0.73230243595161515</v>
      </c>
      <c r="J48">
        <f>I48/I46</f>
        <v>0.74052041529301882</v>
      </c>
      <c r="K48">
        <f>J48/J54</f>
        <v>0.85434501511413907</v>
      </c>
      <c r="L48" s="23"/>
      <c r="M48" s="28" t="s">
        <v>3</v>
      </c>
      <c r="N48" s="7" t="s">
        <v>8</v>
      </c>
      <c r="O48" s="8">
        <v>32.69</v>
      </c>
      <c r="P48" s="6">
        <f>2^(40-O48)</f>
        <v>158.68258559219058</v>
      </c>
      <c r="Q48" s="13">
        <f>P48/Q$5</f>
        <v>0.37088160246566954</v>
      </c>
      <c r="R48">
        <f t="shared" si="1"/>
        <v>3.7088160246566955</v>
      </c>
      <c r="S48">
        <f>AVERAGE(R48:R49)</f>
        <v>3.8145507359209789</v>
      </c>
    </row>
    <row r="49" spans="1:20" ht="15.75" x14ac:dyDescent="0.25">
      <c r="A49" s="24"/>
      <c r="B49" s="24"/>
      <c r="C49" s="7" t="s">
        <v>8</v>
      </c>
      <c r="D49" s="8">
        <v>28.13</v>
      </c>
      <c r="E49" s="6">
        <f t="shared" ref="E49" si="2">2^(40-D49)</f>
        <v>3743.0536201396253</v>
      </c>
      <c r="F49" s="3">
        <f>E49/F42</f>
        <v>0.30348310451687954</v>
      </c>
      <c r="G49">
        <f t="shared" si="0"/>
        <v>3.0348310451687954</v>
      </c>
      <c r="H49">
        <f>G49/S48</f>
        <v>0.79559330974164399</v>
      </c>
      <c r="L49" s="24"/>
      <c r="M49" s="24"/>
      <c r="N49" s="7" t="s">
        <v>8</v>
      </c>
      <c r="O49" s="8">
        <v>32.61</v>
      </c>
      <c r="P49" s="6">
        <f>2^(40-O49)</f>
        <v>167.73035569387056</v>
      </c>
      <c r="Q49" s="3">
        <f>P49/Q$5</f>
        <v>0.39202854471852627</v>
      </c>
      <c r="R49">
        <f t="shared" si="1"/>
        <v>3.9202854471852628</v>
      </c>
    </row>
    <row r="50" spans="1:20" ht="15.75" thickBot="1" x14ac:dyDescent="0.3"/>
    <row r="51" spans="1:20" ht="17.25" thickTop="1" thickBot="1" x14ac:dyDescent="0.3">
      <c r="B51" s="25" t="s">
        <v>21</v>
      </c>
      <c r="C51" s="26"/>
      <c r="D51" s="27"/>
      <c r="E51" s="3" t="s">
        <v>6</v>
      </c>
      <c r="F51" s="3" t="s">
        <v>15</v>
      </c>
      <c r="G51" s="3" t="s">
        <v>7</v>
      </c>
      <c r="H51" s="3" t="s">
        <v>20</v>
      </c>
      <c r="I51" s="3" t="s">
        <v>13</v>
      </c>
      <c r="J51" s="14" t="s">
        <v>17</v>
      </c>
      <c r="M51" s="25" t="s">
        <v>19</v>
      </c>
      <c r="N51" s="26"/>
      <c r="O51" s="27"/>
      <c r="P51" s="3" t="s">
        <v>6</v>
      </c>
      <c r="Q51" s="3" t="s">
        <v>15</v>
      </c>
      <c r="R51" s="3" t="s">
        <v>7</v>
      </c>
      <c r="S51" s="3" t="s">
        <v>13</v>
      </c>
    </row>
    <row r="52" spans="1:20" ht="16.5" thickTop="1" x14ac:dyDescent="0.25">
      <c r="A52" s="22" t="s">
        <v>18</v>
      </c>
      <c r="B52" s="22" t="s">
        <v>1</v>
      </c>
      <c r="C52" s="4" t="s">
        <v>8</v>
      </c>
      <c r="D52" s="5">
        <v>26.68</v>
      </c>
      <c r="E52" s="6">
        <f>2^(40-D52)</f>
        <v>10226.323856601995</v>
      </c>
      <c r="F52" s="13">
        <f>E52/F40</f>
        <v>0.66137307641096554</v>
      </c>
      <c r="G52">
        <f>(F52/10)*50</f>
        <v>3.3068653820548279</v>
      </c>
      <c r="H52">
        <f>G52/S52</f>
        <v>0.5022529759090012</v>
      </c>
      <c r="I52">
        <f>AVERAGE(H52:H53)</f>
        <v>0.49035912269528115</v>
      </c>
      <c r="J52">
        <f>I52/I52</f>
        <v>1</v>
      </c>
      <c r="L52" s="22" t="s">
        <v>18</v>
      </c>
      <c r="M52" s="22" t="s">
        <v>1</v>
      </c>
      <c r="N52" s="4" t="s">
        <v>8</v>
      </c>
      <c r="O52" s="5">
        <v>32.17</v>
      </c>
      <c r="P52" s="6">
        <f>2^(40-O52)</f>
        <v>227.54372637864171</v>
      </c>
      <c r="Q52" s="13">
        <f>P52/Q$3</f>
        <v>0.76026563659837298</v>
      </c>
      <c r="R52">
        <f>(Q52/10)*100</f>
        <v>7.6026563659837301</v>
      </c>
      <c r="S52">
        <f>AVERAGE(R52:R53)</f>
        <v>6.5840632921485556</v>
      </c>
    </row>
    <row r="53" spans="1:20" ht="15.75" x14ac:dyDescent="0.25">
      <c r="A53" s="23"/>
      <c r="B53" s="24"/>
      <c r="C53" s="7" t="s">
        <v>8</v>
      </c>
      <c r="D53" s="8">
        <v>26.75</v>
      </c>
      <c r="E53" s="6">
        <f>2^(40-D53)</f>
        <v>9741.9846861022888</v>
      </c>
      <c r="F53" s="3">
        <f>E53/F40</f>
        <v>0.63004912347230269</v>
      </c>
      <c r="G53">
        <f t="shared" ref="G53:G55" si="3">(F53/10)*50</f>
        <v>3.1502456173615134</v>
      </c>
      <c r="H53">
        <f>G53/S52</f>
        <v>0.47846526948156115</v>
      </c>
      <c r="L53" s="23"/>
      <c r="M53" s="24"/>
      <c r="N53" s="7" t="s">
        <v>8</v>
      </c>
      <c r="O53" s="8">
        <v>32.619999999999997</v>
      </c>
      <c r="P53" s="6">
        <f>2^(40-O53)</f>
        <v>166.57175749656781</v>
      </c>
      <c r="Q53" s="3">
        <f>P53/Q$3</f>
        <v>0.55654702183133808</v>
      </c>
      <c r="R53">
        <f t="shared" ref="R53:R55" si="4">(Q53/10)*100</f>
        <v>5.5654702183133811</v>
      </c>
    </row>
    <row r="54" spans="1:20" ht="15.75" x14ac:dyDescent="0.25">
      <c r="A54" s="23"/>
      <c r="B54" s="28" t="s">
        <v>3</v>
      </c>
      <c r="C54" s="7" t="s">
        <v>8</v>
      </c>
      <c r="D54" s="8">
        <v>27.3</v>
      </c>
      <c r="E54" s="6">
        <f>2^(40-D54)</f>
        <v>6653.971630950271</v>
      </c>
      <c r="F54" s="13">
        <f>E54/F42</f>
        <v>0.53949747261507441</v>
      </c>
      <c r="G54">
        <f t="shared" si="3"/>
        <v>2.6974873630753722</v>
      </c>
      <c r="H54">
        <f>G54/S54</f>
        <v>0.36648157334466896</v>
      </c>
      <c r="I54">
        <f>AVERAGE(H54:H55)</f>
        <v>0.42502845426272856</v>
      </c>
      <c r="J54">
        <f>I54/I52</f>
        <v>0.86676975015074742</v>
      </c>
      <c r="L54" s="23"/>
      <c r="M54" s="28" t="s">
        <v>3</v>
      </c>
      <c r="N54" s="7" t="s">
        <v>8</v>
      </c>
      <c r="O54" s="8">
        <v>32.5</v>
      </c>
      <c r="P54" s="6">
        <f>2^(40-O54)</f>
        <v>181.01933598375612</v>
      </c>
      <c r="Q54" s="13">
        <f>P54/Q$5</f>
        <v>0.42308827497597179</v>
      </c>
      <c r="R54">
        <f t="shared" si="4"/>
        <v>4.2308827497597177</v>
      </c>
      <c r="S54">
        <f>AVERAGE(R54:R55)</f>
        <v>7.3604992972960108</v>
      </c>
    </row>
    <row r="55" spans="1:20" ht="15.75" x14ac:dyDescent="0.25">
      <c r="A55" s="24"/>
      <c r="B55" s="24"/>
      <c r="C55" s="7" t="s">
        <v>8</v>
      </c>
      <c r="D55" s="8">
        <v>26.9</v>
      </c>
      <c r="E55" s="6">
        <f t="shared" ref="E55" si="5">2^(40-D55)</f>
        <v>8779.9682050973151</v>
      </c>
      <c r="F55" s="3">
        <f>E55/F42</f>
        <v>0.71187118295757479</v>
      </c>
      <c r="G55">
        <f t="shared" si="3"/>
        <v>3.5593559147878739</v>
      </c>
      <c r="H55">
        <f>G55/S54</f>
        <v>0.48357533518078816</v>
      </c>
      <c r="L55" s="24"/>
      <c r="M55" s="24"/>
      <c r="N55" s="7" t="s">
        <v>8</v>
      </c>
      <c r="O55" s="8">
        <v>31.19</v>
      </c>
      <c r="P55" s="6">
        <f>2^(40-O55)</f>
        <v>448.82212931380963</v>
      </c>
      <c r="Q55" s="3">
        <f>P55/Q$5</f>
        <v>1.0490115844832304</v>
      </c>
      <c r="R55">
        <f t="shared" si="4"/>
        <v>10.490115844832303</v>
      </c>
    </row>
    <row r="56" spans="1:20" ht="15.75" thickBot="1" x14ac:dyDescent="0.3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17.25" thickTop="1" thickBot="1" x14ac:dyDescent="0.3">
      <c r="B57" s="25" t="s">
        <v>24</v>
      </c>
      <c r="C57" s="26"/>
      <c r="D57" s="27"/>
      <c r="E57" s="3" t="s">
        <v>6</v>
      </c>
      <c r="F57" s="3" t="s">
        <v>11</v>
      </c>
      <c r="G57" s="3" t="s">
        <v>7</v>
      </c>
      <c r="H57" s="3"/>
      <c r="I57" s="3"/>
      <c r="M57" s="25" t="s">
        <v>19</v>
      </c>
      <c r="N57" s="26"/>
      <c r="O57" s="27"/>
      <c r="P57" s="3" t="s">
        <v>6</v>
      </c>
      <c r="Q57" s="3" t="s">
        <v>11</v>
      </c>
      <c r="R57" s="3" t="s">
        <v>7</v>
      </c>
      <c r="S57" s="3"/>
    </row>
    <row r="58" spans="1:20" ht="16.5" thickTop="1" x14ac:dyDescent="0.25">
      <c r="A58" s="22" t="s">
        <v>10</v>
      </c>
      <c r="B58" s="22" t="s">
        <v>1</v>
      </c>
      <c r="C58" s="4" t="s">
        <v>8</v>
      </c>
      <c r="D58" s="5">
        <v>24.11</v>
      </c>
      <c r="E58" s="6">
        <f>2^(40-D58)</f>
        <v>60724.875224047304</v>
      </c>
      <c r="F58" s="13">
        <f>AVERAGE(E58:E59)</f>
        <v>68264.796022232142</v>
      </c>
      <c r="L58" s="22" t="s">
        <v>10</v>
      </c>
      <c r="M58" s="22" t="s">
        <v>1</v>
      </c>
      <c r="N58" s="4" t="s">
        <v>8</v>
      </c>
      <c r="O58" s="5">
        <v>31.74</v>
      </c>
      <c r="P58" s="6">
        <f>2^(40-O58)</f>
        <v>306.55454838244589</v>
      </c>
      <c r="Q58" s="13">
        <f>AVERAGE(P58:P59)</f>
        <v>299.29502982238125</v>
      </c>
    </row>
    <row r="59" spans="1:20" ht="15.75" x14ac:dyDescent="0.25">
      <c r="A59" s="23"/>
      <c r="B59" s="24"/>
      <c r="C59" s="7" t="s">
        <v>8</v>
      </c>
      <c r="D59" s="8">
        <v>23.79</v>
      </c>
      <c r="E59" s="6">
        <f t="shared" ref="E59:E61" si="6">2^(40-D59)</f>
        <v>75804.716820416972</v>
      </c>
      <c r="F59" s="3"/>
      <c r="L59" s="23"/>
      <c r="M59" s="24"/>
      <c r="N59" s="7" t="s">
        <v>8</v>
      </c>
      <c r="O59" s="8">
        <v>31.81</v>
      </c>
      <c r="P59" s="6">
        <f t="shared" ref="P59:P61" si="7">2^(40-O59)</f>
        <v>292.03551126231656</v>
      </c>
      <c r="Q59" s="3"/>
    </row>
    <row r="60" spans="1:20" ht="15.75" x14ac:dyDescent="0.25">
      <c r="A60" s="23"/>
      <c r="B60" s="28" t="s">
        <v>3</v>
      </c>
      <c r="C60" s="7" t="s">
        <v>8</v>
      </c>
      <c r="D60" s="8">
        <v>24.42</v>
      </c>
      <c r="E60" s="6">
        <f t="shared" si="6"/>
        <v>48983.220179269614</v>
      </c>
      <c r="F60" s="13">
        <f>AVERAGE(E60:E61)</f>
        <v>46872.813656298822</v>
      </c>
      <c r="L60" s="23"/>
      <c r="M60" s="28" t="s">
        <v>3</v>
      </c>
      <c r="N60" s="7" t="s">
        <v>8</v>
      </c>
      <c r="O60" s="8">
        <v>31.59</v>
      </c>
      <c r="P60" s="6">
        <f t="shared" si="7"/>
        <v>340.14356840870698</v>
      </c>
      <c r="Q60" s="13">
        <f>AVERAGE(P60:P61)</f>
        <v>427.85240501887375</v>
      </c>
    </row>
    <row r="61" spans="1:20" ht="15.75" x14ac:dyDescent="0.25">
      <c r="A61" s="24"/>
      <c r="B61" s="24"/>
      <c r="C61" s="7" t="s">
        <v>8</v>
      </c>
      <c r="D61" s="8">
        <v>24.55</v>
      </c>
      <c r="E61" s="6">
        <f t="shared" si="6"/>
        <v>44762.40713332803</v>
      </c>
      <c r="F61" s="3"/>
      <c r="L61" s="24"/>
      <c r="M61" s="24"/>
      <c r="N61" s="7" t="s">
        <v>8</v>
      </c>
      <c r="O61" s="8">
        <v>30.99</v>
      </c>
      <c r="P61" s="6">
        <f t="shared" si="7"/>
        <v>515.56124162904052</v>
      </c>
      <c r="Q61" s="3"/>
    </row>
    <row r="62" spans="1:20" ht="15.75" thickBot="1" x14ac:dyDescent="0.3"/>
    <row r="63" spans="1:20" ht="17.25" thickTop="1" thickBot="1" x14ac:dyDescent="0.3">
      <c r="B63" s="25" t="s">
        <v>24</v>
      </c>
      <c r="C63" s="26"/>
      <c r="D63" s="27"/>
      <c r="E63" s="3" t="s">
        <v>6</v>
      </c>
      <c r="F63" s="3" t="s">
        <v>15</v>
      </c>
      <c r="G63" s="3" t="s">
        <v>7</v>
      </c>
      <c r="H63" s="3" t="s">
        <v>20</v>
      </c>
      <c r="I63" s="3" t="s">
        <v>13</v>
      </c>
      <c r="J63" s="14" t="s">
        <v>17</v>
      </c>
      <c r="K63" s="14" t="s">
        <v>4</v>
      </c>
      <c r="M63" s="25" t="s">
        <v>19</v>
      </c>
      <c r="N63" s="26"/>
      <c r="O63" s="27"/>
      <c r="P63" s="3" t="s">
        <v>6</v>
      </c>
      <c r="Q63" s="3" t="s">
        <v>15</v>
      </c>
      <c r="R63" s="3" t="s">
        <v>7</v>
      </c>
      <c r="S63" s="3" t="s">
        <v>13</v>
      </c>
    </row>
    <row r="64" spans="1:20" ht="16.5" thickTop="1" x14ac:dyDescent="0.25">
      <c r="A64" s="22" t="s">
        <v>14</v>
      </c>
      <c r="B64" s="22" t="s">
        <v>1</v>
      </c>
      <c r="C64" s="4" t="s">
        <v>8</v>
      </c>
      <c r="D64" s="5">
        <v>25.16</v>
      </c>
      <c r="E64" s="6">
        <f>2^(40-D64)</f>
        <v>29328.181524167765</v>
      </c>
      <c r="F64" s="13">
        <f>E64/F58</f>
        <v>0.42962380660474409</v>
      </c>
      <c r="G64">
        <f>(F64/10)*100</f>
        <v>4.2962380660474402</v>
      </c>
      <c r="H64">
        <f>G64/S64</f>
        <v>1.2626298208519113</v>
      </c>
      <c r="I64">
        <f>AVERAGE(H64:H65)</f>
        <v>1.275895089110608</v>
      </c>
      <c r="J64">
        <f>I64/I64</f>
        <v>1</v>
      </c>
      <c r="K64">
        <f>J64/J70</f>
        <v>1</v>
      </c>
      <c r="L64" s="22" t="s">
        <v>14</v>
      </c>
      <c r="M64" s="22" t="s">
        <v>1</v>
      </c>
      <c r="N64" s="4" t="s">
        <v>8</v>
      </c>
      <c r="O64" s="5">
        <v>33.35</v>
      </c>
      <c r="P64" s="6">
        <f>2^(40-O64)</f>
        <v>100.42676453078401</v>
      </c>
      <c r="Q64" s="13">
        <f>P64/Q$3</f>
        <v>0.33554437770110312</v>
      </c>
      <c r="R64">
        <f>(Q64/10)*100</f>
        <v>3.3554437770110317</v>
      </c>
      <c r="S64">
        <f>AVERAGE(R64:R65)</f>
        <v>3.4026109593615628</v>
      </c>
    </row>
    <row r="65" spans="1:20" ht="15.75" x14ac:dyDescent="0.25">
      <c r="A65" s="23"/>
      <c r="B65" s="24"/>
      <c r="C65" s="7" t="s">
        <v>8</v>
      </c>
      <c r="D65" s="8">
        <v>25.13</v>
      </c>
      <c r="E65" s="6">
        <f>2^(40-D65)</f>
        <v>29944.428961117013</v>
      </c>
      <c r="F65" s="3">
        <f>E65/F58</f>
        <v>0.4386511160359266</v>
      </c>
      <c r="G65">
        <f t="shared" ref="G65:G67" si="8">(F65/10)*100</f>
        <v>4.3865111603592659</v>
      </c>
      <c r="H65">
        <f>G65/S64</f>
        <v>1.2891603573693049</v>
      </c>
      <c r="L65" s="23"/>
      <c r="M65" s="24"/>
      <c r="N65" s="7" t="s">
        <v>8</v>
      </c>
      <c r="O65" s="8">
        <v>33.31</v>
      </c>
      <c r="P65" s="6">
        <f>2^(40-O65)</f>
        <v>103.25014518043201</v>
      </c>
      <c r="Q65" s="3">
        <f>P65/Q$3</f>
        <v>0.34497781417120937</v>
      </c>
      <c r="R65">
        <f t="shared" ref="R65:R67" si="9">(Q65/10)*100</f>
        <v>3.4497781417120938</v>
      </c>
    </row>
    <row r="66" spans="1:20" ht="15.75" x14ac:dyDescent="0.25">
      <c r="A66" s="23"/>
      <c r="B66" s="28" t="s">
        <v>3</v>
      </c>
      <c r="C66" s="7" t="s">
        <v>8</v>
      </c>
      <c r="D66" s="8">
        <v>25.65</v>
      </c>
      <c r="E66" s="6">
        <f>2^(40-D66)</f>
        <v>20882.401317998807</v>
      </c>
      <c r="F66" s="13">
        <f>E66/F60</f>
        <v>0.44551200768790644</v>
      </c>
      <c r="G66">
        <f t="shared" si="8"/>
        <v>4.455120076879064</v>
      </c>
      <c r="H66">
        <f>G66/S66</f>
        <v>1.1679278597413718</v>
      </c>
      <c r="I66">
        <f>AVERAGE(H66:H67)</f>
        <v>1.163894126231183</v>
      </c>
      <c r="J66">
        <f>I66/I64</f>
        <v>0.91221773338942957</v>
      </c>
      <c r="K66">
        <f>J66/J72</f>
        <v>0.79022718960649807</v>
      </c>
      <c r="L66" s="23"/>
      <c r="M66" s="28" t="s">
        <v>3</v>
      </c>
      <c r="N66" s="7" t="s">
        <v>8</v>
      </c>
      <c r="O66" s="8">
        <v>32.69</v>
      </c>
      <c r="P66" s="6">
        <f>2^(40-O66)</f>
        <v>158.68258559219058</v>
      </c>
      <c r="Q66" s="13">
        <f>P66/Q$5</f>
        <v>0.37088160246566954</v>
      </c>
      <c r="R66">
        <f t="shared" si="9"/>
        <v>3.7088160246566955</v>
      </c>
      <c r="S66">
        <f>AVERAGE(R66:R67)</f>
        <v>3.8145507359209789</v>
      </c>
    </row>
    <row r="67" spans="1:20" ht="15.75" x14ac:dyDescent="0.25">
      <c r="A67" s="24"/>
      <c r="B67" s="24"/>
      <c r="C67" s="7" t="s">
        <v>8</v>
      </c>
      <c r="D67" s="8">
        <v>25.66</v>
      </c>
      <c r="E67" s="6">
        <f t="shared" ref="E67" si="10">2^(40-D67)</f>
        <v>20738.156035609059</v>
      </c>
      <c r="F67" s="3">
        <f>E67/F60</f>
        <v>0.44243463146194645</v>
      </c>
      <c r="G67">
        <f t="shared" si="8"/>
        <v>4.4243463146194646</v>
      </c>
      <c r="H67">
        <f>G67/S66</f>
        <v>1.1598603927209943</v>
      </c>
      <c r="L67" s="24"/>
      <c r="M67" s="24"/>
      <c r="N67" s="7" t="s">
        <v>8</v>
      </c>
      <c r="O67" s="8">
        <v>32.61</v>
      </c>
      <c r="P67" s="6">
        <f>2^(40-O67)</f>
        <v>167.73035569387056</v>
      </c>
      <c r="Q67" s="3">
        <f>P67/Q$5</f>
        <v>0.39202854471852627</v>
      </c>
      <c r="R67">
        <f t="shared" si="9"/>
        <v>3.9202854471852628</v>
      </c>
    </row>
    <row r="68" spans="1:20" ht="15.75" thickBot="1" x14ac:dyDescent="0.3"/>
    <row r="69" spans="1:20" ht="17.25" thickTop="1" thickBot="1" x14ac:dyDescent="0.3">
      <c r="B69" s="25" t="s">
        <v>24</v>
      </c>
      <c r="C69" s="26"/>
      <c r="D69" s="27"/>
      <c r="E69" s="3" t="s">
        <v>6</v>
      </c>
      <c r="F69" s="3" t="s">
        <v>15</v>
      </c>
      <c r="G69" s="3" t="s">
        <v>7</v>
      </c>
      <c r="H69" s="3" t="s">
        <v>20</v>
      </c>
      <c r="I69" s="3" t="s">
        <v>13</v>
      </c>
      <c r="J69" s="14" t="s">
        <v>17</v>
      </c>
      <c r="M69" s="25" t="s">
        <v>19</v>
      </c>
      <c r="N69" s="26"/>
      <c r="O69" s="27"/>
      <c r="P69" s="3" t="s">
        <v>6</v>
      </c>
      <c r="Q69" s="3" t="s">
        <v>15</v>
      </c>
      <c r="R69" s="3" t="s">
        <v>7</v>
      </c>
      <c r="S69" s="3" t="s">
        <v>13</v>
      </c>
    </row>
    <row r="70" spans="1:20" ht="16.5" thickTop="1" x14ac:dyDescent="0.25">
      <c r="A70" s="22" t="s">
        <v>18</v>
      </c>
      <c r="B70" s="22" t="s">
        <v>1</v>
      </c>
      <c r="C70" s="4" t="s">
        <v>8</v>
      </c>
      <c r="D70" s="5">
        <v>23.59</v>
      </c>
      <c r="E70" s="6">
        <f>2^(40-D70)</f>
        <v>87076.7535126289</v>
      </c>
      <c r="F70" s="13">
        <f>E70/F58</f>
        <v>1.2755733348162379</v>
      </c>
      <c r="G70">
        <f>(F70/10)*50</f>
        <v>6.37786667408119</v>
      </c>
      <c r="H70">
        <f>G70/S70</f>
        <v>0.96868246720634454</v>
      </c>
      <c r="I70">
        <f>AVERAGE(H70:H71)</f>
        <v>0.97205132690120477</v>
      </c>
      <c r="J70">
        <f>I70/I70</f>
        <v>1</v>
      </c>
      <c r="L70" s="22" t="s">
        <v>18</v>
      </c>
      <c r="M70" s="22" t="s">
        <v>1</v>
      </c>
      <c r="N70" s="4" t="s">
        <v>8</v>
      </c>
      <c r="O70" s="5">
        <v>32.17</v>
      </c>
      <c r="P70" s="6">
        <f>2^(40-O70)</f>
        <v>227.54372637864171</v>
      </c>
      <c r="Q70" s="13">
        <f>P70/Q$3</f>
        <v>0.76026563659837298</v>
      </c>
      <c r="R70">
        <f>(Q70/10)*100</f>
        <v>7.6026563659837301</v>
      </c>
      <c r="S70">
        <f>AVERAGE(R70:R71)</f>
        <v>6.5840632921485556</v>
      </c>
    </row>
    <row r="71" spans="1:20" ht="15.75" x14ac:dyDescent="0.25">
      <c r="A71" s="23"/>
      <c r="B71" s="24"/>
      <c r="C71" s="7" t="s">
        <v>8</v>
      </c>
      <c r="D71" s="8">
        <v>23.58</v>
      </c>
      <c r="E71" s="6">
        <f>2^(40-D71)</f>
        <v>87682.420230462652</v>
      </c>
      <c r="F71" s="3">
        <f>E71/F58</f>
        <v>1.2844456489975693</v>
      </c>
      <c r="G71">
        <f t="shared" ref="G71:G73" si="11">(F71/10)*50</f>
        <v>6.4222282449878456</v>
      </c>
      <c r="H71">
        <f>G71/S70</f>
        <v>0.97542018659606489</v>
      </c>
      <c r="L71" s="23"/>
      <c r="M71" s="24"/>
      <c r="N71" s="7" t="s">
        <v>8</v>
      </c>
      <c r="O71" s="8">
        <v>32.619999999999997</v>
      </c>
      <c r="P71" s="6">
        <f>2^(40-O71)</f>
        <v>166.57175749656781</v>
      </c>
      <c r="Q71" s="3">
        <f>P71/Q$3</f>
        <v>0.55654702183133808</v>
      </c>
      <c r="R71">
        <f t="shared" ref="R71:R73" si="12">(Q71/10)*100</f>
        <v>5.5654702183133811</v>
      </c>
    </row>
    <row r="72" spans="1:20" ht="15.75" x14ac:dyDescent="0.25">
      <c r="A72" s="23"/>
      <c r="B72" s="28" t="s">
        <v>3</v>
      </c>
      <c r="C72" s="7" t="s">
        <v>8</v>
      </c>
      <c r="D72" s="8">
        <v>23.72</v>
      </c>
      <c r="E72" s="6">
        <f>2^(40-D72)</f>
        <v>79573.475943713798</v>
      </c>
      <c r="F72" s="13">
        <f>E72/F60</f>
        <v>1.6976466684333686</v>
      </c>
      <c r="G72">
        <f t="shared" si="11"/>
        <v>8.4882333421668434</v>
      </c>
      <c r="H72">
        <f>G72/S72</f>
        <v>1.1532143404028476</v>
      </c>
      <c r="I72">
        <f>AVERAGE(H72:H73)</f>
        <v>1.122110792727288</v>
      </c>
      <c r="J72">
        <f>I72/I70</f>
        <v>1.1543740146978212</v>
      </c>
      <c r="L72" s="23"/>
      <c r="M72" s="28" t="s">
        <v>3</v>
      </c>
      <c r="N72" s="7" t="s">
        <v>8</v>
      </c>
      <c r="O72" s="8">
        <v>32.5</v>
      </c>
      <c r="P72" s="6">
        <f>2^(40-O72)</f>
        <v>181.01933598375612</v>
      </c>
      <c r="Q72" s="13">
        <f>P72/Q$5</f>
        <v>0.42308827497597179</v>
      </c>
      <c r="R72">
        <f t="shared" si="12"/>
        <v>4.2308827497597177</v>
      </c>
      <c r="S72">
        <f>AVERAGE(R72:R73)</f>
        <v>7.3604992972960108</v>
      </c>
    </row>
    <row r="73" spans="1:20" ht="15.75" x14ac:dyDescent="0.25">
      <c r="A73" s="24"/>
      <c r="B73" s="24"/>
      <c r="C73" s="7" t="s">
        <v>8</v>
      </c>
      <c r="D73" s="8">
        <v>23.8</v>
      </c>
      <c r="E73" s="6">
        <f t="shared" ref="E73" si="13">2^(40-D73)</f>
        <v>75281.095393085663</v>
      </c>
      <c r="F73" s="3">
        <f>E73/F60</f>
        <v>1.6060716121096201</v>
      </c>
      <c r="G73">
        <f t="shared" si="11"/>
        <v>8.0303580605481013</v>
      </c>
      <c r="H73">
        <f>G73/S72</f>
        <v>1.0910072450517281</v>
      </c>
      <c r="L73" s="24"/>
      <c r="M73" s="24"/>
      <c r="N73" s="7" t="s">
        <v>8</v>
      </c>
      <c r="O73" s="8">
        <v>31.19</v>
      </c>
      <c r="P73" s="6">
        <f>2^(40-O73)</f>
        <v>448.82212931380963</v>
      </c>
      <c r="Q73" s="3">
        <f>P73/Q$5</f>
        <v>1.0490115844832304</v>
      </c>
      <c r="R73">
        <f t="shared" si="12"/>
        <v>10.490115844832303</v>
      </c>
    </row>
    <row r="74" spans="1:20" ht="15.75" thickBot="1" x14ac:dyDescent="0.3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ht="17.25" thickTop="1" thickBot="1" x14ac:dyDescent="0.3">
      <c r="B75" s="25" t="s">
        <v>5</v>
      </c>
      <c r="C75" s="26"/>
      <c r="D75" s="27"/>
      <c r="E75" s="3" t="s">
        <v>6</v>
      </c>
      <c r="F75" s="3" t="s">
        <v>11</v>
      </c>
      <c r="G75" s="3" t="s">
        <v>7</v>
      </c>
      <c r="H75" s="3"/>
      <c r="I75" s="3"/>
      <c r="M75" s="25" t="s">
        <v>19</v>
      </c>
      <c r="N75" s="26"/>
      <c r="O75" s="27"/>
      <c r="P75" s="3" t="s">
        <v>6</v>
      </c>
      <c r="Q75" s="3" t="s">
        <v>11</v>
      </c>
      <c r="R75" s="3" t="s">
        <v>7</v>
      </c>
      <c r="S75" s="3"/>
    </row>
    <row r="76" spans="1:20" ht="16.5" thickTop="1" x14ac:dyDescent="0.25">
      <c r="A76" s="22" t="s">
        <v>10</v>
      </c>
      <c r="B76" s="22" t="s">
        <v>1</v>
      </c>
      <c r="C76" s="4" t="s">
        <v>8</v>
      </c>
      <c r="D76" s="5">
        <v>25.81</v>
      </c>
      <c r="E76" s="6">
        <f>2^(40-D76)</f>
        <v>18690.272720788256</v>
      </c>
      <c r="F76" s="13">
        <f>AVERAGE(E76:E77)</f>
        <v>19223.114084836823</v>
      </c>
      <c r="L76" s="22" t="s">
        <v>10</v>
      </c>
      <c r="M76" s="22" t="s">
        <v>1</v>
      </c>
      <c r="N76" s="4" t="s">
        <v>8</v>
      </c>
      <c r="O76" s="5">
        <v>31.74</v>
      </c>
      <c r="P76" s="6">
        <f>2^(40-O76)</f>
        <v>306.55454838244589</v>
      </c>
      <c r="Q76" s="13">
        <f>AVERAGE(P76:P77)</f>
        <v>299.29502982238125</v>
      </c>
    </row>
    <row r="77" spans="1:20" ht="15.75" x14ac:dyDescent="0.25">
      <c r="A77" s="23"/>
      <c r="B77" s="24"/>
      <c r="C77" s="7" t="s">
        <v>8</v>
      </c>
      <c r="D77" s="8">
        <v>25.73</v>
      </c>
      <c r="E77" s="6">
        <f t="shared" ref="E77:E79" si="14">2^(40-D77)</f>
        <v>19755.955448885394</v>
      </c>
      <c r="F77" s="3"/>
      <c r="L77" s="23"/>
      <c r="M77" s="24"/>
      <c r="N77" s="7" t="s">
        <v>8</v>
      </c>
      <c r="O77" s="8">
        <v>31.81</v>
      </c>
      <c r="P77" s="6">
        <f t="shared" ref="P77:P79" si="15">2^(40-O77)</f>
        <v>292.03551126231656</v>
      </c>
      <c r="Q77" s="3"/>
    </row>
    <row r="78" spans="1:20" ht="15.75" x14ac:dyDescent="0.25">
      <c r="A78" s="23"/>
      <c r="B78" s="28" t="s">
        <v>3</v>
      </c>
      <c r="C78" s="7" t="s">
        <v>8</v>
      </c>
      <c r="D78" s="8">
        <v>26.06</v>
      </c>
      <c r="E78" s="6">
        <f t="shared" si="14"/>
        <v>15716.583331025155</v>
      </c>
      <c r="F78" s="13">
        <f>AVERAGE(E78:E79)</f>
        <v>16107.271531577222</v>
      </c>
      <c r="L78" s="23"/>
      <c r="M78" s="28" t="s">
        <v>3</v>
      </c>
      <c r="N78" s="7" t="s">
        <v>8</v>
      </c>
      <c r="O78" s="8">
        <v>31.59</v>
      </c>
      <c r="P78" s="6">
        <f t="shared" si="15"/>
        <v>340.14356840870698</v>
      </c>
      <c r="Q78" s="13">
        <f>AVERAGE(P78:P79)</f>
        <v>427.85240501887375</v>
      </c>
    </row>
    <row r="79" spans="1:20" ht="15.75" x14ac:dyDescent="0.25">
      <c r="A79" s="24"/>
      <c r="B79" s="24"/>
      <c r="C79" s="7" t="s">
        <v>8</v>
      </c>
      <c r="D79" s="8">
        <v>25.99</v>
      </c>
      <c r="E79" s="6">
        <f t="shared" si="14"/>
        <v>16497.959732129289</v>
      </c>
      <c r="F79" s="3"/>
      <c r="L79" s="24"/>
      <c r="M79" s="24"/>
      <c r="N79" s="7" t="s">
        <v>8</v>
      </c>
      <c r="O79" s="8">
        <v>30.99</v>
      </c>
      <c r="P79" s="6">
        <f t="shared" si="15"/>
        <v>515.56124162904052</v>
      </c>
      <c r="Q79" s="3"/>
    </row>
    <row r="80" spans="1:20" ht="15.75" thickBot="1" x14ac:dyDescent="0.3"/>
    <row r="81" spans="1:19" ht="17.25" thickTop="1" thickBot="1" x14ac:dyDescent="0.3">
      <c r="B81" s="25" t="s">
        <v>5</v>
      </c>
      <c r="C81" s="26"/>
      <c r="D81" s="27"/>
      <c r="E81" s="3" t="s">
        <v>6</v>
      </c>
      <c r="F81" s="3" t="s">
        <v>15</v>
      </c>
      <c r="G81" s="3" t="s">
        <v>7</v>
      </c>
      <c r="H81" s="3" t="s">
        <v>20</v>
      </c>
      <c r="I81" s="3" t="s">
        <v>13</v>
      </c>
      <c r="J81" s="14" t="s">
        <v>17</v>
      </c>
      <c r="K81" s="14" t="s">
        <v>4</v>
      </c>
      <c r="M81" s="25" t="s">
        <v>19</v>
      </c>
      <c r="N81" s="26"/>
      <c r="O81" s="27"/>
      <c r="P81" s="3" t="s">
        <v>6</v>
      </c>
      <c r="Q81" s="3" t="s">
        <v>15</v>
      </c>
      <c r="R81" s="3" t="s">
        <v>7</v>
      </c>
      <c r="S81" s="3" t="s">
        <v>13</v>
      </c>
    </row>
    <row r="82" spans="1:19" ht="16.5" thickTop="1" x14ac:dyDescent="0.25">
      <c r="A82" s="22" t="s">
        <v>14</v>
      </c>
      <c r="B82" s="22" t="s">
        <v>1</v>
      </c>
      <c r="C82" s="4" t="s">
        <v>8</v>
      </c>
      <c r="D82" s="5">
        <v>28.59</v>
      </c>
      <c r="E82" s="6">
        <f>2^(40-D82)</f>
        <v>2721.1485472696545</v>
      </c>
      <c r="F82" s="13">
        <f>E82/F76</f>
        <v>0.14155607334277304</v>
      </c>
      <c r="G82">
        <f>(F82/10)*100</f>
        <v>1.4155607334277305</v>
      </c>
      <c r="H82">
        <f>G82/S82</f>
        <v>0.41602191679689832</v>
      </c>
      <c r="I82">
        <f>AVERAGE(H82:H83)</f>
        <v>0.40344198589960156</v>
      </c>
      <c r="J82">
        <f>I82/I82</f>
        <v>1</v>
      </c>
      <c r="K82">
        <f>J82/J88</f>
        <v>1</v>
      </c>
      <c r="L82" s="22" t="s">
        <v>14</v>
      </c>
      <c r="M82" s="22" t="s">
        <v>1</v>
      </c>
      <c r="N82" s="4" t="s">
        <v>8</v>
      </c>
      <c r="O82" s="5">
        <v>33.35</v>
      </c>
      <c r="P82" s="6">
        <f>2^(40-O82)</f>
        <v>100.42676453078401</v>
      </c>
      <c r="Q82" s="13">
        <f>P82/Q$3</f>
        <v>0.33554437770110312</v>
      </c>
      <c r="R82">
        <f>(Q82/10)*100</f>
        <v>3.3554437770110317</v>
      </c>
      <c r="S82">
        <f>AVERAGE(R82:R83)</f>
        <v>3.4026109593615628</v>
      </c>
    </row>
    <row r="83" spans="1:19" ht="15.75" x14ac:dyDescent="0.25">
      <c r="A83" s="23"/>
      <c r="B83" s="24"/>
      <c r="C83" s="7" t="s">
        <v>8</v>
      </c>
      <c r="D83" s="8">
        <v>28.68</v>
      </c>
      <c r="E83" s="6">
        <f>2^(40-D83)</f>
        <v>2556.5809641505007</v>
      </c>
      <c r="F83" s="3">
        <f>E83/F76</f>
        <v>0.13299515119494243</v>
      </c>
      <c r="G83">
        <f t="shared" ref="G83:G85" si="16">(F83/10)*100</f>
        <v>1.3299515119494243</v>
      </c>
      <c r="H83">
        <f>G83/S82</f>
        <v>0.39086205500230481</v>
      </c>
      <c r="L83" s="23"/>
      <c r="M83" s="24"/>
      <c r="N83" s="7" t="s">
        <v>8</v>
      </c>
      <c r="O83" s="8">
        <v>33.31</v>
      </c>
      <c r="P83" s="6">
        <f>2^(40-O83)</f>
        <v>103.25014518043201</v>
      </c>
      <c r="Q83" s="3">
        <f>P83/Q$3</f>
        <v>0.34497781417120937</v>
      </c>
      <c r="R83">
        <f t="shared" ref="R83:R85" si="17">(Q83/10)*100</f>
        <v>3.4497781417120938</v>
      </c>
    </row>
    <row r="84" spans="1:19" ht="15.75" x14ac:dyDescent="0.25">
      <c r="A84" s="23"/>
      <c r="B84" s="28" t="s">
        <v>3</v>
      </c>
      <c r="C84" s="7" t="s">
        <v>8</v>
      </c>
      <c r="D84" s="8">
        <v>29.42</v>
      </c>
      <c r="E84" s="6">
        <f>2^(40-D84)</f>
        <v>1530.7256306021748</v>
      </c>
      <c r="F84" s="13">
        <f>E84/F78</f>
        <v>9.5033204574796554E-2</v>
      </c>
      <c r="G84">
        <f t="shared" si="16"/>
        <v>0.95033204574796559</v>
      </c>
      <c r="H84">
        <f>G84/S84</f>
        <v>0.2491334134840178</v>
      </c>
      <c r="I84">
        <f>AVERAGE(H84:H85)</f>
        <v>0.24159996152079671</v>
      </c>
      <c r="J84">
        <f>I84/I82</f>
        <v>0.5988468477867348</v>
      </c>
      <c r="K84">
        <f>J84/J90</f>
        <v>0.75416642272207224</v>
      </c>
      <c r="L84" s="23"/>
      <c r="M84" s="28" t="s">
        <v>3</v>
      </c>
      <c r="N84" s="7" t="s">
        <v>8</v>
      </c>
      <c r="O84" s="8">
        <v>32.69</v>
      </c>
      <c r="P84" s="6">
        <f>2^(40-O84)</f>
        <v>158.68258559219058</v>
      </c>
      <c r="Q84" s="13">
        <f>P84/Q$5</f>
        <v>0.37088160246566954</v>
      </c>
      <c r="R84">
        <f t="shared" si="17"/>
        <v>3.7088160246566955</v>
      </c>
      <c r="S84">
        <f>AVERAGE(R84:R85)</f>
        <v>3.8145507359209789</v>
      </c>
    </row>
    <row r="85" spans="1:19" ht="15.75" x14ac:dyDescent="0.25">
      <c r="A85" s="24"/>
      <c r="B85" s="24"/>
      <c r="C85" s="7" t="s">
        <v>8</v>
      </c>
      <c r="D85" s="8">
        <v>29.51</v>
      </c>
      <c r="E85" s="6">
        <f t="shared" ref="E85" si="18">2^(40-D85)</f>
        <v>1438.1515527557076</v>
      </c>
      <c r="F85" s="3">
        <f>E85/F78</f>
        <v>8.9285857628730494E-2</v>
      </c>
      <c r="G85">
        <f t="shared" si="16"/>
        <v>0.89285857628730492</v>
      </c>
      <c r="H85">
        <f>G85/S84</f>
        <v>0.23406650955757563</v>
      </c>
      <c r="L85" s="24"/>
      <c r="M85" s="24"/>
      <c r="N85" s="7" t="s">
        <v>8</v>
      </c>
      <c r="O85" s="8">
        <v>32.61</v>
      </c>
      <c r="P85" s="6">
        <f>2^(40-O85)</f>
        <v>167.73035569387056</v>
      </c>
      <c r="Q85" s="3">
        <f>P85/Q$5</f>
        <v>0.39202854471852627</v>
      </c>
      <c r="R85">
        <f t="shared" si="17"/>
        <v>3.9202854471852628</v>
      </c>
    </row>
    <row r="86" spans="1:19" ht="15.75" thickBot="1" x14ac:dyDescent="0.3"/>
    <row r="87" spans="1:19" ht="17.25" thickTop="1" thickBot="1" x14ac:dyDescent="0.3">
      <c r="B87" s="25" t="s">
        <v>5</v>
      </c>
      <c r="C87" s="26"/>
      <c r="D87" s="27"/>
      <c r="E87" s="3" t="s">
        <v>6</v>
      </c>
      <c r="F87" s="3" t="s">
        <v>15</v>
      </c>
      <c r="G87" s="3" t="s">
        <v>7</v>
      </c>
      <c r="H87" s="3" t="s">
        <v>20</v>
      </c>
      <c r="I87" s="3" t="s">
        <v>13</v>
      </c>
      <c r="J87" s="14" t="s">
        <v>17</v>
      </c>
      <c r="M87" s="25" t="s">
        <v>19</v>
      </c>
      <c r="N87" s="26"/>
      <c r="O87" s="27"/>
      <c r="P87" s="3" t="s">
        <v>6</v>
      </c>
      <c r="Q87" s="3" t="s">
        <v>15</v>
      </c>
      <c r="R87" s="3" t="s">
        <v>7</v>
      </c>
      <c r="S87" s="3" t="s">
        <v>13</v>
      </c>
    </row>
    <row r="88" spans="1:19" ht="16.5" thickTop="1" x14ac:dyDescent="0.25">
      <c r="A88" s="22" t="s">
        <v>18</v>
      </c>
      <c r="B88" s="22" t="s">
        <v>1</v>
      </c>
      <c r="C88" s="4" t="s">
        <v>8</v>
      </c>
      <c r="D88" s="5">
        <v>25.01</v>
      </c>
      <c r="E88" s="6">
        <f>2^(40-D88)</f>
        <v>32541.654890480739</v>
      </c>
      <c r="F88" s="13">
        <f>E88/F76</f>
        <v>1.6928399190092498</v>
      </c>
      <c r="G88">
        <f>(F88/10)*50</f>
        <v>8.4641995950462476</v>
      </c>
      <c r="H88">
        <f>G88/S88</f>
        <v>1.2855586617977595</v>
      </c>
      <c r="I88">
        <f>AVERAGE(H88:H89)</f>
        <v>1.2180829471276837</v>
      </c>
      <c r="J88">
        <f>I88/I88</f>
        <v>1</v>
      </c>
      <c r="L88" s="22" t="s">
        <v>18</v>
      </c>
      <c r="M88" s="22" t="s">
        <v>1</v>
      </c>
      <c r="N88" s="4" t="s">
        <v>8</v>
      </c>
      <c r="O88" s="5">
        <v>32.17</v>
      </c>
      <c r="P88" s="6">
        <f>2^(40-O88)</f>
        <v>227.54372637864171</v>
      </c>
      <c r="Q88" s="13">
        <f>P88/Q$3</f>
        <v>0.76026563659837298</v>
      </c>
      <c r="R88">
        <f>(Q88/10)*100</f>
        <v>7.6026563659837301</v>
      </c>
      <c r="S88">
        <f>AVERAGE(R88:R89)</f>
        <v>6.5840632921485556</v>
      </c>
    </row>
    <row r="89" spans="1:19" ht="15.75" x14ac:dyDescent="0.25">
      <c r="A89" s="23"/>
      <c r="B89" s="24"/>
      <c r="C89" s="7" t="s">
        <v>8</v>
      </c>
      <c r="D89" s="8">
        <v>25.17</v>
      </c>
      <c r="E89" s="6">
        <f>2^(40-D89)</f>
        <v>29125.596976466102</v>
      </c>
      <c r="F89" s="3">
        <f>E89/F76</f>
        <v>1.5151341685809558</v>
      </c>
      <c r="G89">
        <f t="shared" ref="G89:G91" si="19">(F89/10)*50</f>
        <v>7.5756708429047785</v>
      </c>
      <c r="H89">
        <f>G89/S88</f>
        <v>1.1506072324576082</v>
      </c>
      <c r="L89" s="23"/>
      <c r="M89" s="24"/>
      <c r="N89" s="7" t="s">
        <v>8</v>
      </c>
      <c r="O89" s="8">
        <v>32.619999999999997</v>
      </c>
      <c r="P89" s="6">
        <f>2^(40-O89)</f>
        <v>166.57175749656781</v>
      </c>
      <c r="Q89" s="3">
        <f>P89/Q$3</f>
        <v>0.55654702183133808</v>
      </c>
      <c r="R89">
        <f t="shared" ref="R89:R91" si="20">(Q89/10)*100</f>
        <v>5.5654702183133811</v>
      </c>
    </row>
    <row r="90" spans="1:19" ht="15.75" x14ac:dyDescent="0.25">
      <c r="A90" s="23"/>
      <c r="B90" s="28" t="s">
        <v>3</v>
      </c>
      <c r="C90" s="7" t="s">
        <v>8</v>
      </c>
      <c r="D90" s="8">
        <v>25.54</v>
      </c>
      <c r="E90" s="6">
        <f>2^(40-D90)</f>
        <v>22536.877148401585</v>
      </c>
      <c r="F90" s="13">
        <f>E90/F78</f>
        <v>1.3991740999845663</v>
      </c>
      <c r="G90">
        <f t="shared" si="19"/>
        <v>6.9958704999228321</v>
      </c>
      <c r="H90">
        <f>G90/S90</f>
        <v>0.95046140449913086</v>
      </c>
      <c r="I90">
        <f>AVERAGE(H90:H91)</f>
        <v>0.96722037902104629</v>
      </c>
      <c r="J90">
        <f>I90/I88</f>
        <v>0.79405132573427195</v>
      </c>
      <c r="L90" s="23"/>
      <c r="M90" s="28" t="s">
        <v>3</v>
      </c>
      <c r="N90" s="7" t="s">
        <v>8</v>
      </c>
      <c r="O90" s="8">
        <v>32.5</v>
      </c>
      <c r="P90" s="6">
        <f>2^(40-O90)</f>
        <v>181.01933598375612</v>
      </c>
      <c r="Q90" s="13">
        <f>P90/Q$5</f>
        <v>0.42308827497597179</v>
      </c>
      <c r="R90">
        <f t="shared" si="20"/>
        <v>4.2308827497597177</v>
      </c>
      <c r="S90">
        <f>AVERAGE(R90:R91)</f>
        <v>7.3604992972960108</v>
      </c>
    </row>
    <row r="91" spans="1:19" ht="15.75" x14ac:dyDescent="0.25">
      <c r="A91" s="24"/>
      <c r="B91" s="24"/>
      <c r="C91" s="7" t="s">
        <v>8</v>
      </c>
      <c r="D91" s="8">
        <v>25.49</v>
      </c>
      <c r="E91" s="6">
        <f t="shared" ref="E91" si="21">2^(40-D91)</f>
        <v>23331.638404662459</v>
      </c>
      <c r="F91" s="3">
        <f>E91/F78</f>
        <v>1.4485158680613506</v>
      </c>
      <c r="G91">
        <f t="shared" si="19"/>
        <v>7.2425793403067527</v>
      </c>
      <c r="H91">
        <f>G91/S90</f>
        <v>0.98397935354296173</v>
      </c>
      <c r="L91" s="24"/>
      <c r="M91" s="24"/>
      <c r="N91" s="7" t="s">
        <v>8</v>
      </c>
      <c r="O91" s="8">
        <v>31.19</v>
      </c>
      <c r="P91" s="6">
        <f>2^(40-O91)</f>
        <v>448.82212931380963</v>
      </c>
      <c r="Q91" s="3">
        <f>P91/Q$5</f>
        <v>1.0490115844832304</v>
      </c>
      <c r="R91">
        <f t="shared" si="20"/>
        <v>10.490115844832303</v>
      </c>
    </row>
  </sheetData>
  <mergeCells count="120">
    <mergeCell ref="B76:B77"/>
    <mergeCell ref="A76:A79"/>
    <mergeCell ref="A88:A91"/>
    <mergeCell ref="M90:M91"/>
    <mergeCell ref="B90:B91"/>
    <mergeCell ref="M88:M89"/>
    <mergeCell ref="L88:L91"/>
    <mergeCell ref="B88:B89"/>
    <mergeCell ref="B69:D69"/>
    <mergeCell ref="M69:O69"/>
    <mergeCell ref="A70:A73"/>
    <mergeCell ref="B70:B71"/>
    <mergeCell ref="L70:L73"/>
    <mergeCell ref="M70:M71"/>
    <mergeCell ref="B72:B73"/>
    <mergeCell ref="M72:M73"/>
    <mergeCell ref="M87:O87"/>
    <mergeCell ref="B87:D87"/>
    <mergeCell ref="M84:M85"/>
    <mergeCell ref="B84:B85"/>
    <mergeCell ref="M82:M83"/>
    <mergeCell ref="L82:L85"/>
    <mergeCell ref="B82:B83"/>
    <mergeCell ref="M75:O75"/>
    <mergeCell ref="B75:D75"/>
    <mergeCell ref="A82:A85"/>
    <mergeCell ref="M81:O81"/>
    <mergeCell ref="B81:D81"/>
    <mergeCell ref="M78:M79"/>
    <mergeCell ref="B78:B79"/>
    <mergeCell ref="M76:M77"/>
    <mergeCell ref="L76:L79"/>
    <mergeCell ref="B63:D63"/>
    <mergeCell ref="M63:O63"/>
    <mergeCell ref="A64:A67"/>
    <mergeCell ref="B64:B65"/>
    <mergeCell ref="L64:L67"/>
    <mergeCell ref="M64:M65"/>
    <mergeCell ref="B66:B67"/>
    <mergeCell ref="M66:M67"/>
    <mergeCell ref="B57:D57"/>
    <mergeCell ref="M57:O57"/>
    <mergeCell ref="A58:A61"/>
    <mergeCell ref="B58:B59"/>
    <mergeCell ref="L58:L61"/>
    <mergeCell ref="M58:M59"/>
    <mergeCell ref="B60:B61"/>
    <mergeCell ref="M60:M61"/>
    <mergeCell ref="B51:D51"/>
    <mergeCell ref="A52:A55"/>
    <mergeCell ref="B52:B53"/>
    <mergeCell ref="B54:B55"/>
    <mergeCell ref="M51:O51"/>
    <mergeCell ref="L52:L55"/>
    <mergeCell ref="M52:M53"/>
    <mergeCell ref="M54:M55"/>
    <mergeCell ref="B45:D45"/>
    <mergeCell ref="M45:O45"/>
    <mergeCell ref="A46:A49"/>
    <mergeCell ref="B46:B47"/>
    <mergeCell ref="L46:L49"/>
    <mergeCell ref="M46:M47"/>
    <mergeCell ref="B48:B49"/>
    <mergeCell ref="M48:M49"/>
    <mergeCell ref="B39:D39"/>
    <mergeCell ref="M39:O39"/>
    <mergeCell ref="A40:A43"/>
    <mergeCell ref="B40:B41"/>
    <mergeCell ref="L40:L43"/>
    <mergeCell ref="M40:M41"/>
    <mergeCell ref="B42:B43"/>
    <mergeCell ref="M42:M43"/>
    <mergeCell ref="B33:D33"/>
    <mergeCell ref="M33:O33"/>
    <mergeCell ref="A34:A37"/>
    <mergeCell ref="B34:B35"/>
    <mergeCell ref="L34:L37"/>
    <mergeCell ref="M34:M35"/>
    <mergeCell ref="B36:B37"/>
    <mergeCell ref="M36:M37"/>
    <mergeCell ref="B27:D27"/>
    <mergeCell ref="M27:O27"/>
    <mergeCell ref="A28:A31"/>
    <mergeCell ref="B28:B29"/>
    <mergeCell ref="L28:L31"/>
    <mergeCell ref="M28:M29"/>
    <mergeCell ref="B30:B31"/>
    <mergeCell ref="M30:M31"/>
    <mergeCell ref="B20:D20"/>
    <mergeCell ref="M20:O20"/>
    <mergeCell ref="A21:A24"/>
    <mergeCell ref="B21:B22"/>
    <mergeCell ref="L21:L24"/>
    <mergeCell ref="M21:M22"/>
    <mergeCell ref="B23:B24"/>
    <mergeCell ref="M23:M24"/>
    <mergeCell ref="A15:A18"/>
    <mergeCell ref="B15:B16"/>
    <mergeCell ref="L15:L18"/>
    <mergeCell ref="M15:M16"/>
    <mergeCell ref="B17:B18"/>
    <mergeCell ref="M17:M18"/>
    <mergeCell ref="B8:D8"/>
    <mergeCell ref="M8:O8"/>
    <mergeCell ref="A9:A12"/>
    <mergeCell ref="B9:B10"/>
    <mergeCell ref="L9:L12"/>
    <mergeCell ref="M9:M10"/>
    <mergeCell ref="B11:B12"/>
    <mergeCell ref="M11:M12"/>
    <mergeCell ref="B2:D2"/>
    <mergeCell ref="M2:O2"/>
    <mergeCell ref="A3:A6"/>
    <mergeCell ref="B3:B4"/>
    <mergeCell ref="L3:L6"/>
    <mergeCell ref="M3:M4"/>
    <mergeCell ref="B5:B6"/>
    <mergeCell ref="M5:M6"/>
    <mergeCell ref="B14:D14"/>
    <mergeCell ref="M14:O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"/>
  <sheetViews>
    <sheetView tabSelected="1" zoomScaleNormal="100" zoomScaleSheetLayoutView="190" workbookViewId="0">
      <selection activeCell="A9" activeCellId="1" sqref="A2:G2 A9:G13"/>
    </sheetView>
  </sheetViews>
  <sheetFormatPr baseColWidth="10" defaultRowHeight="15" x14ac:dyDescent="0.25"/>
  <cols>
    <col min="3" max="3" width="12.85546875" customWidth="1"/>
    <col min="5" max="5" width="21.7109375" customWidth="1"/>
    <col min="6" max="6" width="15.5703125" customWidth="1"/>
    <col min="7" max="7" width="14" customWidth="1"/>
  </cols>
  <sheetData>
    <row r="1" spans="1:29" s="21" customFormat="1" ht="21.75" x14ac:dyDescent="0.4">
      <c r="A1" s="21" t="s">
        <v>31</v>
      </c>
    </row>
    <row r="2" spans="1:29" ht="21" x14ac:dyDescent="0.35">
      <c r="B2" s="1"/>
      <c r="C2" s="19" t="s">
        <v>2</v>
      </c>
      <c r="D2" s="19" t="s">
        <v>0</v>
      </c>
      <c r="E2" s="19" t="s">
        <v>21</v>
      </c>
      <c r="F2" s="19" t="s">
        <v>24</v>
      </c>
      <c r="G2" s="19" t="s">
        <v>5</v>
      </c>
      <c r="H2" s="1"/>
      <c r="I2" s="1"/>
    </row>
    <row r="3" spans="1:29" ht="15.75" x14ac:dyDescent="0.25">
      <c r="A3" t="s">
        <v>26</v>
      </c>
      <c r="B3" s="16" t="s">
        <v>25</v>
      </c>
      <c r="C3" s="1">
        <v>1</v>
      </c>
      <c r="D3" s="1">
        <v>1</v>
      </c>
      <c r="E3" s="1">
        <v>1</v>
      </c>
      <c r="F3" s="1">
        <v>1</v>
      </c>
      <c r="G3" s="1">
        <v>1</v>
      </c>
      <c r="H3" s="1"/>
      <c r="I3" s="1"/>
    </row>
    <row r="4" spans="1:29" x14ac:dyDescent="0.25">
      <c r="B4" s="1" t="s">
        <v>3</v>
      </c>
      <c r="C4" s="1">
        <v>0.32</v>
      </c>
      <c r="D4" s="1">
        <v>0.52</v>
      </c>
      <c r="E4" s="1">
        <v>1.1000000000000001</v>
      </c>
      <c r="F4" s="1">
        <v>1.04</v>
      </c>
      <c r="G4" s="1">
        <v>0.89</v>
      </c>
      <c r="H4" s="1"/>
      <c r="I4" s="1"/>
    </row>
    <row r="5" spans="1:29" x14ac:dyDescent="0.25">
      <c r="A5" t="s">
        <v>27</v>
      </c>
      <c r="B5" s="1" t="s">
        <v>25</v>
      </c>
      <c r="C5" s="1">
        <v>1</v>
      </c>
      <c r="D5" s="1">
        <v>1</v>
      </c>
      <c r="E5" s="1">
        <v>1</v>
      </c>
      <c r="F5" s="1">
        <v>1</v>
      </c>
      <c r="G5" s="1">
        <v>1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s="2" customFormat="1" ht="15.75" x14ac:dyDescent="0.25">
      <c r="A6" s="1" t="s">
        <v>29</v>
      </c>
      <c r="B6" s="16" t="s">
        <v>3</v>
      </c>
      <c r="C6" s="1">
        <v>0.68</v>
      </c>
      <c r="D6" s="1">
        <v>0.74</v>
      </c>
      <c r="E6" s="1">
        <v>1.42</v>
      </c>
      <c r="F6" s="1">
        <v>0.99</v>
      </c>
      <c r="G6" s="20">
        <v>0.95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9" x14ac:dyDescent="0.25">
      <c r="A7" s="1" t="s">
        <v>28</v>
      </c>
      <c r="B7" s="1" t="s">
        <v>25</v>
      </c>
      <c r="C7" s="1">
        <v>1</v>
      </c>
      <c r="D7" s="1">
        <v>1</v>
      </c>
      <c r="E7" s="1">
        <v>1</v>
      </c>
      <c r="F7" s="1">
        <v>1</v>
      </c>
      <c r="G7" s="1">
        <v>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9" x14ac:dyDescent="0.25">
      <c r="B8" s="1" t="s">
        <v>3</v>
      </c>
      <c r="C8" s="1">
        <v>0.53</v>
      </c>
      <c r="D8" s="1">
        <v>0.73</v>
      </c>
      <c r="E8" s="1">
        <v>0.85</v>
      </c>
      <c r="F8" s="1">
        <v>0.79</v>
      </c>
      <c r="G8" s="1">
        <v>0.75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9" s="2" customFormat="1" ht="15.75" x14ac:dyDescent="0.25">
      <c r="A9" s="17" t="s">
        <v>13</v>
      </c>
      <c r="B9" s="18" t="s">
        <v>25</v>
      </c>
      <c r="C9" s="17">
        <f t="shared" ref="C9:G10" si="0">AVERAGE(C3,C5,C7)</f>
        <v>1</v>
      </c>
      <c r="D9" s="17">
        <f t="shared" si="0"/>
        <v>1</v>
      </c>
      <c r="E9" s="17">
        <f t="shared" si="0"/>
        <v>1</v>
      </c>
      <c r="F9" s="17">
        <f t="shared" si="0"/>
        <v>1</v>
      </c>
      <c r="G9" s="17">
        <f t="shared" si="0"/>
        <v>1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9" x14ac:dyDescent="0.25">
      <c r="A10" s="17"/>
      <c r="B10" s="17" t="s">
        <v>3</v>
      </c>
      <c r="C10" s="17">
        <f t="shared" si="0"/>
        <v>0.51</v>
      </c>
      <c r="D10" s="17">
        <f>AVERAGE(D4,D6,D8)</f>
        <v>0.66333333333333333</v>
      </c>
      <c r="E10" s="17">
        <f>AVERAGE(E4,E6,E8)</f>
        <v>1.1233333333333333</v>
      </c>
      <c r="F10" s="17">
        <f t="shared" si="0"/>
        <v>0.94000000000000006</v>
      </c>
      <c r="G10" s="17">
        <f t="shared" si="0"/>
        <v>0.86333333333333329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9" ht="15.75" x14ac:dyDescent="0.25">
      <c r="A11" s="17" t="s">
        <v>30</v>
      </c>
      <c r="B11" s="18" t="s">
        <v>25</v>
      </c>
      <c r="C11" s="17">
        <f>_xlfn.STDEV.S(C3,C5,C7)</f>
        <v>0</v>
      </c>
      <c r="D11" s="17">
        <f t="shared" ref="D11:G11" si="1">_xlfn.STDEV.S(D3,D5,D7)</f>
        <v>0</v>
      </c>
      <c r="E11" s="17">
        <f t="shared" si="1"/>
        <v>0</v>
      </c>
      <c r="F11" s="17">
        <f t="shared" si="1"/>
        <v>0</v>
      </c>
      <c r="G11" s="17">
        <f t="shared" si="1"/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9" s="2" customFormat="1" x14ac:dyDescent="0.25">
      <c r="A12" s="17"/>
      <c r="B12" s="17" t="s">
        <v>3</v>
      </c>
      <c r="C12" s="17">
        <f>_xlfn.STDEV.S(C4,C6,C8)/SQRT(3)</f>
        <v>0.10440306508910562</v>
      </c>
      <c r="D12" s="17">
        <f>_xlfn.STDEV.S(D4,D6,D8)/SQRT(3)</f>
        <v>7.1724782637833301E-2</v>
      </c>
      <c r="E12" s="17">
        <f t="shared" ref="E12:G12" si="2">_xlfn.STDEV.S(E4,E6,E8)/SQRT(3)</f>
        <v>0.16495790708878152</v>
      </c>
      <c r="F12" s="17">
        <f t="shared" si="2"/>
        <v>7.6376261582597013E-2</v>
      </c>
      <c r="G12" s="17">
        <f t="shared" si="2"/>
        <v>5.9254629448770586E-2</v>
      </c>
      <c r="H12"/>
      <c r="I12"/>
      <c r="J1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9" x14ac:dyDescent="0.25">
      <c r="K13" s="1"/>
      <c r="L13" s="1"/>
      <c r="M13" s="1"/>
      <c r="N13" s="1"/>
      <c r="O13" s="1"/>
      <c r="P13" s="1"/>
      <c r="Q13" s="1"/>
    </row>
    <row r="17" ht="27.7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ChIP 1 </vt:lpstr>
      <vt:lpstr>ChIP 2 </vt:lpstr>
      <vt:lpstr>ChIP 3 </vt:lpstr>
      <vt:lpstr>Summary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assala mallak</dc:creator>
  <cp:lastModifiedBy>assala mallak</cp:lastModifiedBy>
  <dcterms:created xsi:type="dcterms:W3CDTF">2018-06-29T13:03:55Z</dcterms:created>
  <dcterms:modified xsi:type="dcterms:W3CDTF">2020-01-21T12:11:17Z</dcterms:modified>
</cp:coreProperties>
</file>