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eylan/Desktop/ISREC/manuscripts/GLUT1-CC/eLIFE/FullSubmission/REVISION/e-life Revisions/TO SUBMIT/"/>
    </mc:Choice>
  </mc:AlternateContent>
  <xr:revisionPtr revIDLastSave="0" documentId="13_ncr:1_{45C00FFC-CE38-DF42-92AA-82D982F1BFF0}" xr6:coauthVersionLast="45" xr6:coauthVersionMax="45" xr10:uidLastSave="{00000000-0000-0000-0000-000000000000}"/>
  <bookViews>
    <workbookView xWindow="820" yWindow="460" windowWidth="32780" windowHeight="20540" activeTab="1" xr2:uid="{2FEC48B9-1DF4-8A48-A1A4-D8AC94DF5F2E}"/>
  </bookViews>
  <sheets>
    <sheet name="Figure 4c" sheetId="1" r:id="rId1"/>
    <sheet name="Figure 4f" sheetId="3" r:id="rId2"/>
    <sheet name="Figure 4g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3" l="1"/>
  <c r="P9" i="3" s="1"/>
  <c r="K10" i="3"/>
  <c r="L4" i="3" s="1"/>
  <c r="Q8" i="3"/>
  <c r="M8" i="3"/>
  <c r="Q4" i="3"/>
  <c r="M4" i="3"/>
  <c r="Q10" i="3" l="1"/>
  <c r="R8" i="3" s="1"/>
  <c r="L6" i="3"/>
  <c r="L5" i="3"/>
  <c r="L7" i="3"/>
  <c r="L8" i="3"/>
  <c r="L9" i="3"/>
  <c r="M10" i="3"/>
  <c r="N8" i="3" s="1"/>
  <c r="P6" i="3"/>
  <c r="P7" i="3"/>
  <c r="P5" i="3"/>
  <c r="P8" i="3"/>
  <c r="P4" i="3"/>
  <c r="R4" i="3" l="1"/>
  <c r="N4" i="3"/>
</calcChain>
</file>

<file path=xl/sharedStrings.xml><?xml version="1.0" encoding="utf-8"?>
<sst xmlns="http://schemas.openxmlformats.org/spreadsheetml/2006/main" count="103" uniqueCount="49">
  <si>
    <t>μCT date</t>
  </si>
  <si>
    <t>Days elapsed</t>
  </si>
  <si>
    <t>KP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</si>
  <si>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</si>
  <si>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</si>
  <si>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</si>
  <si>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</si>
  <si>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</si>
  <si>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</si>
  <si>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</si>
  <si>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</si>
  <si>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</si>
  <si>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KPG1G3</t>
  </si>
  <si>
    <t>Data relative to the μCT scan done on 25.04.19</t>
  </si>
  <si>
    <t>Tumor volume of each tumor</t>
  </si>
  <si>
    <r>
      <rPr>
        <b/>
        <sz val="16"/>
        <color theme="1"/>
        <rFont val="Helvetica"/>
        <family val="2"/>
      </rPr>
      <t>Figure 4c</t>
    </r>
    <r>
      <rPr>
        <sz val="12"/>
        <color theme="1"/>
        <rFont val="Helvetica"/>
        <family val="2"/>
      </rPr>
      <t xml:space="preserve">
Graph with mean ± s.e.m. shows the fold changes of KP and KPG1G3 tumor volumes (n = 8 and 9 tumors) monitored during 43 days by μCT, starting at 15 weeks and 2 days post-tumor initiation with tumor volumes set to 1. </t>
    </r>
  </si>
  <si>
    <t>Left part of the figure
AH, Grade1, Grade 2, Grade 3, Grade 4, Grade 5</t>
  </si>
  <si>
    <t>KPG1</t>
  </si>
  <si>
    <t>Percent of [%]</t>
  </si>
  <si>
    <t>Tumor number per tumor grade</t>
  </si>
  <si>
    <t>% of tumor number</t>
  </si>
  <si>
    <t>AH</t>
  </si>
  <si>
    <t>Grade 1</t>
  </si>
  <si>
    <t>Grade 2</t>
  </si>
  <si>
    <t>Grade 3</t>
  </si>
  <si>
    <t>Grade 4</t>
  </si>
  <si>
    <t>Grade 5</t>
  </si>
  <si>
    <t>Alveolar Hyperplasia &amp; Adenoma</t>
  </si>
  <si>
    <t>Adenocarcinoma</t>
  </si>
  <si>
    <t>TOTAL</t>
  </si>
  <si>
    <r>
      <t xml:space="preserve">Figure 4f
</t>
    </r>
    <r>
      <rPr>
        <sz val="12"/>
        <color theme="1"/>
        <rFont val="Helvetica"/>
        <family val="2"/>
      </rPr>
      <t>Percent of KP (n = 150) and KPG1G3 (n = 170) lesions classified by tumor grades, either detailed from alveolar hyperplasia (AH) to grade 5 or discriminated between alveolar hyperplasia and adenomas, and adenocarcinomas. Alveolar hyperplasia and adenomas include the AH and the tumor grades 1, 2, and 3. Adenocarcinomas contain the tumor grades 4 and 5.</t>
    </r>
  </si>
  <si>
    <t>Genotype</t>
  </si>
  <si>
    <t>Mouse ID</t>
  </si>
  <si>
    <t>EME-019820</t>
  </si>
  <si>
    <t>EME-019849</t>
  </si>
  <si>
    <t>EME-019821</t>
  </si>
  <si>
    <t>EME-019822</t>
  </si>
  <si>
    <t>EME-019823</t>
  </si>
  <si>
    <t>EME-019824</t>
  </si>
  <si>
    <t>EME-019827</t>
  </si>
  <si>
    <t>EME-019850</t>
  </si>
  <si>
    <r>
      <rPr>
        <b/>
        <sz val="16"/>
        <color theme="1"/>
        <rFont val="Helvetica"/>
        <family val="2"/>
      </rPr>
      <t>Figure 4g</t>
    </r>
    <r>
      <rPr>
        <sz val="12"/>
        <color theme="1"/>
        <rFont val="Helvetica"/>
        <family val="2"/>
      </rPr>
      <t xml:space="preserve">
Kaplan-Meier survival analysis of KP (n = 8) and KPG1G3 (n = 6) mice.</t>
    </r>
  </si>
  <si>
    <t>EME-019796</t>
  </si>
  <si>
    <t>EME-019980</t>
  </si>
  <si>
    <t>EME-019981</t>
  </si>
  <si>
    <t>EME-019982</t>
  </si>
  <si>
    <t>EME-019797</t>
  </si>
  <si>
    <t>EME-019984</t>
  </si>
  <si>
    <t>Right part of the figure
Alveolar Hyperplasia &amp; Adenoma (AH, Grade1, Grade 2, Grade 3) and Adenocarcinoma (Grade 4, Grade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</si>
</sst>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6"/>
      <color theme="1"/>
      <name val="Helvetica"/>
      <family val="2"/>
    </font>
    <font>
      <b/>
      <sz val="16"/>
      <name val="Helvetica"/>
      <family val="2"/>
    </font>
    <font>
      <sz val="12"/>
      <name val="Helvetica"/>
      <family val="2"/>
    </font>
    <font>
      <b/>
      <sz val="16"/>
      <color theme="0"/>
      <name val="Helvetica"/>
      <family val="2"/>
    </font>
    <font>
      <sz val="12"/>
      <color theme="0"/>
      <name val="Helvetica"/>
      <family val="2"/>
    </font>
    <font>
      <b/>
      <sz val="12"/>
      <color rgb="FFFF0000"/>
      <name val="Helvetica"/>
      <family val="2"/>
    </font>
    <font>
      <b/>
      <sz val="12"/>
      <name val="Helvetica"/>
      <family val="2"/>
    </font>
  </fonts>
  <fills count="10">
    <fill>
      <patternFill patternType="none"/>
    </fill>
    <fill>
      <patternFill patternType="gray125"/>
    </fill>
    <fill>
      <patternFill patternType="solid">
        <fgColor rgb="FFEAEAE6"/>
        <bgColor indexed="64"/>
      </patternFill>
    </fill>
    <fill>
      <patternFill patternType="solid">
        <fgColor rgb="FFD2D1CA"/>
        <bgColor indexed="64"/>
      </patternFill>
    </fill>
    <fill>
      <patternFill patternType="solid">
        <fgColor rgb="FFBAB9B4"/>
        <bgColor indexed="64"/>
      </patternFill>
    </fill>
    <fill>
      <patternFill patternType="solid">
        <fgColor rgb="FF898986"/>
        <bgColor indexed="64"/>
      </patternFill>
    </fill>
    <fill>
      <patternFill patternType="solid">
        <fgColor rgb="FF3B3C39"/>
        <bgColor indexed="64"/>
      </patternFill>
    </fill>
    <fill>
      <patternFill patternType="solid">
        <fgColor rgb="FF0A0A08"/>
        <bgColor indexed="64"/>
      </patternFill>
    </fill>
    <fill>
      <patternFill patternType="solid">
        <fgColor rgb="FF276AA5"/>
        <bgColor indexed="64"/>
      </patternFill>
    </fill>
    <fill>
      <patternFill patternType="solid">
        <fgColor rgb="FF22214A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Dot">
        <color rgb="FFFF0000"/>
      </left>
      <right style="dashDot">
        <color rgb="FFFF0000"/>
      </right>
      <top style="thick">
        <color indexed="64"/>
      </top>
      <bottom style="dashDot">
        <color rgb="FFFF0000"/>
      </bottom>
      <diagonal/>
    </border>
    <border>
      <left style="dashDot">
        <color rgb="FFFF0000"/>
      </left>
      <right/>
      <top style="thick">
        <color indexed="64"/>
      </top>
      <bottom style="dashDot">
        <color rgb="FFFF0000"/>
      </bottom>
      <diagonal/>
    </border>
    <border>
      <left style="mediumDashDot">
        <color rgb="FFFF0000"/>
      </left>
      <right style="dashDot">
        <color rgb="FFFF0000"/>
      </right>
      <top style="thick">
        <color indexed="64"/>
      </top>
      <bottom style="dashDot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14" fontId="4" fillId="0" borderId="2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8" borderId="56" xfId="0" applyFont="1" applyFill="1" applyBorder="1" applyAlignment="1">
      <alignment horizontal="center" vertical="center" wrapText="1"/>
    </xf>
    <xf numFmtId="0" fontId="5" fillId="9" borderId="56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6" fillId="8" borderId="60" xfId="0" applyFont="1" applyFill="1" applyBorder="1" applyAlignment="1">
      <alignment horizontal="center" vertical="center"/>
    </xf>
    <xf numFmtId="0" fontId="6" fillId="9" borderId="60" xfId="0" applyFont="1" applyFill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 wrapText="1"/>
    </xf>
    <xf numFmtId="1" fontId="1" fillId="0" borderId="36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12702</xdr:colOff>
      <xdr:row>7</xdr:row>
      <xdr:rowOff>38100</xdr:rowOff>
    </xdr:from>
    <xdr:to>
      <xdr:col>19</xdr:col>
      <xdr:colOff>12700</xdr:colOff>
      <xdr:row>7</xdr:row>
      <xdr:rowOff>431800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9BDDB0D3-3299-984F-AD06-4FF42A0184C1}"/>
            </a:ext>
          </a:extLst>
        </xdr:cNvPr>
        <xdr:cNvSpPr/>
      </xdr:nvSpPr>
      <xdr:spPr>
        <a:xfrm rot="5400000">
          <a:off x="4978401" y="-2349499"/>
          <a:ext cx="393700" cy="10325098"/>
        </a:xfrm>
        <a:prstGeom prst="rightBrace">
          <a:avLst>
            <a:gd name="adj1" fmla="val 34649"/>
            <a:gd name="adj2" fmla="val 50000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5</xdr:col>
      <xdr:colOff>225419</xdr:colOff>
      <xdr:row>7</xdr:row>
      <xdr:rowOff>458058</xdr:rowOff>
    </xdr:from>
    <xdr:ext cx="2090252" cy="23333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9BA0C05-E963-5B4D-AB5F-E9D4F2354783}"/>
            </a:ext>
          </a:extLst>
        </xdr:cNvPr>
        <xdr:cNvSpPr txBox="1"/>
      </xdr:nvSpPr>
      <xdr:spPr>
        <a:xfrm>
          <a:off x="4149719" y="3036158"/>
          <a:ext cx="2090252" cy="2333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latin typeface="Helvetica" pitchFamily="2" charset="0"/>
            </a:rPr>
            <a:t>These relative</a:t>
          </a:r>
          <a:r>
            <a:rPr lang="en-GB" sz="1100" baseline="0">
              <a:latin typeface="Helvetica" pitchFamily="2" charset="0"/>
            </a:rPr>
            <a:t> data come from</a:t>
          </a:r>
          <a:endParaRPr lang="en-GB" sz="1100">
            <a:latin typeface="Helvetica" pitchFamily="2" charset="0"/>
          </a:endParaRPr>
        </a:p>
      </xdr:txBody>
    </xdr:sp>
    <xdr:clientData/>
  </xdr:oneCellAnchor>
  <xdr:twoCellAnchor>
    <xdr:from>
      <xdr:col>0</xdr:col>
      <xdr:colOff>50800</xdr:colOff>
      <xdr:row>7</xdr:row>
      <xdr:rowOff>691392</xdr:rowOff>
    </xdr:from>
    <xdr:to>
      <xdr:col>7</xdr:col>
      <xdr:colOff>381545</xdr:colOff>
      <xdr:row>7</xdr:row>
      <xdr:rowOff>1016000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A1F0326-5B6C-2F4B-BC61-6C843ADB7BA6}"/>
            </a:ext>
          </a:extLst>
        </xdr:cNvPr>
        <xdr:cNvCxnSpPr>
          <a:stCxn id="3" idx="2"/>
        </xdr:cNvCxnSpPr>
      </xdr:nvCxnSpPr>
      <xdr:spPr>
        <a:xfrm flipH="1">
          <a:off x="50800" y="3269492"/>
          <a:ext cx="5144045" cy="32460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381545</xdr:colOff>
      <xdr:row>7</xdr:row>
      <xdr:rowOff>691392</xdr:rowOff>
    </xdr:from>
    <xdr:to>
      <xdr:col>19</xdr:col>
      <xdr:colOff>25400</xdr:colOff>
      <xdr:row>7</xdr:row>
      <xdr:rowOff>1003300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F77BF5F2-2A76-EE4C-AB1B-4ACF6C704BA8}"/>
            </a:ext>
          </a:extLst>
        </xdr:cNvPr>
        <xdr:cNvCxnSpPr>
          <a:stCxn id="3" idx="2"/>
        </xdr:cNvCxnSpPr>
      </xdr:nvCxnSpPr>
      <xdr:spPr>
        <a:xfrm>
          <a:off x="5194845" y="3269492"/>
          <a:ext cx="5155655" cy="31190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1176940</xdr:colOff>
      <xdr:row>1</xdr:row>
      <xdr:rowOff>47628</xdr:rowOff>
    </xdr:from>
    <xdr:to>
      <xdr:col>7</xdr:col>
      <xdr:colOff>2143125</xdr:colOff>
      <xdr:row>7</xdr:row>
      <xdr:rowOff>129090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A895DAC-E334-BF43-A4CE-0C4A0D55FF64}"/>
            </a:ext>
          </a:extLst>
        </xdr:cNvPr>
        <xdr:cNvCxnSpPr>
          <a:stCxn id="5" idx="0"/>
        </xdr:cNvCxnSpPr>
      </xdr:nvCxnSpPr>
      <xdr:spPr>
        <a:xfrm flipV="1">
          <a:off x="12915859" y="1918304"/>
          <a:ext cx="966185" cy="227821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174625</xdr:colOff>
      <xdr:row>1</xdr:row>
      <xdr:rowOff>15875</xdr:rowOff>
    </xdr:from>
    <xdr:to>
      <xdr:col>7</xdr:col>
      <xdr:colOff>619125</xdr:colOff>
      <xdr:row>12</xdr:row>
      <xdr:rowOff>31750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7639A5EE-F993-9147-ACFC-B33121120702}"/>
            </a:ext>
          </a:extLst>
        </xdr:cNvPr>
        <xdr:cNvSpPr/>
      </xdr:nvSpPr>
      <xdr:spPr>
        <a:xfrm>
          <a:off x="11591925" y="1882775"/>
          <a:ext cx="444500" cy="5133975"/>
        </a:xfrm>
        <a:prstGeom prst="rightBrace">
          <a:avLst>
            <a:gd name="adj1" fmla="val 69047"/>
            <a:gd name="adj2" fmla="val 50000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1176940</xdr:colOff>
      <xdr:row>7</xdr:row>
      <xdr:rowOff>580496</xdr:rowOff>
    </xdr:from>
    <xdr:to>
      <xdr:col>7</xdr:col>
      <xdr:colOff>2128108</xdr:colOff>
      <xdr:row>10</xdr:row>
      <xdr:rowOff>188784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4B66B08-F4A7-2148-A1FC-821314AB97D3}"/>
            </a:ext>
          </a:extLst>
        </xdr:cNvPr>
        <xdr:cNvCxnSpPr>
          <a:stCxn id="5" idx="2"/>
        </xdr:cNvCxnSpPr>
      </xdr:nvCxnSpPr>
      <xdr:spPr>
        <a:xfrm>
          <a:off x="12915859" y="4647928"/>
          <a:ext cx="951168" cy="194234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610567</xdr:colOff>
      <xdr:row>7</xdr:row>
      <xdr:rowOff>129090</xdr:rowOff>
    </xdr:from>
    <xdr:ext cx="1132746" cy="45140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260A5E2-D73A-7540-9513-8A32D4FE285B}"/>
            </a:ext>
          </a:extLst>
        </xdr:cNvPr>
        <xdr:cNvSpPr txBox="1"/>
      </xdr:nvSpPr>
      <xdr:spPr>
        <a:xfrm>
          <a:off x="12349486" y="4196522"/>
          <a:ext cx="1132746" cy="451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lang="en-GB" sz="1400">
              <a:latin typeface="Helvetica" pitchFamily="2" charset="0"/>
            </a:rPr>
            <a:t>These data </a:t>
          </a:r>
        </a:p>
        <a:p>
          <a:pPr algn="l"/>
          <a:r>
            <a:rPr lang="en-GB" sz="1400">
              <a:latin typeface="Helvetica" pitchFamily="2" charset="0"/>
            </a:rPr>
            <a:t>come from: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B96A-9CB0-6641-B0E8-428BF6106A77}">
  <sheetPr>
    <pageSetUpPr fitToPage="1"/>
  </sheetPr>
  <dimension ref="A1:S14"/>
  <sheetViews>
    <sheetView workbookViewId="0">
      <selection activeCell="G32" sqref="G32"/>
    </sheetView>
  </sheetViews>
  <sheetFormatPr baseColWidth="10" defaultRowHeight="16" x14ac:dyDescent="0.2"/>
  <cols>
    <col min="1" max="1" width="12.83203125" style="1" bestFit="1" customWidth="1"/>
    <col min="2" max="2" width="18.83203125" style="1" bestFit="1" customWidth="1"/>
    <col min="3" max="4" width="7" style="1" bestFit="1" customWidth="1"/>
    <col min="5" max="9" width="5.83203125" style="1" bestFit="1" customWidth="1"/>
    <col min="10" max="10" width="7" style="1" bestFit="1" customWidth="1"/>
    <col min="11" max="13" width="5.83203125" style="1" bestFit="1" customWidth="1"/>
    <col min="14" max="14" width="7" style="1" bestFit="1" customWidth="1"/>
    <col min="15" max="19" width="5.83203125" style="1" bestFit="1" customWidth="1"/>
    <col min="20" max="16384" width="10.83203125" style="1"/>
  </cols>
  <sheetData>
    <row r="1" spans="1:19" ht="95" customHeight="1" thickBot="1" x14ac:dyDescent="0.25">
      <c r="A1" s="78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21" x14ac:dyDescent="0.2">
      <c r="A2" s="82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ht="21" x14ac:dyDescent="0.2">
      <c r="A3" s="85" t="s">
        <v>0</v>
      </c>
      <c r="B3" s="85" t="s">
        <v>1</v>
      </c>
      <c r="C3" s="79" t="s">
        <v>2</v>
      </c>
      <c r="D3" s="80"/>
      <c r="E3" s="80"/>
      <c r="F3" s="80"/>
      <c r="G3" s="80"/>
      <c r="H3" s="80"/>
      <c r="I3" s="80"/>
      <c r="J3" s="81"/>
      <c r="K3" s="80" t="s">
        <v>12</v>
      </c>
      <c r="L3" s="80"/>
      <c r="M3" s="80"/>
      <c r="N3" s="80"/>
      <c r="O3" s="80"/>
      <c r="P3" s="80"/>
      <c r="Q3" s="80"/>
      <c r="R3" s="80"/>
      <c r="S3" s="81"/>
    </row>
    <row r="4" spans="1:19" ht="17" thickBot="1" x14ac:dyDescent="0.25">
      <c r="A4" s="86"/>
      <c r="B4" s="86"/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4" t="s">
        <v>10</v>
      </c>
      <c r="K4" s="5" t="s">
        <v>3</v>
      </c>
      <c r="L4" s="3" t="s">
        <v>4</v>
      </c>
      <c r="M4" s="3" t="s">
        <v>5</v>
      </c>
      <c r="N4" s="3" t="s">
        <v>6</v>
      </c>
      <c r="O4" s="3" t="s">
        <v>7</v>
      </c>
      <c r="P4" s="3" t="s">
        <v>8</v>
      </c>
      <c r="Q4" s="3" t="s">
        <v>9</v>
      </c>
      <c r="R4" s="3" t="s">
        <v>10</v>
      </c>
      <c r="S4" s="4" t="s">
        <v>11</v>
      </c>
    </row>
    <row r="5" spans="1:19" x14ac:dyDescent="0.2">
      <c r="A5" s="12">
        <v>43580</v>
      </c>
      <c r="B5" s="18">
        <v>0</v>
      </c>
      <c r="C5" s="21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7">
        <v>1</v>
      </c>
      <c r="K5" s="15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7">
        <v>1</v>
      </c>
    </row>
    <row r="6" spans="1:19" x14ac:dyDescent="0.2">
      <c r="A6" s="13">
        <v>43591</v>
      </c>
      <c r="B6" s="19">
        <v>11</v>
      </c>
      <c r="C6" s="22">
        <v>1.67</v>
      </c>
      <c r="D6" s="8">
        <v>2.58</v>
      </c>
      <c r="E6" s="8">
        <v>1.94</v>
      </c>
      <c r="F6" s="8">
        <v>2.04</v>
      </c>
      <c r="G6" s="8">
        <v>1.8</v>
      </c>
      <c r="H6" s="8">
        <v>1.62</v>
      </c>
      <c r="I6" s="8">
        <v>1.78</v>
      </c>
      <c r="J6" s="9">
        <v>7.14</v>
      </c>
      <c r="K6" s="16">
        <v>1.17</v>
      </c>
      <c r="L6" s="8">
        <v>1.33</v>
      </c>
      <c r="M6" s="8">
        <v>1.1399999999999999</v>
      </c>
      <c r="N6" s="8">
        <v>2.69</v>
      </c>
      <c r="O6" s="8">
        <v>1.18</v>
      </c>
      <c r="P6" s="8">
        <v>3.27</v>
      </c>
      <c r="Q6" s="8">
        <v>1.69</v>
      </c>
      <c r="R6" s="8">
        <v>1.1599999999999999</v>
      </c>
      <c r="S6" s="9">
        <v>1.21</v>
      </c>
    </row>
    <row r="7" spans="1:19" ht="17" thickBot="1" x14ac:dyDescent="0.25">
      <c r="A7" s="14">
        <v>43623</v>
      </c>
      <c r="B7" s="20">
        <v>43</v>
      </c>
      <c r="C7" s="23">
        <v>25.78</v>
      </c>
      <c r="D7" s="10">
        <v>18.75</v>
      </c>
      <c r="E7" s="10">
        <v>5.29</v>
      </c>
      <c r="F7" s="10">
        <v>8.09</v>
      </c>
      <c r="G7" s="10">
        <v>8.41</v>
      </c>
      <c r="H7" s="10">
        <v>7.32</v>
      </c>
      <c r="I7" s="10">
        <v>4.74</v>
      </c>
      <c r="J7" s="11">
        <v>20.71</v>
      </c>
      <c r="K7" s="17">
        <v>2.44</v>
      </c>
      <c r="L7" s="10">
        <v>8.5</v>
      </c>
      <c r="M7" s="10">
        <v>1.8</v>
      </c>
      <c r="N7" s="10">
        <v>17.690000000000001</v>
      </c>
      <c r="O7" s="10">
        <v>3.48</v>
      </c>
      <c r="P7" s="10">
        <v>4.2</v>
      </c>
      <c r="Q7" s="10">
        <v>2.77</v>
      </c>
      <c r="R7" s="10">
        <v>3.4</v>
      </c>
      <c r="S7" s="11">
        <v>1.97</v>
      </c>
    </row>
    <row r="8" spans="1:19" ht="87" customHeight="1" thickBot="1" x14ac:dyDescent="0.25"/>
    <row r="9" spans="1:19" ht="21" x14ac:dyDescent="0.2">
      <c r="A9" s="82" t="s">
        <v>14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4"/>
    </row>
    <row r="10" spans="1:19" ht="21" x14ac:dyDescent="0.2">
      <c r="A10" s="85" t="s">
        <v>0</v>
      </c>
      <c r="B10" s="85" t="s">
        <v>1</v>
      </c>
      <c r="C10" s="79" t="s">
        <v>2</v>
      </c>
      <c r="D10" s="80"/>
      <c r="E10" s="80"/>
      <c r="F10" s="80"/>
      <c r="G10" s="80"/>
      <c r="H10" s="80"/>
      <c r="I10" s="80"/>
      <c r="J10" s="81"/>
      <c r="K10" s="80" t="s">
        <v>12</v>
      </c>
      <c r="L10" s="80"/>
      <c r="M10" s="80"/>
      <c r="N10" s="80"/>
      <c r="O10" s="80"/>
      <c r="P10" s="80"/>
      <c r="Q10" s="80"/>
      <c r="R10" s="80"/>
      <c r="S10" s="81"/>
    </row>
    <row r="11" spans="1:19" ht="17" thickBot="1" x14ac:dyDescent="0.25">
      <c r="A11" s="86"/>
      <c r="B11" s="86"/>
      <c r="C11" s="2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4" t="s">
        <v>10</v>
      </c>
      <c r="K11" s="5" t="s">
        <v>3</v>
      </c>
      <c r="L11" s="3" t="s">
        <v>4</v>
      </c>
      <c r="M11" s="3" t="s">
        <v>5</v>
      </c>
      <c r="N11" s="3" t="s">
        <v>6</v>
      </c>
      <c r="O11" s="3" t="s">
        <v>7</v>
      </c>
      <c r="P11" s="3" t="s">
        <v>8</v>
      </c>
      <c r="Q11" s="3" t="s">
        <v>9</v>
      </c>
      <c r="R11" s="3" t="s">
        <v>10</v>
      </c>
      <c r="S11" s="4" t="s">
        <v>11</v>
      </c>
    </row>
    <row r="12" spans="1:19" x14ac:dyDescent="0.2">
      <c r="A12" s="12">
        <v>43580</v>
      </c>
      <c r="B12" s="18">
        <v>0</v>
      </c>
      <c r="C12" s="21">
        <v>0.27</v>
      </c>
      <c r="D12" s="6">
        <v>0.12</v>
      </c>
      <c r="E12" s="6">
        <v>0.62</v>
      </c>
      <c r="F12" s="6">
        <v>0.23</v>
      </c>
      <c r="G12" s="6">
        <v>0.75</v>
      </c>
      <c r="H12" s="6">
        <v>0.6</v>
      </c>
      <c r="I12" s="6">
        <v>0.23</v>
      </c>
      <c r="J12" s="7">
        <v>0.14000000000000001</v>
      </c>
      <c r="K12" s="15">
        <v>0.41</v>
      </c>
      <c r="L12" s="6">
        <v>0.18</v>
      </c>
      <c r="M12" s="6">
        <v>5.61</v>
      </c>
      <c r="N12" s="6">
        <v>0.16</v>
      </c>
      <c r="O12" s="6">
        <v>0.33</v>
      </c>
      <c r="P12" s="6">
        <v>0.15</v>
      </c>
      <c r="Q12" s="6">
        <v>0.35</v>
      </c>
      <c r="R12" s="6">
        <v>0.56999999999999995</v>
      </c>
      <c r="S12" s="7">
        <v>1.41</v>
      </c>
    </row>
    <row r="13" spans="1:19" x14ac:dyDescent="0.2">
      <c r="A13" s="13">
        <v>43591</v>
      </c>
      <c r="B13" s="19">
        <v>11</v>
      </c>
      <c r="C13" s="22">
        <v>0.45</v>
      </c>
      <c r="D13" s="8">
        <v>0.31</v>
      </c>
      <c r="E13" s="8">
        <v>1.2</v>
      </c>
      <c r="F13" s="8">
        <v>0.47</v>
      </c>
      <c r="G13" s="8">
        <v>1.35</v>
      </c>
      <c r="H13" s="8">
        <v>0.97</v>
      </c>
      <c r="I13" s="8">
        <v>0.41</v>
      </c>
      <c r="J13" s="9">
        <v>1</v>
      </c>
      <c r="K13" s="16">
        <v>0.48</v>
      </c>
      <c r="L13" s="8">
        <v>0.24</v>
      </c>
      <c r="M13" s="8">
        <v>6.37</v>
      </c>
      <c r="N13" s="8">
        <v>0.43</v>
      </c>
      <c r="O13" s="8">
        <v>0.39</v>
      </c>
      <c r="P13" s="8">
        <v>0.49</v>
      </c>
      <c r="Q13" s="8">
        <v>0.59</v>
      </c>
      <c r="R13" s="8">
        <v>0.66</v>
      </c>
      <c r="S13" s="9">
        <v>1.71</v>
      </c>
    </row>
    <row r="14" spans="1:19" ht="17" thickBot="1" x14ac:dyDescent="0.25">
      <c r="A14" s="14">
        <v>43623</v>
      </c>
      <c r="B14" s="20">
        <v>43</v>
      </c>
      <c r="C14" s="23">
        <v>6.96</v>
      </c>
      <c r="D14" s="10">
        <v>2.25</v>
      </c>
      <c r="E14" s="10">
        <v>3.28</v>
      </c>
      <c r="F14" s="10">
        <v>1.86</v>
      </c>
      <c r="G14" s="10">
        <v>6.31</v>
      </c>
      <c r="H14" s="10">
        <v>4.3899999999999997</v>
      </c>
      <c r="I14" s="10">
        <v>1.0900000000000001</v>
      </c>
      <c r="J14" s="11">
        <v>2.9</v>
      </c>
      <c r="K14" s="17">
        <v>1</v>
      </c>
      <c r="L14" s="10">
        <v>1.53</v>
      </c>
      <c r="M14" s="10">
        <v>10.1</v>
      </c>
      <c r="N14" s="10">
        <v>2.83</v>
      </c>
      <c r="O14" s="10">
        <v>1.1499999999999999</v>
      </c>
      <c r="P14" s="10">
        <v>0.63</v>
      </c>
      <c r="Q14" s="10">
        <v>0.97</v>
      </c>
      <c r="R14" s="10">
        <v>1.94</v>
      </c>
      <c r="S14" s="11">
        <v>2.78</v>
      </c>
    </row>
  </sheetData>
  <sheetProtection algorithmName="SHA-512" hashValue="z5EqqJt+pTyuzTp3TIpohqpHCHzoTl8Y+oCfQ2HawfAvutFT1WOIh1HC+ubfeDCEHrKp/DnMJG2oEK9QqshvHw==" saltValue="Rxo+ko4FTRUHfqorlk5VSw==" spinCount="100000" sheet="1" objects="1" scenarios="1"/>
  <mergeCells count="11">
    <mergeCell ref="A1:S1"/>
    <mergeCell ref="C3:J3"/>
    <mergeCell ref="K3:S3"/>
    <mergeCell ref="A9:S9"/>
    <mergeCell ref="A10:A11"/>
    <mergeCell ref="B10:B11"/>
    <mergeCell ref="C10:J10"/>
    <mergeCell ref="K10:S10"/>
    <mergeCell ref="A2:S2"/>
    <mergeCell ref="A3:A4"/>
    <mergeCell ref="B3:B4"/>
  </mergeCells>
  <pageMargins left="0.7" right="0.7" top="0.75" bottom="0.75" header="0.3" footer="0.3"/>
  <pageSetup paperSize="9" scale="56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3F94-39F0-8F4C-A494-085A859DE53C}">
  <sheetPr>
    <pageSetUpPr fitToPage="1"/>
  </sheetPr>
  <dimension ref="A1:R12"/>
  <sheetViews>
    <sheetView tabSelected="1" zoomScale="74" zoomScaleNormal="74" workbookViewId="0">
      <selection activeCell="I36" sqref="I36"/>
    </sheetView>
  </sheetViews>
  <sheetFormatPr baseColWidth="10" defaultRowHeight="16" x14ac:dyDescent="0.2"/>
  <cols>
    <col min="1" max="1" width="12.5" style="1" customWidth="1"/>
    <col min="2" max="6" width="23.33203125" style="1" customWidth="1"/>
    <col min="7" max="7" width="24.33203125" style="1" customWidth="1"/>
    <col min="8" max="8" width="28.33203125" style="1" customWidth="1"/>
    <col min="9" max="9" width="23.33203125" style="1" customWidth="1"/>
    <col min="10" max="10" width="11.33203125" style="1" bestFit="1" customWidth="1"/>
    <col min="11" max="18" width="23.33203125" style="1" customWidth="1"/>
    <col min="19" max="16384" width="10.83203125" style="1"/>
  </cols>
  <sheetData>
    <row r="1" spans="1:18" s="26" customFormat="1" ht="147" customHeight="1" thickBot="1" x14ac:dyDescent="0.25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41" customHeight="1" thickTop="1" thickBot="1" x14ac:dyDescent="0.25">
      <c r="A2" s="95" t="s">
        <v>16</v>
      </c>
      <c r="B2" s="95"/>
      <c r="C2" s="95"/>
      <c r="D2" s="95"/>
      <c r="E2" s="95"/>
      <c r="F2" s="95"/>
      <c r="G2" s="95"/>
      <c r="K2" s="98" t="s">
        <v>2</v>
      </c>
      <c r="L2" s="99"/>
      <c r="M2" s="99"/>
      <c r="N2" s="100"/>
      <c r="O2" s="99" t="s">
        <v>12</v>
      </c>
      <c r="P2" s="99"/>
      <c r="Q2" s="99"/>
      <c r="R2" s="100"/>
    </row>
    <row r="3" spans="1:18" ht="45" thickBot="1" x14ac:dyDescent="0.25">
      <c r="A3" s="25"/>
      <c r="B3" s="82" t="s">
        <v>18</v>
      </c>
      <c r="C3" s="83"/>
      <c r="D3" s="83"/>
      <c r="E3" s="83"/>
      <c r="F3" s="83"/>
      <c r="G3" s="84"/>
      <c r="K3" s="27" t="s">
        <v>19</v>
      </c>
      <c r="L3" s="28" t="s">
        <v>20</v>
      </c>
      <c r="M3" s="29" t="s">
        <v>19</v>
      </c>
      <c r="N3" s="30" t="s">
        <v>20</v>
      </c>
      <c r="O3" s="27" t="s">
        <v>19</v>
      </c>
      <c r="P3" s="28" t="s">
        <v>20</v>
      </c>
      <c r="Q3" s="31" t="s">
        <v>19</v>
      </c>
      <c r="R3" s="30" t="s">
        <v>20</v>
      </c>
    </row>
    <row r="4" spans="1:18" ht="23" thickTop="1" thickBot="1" x14ac:dyDescent="0.25">
      <c r="A4" s="32"/>
      <c r="B4" s="33" t="s">
        <v>21</v>
      </c>
      <c r="C4" s="34" t="s">
        <v>22</v>
      </c>
      <c r="D4" s="35" t="s">
        <v>23</v>
      </c>
      <c r="E4" s="36" t="s">
        <v>24</v>
      </c>
      <c r="F4" s="37" t="s">
        <v>25</v>
      </c>
      <c r="G4" s="38" t="s">
        <v>26</v>
      </c>
      <c r="I4" s="101" t="s">
        <v>27</v>
      </c>
      <c r="J4" s="39" t="s">
        <v>21</v>
      </c>
      <c r="K4" s="40">
        <v>12</v>
      </c>
      <c r="L4" s="71">
        <f>(K4*$L$10)/($K$10)</f>
        <v>8</v>
      </c>
      <c r="M4" s="102">
        <f>SUM(K4:K7)</f>
        <v>87</v>
      </c>
      <c r="N4" s="105">
        <f>(M4*$N$10)/($M$10)</f>
        <v>58</v>
      </c>
      <c r="O4" s="40">
        <v>25</v>
      </c>
      <c r="P4" s="71">
        <f t="shared" ref="P4:P9" si="0">(O4*$R$10)/($O$10)</f>
        <v>14.705882352941176</v>
      </c>
      <c r="Q4" s="91">
        <f>SUM(O4:O7)</f>
        <v>120</v>
      </c>
      <c r="R4" s="93">
        <f>(Q4*$R$10)/($Q$10)</f>
        <v>70.588235294117652</v>
      </c>
    </row>
    <row r="5" spans="1:18" ht="22" thickBot="1" x14ac:dyDescent="0.25">
      <c r="A5" s="41" t="s">
        <v>2</v>
      </c>
      <c r="B5" s="42">
        <v>8</v>
      </c>
      <c r="C5" s="43">
        <v>1</v>
      </c>
      <c r="D5" s="44">
        <v>17</v>
      </c>
      <c r="E5" s="45">
        <v>32</v>
      </c>
      <c r="F5" s="46">
        <v>41</v>
      </c>
      <c r="G5" s="47">
        <v>1</v>
      </c>
      <c r="I5" s="101"/>
      <c r="J5" s="48" t="s">
        <v>22</v>
      </c>
      <c r="K5" s="40">
        <v>2</v>
      </c>
      <c r="L5" s="71">
        <f t="shared" ref="L5:L9" si="1">(K5*$L$10)/($K$10)</f>
        <v>1.3333333333333333</v>
      </c>
      <c r="M5" s="103"/>
      <c r="N5" s="106"/>
      <c r="O5" s="40">
        <v>14</v>
      </c>
      <c r="P5" s="71">
        <f t="shared" si="0"/>
        <v>8.235294117647058</v>
      </c>
      <c r="Q5" s="108"/>
      <c r="R5" s="110"/>
    </row>
    <row r="6" spans="1:18" ht="22" thickBot="1" x14ac:dyDescent="0.25">
      <c r="A6" s="49" t="s">
        <v>12</v>
      </c>
      <c r="B6" s="50">
        <v>15</v>
      </c>
      <c r="C6" s="51">
        <v>8</v>
      </c>
      <c r="D6" s="52">
        <v>17</v>
      </c>
      <c r="E6" s="53">
        <v>31</v>
      </c>
      <c r="F6" s="54">
        <v>29</v>
      </c>
      <c r="G6" s="55">
        <v>0</v>
      </c>
      <c r="I6" s="101"/>
      <c r="J6" s="56" t="s">
        <v>23</v>
      </c>
      <c r="K6" s="40">
        <v>25</v>
      </c>
      <c r="L6" s="71">
        <f t="shared" si="1"/>
        <v>16.666666666666668</v>
      </c>
      <c r="M6" s="103"/>
      <c r="N6" s="106"/>
      <c r="O6" s="40">
        <v>28</v>
      </c>
      <c r="P6" s="71">
        <f t="shared" si="0"/>
        <v>16.470588235294116</v>
      </c>
      <c r="Q6" s="108"/>
      <c r="R6" s="110"/>
    </row>
    <row r="7" spans="1:18" ht="22" thickBot="1" x14ac:dyDescent="0.25">
      <c r="I7" s="101"/>
      <c r="J7" s="57" t="s">
        <v>24</v>
      </c>
      <c r="K7" s="40">
        <v>48</v>
      </c>
      <c r="L7" s="71">
        <f t="shared" si="1"/>
        <v>32</v>
      </c>
      <c r="M7" s="104"/>
      <c r="N7" s="107"/>
      <c r="O7" s="40">
        <v>53</v>
      </c>
      <c r="P7" s="71">
        <f t="shared" si="0"/>
        <v>31.176470588235293</v>
      </c>
      <c r="Q7" s="109"/>
      <c r="R7" s="111"/>
    </row>
    <row r="8" spans="1:18" ht="58" customHeight="1" thickBot="1" x14ac:dyDescent="0.25">
      <c r="A8" s="95" t="s">
        <v>48</v>
      </c>
      <c r="B8" s="95"/>
      <c r="C8" s="95"/>
      <c r="D8" s="24"/>
      <c r="E8" s="24"/>
      <c r="F8" s="24"/>
      <c r="G8" s="24"/>
      <c r="I8" s="96" t="s">
        <v>28</v>
      </c>
      <c r="J8" s="58" t="s">
        <v>25</v>
      </c>
      <c r="K8" s="40">
        <v>61</v>
      </c>
      <c r="L8" s="71">
        <f t="shared" si="1"/>
        <v>40.666666666666664</v>
      </c>
      <c r="M8" s="87">
        <f>SUM(K8:K9)</f>
        <v>63</v>
      </c>
      <c r="N8" s="89">
        <f>(M8*$N$10)/($M$10)</f>
        <v>42</v>
      </c>
      <c r="O8" s="40">
        <v>50</v>
      </c>
      <c r="P8" s="71">
        <f t="shared" si="0"/>
        <v>29.411764705882351</v>
      </c>
      <c r="Q8" s="91">
        <f>SUM(O8:O9)</f>
        <v>50</v>
      </c>
      <c r="R8" s="93">
        <f>($Q$8*R10)/(Q10)</f>
        <v>29.411764705882351</v>
      </c>
    </row>
    <row r="9" spans="1:18" ht="58" customHeight="1" thickBot="1" x14ac:dyDescent="0.25">
      <c r="A9" s="25"/>
      <c r="B9" s="82" t="s">
        <v>18</v>
      </c>
      <c r="C9" s="84"/>
      <c r="D9" s="24"/>
      <c r="E9" s="24"/>
      <c r="F9" s="24"/>
      <c r="G9" s="24"/>
      <c r="I9" s="96"/>
      <c r="J9" s="59" t="s">
        <v>26</v>
      </c>
      <c r="K9" s="60">
        <v>2</v>
      </c>
      <c r="L9" s="72">
        <f t="shared" si="1"/>
        <v>1.3333333333333333</v>
      </c>
      <c r="M9" s="88"/>
      <c r="N9" s="90"/>
      <c r="O9" s="60">
        <v>0</v>
      </c>
      <c r="P9" s="72">
        <f t="shared" si="0"/>
        <v>0</v>
      </c>
      <c r="Q9" s="92"/>
      <c r="R9" s="94"/>
    </row>
    <row r="10" spans="1:18" ht="68" thickTop="1" thickBot="1" x14ac:dyDescent="0.25">
      <c r="A10" s="61"/>
      <c r="B10" s="62" t="s">
        <v>27</v>
      </c>
      <c r="C10" s="63" t="s">
        <v>28</v>
      </c>
      <c r="J10" s="64" t="s">
        <v>29</v>
      </c>
      <c r="K10" s="64">
        <f>SUM(K4:K9)</f>
        <v>150</v>
      </c>
      <c r="L10" s="64">
        <v>100</v>
      </c>
      <c r="M10" s="65">
        <f>SUM(M4:M9)</f>
        <v>150</v>
      </c>
      <c r="N10" s="66">
        <v>100</v>
      </c>
      <c r="O10" s="67">
        <f>SUM(O4:O9)</f>
        <v>170</v>
      </c>
      <c r="P10" s="64">
        <v>100</v>
      </c>
      <c r="Q10" s="64">
        <f>SUM(Q4:Q9)</f>
        <v>170</v>
      </c>
      <c r="R10" s="64">
        <v>100</v>
      </c>
    </row>
    <row r="11" spans="1:18" ht="22" thickBot="1" x14ac:dyDescent="0.25">
      <c r="A11" s="68" t="s">
        <v>2</v>
      </c>
      <c r="B11" s="69">
        <v>58</v>
      </c>
      <c r="C11" s="70">
        <v>42</v>
      </c>
    </row>
    <row r="12" spans="1:18" ht="22" thickBot="1" x14ac:dyDescent="0.25">
      <c r="A12" s="68" t="s">
        <v>12</v>
      </c>
      <c r="B12" s="69">
        <v>71</v>
      </c>
      <c r="C12" s="70">
        <v>29</v>
      </c>
    </row>
  </sheetData>
  <sheetProtection algorithmName="SHA-512" hashValue="dEqnvIvbhnDBepPAcLKM+wshJr9pBAWkpzYxWZNsrgcs+vI1LjNgfnUHWKbQZ1MIzu5/c87ekJ52WTfzNyZMsA==" saltValue="MDrrmAAPAASw3YpyYq69Vw==" spinCount="100000" sheet="1" objects="1" scenarios="1"/>
  <mergeCells count="17">
    <mergeCell ref="I4:I7"/>
    <mergeCell ref="M4:M7"/>
    <mergeCell ref="N4:N7"/>
    <mergeCell ref="Q4:Q7"/>
    <mergeCell ref="R4:R7"/>
    <mergeCell ref="A1:R1"/>
    <mergeCell ref="A2:G2"/>
    <mergeCell ref="K2:N2"/>
    <mergeCell ref="O2:R2"/>
    <mergeCell ref="B3:G3"/>
    <mergeCell ref="M8:M9"/>
    <mergeCell ref="N8:N9"/>
    <mergeCell ref="Q8:Q9"/>
    <mergeCell ref="R8:R9"/>
    <mergeCell ref="B9:C9"/>
    <mergeCell ref="A8:C8"/>
    <mergeCell ref="I8:I9"/>
  </mergeCells>
  <pageMargins left="0.7" right="0.7" top="0.75" bottom="0.75" header="0.3" footer="0.3"/>
  <pageSetup paperSize="9" scale="3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A526-89B6-8842-83B5-E3D5C18197A4}">
  <sheetPr>
    <pageSetUpPr fitToPage="1"/>
  </sheetPr>
  <dimension ref="A1:E16"/>
  <sheetViews>
    <sheetView workbookViewId="0">
      <selection activeCell="J5" sqref="J5"/>
    </sheetView>
  </sheetViews>
  <sheetFormatPr baseColWidth="10" defaultRowHeight="16" x14ac:dyDescent="0.2"/>
  <cols>
    <col min="1" max="2" width="14.33203125" bestFit="1" customWidth="1"/>
    <col min="3" max="3" width="18.83203125" bestFit="1" customWidth="1"/>
    <col min="4" max="4" width="5.33203125" bestFit="1" customWidth="1"/>
    <col min="5" max="5" width="8.83203125" bestFit="1" customWidth="1"/>
  </cols>
  <sheetData>
    <row r="1" spans="1:5" ht="76" customHeight="1" x14ac:dyDescent="0.2">
      <c r="A1" s="112" t="s">
        <v>41</v>
      </c>
      <c r="B1" s="112"/>
      <c r="C1" s="112"/>
      <c r="D1" s="112"/>
      <c r="E1" s="112"/>
    </row>
    <row r="2" spans="1:5" ht="29" customHeight="1" thickBot="1" x14ac:dyDescent="0.25">
      <c r="A2" s="73" t="s">
        <v>31</v>
      </c>
      <c r="B2" s="73" t="s">
        <v>32</v>
      </c>
      <c r="C2" s="73" t="s">
        <v>1</v>
      </c>
      <c r="D2" s="73" t="s">
        <v>2</v>
      </c>
      <c r="E2" s="73" t="s">
        <v>17</v>
      </c>
    </row>
    <row r="3" spans="1:5" x14ac:dyDescent="0.2">
      <c r="A3" s="113" t="s">
        <v>2</v>
      </c>
      <c r="B3" s="74" t="s">
        <v>33</v>
      </c>
      <c r="C3" s="74">
        <v>178</v>
      </c>
      <c r="D3" s="74">
        <v>1</v>
      </c>
      <c r="E3" s="116"/>
    </row>
    <row r="4" spans="1:5" x14ac:dyDescent="0.2">
      <c r="A4" s="114"/>
      <c r="B4" s="75" t="s">
        <v>34</v>
      </c>
      <c r="C4" s="75">
        <v>177</v>
      </c>
      <c r="D4" s="75">
        <v>1</v>
      </c>
      <c r="E4" s="117"/>
    </row>
    <row r="5" spans="1:5" x14ac:dyDescent="0.2">
      <c r="A5" s="114"/>
      <c r="B5" s="75" t="s">
        <v>35</v>
      </c>
      <c r="C5" s="75">
        <v>178</v>
      </c>
      <c r="D5" s="75">
        <v>1</v>
      </c>
      <c r="E5" s="117"/>
    </row>
    <row r="6" spans="1:5" x14ac:dyDescent="0.2">
      <c r="A6" s="114"/>
      <c r="B6" s="75" t="s">
        <v>36</v>
      </c>
      <c r="C6" s="75">
        <v>167</v>
      </c>
      <c r="D6" s="75">
        <v>1</v>
      </c>
      <c r="E6" s="117"/>
    </row>
    <row r="7" spans="1:5" x14ac:dyDescent="0.2">
      <c r="A7" s="114"/>
      <c r="B7" s="75" t="s">
        <v>37</v>
      </c>
      <c r="C7" s="75">
        <v>167</v>
      </c>
      <c r="D7" s="75">
        <v>1</v>
      </c>
      <c r="E7" s="117"/>
    </row>
    <row r="8" spans="1:5" x14ac:dyDescent="0.2">
      <c r="A8" s="114"/>
      <c r="B8" s="75" t="s">
        <v>38</v>
      </c>
      <c r="C8" s="75">
        <v>154</v>
      </c>
      <c r="D8" s="75">
        <v>1</v>
      </c>
      <c r="E8" s="117"/>
    </row>
    <row r="9" spans="1:5" x14ac:dyDescent="0.2">
      <c r="A9" s="114"/>
      <c r="B9" s="75" t="s">
        <v>39</v>
      </c>
      <c r="C9" s="75">
        <v>196</v>
      </c>
      <c r="D9" s="75">
        <v>1</v>
      </c>
      <c r="E9" s="117"/>
    </row>
    <row r="10" spans="1:5" ht="17" thickBot="1" x14ac:dyDescent="0.25">
      <c r="A10" s="115"/>
      <c r="B10" s="76" t="s">
        <v>40</v>
      </c>
      <c r="C10" s="76">
        <v>162</v>
      </c>
      <c r="D10" s="76">
        <v>1</v>
      </c>
      <c r="E10" s="117"/>
    </row>
    <row r="11" spans="1:5" x14ac:dyDescent="0.2">
      <c r="A11" s="113" t="s">
        <v>12</v>
      </c>
      <c r="B11" s="77" t="s">
        <v>42</v>
      </c>
      <c r="C11" s="77">
        <v>167</v>
      </c>
      <c r="D11" s="116"/>
      <c r="E11" s="77">
        <v>1</v>
      </c>
    </row>
    <row r="12" spans="1:5" x14ac:dyDescent="0.2">
      <c r="A12" s="114"/>
      <c r="B12" s="75" t="s">
        <v>43</v>
      </c>
      <c r="C12" s="75">
        <v>232</v>
      </c>
      <c r="D12" s="117"/>
      <c r="E12" s="75">
        <v>0</v>
      </c>
    </row>
    <row r="13" spans="1:5" x14ac:dyDescent="0.2">
      <c r="A13" s="114"/>
      <c r="B13" s="75" t="s">
        <v>44</v>
      </c>
      <c r="C13" s="75">
        <v>232</v>
      </c>
      <c r="D13" s="117"/>
      <c r="E13" s="75">
        <v>1</v>
      </c>
    </row>
    <row r="14" spans="1:5" x14ac:dyDescent="0.2">
      <c r="A14" s="114"/>
      <c r="B14" s="75" t="s">
        <v>45</v>
      </c>
      <c r="C14" s="75">
        <v>191</v>
      </c>
      <c r="D14" s="117"/>
      <c r="E14" s="75">
        <v>1</v>
      </c>
    </row>
    <row r="15" spans="1:5" x14ac:dyDescent="0.2">
      <c r="A15" s="114"/>
      <c r="B15" s="75" t="s">
        <v>46</v>
      </c>
      <c r="C15" s="75">
        <v>191</v>
      </c>
      <c r="D15" s="117"/>
      <c r="E15" s="75">
        <v>1</v>
      </c>
    </row>
    <row r="16" spans="1:5" x14ac:dyDescent="0.2">
      <c r="A16" s="118"/>
      <c r="B16" s="75" t="s">
        <v>47</v>
      </c>
      <c r="C16" s="75">
        <v>232</v>
      </c>
      <c r="D16" s="119"/>
      <c r="E16" s="75">
        <v>0</v>
      </c>
    </row>
  </sheetData>
  <sheetProtection algorithmName="SHA-512" hashValue="leAD7E401yjGkoirySuH7h/u0Up6ma6a0y5tWHkdFSvfGqa8TNyQjRjWcOngiIxmz4SUhqWXbnhzzCiybNQmug==" saltValue="1ZatKKYWE1WKVDRkg4blLg==" spinCount="100000" sheet="1" objects="1" scenarios="1"/>
  <mergeCells count="5">
    <mergeCell ref="A1:E1"/>
    <mergeCell ref="A3:A10"/>
    <mergeCell ref="E3:E10"/>
    <mergeCell ref="A11:A16"/>
    <mergeCell ref="D11:D16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4c</vt:lpstr>
      <vt:lpstr>Figure 4f</vt:lpstr>
      <vt:lpstr>Figure 4g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Contat</dc:creator>
  <cp:lastModifiedBy>Microsoft Office User</cp:lastModifiedBy>
  <cp:lastPrinted>2020-05-16T12:40:19Z</cp:lastPrinted>
  <dcterms:created xsi:type="dcterms:W3CDTF">2020-05-14T16:51:19Z</dcterms:created>
  <dcterms:modified xsi:type="dcterms:W3CDTF">2020-05-18T09:54:03Z</dcterms:modified>
</cp:coreProperties>
</file>