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/Desktop/EphA7 Revision/Raw data files/"/>
    </mc:Choice>
  </mc:AlternateContent>
  <xr:revisionPtr revIDLastSave="0" documentId="13_ncr:1_{CB226E18-466B-D24A-A6E1-B80AFFAC6D5C}" xr6:coauthVersionLast="45" xr6:coauthVersionMax="45" xr10:uidLastSave="{00000000-0000-0000-0000-000000000000}"/>
  <bookViews>
    <workbookView xWindow="0" yWindow="460" windowWidth="26880" windowHeight="15320" activeTab="10" xr2:uid="{054DC2C3-92BB-3749-ADF1-A6A2C7BCCACE}"/>
  </bookViews>
  <sheets>
    <sheet name="WT 0" sheetId="14" r:id="rId1"/>
    <sheet name="A7- 0" sheetId="15" r:id="rId2"/>
    <sheet name="WT 5" sheetId="3" r:id="rId3"/>
    <sheet name="A7- 5" sheetId="4" r:id="rId4"/>
    <sheet name="WT 7 " sheetId="9" r:id="rId5"/>
    <sheet name="A7- 7" sheetId="6" r:id="rId6"/>
    <sheet name="WT 14" sheetId="10" r:id="rId7"/>
    <sheet name="A7- 14" sheetId="13" r:id="rId8"/>
    <sheet name="WT 28" sheetId="11" r:id="rId9"/>
    <sheet name="A7- 28" sheetId="12" r:id="rId10"/>
    <sheet name="For averages" sheetId="16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16" l="1"/>
  <c r="C1" i="16"/>
  <c r="D1" i="16"/>
  <c r="F1" i="16"/>
  <c r="G1" i="16"/>
  <c r="H1" i="16"/>
  <c r="K1" i="16"/>
  <c r="L1" i="16"/>
  <c r="M1" i="16"/>
  <c r="O1" i="16"/>
  <c r="P1" i="16"/>
  <c r="Q1" i="16"/>
  <c r="T1" i="16"/>
  <c r="U1" i="16"/>
  <c r="V1" i="16"/>
  <c r="X1" i="16"/>
  <c r="Y1" i="16"/>
  <c r="Z1" i="16"/>
  <c r="AC1" i="16"/>
  <c r="AD1" i="16"/>
  <c r="AF1" i="16"/>
  <c r="AH1" i="16"/>
  <c r="AI1" i="16"/>
  <c r="AJ1" i="16"/>
  <c r="AM1" i="16"/>
  <c r="AN1" i="16"/>
  <c r="AO1" i="16"/>
  <c r="AQ1" i="16"/>
  <c r="AR1" i="16"/>
  <c r="AS1" i="16"/>
  <c r="B2" i="16"/>
  <c r="C2" i="16"/>
  <c r="D2" i="16"/>
  <c r="F2" i="16"/>
  <c r="G2" i="16"/>
  <c r="H2" i="16"/>
  <c r="K2" i="16"/>
  <c r="L2" i="16"/>
  <c r="M2" i="16"/>
  <c r="O2" i="16"/>
  <c r="P2" i="16"/>
  <c r="Q2" i="16"/>
  <c r="T2" i="16"/>
  <c r="U2" i="16"/>
  <c r="V2" i="16"/>
  <c r="AC2" i="16"/>
  <c r="AD2" i="16"/>
  <c r="AF2" i="16"/>
  <c r="AH2" i="16"/>
  <c r="AI2" i="16"/>
  <c r="AM2" i="16"/>
  <c r="AN2" i="16"/>
  <c r="AO2" i="16"/>
  <c r="AQ2" i="16"/>
  <c r="AR2" i="16"/>
  <c r="AS2" i="16"/>
  <c r="T4" i="16"/>
  <c r="X4" i="16"/>
  <c r="AC4" i="16"/>
  <c r="AH4" i="16"/>
  <c r="T5" i="16"/>
  <c r="X5" i="16"/>
  <c r="AC5" i="16"/>
  <c r="AH5" i="16"/>
  <c r="Q64" i="16"/>
  <c r="O95" i="16"/>
  <c r="AE228" i="16"/>
  <c r="AE2" i="16" s="1"/>
  <c r="AJ268" i="16"/>
  <c r="AJ2" i="16" s="1"/>
  <c r="AE1" i="16" l="1"/>
  <c r="I33" i="13"/>
  <c r="H33" i="13"/>
  <c r="G33" i="13"/>
  <c r="K33" i="13" s="1"/>
  <c r="I32" i="13"/>
  <c r="H32" i="13"/>
  <c r="G32" i="13"/>
  <c r="K32" i="13" s="1"/>
  <c r="I31" i="13"/>
  <c r="H31" i="13"/>
  <c r="G31" i="13"/>
  <c r="J31" i="13" s="1"/>
  <c r="K30" i="13"/>
  <c r="I30" i="13"/>
  <c r="H30" i="13"/>
  <c r="G30" i="13"/>
  <c r="J30" i="13" s="1"/>
  <c r="I29" i="13"/>
  <c r="H29" i="13"/>
  <c r="G29" i="13"/>
  <c r="K29" i="13" s="1"/>
  <c r="I28" i="13"/>
  <c r="H28" i="13"/>
  <c r="G28" i="13"/>
  <c r="K28" i="13" s="1"/>
  <c r="K27" i="13"/>
  <c r="J27" i="13"/>
  <c r="I27" i="13"/>
  <c r="H27" i="13"/>
  <c r="G27" i="13"/>
  <c r="I26" i="13"/>
  <c r="H26" i="13"/>
  <c r="G26" i="13"/>
  <c r="K26" i="13" s="1"/>
  <c r="I25" i="13"/>
  <c r="H25" i="13"/>
  <c r="G25" i="13"/>
  <c r="K25" i="13" s="1"/>
  <c r="I24" i="13"/>
  <c r="J24" i="13" s="1"/>
  <c r="H24" i="13"/>
  <c r="G24" i="13"/>
  <c r="K23" i="13"/>
  <c r="I23" i="13"/>
  <c r="H23" i="13"/>
  <c r="G23" i="13"/>
  <c r="J23" i="13" s="1"/>
  <c r="I22" i="13"/>
  <c r="H22" i="13"/>
  <c r="G22" i="13"/>
  <c r="K22" i="13" s="1"/>
  <c r="I21" i="13"/>
  <c r="H21" i="13"/>
  <c r="K21" i="13" s="1"/>
  <c r="G21" i="13"/>
  <c r="N34" i="15"/>
  <c r="M34" i="15"/>
  <c r="L34" i="15"/>
  <c r="K34" i="15"/>
  <c r="J34" i="15"/>
  <c r="I34" i="15"/>
  <c r="S15" i="15" s="1"/>
  <c r="N33" i="15"/>
  <c r="M33" i="15"/>
  <c r="L33" i="15"/>
  <c r="K33" i="15"/>
  <c r="J33" i="15"/>
  <c r="I33" i="15"/>
  <c r="S14" i="15" s="1"/>
  <c r="N32" i="15"/>
  <c r="M32" i="15"/>
  <c r="L32" i="15"/>
  <c r="K32" i="15"/>
  <c r="S29" i="15" s="1"/>
  <c r="J32" i="15"/>
  <c r="I32" i="15"/>
  <c r="N31" i="15"/>
  <c r="M31" i="15"/>
  <c r="L31" i="15"/>
  <c r="K31" i="15"/>
  <c r="J31" i="15"/>
  <c r="I31" i="15"/>
  <c r="S28" i="15" s="1"/>
  <c r="N30" i="15"/>
  <c r="M30" i="15"/>
  <c r="L30" i="15"/>
  <c r="K30" i="15"/>
  <c r="J30" i="15"/>
  <c r="I30" i="15"/>
  <c r="S27" i="15" s="1"/>
  <c r="N29" i="15"/>
  <c r="M29" i="15"/>
  <c r="L29" i="15"/>
  <c r="K29" i="15"/>
  <c r="J29" i="15"/>
  <c r="I29" i="15"/>
  <c r="S10" i="15" s="1"/>
  <c r="N28" i="15"/>
  <c r="M28" i="15"/>
  <c r="L28" i="15"/>
  <c r="K28" i="15"/>
  <c r="J28" i="15"/>
  <c r="I28" i="15"/>
  <c r="S9" i="15" s="1"/>
  <c r="N27" i="15"/>
  <c r="S8" i="15" s="1"/>
  <c r="M27" i="15"/>
  <c r="L27" i="15"/>
  <c r="K27" i="15"/>
  <c r="J27" i="15"/>
  <c r="I27" i="15"/>
  <c r="S24" i="15" s="1"/>
  <c r="N26" i="15"/>
  <c r="M26" i="15"/>
  <c r="L26" i="15"/>
  <c r="K26" i="15"/>
  <c r="J26" i="15"/>
  <c r="I26" i="15"/>
  <c r="S7" i="15" s="1"/>
  <c r="N25" i="15"/>
  <c r="M25" i="15"/>
  <c r="L25" i="15"/>
  <c r="S6" i="15" s="1"/>
  <c r="K25" i="15"/>
  <c r="J25" i="15"/>
  <c r="I25" i="15"/>
  <c r="S22" i="15" s="1"/>
  <c r="N24" i="15"/>
  <c r="M24" i="15"/>
  <c r="L24" i="15"/>
  <c r="K24" i="15"/>
  <c r="J24" i="15"/>
  <c r="I24" i="15"/>
  <c r="S21" i="15" s="1"/>
  <c r="N23" i="15"/>
  <c r="M23" i="15"/>
  <c r="L23" i="15"/>
  <c r="K23" i="15"/>
  <c r="J23" i="15"/>
  <c r="S4" i="15" s="1"/>
  <c r="I23" i="15"/>
  <c r="N22" i="15"/>
  <c r="M22" i="15"/>
  <c r="L22" i="15"/>
  <c r="K22" i="15"/>
  <c r="J22" i="15"/>
  <c r="I22" i="15"/>
  <c r="N17" i="15"/>
  <c r="M17" i="15"/>
  <c r="L17" i="15"/>
  <c r="K17" i="15"/>
  <c r="J17" i="15"/>
  <c r="I17" i="15"/>
  <c r="S5" i="15"/>
  <c r="K24" i="13" l="1"/>
  <c r="J25" i="13"/>
  <c r="J22" i="13"/>
  <c r="J32" i="13"/>
  <c r="J29" i="13"/>
  <c r="J21" i="13"/>
  <c r="J26" i="13"/>
  <c r="K31" i="13"/>
  <c r="J28" i="13"/>
  <c r="J33" i="13"/>
  <c r="S26" i="15"/>
  <c r="S11" i="15"/>
  <c r="S20" i="15"/>
  <c r="S13" i="15"/>
  <c r="S31" i="15"/>
  <c r="S25" i="15"/>
  <c r="S23" i="15"/>
  <c r="S30" i="15"/>
  <c r="S12" i="15"/>
  <c r="Q19" i="14" l="1"/>
  <c r="N19" i="14"/>
  <c r="R19" i="14" s="1"/>
  <c r="L19" i="14"/>
  <c r="P19" i="14" s="1"/>
  <c r="Q18" i="14"/>
  <c r="N18" i="14"/>
  <c r="R18" i="14" s="1"/>
  <c r="L18" i="14"/>
  <c r="P18" i="14" s="1"/>
  <c r="R17" i="14"/>
  <c r="Q17" i="14"/>
  <c r="N17" i="14"/>
  <c r="M17" i="14"/>
  <c r="L17" i="14"/>
  <c r="P17" i="14" s="1"/>
  <c r="N16" i="14"/>
  <c r="R16" i="14" s="1"/>
  <c r="M16" i="14"/>
  <c r="Q16" i="14" s="1"/>
  <c r="L16" i="14"/>
  <c r="P16" i="14" s="1"/>
  <c r="R15" i="14"/>
  <c r="Q15" i="14"/>
  <c r="N15" i="14"/>
  <c r="M15" i="14"/>
  <c r="L15" i="14"/>
  <c r="P15" i="14" s="1"/>
  <c r="N14" i="14"/>
  <c r="R14" i="14" s="1"/>
  <c r="M14" i="14"/>
  <c r="Q14" i="14" s="1"/>
  <c r="L14" i="14"/>
  <c r="P14" i="14" s="1"/>
  <c r="R13" i="14"/>
  <c r="Q13" i="14"/>
  <c r="N13" i="14"/>
  <c r="M13" i="14"/>
  <c r="L13" i="14"/>
  <c r="P13" i="14" s="1"/>
  <c r="N12" i="14"/>
  <c r="R12" i="14" s="1"/>
  <c r="M12" i="14"/>
  <c r="Q12" i="14" s="1"/>
  <c r="L12" i="14"/>
  <c r="P12" i="14" s="1"/>
  <c r="R11" i="14"/>
  <c r="Q11" i="14"/>
  <c r="N11" i="14"/>
  <c r="M11" i="14"/>
  <c r="L11" i="14"/>
  <c r="P11" i="14" s="1"/>
  <c r="N10" i="14"/>
  <c r="R10" i="14" s="1"/>
  <c r="M10" i="14"/>
  <c r="Q10" i="14" s="1"/>
  <c r="L10" i="14"/>
  <c r="P10" i="14" s="1"/>
  <c r="R9" i="14"/>
  <c r="Q9" i="14"/>
  <c r="N9" i="14"/>
  <c r="M9" i="14"/>
  <c r="L9" i="14"/>
  <c r="P9" i="14" s="1"/>
  <c r="N8" i="14"/>
  <c r="R8" i="14" s="1"/>
  <c r="M8" i="14"/>
  <c r="Q8" i="14" s="1"/>
  <c r="L8" i="14"/>
  <c r="P8" i="14" s="1"/>
  <c r="T7" i="14"/>
  <c r="S7" i="14"/>
  <c r="R7" i="14"/>
  <c r="Q7" i="14"/>
  <c r="P7" i="14"/>
  <c r="M7" i="14"/>
  <c r="T8" i="14" l="1"/>
  <c r="S8" i="14"/>
  <c r="T13" i="14"/>
  <c r="S13" i="14"/>
  <c r="T10" i="14"/>
  <c r="S10" i="14"/>
  <c r="S14" i="14"/>
  <c r="T14" i="14"/>
  <c r="S11" i="14"/>
  <c r="T11" i="14"/>
  <c r="T15" i="14"/>
  <c r="S15" i="14"/>
  <c r="T19" i="14"/>
  <c r="S19" i="14"/>
  <c r="T12" i="14"/>
  <c r="S12" i="14"/>
  <c r="T17" i="14"/>
  <c r="S17" i="14"/>
  <c r="S18" i="14"/>
  <c r="T18" i="14"/>
  <c r="S16" i="14"/>
  <c r="T16" i="14"/>
  <c r="T9" i="14"/>
  <c r="S9" i="14"/>
  <c r="J65" i="10"/>
  <c r="I65" i="10"/>
  <c r="H65" i="10"/>
  <c r="L65" i="10" s="1"/>
  <c r="J64" i="10"/>
  <c r="I64" i="10"/>
  <c r="H64" i="10"/>
  <c r="L64" i="10" s="1"/>
  <c r="J63" i="10"/>
  <c r="I63" i="10"/>
  <c r="H63" i="10"/>
  <c r="L63" i="10" s="1"/>
  <c r="L62" i="10"/>
  <c r="J62" i="10"/>
  <c r="I62" i="10"/>
  <c r="H62" i="10"/>
  <c r="K62" i="10" s="1"/>
  <c r="J61" i="10"/>
  <c r="I61" i="10"/>
  <c r="H61" i="10"/>
  <c r="K61" i="10" s="1"/>
  <c r="J60" i="10"/>
  <c r="I60" i="10"/>
  <c r="H60" i="10"/>
  <c r="K60" i="10" s="1"/>
  <c r="L59" i="10"/>
  <c r="K59" i="10"/>
  <c r="J59" i="10"/>
  <c r="I59" i="10"/>
  <c r="H59" i="10"/>
  <c r="J58" i="10"/>
  <c r="I58" i="10"/>
  <c r="H58" i="10"/>
  <c r="L58" i="10" s="1"/>
  <c r="J57" i="10"/>
  <c r="I57" i="10"/>
  <c r="H57" i="10"/>
  <c r="K57" i="10" s="1"/>
  <c r="J56" i="10"/>
  <c r="K56" i="10" s="1"/>
  <c r="I56" i="10"/>
  <c r="H56" i="10"/>
  <c r="J55" i="10"/>
  <c r="I55" i="10"/>
  <c r="H55" i="10"/>
  <c r="L55" i="10" s="1"/>
  <c r="J54" i="10"/>
  <c r="I54" i="10"/>
  <c r="H54" i="10"/>
  <c r="L54" i="10" s="1"/>
  <c r="J53" i="10"/>
  <c r="I53" i="10"/>
  <c r="K53" i="10" s="1"/>
  <c r="H53" i="10"/>
  <c r="J32" i="10"/>
  <c r="I32" i="10"/>
  <c r="H32" i="10"/>
  <c r="L32" i="10" s="1"/>
  <c r="J31" i="10"/>
  <c r="I31" i="10"/>
  <c r="H31" i="10"/>
  <c r="L31" i="10" s="1"/>
  <c r="J30" i="10"/>
  <c r="I30" i="10"/>
  <c r="H30" i="10"/>
  <c r="L30" i="10" s="1"/>
  <c r="J29" i="10"/>
  <c r="I29" i="10"/>
  <c r="H29" i="10"/>
  <c r="L29" i="10" s="1"/>
  <c r="J28" i="10"/>
  <c r="I28" i="10"/>
  <c r="H28" i="10"/>
  <c r="K28" i="10" s="1"/>
  <c r="J27" i="10"/>
  <c r="I27" i="10"/>
  <c r="H27" i="10"/>
  <c r="L27" i="10" s="1"/>
  <c r="L26" i="10"/>
  <c r="J26" i="10"/>
  <c r="I26" i="10"/>
  <c r="H26" i="10"/>
  <c r="K26" i="10" s="1"/>
  <c r="J25" i="10"/>
  <c r="I25" i="10"/>
  <c r="H25" i="10"/>
  <c r="K25" i="10" s="1"/>
  <c r="J24" i="10"/>
  <c r="I24" i="10"/>
  <c r="H24" i="10"/>
  <c r="K24" i="10" s="1"/>
  <c r="L23" i="10"/>
  <c r="K23" i="10"/>
  <c r="J23" i="10"/>
  <c r="I23" i="10"/>
  <c r="H23" i="10"/>
  <c r="J22" i="10"/>
  <c r="I22" i="10"/>
  <c r="H22" i="10"/>
  <c r="L22" i="10" s="1"/>
  <c r="J21" i="10"/>
  <c r="I21" i="10"/>
  <c r="H21" i="10"/>
  <c r="K21" i="10" s="1"/>
  <c r="J20" i="10"/>
  <c r="L20" i="10" s="1"/>
  <c r="I20" i="10"/>
  <c r="H20" i="10"/>
  <c r="L17" i="10"/>
  <c r="K17" i="10"/>
  <c r="L16" i="10"/>
  <c r="K16" i="10"/>
  <c r="L15" i="10"/>
  <c r="K15" i="10"/>
  <c r="L14" i="10"/>
  <c r="K14" i="10"/>
  <c r="L13" i="10"/>
  <c r="K13" i="10"/>
  <c r="L12" i="10"/>
  <c r="K12" i="10"/>
  <c r="L11" i="10"/>
  <c r="K11" i="10"/>
  <c r="L10" i="10"/>
  <c r="K10" i="10"/>
  <c r="L9" i="10"/>
  <c r="K9" i="10"/>
  <c r="L8" i="10"/>
  <c r="K8" i="10"/>
  <c r="L7" i="10"/>
  <c r="K7" i="10"/>
  <c r="L6" i="10"/>
  <c r="K6" i="10"/>
  <c r="L5" i="10"/>
  <c r="K5" i="10"/>
  <c r="D178" i="10"/>
  <c r="L56" i="10" l="1"/>
  <c r="L53" i="10"/>
  <c r="K64" i="10"/>
  <c r="K22" i="10"/>
  <c r="L25" i="10"/>
  <c r="K58" i="10"/>
  <c r="L61" i="10"/>
  <c r="K55" i="10"/>
  <c r="K27" i="10"/>
  <c r="K63" i="10"/>
  <c r="L24" i="10"/>
  <c r="L60" i="10"/>
  <c r="L21" i="10"/>
  <c r="L57" i="10"/>
  <c r="L28" i="10"/>
  <c r="K32" i="10"/>
  <c r="K30" i="10"/>
  <c r="K54" i="10"/>
  <c r="K65" i="10"/>
  <c r="K20" i="10"/>
  <c r="K31" i="10"/>
  <c r="K29" i="10"/>
  <c r="B307" i="12"/>
  <c r="D304" i="12"/>
  <c r="D303" i="12"/>
  <c r="C304" i="12"/>
  <c r="B304" i="12"/>
  <c r="B303" i="12"/>
  <c r="B306" i="12"/>
  <c r="C303" i="12"/>
  <c r="B308" i="11"/>
  <c r="B307" i="11"/>
  <c r="D305" i="11"/>
  <c r="C305" i="11"/>
  <c r="B305" i="11"/>
  <c r="D304" i="11"/>
  <c r="B304" i="11"/>
  <c r="C304" i="11"/>
  <c r="B234" i="9"/>
  <c r="B233" i="9"/>
  <c r="E231" i="9"/>
  <c r="D231" i="9"/>
  <c r="C231" i="9"/>
  <c r="B231" i="9"/>
  <c r="E230" i="9"/>
  <c r="D230" i="9"/>
  <c r="C230" i="9"/>
  <c r="B230" i="9"/>
  <c r="B164" i="4"/>
  <c r="B163" i="4"/>
  <c r="D161" i="4"/>
  <c r="D160" i="4"/>
  <c r="C161" i="4"/>
  <c r="C160" i="4"/>
  <c r="B161" i="4"/>
  <c r="B160" i="4"/>
  <c r="B304" i="3"/>
  <c r="D301" i="3"/>
  <c r="D300" i="3"/>
  <c r="C301" i="3"/>
  <c r="C300" i="3"/>
  <c r="B303" i="3" s="1"/>
  <c r="B300" i="3"/>
  <c r="B301" i="3"/>
  <c r="N23" i="9" l="1"/>
  <c r="N24" i="9"/>
  <c r="N25" i="9"/>
  <c r="N26" i="9"/>
  <c r="N27" i="9"/>
  <c r="N28" i="9"/>
  <c r="N29" i="9"/>
  <c r="N30" i="9"/>
  <c r="N31" i="9"/>
  <c r="N32" i="9"/>
  <c r="I23" i="12"/>
  <c r="I24" i="12"/>
  <c r="I25" i="12"/>
  <c r="I26" i="12"/>
  <c r="I27" i="12"/>
  <c r="I28" i="12"/>
  <c r="I29" i="12"/>
  <c r="I30" i="12"/>
  <c r="I31" i="12"/>
  <c r="I32" i="12"/>
  <c r="I33" i="12"/>
  <c r="I34" i="12"/>
  <c r="I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22" i="12"/>
  <c r="L46" i="12"/>
  <c r="L27" i="12"/>
  <c r="L25" i="12"/>
  <c r="I18" i="12"/>
  <c r="H18" i="12"/>
  <c r="G18" i="12"/>
  <c r="I22" i="11"/>
  <c r="I23" i="11"/>
  <c r="I24" i="11"/>
  <c r="I25" i="11"/>
  <c r="L25" i="11" s="1"/>
  <c r="I26" i="11"/>
  <c r="I27" i="11"/>
  <c r="I28" i="11"/>
  <c r="I29" i="11"/>
  <c r="I30" i="11"/>
  <c r="I31" i="11"/>
  <c r="I32" i="11"/>
  <c r="I33" i="11"/>
  <c r="I21" i="11"/>
  <c r="H22" i="11"/>
  <c r="L22" i="11" s="1"/>
  <c r="H23" i="11"/>
  <c r="H24" i="11"/>
  <c r="H25" i="11"/>
  <c r="H26" i="11"/>
  <c r="H27" i="11"/>
  <c r="H28" i="11"/>
  <c r="H29" i="11"/>
  <c r="H30" i="11"/>
  <c r="H31" i="11"/>
  <c r="H32" i="11"/>
  <c r="H33" i="11"/>
  <c r="H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21" i="11"/>
  <c r="L47" i="11"/>
  <c r="L30" i="11"/>
  <c r="L39" i="11"/>
  <c r="L21" i="11"/>
  <c r="I17" i="11"/>
  <c r="H17" i="11"/>
  <c r="G17" i="11"/>
  <c r="K22" i="9"/>
  <c r="K23" i="9"/>
  <c r="K24" i="9"/>
  <c r="K25" i="9"/>
  <c r="K26" i="9"/>
  <c r="K27" i="9"/>
  <c r="K28" i="9"/>
  <c r="K29" i="9"/>
  <c r="K30" i="9"/>
  <c r="K31" i="9"/>
  <c r="K32" i="9"/>
  <c r="K33" i="9"/>
  <c r="K21" i="9"/>
  <c r="J22" i="9"/>
  <c r="J23" i="9"/>
  <c r="J24" i="9"/>
  <c r="J25" i="9"/>
  <c r="J26" i="9"/>
  <c r="J27" i="9"/>
  <c r="J28" i="9"/>
  <c r="J29" i="9"/>
  <c r="J30" i="9"/>
  <c r="J31" i="9"/>
  <c r="J32" i="9"/>
  <c r="J33" i="9"/>
  <c r="J21" i="9"/>
  <c r="I22" i="9"/>
  <c r="I23" i="9"/>
  <c r="I24" i="9"/>
  <c r="I25" i="9"/>
  <c r="I26" i="9"/>
  <c r="I27" i="9"/>
  <c r="I28" i="9"/>
  <c r="I29" i="9"/>
  <c r="I30" i="9"/>
  <c r="I31" i="9"/>
  <c r="I32" i="9"/>
  <c r="I33" i="9"/>
  <c r="I21" i="9"/>
  <c r="H22" i="9"/>
  <c r="H23" i="9"/>
  <c r="H24" i="9"/>
  <c r="H25" i="9"/>
  <c r="H26" i="9"/>
  <c r="H27" i="9"/>
  <c r="H28" i="9"/>
  <c r="H29" i="9"/>
  <c r="H30" i="9"/>
  <c r="H31" i="9"/>
  <c r="H32" i="9"/>
  <c r="H33" i="9"/>
  <c r="H21" i="9"/>
  <c r="K17" i="9"/>
  <c r="J17" i="9"/>
  <c r="I17" i="9"/>
  <c r="H17" i="9"/>
  <c r="K22" i="6"/>
  <c r="K23" i="6"/>
  <c r="K24" i="6"/>
  <c r="K25" i="6"/>
  <c r="K26" i="6"/>
  <c r="K27" i="6"/>
  <c r="K28" i="6"/>
  <c r="K29" i="6"/>
  <c r="K30" i="6"/>
  <c r="K31" i="6"/>
  <c r="K32" i="6"/>
  <c r="K33" i="6"/>
  <c r="K21" i="6"/>
  <c r="J22" i="6"/>
  <c r="J23" i="6"/>
  <c r="J24" i="6"/>
  <c r="J25" i="6"/>
  <c r="J26" i="6"/>
  <c r="J27" i="6"/>
  <c r="J28" i="6"/>
  <c r="J29" i="6"/>
  <c r="J30" i="6"/>
  <c r="J31" i="6"/>
  <c r="J32" i="6"/>
  <c r="J33" i="6"/>
  <c r="J21" i="6"/>
  <c r="I22" i="6"/>
  <c r="I23" i="6"/>
  <c r="I24" i="6"/>
  <c r="I25" i="6"/>
  <c r="I26" i="6"/>
  <c r="I27" i="6"/>
  <c r="I28" i="6"/>
  <c r="I29" i="6"/>
  <c r="I30" i="6"/>
  <c r="I31" i="6"/>
  <c r="I32" i="6"/>
  <c r="I33" i="6"/>
  <c r="I21" i="6"/>
  <c r="H22" i="6"/>
  <c r="H23" i="6"/>
  <c r="H24" i="6"/>
  <c r="H25" i="6"/>
  <c r="H26" i="6"/>
  <c r="H27" i="6"/>
  <c r="H28" i="6"/>
  <c r="H29" i="6"/>
  <c r="H30" i="6"/>
  <c r="H31" i="6"/>
  <c r="H32" i="6"/>
  <c r="H33" i="6"/>
  <c r="H21" i="6"/>
  <c r="K17" i="6"/>
  <c r="J17" i="6"/>
  <c r="I17" i="6"/>
  <c r="H17" i="6"/>
  <c r="L37" i="4"/>
  <c r="L38" i="4"/>
  <c r="L39" i="4"/>
  <c r="L40" i="4"/>
  <c r="L41" i="4"/>
  <c r="L42" i="4"/>
  <c r="L43" i="4"/>
  <c r="L44" i="4"/>
  <c r="L45" i="4"/>
  <c r="L46" i="4"/>
  <c r="L47" i="4"/>
  <c r="L48" i="4"/>
  <c r="L36" i="4"/>
  <c r="L22" i="4"/>
  <c r="L23" i="4"/>
  <c r="L24" i="4"/>
  <c r="L25" i="4"/>
  <c r="L26" i="4"/>
  <c r="L27" i="4"/>
  <c r="L28" i="4"/>
  <c r="L29" i="4"/>
  <c r="L30" i="4"/>
  <c r="L31" i="4"/>
  <c r="L32" i="4"/>
  <c r="L33" i="4"/>
  <c r="L21" i="4"/>
  <c r="I22" i="4"/>
  <c r="I23" i="4"/>
  <c r="I24" i="4"/>
  <c r="I25" i="4"/>
  <c r="I26" i="4"/>
  <c r="I27" i="4"/>
  <c r="I28" i="4"/>
  <c r="I29" i="4"/>
  <c r="I30" i="4"/>
  <c r="I31" i="4"/>
  <c r="I32" i="4"/>
  <c r="I33" i="4"/>
  <c r="I21" i="4"/>
  <c r="H22" i="4"/>
  <c r="H23" i="4"/>
  <c r="H24" i="4"/>
  <c r="H25" i="4"/>
  <c r="H26" i="4"/>
  <c r="H27" i="4"/>
  <c r="H28" i="4"/>
  <c r="H29" i="4"/>
  <c r="H30" i="4"/>
  <c r="H31" i="4"/>
  <c r="H32" i="4"/>
  <c r="H33" i="4"/>
  <c r="H21" i="4"/>
  <c r="G22" i="4"/>
  <c r="G23" i="4"/>
  <c r="G24" i="4"/>
  <c r="G25" i="4"/>
  <c r="G26" i="4"/>
  <c r="G27" i="4"/>
  <c r="G28" i="4"/>
  <c r="G29" i="4"/>
  <c r="G30" i="4"/>
  <c r="G31" i="4"/>
  <c r="G32" i="4"/>
  <c r="G33" i="4"/>
  <c r="G21" i="4"/>
  <c r="I17" i="4"/>
  <c r="H17" i="4"/>
  <c r="G17" i="4"/>
  <c r="B90" i="4"/>
  <c r="D59" i="4"/>
  <c r="L37" i="3"/>
  <c r="L38" i="3"/>
  <c r="L39" i="3"/>
  <c r="L40" i="3"/>
  <c r="L41" i="3"/>
  <c r="L42" i="3"/>
  <c r="L43" i="3"/>
  <c r="L44" i="3"/>
  <c r="L45" i="3"/>
  <c r="L46" i="3"/>
  <c r="L47" i="3"/>
  <c r="L48" i="3"/>
  <c r="L36" i="3"/>
  <c r="L22" i="3"/>
  <c r="L23" i="3"/>
  <c r="L24" i="3"/>
  <c r="L25" i="3"/>
  <c r="L26" i="3"/>
  <c r="L27" i="3"/>
  <c r="L28" i="3"/>
  <c r="L29" i="3"/>
  <c r="L30" i="3"/>
  <c r="L31" i="3"/>
  <c r="L32" i="3"/>
  <c r="L33" i="3"/>
  <c r="L21" i="3"/>
  <c r="I22" i="3"/>
  <c r="I23" i="3"/>
  <c r="I24" i="3"/>
  <c r="I25" i="3"/>
  <c r="I26" i="3"/>
  <c r="I27" i="3"/>
  <c r="I28" i="3"/>
  <c r="I29" i="3"/>
  <c r="I30" i="3"/>
  <c r="I31" i="3"/>
  <c r="I32" i="3"/>
  <c r="I33" i="3"/>
  <c r="I21" i="3"/>
  <c r="H22" i="3"/>
  <c r="H23" i="3"/>
  <c r="H24" i="3"/>
  <c r="H25" i="3"/>
  <c r="H26" i="3"/>
  <c r="H27" i="3"/>
  <c r="H28" i="3"/>
  <c r="H29" i="3"/>
  <c r="H30" i="3"/>
  <c r="H31" i="3"/>
  <c r="H32" i="3"/>
  <c r="H33" i="3"/>
  <c r="H21" i="3"/>
  <c r="G22" i="3"/>
  <c r="G23" i="3"/>
  <c r="G24" i="3"/>
  <c r="G25" i="3"/>
  <c r="G26" i="3"/>
  <c r="G27" i="3"/>
  <c r="G28" i="3"/>
  <c r="G29" i="3"/>
  <c r="G30" i="3"/>
  <c r="G31" i="3"/>
  <c r="G32" i="3"/>
  <c r="G33" i="3"/>
  <c r="G21" i="3"/>
  <c r="I17" i="3"/>
  <c r="H17" i="3"/>
  <c r="G17" i="3"/>
  <c r="N33" i="9" l="1"/>
  <c r="N21" i="9"/>
  <c r="N22" i="9"/>
  <c r="L47" i="12"/>
  <c r="L44" i="12"/>
  <c r="L41" i="12"/>
  <c r="L33" i="12"/>
  <c r="L42" i="12"/>
  <c r="L23" i="12"/>
  <c r="L28" i="12"/>
  <c r="L40" i="12"/>
  <c r="L39" i="12"/>
  <c r="L48" i="12"/>
  <c r="L37" i="12"/>
  <c r="L26" i="12"/>
  <c r="L31" i="12"/>
  <c r="L49" i="12"/>
  <c r="L38" i="12"/>
  <c r="L29" i="12"/>
  <c r="L34" i="12"/>
  <c r="L45" i="12"/>
  <c r="L43" i="12"/>
  <c r="L22" i="12"/>
  <c r="L24" i="12"/>
  <c r="L30" i="12"/>
  <c r="L32" i="12"/>
  <c r="L28" i="11"/>
  <c r="L33" i="11"/>
  <c r="L29" i="11"/>
  <c r="L37" i="11"/>
  <c r="L40" i="11"/>
  <c r="L48" i="11"/>
  <c r="L27" i="11"/>
  <c r="L38" i="11"/>
  <c r="L43" i="11"/>
  <c r="L46" i="11"/>
  <c r="L23" i="11"/>
  <c r="L26" i="11"/>
  <c r="L31" i="11"/>
  <c r="L41" i="11"/>
  <c r="L36" i="11"/>
  <c r="L44" i="11"/>
  <c r="L45" i="11"/>
  <c r="L42" i="11"/>
  <c r="L24" i="11"/>
  <c r="L32" i="11"/>
  <c r="N46" i="9"/>
  <c r="N38" i="9"/>
  <c r="N40" i="9"/>
  <c r="N48" i="9"/>
  <c r="N43" i="9"/>
  <c r="N37" i="9"/>
  <c r="N39" i="9"/>
  <c r="N45" i="9"/>
  <c r="N47" i="9"/>
  <c r="N41" i="9"/>
  <c r="N42" i="9"/>
  <c r="N36" i="9"/>
  <c r="N44" i="9"/>
  <c r="N46" i="6"/>
  <c r="N41" i="6"/>
  <c r="N38" i="6"/>
  <c r="N42" i="6"/>
  <c r="N29" i="6"/>
  <c r="N21" i="6"/>
  <c r="N33" i="6"/>
  <c r="N26" i="6"/>
  <c r="N25" i="6"/>
  <c r="N37" i="6"/>
  <c r="N23" i="6"/>
  <c r="N48" i="6"/>
  <c r="N39" i="6"/>
  <c r="N43" i="6"/>
  <c r="N40" i="6"/>
  <c r="N45" i="6"/>
  <c r="N31" i="6"/>
  <c r="N47" i="6"/>
  <c r="N28" i="6"/>
  <c r="N22" i="6"/>
  <c r="N30" i="6"/>
  <c r="N36" i="6"/>
  <c r="N44" i="6"/>
  <c r="N27" i="6"/>
  <c r="N24" i="6"/>
  <c r="N32" i="6"/>
</calcChain>
</file>

<file path=xl/sharedStrings.xml><?xml version="1.0" encoding="utf-8"?>
<sst xmlns="http://schemas.openxmlformats.org/spreadsheetml/2006/main" count="628" uniqueCount="102">
  <si>
    <t>&lt;500</t>
  </si>
  <si>
    <t>500-1000</t>
  </si>
  <si>
    <t>1000-1500</t>
  </si>
  <si>
    <t>1500-2000</t>
  </si>
  <si>
    <t>2000-2500</t>
  </si>
  <si>
    <t>2500-3000</t>
  </si>
  <si>
    <t>3000-3500</t>
  </si>
  <si>
    <t>3500-4000</t>
  </si>
  <si>
    <t>4000-4500</t>
  </si>
  <si>
    <t>4500-5000</t>
  </si>
  <si>
    <t>5000-5500</t>
  </si>
  <si>
    <t>5500-6000</t>
  </si>
  <si>
    <t>&gt;6000</t>
  </si>
  <si>
    <t>Mean</t>
  </si>
  <si>
    <t>SEM</t>
  </si>
  <si>
    <t>WT mean</t>
  </si>
  <si>
    <t>WT 5 #1</t>
  </si>
  <si>
    <t>WT 5 #2</t>
  </si>
  <si>
    <t>WT 5 #3</t>
  </si>
  <si>
    <t>A7- 5 #1</t>
  </si>
  <si>
    <t>A7- 5 #2</t>
  </si>
  <si>
    <t>A7- 5 #3</t>
  </si>
  <si>
    <t>Mean A7-</t>
  </si>
  <si>
    <t>A7- 7 #1</t>
  </si>
  <si>
    <t>A7- 7 #2</t>
  </si>
  <si>
    <t>A7- 7 #3</t>
  </si>
  <si>
    <t>A7- 7 #4</t>
  </si>
  <si>
    <t>A7- mean</t>
  </si>
  <si>
    <t>WT 28 #1</t>
  </si>
  <si>
    <t>WT 28 #2</t>
  </si>
  <si>
    <t>WT 28 #3</t>
  </si>
  <si>
    <t>A71 28 #1</t>
  </si>
  <si>
    <t>A7- 28 #2</t>
  </si>
  <si>
    <t>A7- 28 #3</t>
  </si>
  <si>
    <t>Sample mean</t>
  </si>
  <si>
    <t>Sample SEM</t>
  </si>
  <si>
    <t>Overall mean</t>
  </si>
  <si>
    <t>Overall SEM</t>
  </si>
  <si>
    <t>WT</t>
  </si>
  <si>
    <t>A7</t>
  </si>
  <si>
    <t>Total mean</t>
  </si>
  <si>
    <t>Total SEM</t>
  </si>
  <si>
    <t>WT1</t>
  </si>
  <si>
    <t>WT2</t>
  </si>
  <si>
    <t>WT3</t>
  </si>
  <si>
    <t>A71</t>
  </si>
  <si>
    <t>A72</t>
  </si>
  <si>
    <t>A73</t>
  </si>
  <si>
    <t>T</t>
  </si>
  <si>
    <t>&gt;500</t>
  </si>
  <si>
    <t>FileName</t>
  </si>
  <si>
    <t>TA 1</t>
  </si>
  <si>
    <t>TA 2</t>
  </si>
  <si>
    <t>TA 3</t>
  </si>
  <si>
    <t>Number of fibers</t>
  </si>
  <si>
    <t>Average fiber size (um)</t>
  </si>
  <si>
    <t>mean</t>
  </si>
  <si>
    <t>std dev</t>
  </si>
  <si>
    <t>L1</t>
  </si>
  <si>
    <t>L2</t>
  </si>
  <si>
    <t>L3</t>
  </si>
  <si>
    <t>R1</t>
  </si>
  <si>
    <t>R2</t>
  </si>
  <si>
    <t>R3</t>
  </si>
  <si>
    <t>total</t>
  </si>
  <si>
    <t>n</t>
  </si>
  <si>
    <t>A7 14 #3</t>
  </si>
  <si>
    <t>A7 14 #2</t>
  </si>
  <si>
    <t>A7 14 #1</t>
  </si>
  <si>
    <t>WT 14 #5</t>
  </si>
  <si>
    <t>WT 14 #3</t>
  </si>
  <si>
    <t>WT 14 #2</t>
  </si>
  <si>
    <t>WT 14 #1</t>
  </si>
  <si>
    <t>A7 10 #3</t>
  </si>
  <si>
    <t>A7 10 #2</t>
  </si>
  <si>
    <t>A7 10 #1</t>
  </si>
  <si>
    <t>WT 10 #3</t>
  </si>
  <si>
    <t>WT 10 #2</t>
  </si>
  <si>
    <t>WT 10 #1</t>
  </si>
  <si>
    <t>A7- 0 #3</t>
  </si>
  <si>
    <t>A7- 0 #2</t>
  </si>
  <si>
    <t>A7- 0 #1</t>
  </si>
  <si>
    <t>WT 0 #3</t>
  </si>
  <si>
    <t>WT 0 #2</t>
  </si>
  <si>
    <t>WT 0 #1</t>
  </si>
  <si>
    <t>2way ANOVA  - sidak's multiple comparison test</t>
  </si>
  <si>
    <t>WT - A7ko</t>
  </si>
  <si>
    <t>significant</t>
  </si>
  <si>
    <t>yes</t>
  </si>
  <si>
    <t>****</t>
  </si>
  <si>
    <t>&lt;0.0001</t>
  </si>
  <si>
    <t>no</t>
  </si>
  <si>
    <t>ns</t>
  </si>
  <si>
    <t>Percent</t>
  </si>
  <si>
    <t>Count</t>
  </si>
  <si>
    <t>count</t>
  </si>
  <si>
    <t>percent</t>
  </si>
  <si>
    <t>Sample</t>
  </si>
  <si>
    <t>WT AVG</t>
  </si>
  <si>
    <t>A7 AVG</t>
  </si>
  <si>
    <t>WT SEM</t>
  </si>
  <si>
    <t>A7 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</si>
</sst>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0" borderId="0" xfId="0" applyFont="1"/>
    <xf numFmtId="11" fontId="0" fillId="0" borderId="0" xfId="0" applyNumberFormat="1"/>
    <xf numFmtId="11" fontId="2" fillId="0" borderId="0" xfId="0" applyNumberFormat="1" applyFont="1"/>
    <xf numFmtId="0" fontId="2" fillId="0" borderId="0" xfId="0" applyFont="1"/>
    <xf numFmtId="0" fontId="3" fillId="0" borderId="0" xfId="0" applyFont="1"/>
    <xf numFmtId="49" fontId="2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1" fontId="0" fillId="0" borderId="0" xfId="0" applyNumberFormat="1"/>
    <xf numFmtId="1" fontId="2" fillId="0" borderId="0" xfId="0" applyNumberFormat="1" applyFont="1"/>
    <xf numFmtId="0" fontId="4" fillId="0" borderId="0" xfId="1"/>
    <xf numFmtId="2" fontId="4" fillId="0" borderId="0" xfId="1" applyNumberFormat="1"/>
    <xf numFmtId="0" fontId="5" fillId="0" borderId="0" xfId="1" applyFont="1"/>
    <xf numFmtId="1" fontId="1" fillId="0" borderId="0" xfId="0" applyNumberFormat="1" applyFont="1"/>
    <xf numFmtId="1" fontId="6" fillId="0" borderId="0" xfId="0" applyNumberFormat="1" applyFont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14338364-0A18-D042-B5E0-C478A41A4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'A7- 0'!$R$2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'A7- 0'!$R$19:$R$31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1.8</c:v>
                  </c:pt>
                  <c:pt idx="2">
                    <c:v>1.6920717043343281</c:v>
                  </c:pt>
                  <c:pt idx="3">
                    <c:v>1.0608561483917649</c:v>
                  </c:pt>
                  <c:pt idx="4">
                    <c:v>1.2595210327063668</c:v>
                  </c:pt>
                  <c:pt idx="5">
                    <c:v>1.2923009385925737</c:v>
                  </c:pt>
                  <c:pt idx="6">
                    <c:v>0.96798956069477704</c:v>
                  </c:pt>
                  <c:pt idx="7">
                    <c:v>0.24304788003377698</c:v>
                  </c:pt>
                  <c:pt idx="8">
                    <c:v>1.3513875076452952</c:v>
                  </c:pt>
                  <c:pt idx="9">
                    <c:v>2.3097919149423372</c:v>
                  </c:pt>
                  <c:pt idx="10">
                    <c:v>0.40289245920228189</c:v>
                  </c:pt>
                  <c:pt idx="11">
                    <c:v>0.47163540443669633</c:v>
                  </c:pt>
                  <c:pt idx="12">
                    <c:v>0.37858484396402281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'A7- 0'!$Q$3:$Q$15</c:f>
              <c:strCache>
                <c:ptCount val="13"/>
                <c:pt idx="0">
                  <c:v>&lt;500</c:v>
                </c:pt>
                <c:pt idx="1">
                  <c:v>500-1000</c:v>
                </c:pt>
                <c:pt idx="2">
                  <c:v>1000-1500</c:v>
                </c:pt>
                <c:pt idx="3">
                  <c:v>1500-2000</c:v>
                </c:pt>
                <c:pt idx="4">
                  <c:v>2000-2500</c:v>
                </c:pt>
                <c:pt idx="5">
                  <c:v>2500-3000</c:v>
                </c:pt>
                <c:pt idx="6">
                  <c:v>3000-3500</c:v>
                </c:pt>
                <c:pt idx="7">
                  <c:v>3500-4000</c:v>
                </c:pt>
                <c:pt idx="8">
                  <c:v>4000-4500</c:v>
                </c:pt>
                <c:pt idx="9">
                  <c:v>4500-5000</c:v>
                </c:pt>
                <c:pt idx="10">
                  <c:v>5000-5500</c:v>
                </c:pt>
                <c:pt idx="11">
                  <c:v>5500-6000</c:v>
                </c:pt>
                <c:pt idx="12">
                  <c:v>&gt;6000</c:v>
                </c:pt>
              </c:strCache>
            </c:strRef>
          </c:cat>
          <c:val>
            <c:numRef>
              <c:f>'A7- 0'!$R$3:$R$15</c:f>
              <c:numCache>
                <c:formatCode>General</c:formatCode>
                <c:ptCount val="13"/>
                <c:pt idx="0">
                  <c:v>0</c:v>
                </c:pt>
                <c:pt idx="1">
                  <c:v>9.23</c:v>
                </c:pt>
                <c:pt idx="2">
                  <c:v>12.924394875860202</c:v>
                </c:pt>
                <c:pt idx="3">
                  <c:v>14.163352561794065</c:v>
                </c:pt>
                <c:pt idx="4">
                  <c:v>13.249611132743418</c:v>
                </c:pt>
                <c:pt idx="5">
                  <c:v>11.652251907829749</c:v>
                </c:pt>
                <c:pt idx="6">
                  <c:v>11.083792103732227</c:v>
                </c:pt>
                <c:pt idx="7">
                  <c:v>10.282355718039625</c:v>
                </c:pt>
                <c:pt idx="8">
                  <c:v>8.735556825531857</c:v>
                </c:pt>
                <c:pt idx="9">
                  <c:v>6.9737177310461504</c:v>
                </c:pt>
                <c:pt idx="10">
                  <c:v>2.4343353303116295</c:v>
                </c:pt>
                <c:pt idx="11">
                  <c:v>1.3386819267422247</c:v>
                </c:pt>
                <c:pt idx="12">
                  <c:v>1.0680631684638562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A-3F44-B279-66608FCD06AA}"/>
            </c:ext>
          </c:extLst>
        </c:ser>
        <c:ser>
          <c:idx val="1"/>
          <c:order val="1"/>
          <c:tx>
            <c:strRef>
              <c:f>'A7- 0'!$S$2</c:f>
              <c:strCache>
                <c:ptCount val="1"/>
                <c:pt idx="0">
                  <c:v>A7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'A7- 0'!$S$19:$S$31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3.1389524411710932</c:v>
                  </c:pt>
                  <c:pt idx="2">
                    <c:v>1.864900087907212</c:v>
                  </c:pt>
                  <c:pt idx="3">
                    <c:v>0.97510802961591903</c:v>
                  </c:pt>
                  <c:pt idx="4">
                    <c:v>0.94820284261507326</c:v>
                  </c:pt>
                  <c:pt idx="5">
                    <c:v>1.7286256457380944</c:v>
                  </c:pt>
                  <c:pt idx="6">
                    <c:v>2.1425025479152242</c:v>
                  </c:pt>
                  <c:pt idx="7">
                    <c:v>0.65353372525674647</c:v>
                  </c:pt>
                  <c:pt idx="8">
                    <c:v>0.41109155980184764</c:v>
                  </c:pt>
                  <c:pt idx="9">
                    <c:v>9.9043448466659842E-2</c:v>
                  </c:pt>
                  <c:pt idx="10">
                    <c:v>0.17839508956564107</c:v>
                  </c:pt>
                  <c:pt idx="11">
                    <c:v>0.23763355852510798</c:v>
                  </c:pt>
                  <c:pt idx="12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'A7- 0'!$Q$3:$Q$15</c:f>
              <c:strCache>
                <c:ptCount val="13"/>
                <c:pt idx="0">
                  <c:v>&lt;500</c:v>
                </c:pt>
                <c:pt idx="1">
                  <c:v>500-1000</c:v>
                </c:pt>
                <c:pt idx="2">
                  <c:v>1000-1500</c:v>
                </c:pt>
                <c:pt idx="3">
                  <c:v>1500-2000</c:v>
                </c:pt>
                <c:pt idx="4">
                  <c:v>2000-2500</c:v>
                </c:pt>
                <c:pt idx="5">
                  <c:v>2500-3000</c:v>
                </c:pt>
                <c:pt idx="6">
                  <c:v>3000-3500</c:v>
                </c:pt>
                <c:pt idx="7">
                  <c:v>3500-4000</c:v>
                </c:pt>
                <c:pt idx="8">
                  <c:v>4000-4500</c:v>
                </c:pt>
                <c:pt idx="9">
                  <c:v>4500-5000</c:v>
                </c:pt>
                <c:pt idx="10">
                  <c:v>5000-5500</c:v>
                </c:pt>
                <c:pt idx="11">
                  <c:v>5500-6000</c:v>
                </c:pt>
                <c:pt idx="12">
                  <c:v>&gt;6000</c:v>
                </c:pt>
              </c:strCache>
            </c:strRef>
          </c:cat>
          <c:val>
            <c:numRef>
              <c:f>'A7- 0'!$S$3:$S$15</c:f>
              <c:numCache>
                <c:formatCode>General</c:formatCode>
                <c:ptCount val="13"/>
                <c:pt idx="0">
                  <c:v>0</c:v>
                </c:pt>
                <c:pt idx="1">
                  <c:v>15.099978290467599</c:v>
                </c:pt>
                <c:pt idx="2">
                  <c:v>19.86240749798441</c:v>
                </c:pt>
                <c:pt idx="3">
                  <c:v>17.824971493805219</c:v>
                </c:pt>
                <c:pt idx="4">
                  <c:v>16.153794775631077</c:v>
                </c:pt>
                <c:pt idx="5">
                  <c:v>15.938581180083013</c:v>
                </c:pt>
                <c:pt idx="6">
                  <c:v>10.911641759340691</c:v>
                </c:pt>
                <c:pt idx="7">
                  <c:v>2.0355140646186771</c:v>
                </c:pt>
                <c:pt idx="8">
                  <c:v>1.1732355285188236</c:v>
                </c:pt>
                <c:pt idx="9">
                  <c:v>0.30397638459353438</c:v>
                </c:pt>
                <c:pt idx="10">
                  <c:v>0.38461812426365105</c:v>
                </c:pt>
                <c:pt idx="11">
                  <c:v>0.31128090069330744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DA-3F44-B279-66608FCD0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5575024"/>
        <c:axId val="985554368"/>
      </c:barChart>
      <c:catAx>
        <c:axId val="98557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85554368"/>
        <c:crosses val="autoZero"/>
        <c:auto val="1"/>
        <c:lblAlgn val="ctr"/>
        <c:lblOffset val="100"/>
        <c:noMultiLvlLbl val="0"/>
      </c:catAx>
      <c:valAx>
        <c:axId val="985554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8557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'WT 5'!$L$20</c:f>
              <c:strCache>
                <c:ptCount val="1"/>
                <c:pt idx="0">
                  <c:v>WT 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'WT 5'!$L$36:$L$48</c:f>
                <c:numCache>
                  <c:formatCode>General</c:formatCode>
                  <c:ptCount val="13"/>
                  <c:pt idx="0">
                    <c:v>14.376055725645015</c:v>
                  </c:pt>
                  <c:pt idx="1">
                    <c:v>9.9552620705790424</c:v>
                  </c:pt>
                  <c:pt idx="2">
                    <c:v>3.9351851851851851</c:v>
                  </c:pt>
                  <c:pt idx="3">
                    <c:v>1.8518518518518521</c:v>
                  </c:pt>
                  <c:pt idx="4">
                    <c:v>0.46296296296296302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5'!$K$21:$K$33</c:f>
              <c:strCache>
                <c:ptCount val="13"/>
                <c:pt idx="0">
                  <c:v>&lt;500</c:v>
                </c:pt>
                <c:pt idx="1">
                  <c:v>500-1000</c:v>
                </c:pt>
                <c:pt idx="2">
                  <c:v>1000-1500</c:v>
                </c:pt>
                <c:pt idx="3">
                  <c:v>1500-2000</c:v>
                </c:pt>
                <c:pt idx="4">
                  <c:v>2000-2500</c:v>
                </c:pt>
                <c:pt idx="5">
                  <c:v>2500-3000</c:v>
                </c:pt>
                <c:pt idx="6">
                  <c:v>3000-3500</c:v>
                </c:pt>
                <c:pt idx="7">
                  <c:v>3500-4000</c:v>
                </c:pt>
                <c:pt idx="8">
                  <c:v>4000-4500</c:v>
                </c:pt>
                <c:pt idx="9">
                  <c:v>4500-5000</c:v>
                </c:pt>
                <c:pt idx="10">
                  <c:v>5000-5500</c:v>
                </c:pt>
                <c:pt idx="11">
                  <c:v>5500-6000</c:v>
                </c:pt>
                <c:pt idx="12">
                  <c:v>&gt;6000</c:v>
                </c:pt>
              </c:strCache>
            </c:strRef>
          </c:cat>
          <c:val>
            <c:numRef>
              <c:f>'WT 5'!$L$21:$L$33</c:f>
              <c:numCache>
                <c:formatCode>General</c:formatCode>
                <c:ptCount val="13"/>
                <c:pt idx="0">
                  <c:v>62.349086542159505</c:v>
                </c:pt>
                <c:pt idx="1">
                  <c:v>31.400913457840499</c:v>
                </c:pt>
                <c:pt idx="2">
                  <c:v>3.9351851851851851</c:v>
                </c:pt>
                <c:pt idx="3">
                  <c:v>1.8518518518518519</c:v>
                </c:pt>
                <c:pt idx="4">
                  <c:v>0.46296296296296297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D-6C46-91C0-9918B7E072D7}"/>
            </c:ext>
          </c:extLst>
        </c:ser>
        <c:ser>
          <c:idx val="1"/>
          <c:order val="1"/>
          <c:tx>
            <c:strRef>
              <c:f>'WT 5'!$M$20</c:f>
              <c:strCache>
                <c:ptCount val="1"/>
                <c:pt idx="0">
                  <c:v>Mean A7-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'WT 5'!$M$36:$M$48</c:f>
                <c:numCache>
                  <c:formatCode>General</c:formatCode>
                  <c:ptCount val="13"/>
                  <c:pt idx="0">
                    <c:v>6.6114920245087401</c:v>
                  </c:pt>
                  <c:pt idx="1">
                    <c:v>6.6395650980089158</c:v>
                  </c:pt>
                  <c:pt idx="2">
                    <c:v>0.88117456471193956</c:v>
                  </c:pt>
                  <c:pt idx="3">
                    <c:v>0.77519379844961256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5'!$K$21:$K$33</c:f>
              <c:strCache>
                <c:ptCount val="13"/>
                <c:pt idx="0">
                  <c:v>&lt;500</c:v>
                </c:pt>
                <c:pt idx="1">
                  <c:v>500-1000</c:v>
                </c:pt>
                <c:pt idx="2">
                  <c:v>1000-1500</c:v>
                </c:pt>
                <c:pt idx="3">
                  <c:v>1500-2000</c:v>
                </c:pt>
                <c:pt idx="4">
                  <c:v>2000-2500</c:v>
                </c:pt>
                <c:pt idx="5">
                  <c:v>2500-3000</c:v>
                </c:pt>
                <c:pt idx="6">
                  <c:v>3000-3500</c:v>
                </c:pt>
                <c:pt idx="7">
                  <c:v>3500-4000</c:v>
                </c:pt>
                <c:pt idx="8">
                  <c:v>4000-4500</c:v>
                </c:pt>
                <c:pt idx="9">
                  <c:v>4500-5000</c:v>
                </c:pt>
                <c:pt idx="10">
                  <c:v>5000-5500</c:v>
                </c:pt>
                <c:pt idx="11">
                  <c:v>5500-6000</c:v>
                </c:pt>
                <c:pt idx="12">
                  <c:v>&gt;6000</c:v>
                </c:pt>
              </c:strCache>
            </c:strRef>
          </c:cat>
          <c:val>
            <c:numRef>
              <c:f>'WT 5'!$M$21:$M$33</c:f>
              <c:numCache>
                <c:formatCode>General</c:formatCode>
                <c:ptCount val="13"/>
                <c:pt idx="0">
                  <c:v>73.135123386085411</c:v>
                </c:pt>
                <c:pt idx="1">
                  <c:v>23.080748281517899</c:v>
                </c:pt>
                <c:pt idx="2">
                  <c:v>3.0089345339470821</c:v>
                </c:pt>
                <c:pt idx="3">
                  <c:v>0.77519379844961245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D-6C46-91C0-9918B7E07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340431"/>
        <c:axId val="581342063"/>
      </c:barChart>
      <c:catAx>
        <c:axId val="58134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342063"/>
        <c:crosses val="autoZero"/>
        <c:auto val="1"/>
        <c:lblAlgn val="ctr"/>
        <c:lblOffset val="100"/>
        <c:noMultiLvlLbl val="0"/>
      </c:catAx>
      <c:valAx>
        <c:axId val="5813420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34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'WT 7 '!$N$20</c:f>
              <c:strCache>
                <c:ptCount val="1"/>
                <c:pt idx="0">
                  <c:v>WT 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'WT 7 '!$N$36:$N$48</c:f>
                <c:numCache>
                  <c:formatCode>General</c:formatCode>
                  <c:ptCount val="13"/>
                  <c:pt idx="0">
                    <c:v>0.30226201675529418</c:v>
                  </c:pt>
                  <c:pt idx="1">
                    <c:v>4.7065551817536972</c:v>
                  </c:pt>
                  <c:pt idx="2">
                    <c:v>1.070289679180132</c:v>
                  </c:pt>
                  <c:pt idx="3">
                    <c:v>1.1266941516089477</c:v>
                  </c:pt>
                  <c:pt idx="4">
                    <c:v>1.8893802832919586</c:v>
                  </c:pt>
                  <c:pt idx="5">
                    <c:v>2.3879629691480582</c:v>
                  </c:pt>
                  <c:pt idx="6">
                    <c:v>1.6468366885788128</c:v>
                  </c:pt>
                  <c:pt idx="7">
                    <c:v>0.92658587277397175</c:v>
                  </c:pt>
                  <c:pt idx="8">
                    <c:v>0.71406343415899676</c:v>
                  </c:pt>
                  <c:pt idx="9">
                    <c:v>0.72273923993061218</c:v>
                  </c:pt>
                  <c:pt idx="10">
                    <c:v>0.99379266581921977</c:v>
                  </c:pt>
                  <c:pt idx="11">
                    <c:v>0.93423972503706376</c:v>
                  </c:pt>
                  <c:pt idx="12">
                    <c:v>0.43062441364679405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7 '!$M$21:$M$33</c:f>
              <c:strCache>
                <c:ptCount val="13"/>
                <c:pt idx="0">
                  <c:v>&lt;500</c:v>
                </c:pt>
                <c:pt idx="1">
                  <c:v>500-1000</c:v>
                </c:pt>
                <c:pt idx="2">
                  <c:v>1000-1500</c:v>
                </c:pt>
                <c:pt idx="3">
                  <c:v>1500-2000</c:v>
                </c:pt>
                <c:pt idx="4">
                  <c:v>2000-2500</c:v>
                </c:pt>
                <c:pt idx="5">
                  <c:v>2500-3000</c:v>
                </c:pt>
                <c:pt idx="6">
                  <c:v>3000-3500</c:v>
                </c:pt>
                <c:pt idx="7">
                  <c:v>3500-4000</c:v>
                </c:pt>
                <c:pt idx="8">
                  <c:v>4000-4500</c:v>
                </c:pt>
                <c:pt idx="9">
                  <c:v>4500-5000</c:v>
                </c:pt>
                <c:pt idx="10">
                  <c:v>5000-5500</c:v>
                </c:pt>
                <c:pt idx="11">
                  <c:v>5500-6000</c:v>
                </c:pt>
                <c:pt idx="12">
                  <c:v>&gt;6000</c:v>
                </c:pt>
              </c:strCache>
            </c:strRef>
          </c:cat>
          <c:val>
            <c:numRef>
              <c:f>'WT 7 '!$N$21:$N$33</c:f>
              <c:numCache>
                <c:formatCode>General</c:formatCode>
                <c:ptCount val="13"/>
                <c:pt idx="0">
                  <c:v>2.150687516332785</c:v>
                </c:pt>
                <c:pt idx="1">
                  <c:v>21.431077590981424</c:v>
                </c:pt>
                <c:pt idx="2">
                  <c:v>8.1488526561836334</c:v>
                </c:pt>
                <c:pt idx="3">
                  <c:v>12.448744798681924</c:v>
                </c:pt>
                <c:pt idx="4">
                  <c:v>11.390962383754378</c:v>
                </c:pt>
                <c:pt idx="5">
                  <c:v>11.179239219603987</c:v>
                </c:pt>
                <c:pt idx="6">
                  <c:v>9.2557372764196604</c:v>
                </c:pt>
                <c:pt idx="7">
                  <c:v>6.6072415616712803</c:v>
                </c:pt>
                <c:pt idx="8">
                  <c:v>7.2099964721258933</c:v>
                </c:pt>
                <c:pt idx="9">
                  <c:v>5.3057735873503749</c:v>
                </c:pt>
                <c:pt idx="10">
                  <c:v>4.6388451279615692</c:v>
                </c:pt>
                <c:pt idx="11">
                  <c:v>2.3835293252658758</c:v>
                </c:pt>
                <c:pt idx="12">
                  <c:v>0.84885987333687973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1-FC47-94B1-39A5C4F4DF0F}"/>
            </c:ext>
          </c:extLst>
        </c:ser>
        <c:ser>
          <c:idx val="1"/>
          <c:order val="1"/>
          <c:tx>
            <c:strRef>
              <c:f>'WT 7 '!$O$20</c:f>
              <c:strCache>
                <c:ptCount val="1"/>
                <c:pt idx="0">
                  <c:v>A7- mean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'WT 7 '!$O$36:$O$48</c:f>
                <c:numCache>
                  <c:formatCode>General</c:formatCode>
                  <c:ptCount val="13"/>
                  <c:pt idx="0">
                    <c:v>6.5855746623296243</c:v>
                  </c:pt>
                  <c:pt idx="1">
                    <c:v>1.9288166393418515</c:v>
                  </c:pt>
                  <c:pt idx="2">
                    <c:v>2.1320443014561801</c:v>
                  </c:pt>
                  <c:pt idx="3">
                    <c:v>2.0654138271025753</c:v>
                  </c:pt>
                  <c:pt idx="4">
                    <c:v>1.812456454486429</c:v>
                  </c:pt>
                  <c:pt idx="5">
                    <c:v>0.94361799217549136</c:v>
                  </c:pt>
                  <c:pt idx="6">
                    <c:v>1.4027884358465006</c:v>
                  </c:pt>
                  <c:pt idx="7">
                    <c:v>0.89650271092223976</c:v>
                  </c:pt>
                  <c:pt idx="8">
                    <c:v>0.85712800349682816</c:v>
                  </c:pt>
                  <c:pt idx="9">
                    <c:v>1.0928053917571658</c:v>
                  </c:pt>
                  <c:pt idx="10">
                    <c:v>1.127696404531231</c:v>
                  </c:pt>
                  <c:pt idx="11">
                    <c:v>0.64929702435874204</c:v>
                  </c:pt>
                  <c:pt idx="12">
                    <c:v>0.55555521338073277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7 '!$M$21:$M$33</c:f>
              <c:strCache>
                <c:ptCount val="13"/>
                <c:pt idx="0">
                  <c:v>&lt;500</c:v>
                </c:pt>
                <c:pt idx="1">
                  <c:v>500-1000</c:v>
                </c:pt>
                <c:pt idx="2">
                  <c:v>1000-1500</c:v>
                </c:pt>
                <c:pt idx="3">
                  <c:v>1500-2000</c:v>
                </c:pt>
                <c:pt idx="4">
                  <c:v>2000-2500</c:v>
                </c:pt>
                <c:pt idx="5">
                  <c:v>2500-3000</c:v>
                </c:pt>
                <c:pt idx="6">
                  <c:v>3000-3500</c:v>
                </c:pt>
                <c:pt idx="7">
                  <c:v>3500-4000</c:v>
                </c:pt>
                <c:pt idx="8">
                  <c:v>4000-4500</c:v>
                </c:pt>
                <c:pt idx="9">
                  <c:v>4500-5000</c:v>
                </c:pt>
                <c:pt idx="10">
                  <c:v>5000-5500</c:v>
                </c:pt>
                <c:pt idx="11">
                  <c:v>5500-6000</c:v>
                </c:pt>
                <c:pt idx="12">
                  <c:v>&gt;6000</c:v>
                </c:pt>
              </c:strCache>
            </c:strRef>
          </c:cat>
          <c:val>
            <c:numRef>
              <c:f>'WT 7 '!$O$21:$O$33</c:f>
              <c:numCache>
                <c:formatCode>General</c:formatCode>
                <c:ptCount val="13"/>
                <c:pt idx="0">
                  <c:v>22.57477609021943</c:v>
                </c:pt>
                <c:pt idx="1">
                  <c:v>25.729811545825015</c:v>
                </c:pt>
                <c:pt idx="2">
                  <c:v>15.623915970003756</c:v>
                </c:pt>
                <c:pt idx="3">
                  <c:v>10.860725092102987</c:v>
                </c:pt>
                <c:pt idx="4">
                  <c:v>7.9487303925085335</c:v>
                </c:pt>
                <c:pt idx="5">
                  <c:v>5.2727148682846403</c:v>
                </c:pt>
                <c:pt idx="6">
                  <c:v>2.894516584164335</c:v>
                </c:pt>
                <c:pt idx="7">
                  <c:v>2.3121331178285218</c:v>
                </c:pt>
                <c:pt idx="8">
                  <c:v>2.0261320684382511</c:v>
                </c:pt>
                <c:pt idx="9">
                  <c:v>1.4602068677388453</c:v>
                </c:pt>
                <c:pt idx="10">
                  <c:v>1.365149833518313</c:v>
                </c:pt>
                <c:pt idx="11">
                  <c:v>0.96929337772844981</c:v>
                </c:pt>
                <c:pt idx="12">
                  <c:v>0.96189419163891965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1-FC47-94B1-39A5C4F4D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3495615"/>
        <c:axId val="634320719"/>
      </c:barChart>
      <c:catAx>
        <c:axId val="633495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320719"/>
        <c:crosses val="autoZero"/>
        <c:auto val="1"/>
        <c:lblAlgn val="ctr"/>
        <c:lblOffset val="100"/>
        <c:noMultiLvlLbl val="0"/>
      </c:catAx>
      <c:valAx>
        <c:axId val="6343207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495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[1]Sheet2!$AD$2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[1]Sheet2!$AF$3:$AF$15</c:f>
                <c:numCache>
                  <c:formatCode>General</c:formatCode>
                  <c:ptCount val="13"/>
                  <c:pt idx="0">
                    <c:v>2.6444667695718005</c:v>
                  </c:pt>
                  <c:pt idx="1">
                    <c:v>3.452331065421153</c:v>
                  </c:pt>
                  <c:pt idx="2">
                    <c:v>4.2726925404945559</c:v>
                  </c:pt>
                  <c:pt idx="3">
                    <c:v>3.624555693162737</c:v>
                  </c:pt>
                  <c:pt idx="4">
                    <c:v>2.3068076917513767</c:v>
                  </c:pt>
                  <c:pt idx="5">
                    <c:v>0.42411740751082599</c:v>
                  </c:pt>
                  <c:pt idx="6">
                    <c:v>1.2773793187877038</c:v>
                  </c:pt>
                  <c:pt idx="7">
                    <c:v>1.6314434405808775</c:v>
                  </c:pt>
                  <c:pt idx="8">
                    <c:v>1.1798532936322721</c:v>
                  </c:pt>
                  <c:pt idx="9">
                    <c:v>2.4165967032888633</c:v>
                  </c:pt>
                  <c:pt idx="10">
                    <c:v>2.3361794258161352</c:v>
                  </c:pt>
                  <c:pt idx="11">
                    <c:v>2.0053215701234981</c:v>
                  </c:pt>
                  <c:pt idx="12">
                    <c:v>5.0641996953352582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[1]Sheet2!$AC$3:$AC$15</c:f>
              <c:strCache>
                <c:ptCount val="13"/>
                <c:pt idx="0">
                  <c:v>&gt;500</c:v>
                </c:pt>
                <c:pt idx="1">
                  <c:v>500-1000</c:v>
                </c:pt>
                <c:pt idx="2">
                  <c:v>1000-1500</c:v>
                </c:pt>
                <c:pt idx="3">
                  <c:v>1500-2000</c:v>
                </c:pt>
                <c:pt idx="4">
                  <c:v>2000-2500</c:v>
                </c:pt>
                <c:pt idx="5">
                  <c:v>2500-3000</c:v>
                </c:pt>
                <c:pt idx="6">
                  <c:v>3000-3500</c:v>
                </c:pt>
                <c:pt idx="7">
                  <c:v>3500-4000</c:v>
                </c:pt>
                <c:pt idx="8">
                  <c:v>4000-4500</c:v>
                </c:pt>
                <c:pt idx="9">
                  <c:v>4500-5000</c:v>
                </c:pt>
                <c:pt idx="10">
                  <c:v>5000-5500</c:v>
                </c:pt>
                <c:pt idx="11">
                  <c:v>5500-6000</c:v>
                </c:pt>
                <c:pt idx="12">
                  <c:v>&gt;6000</c:v>
                </c:pt>
              </c:strCache>
            </c:strRef>
          </c:cat>
          <c:val>
            <c:numRef>
              <c:f>[1]Sheet2!$AD$3:$AD$15</c:f>
              <c:numCache>
                <c:formatCode>General</c:formatCode>
                <c:ptCount val="13"/>
                <c:pt idx="0">
                  <c:v>5.5661079195194247</c:v>
                </c:pt>
                <c:pt idx="1">
                  <c:v>12.149688273305179</c:v>
                </c:pt>
                <c:pt idx="2">
                  <c:v>12.548446612977974</c:v>
                </c:pt>
                <c:pt idx="3">
                  <c:v>11.299930921714191</c:v>
                </c:pt>
                <c:pt idx="4">
                  <c:v>9.7409441864938842</c:v>
                </c:pt>
                <c:pt idx="5">
                  <c:v>12.117982214527425</c:v>
                </c:pt>
                <c:pt idx="6">
                  <c:v>8.6253805863784621</c:v>
                </c:pt>
                <c:pt idx="7">
                  <c:v>6.3559647788183229</c:v>
                </c:pt>
                <c:pt idx="8">
                  <c:v>3.4752953315320512</c:v>
                </c:pt>
                <c:pt idx="9">
                  <c:v>4.0358052866748855</c:v>
                </c:pt>
                <c:pt idx="10">
                  <c:v>3.6095310546243105</c:v>
                </c:pt>
                <c:pt idx="11">
                  <c:v>2.7062808775565528</c:v>
                </c:pt>
                <c:pt idx="12">
                  <c:v>7.635308622544005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F-5C45-A728-A54F2DF6B91F}"/>
            </c:ext>
          </c:extLst>
        </c:ser>
        <c:ser>
          <c:idx val="1"/>
          <c:order val="1"/>
          <c:tx>
            <c:strRef>
              <c:f>[1]Sheet2!$AE$2</c:f>
              <c:strCache>
                <c:ptCount val="1"/>
                <c:pt idx="0">
                  <c:v>A7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[1]Sheet2!$AG$3:$AG$15</c:f>
                <c:numCache>
                  <c:formatCode>General</c:formatCode>
                  <c:ptCount val="13"/>
                  <c:pt idx="0">
                    <c:v>4.9431273442148154</c:v>
                  </c:pt>
                  <c:pt idx="1">
                    <c:v>0.55057115829947612</c:v>
                  </c:pt>
                  <c:pt idx="2">
                    <c:v>1.834066603340782</c:v>
                  </c:pt>
                  <c:pt idx="3">
                    <c:v>0.67855815681902654</c:v>
                  </c:pt>
                  <c:pt idx="4">
                    <c:v>1.4536801446420877</c:v>
                  </c:pt>
                  <c:pt idx="5">
                    <c:v>1.6889314866820495</c:v>
                  </c:pt>
                  <c:pt idx="6">
                    <c:v>1.0636994570493308</c:v>
                  </c:pt>
                  <c:pt idx="7">
                    <c:v>0.11038478300545432</c:v>
                  </c:pt>
                  <c:pt idx="8">
                    <c:v>0.29608079237928719</c:v>
                  </c:pt>
                  <c:pt idx="9">
                    <c:v>3.7160906726124715E-4</c:v>
                  </c:pt>
                  <c:pt idx="10">
                    <c:v>0.55741360089186176</c:v>
                  </c:pt>
                  <c:pt idx="11">
                    <c:v>0.11148272017837237</c:v>
                  </c:pt>
                  <c:pt idx="12">
                    <c:v>0.44593088071348946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[1]Sheet2!$AC$3:$AC$15</c:f>
              <c:strCache>
                <c:ptCount val="13"/>
                <c:pt idx="0">
                  <c:v>&gt;500</c:v>
                </c:pt>
                <c:pt idx="1">
                  <c:v>500-1000</c:v>
                </c:pt>
                <c:pt idx="2">
                  <c:v>1000-1500</c:v>
                </c:pt>
                <c:pt idx="3">
                  <c:v>1500-2000</c:v>
                </c:pt>
                <c:pt idx="4">
                  <c:v>2000-2500</c:v>
                </c:pt>
                <c:pt idx="5">
                  <c:v>2500-3000</c:v>
                </c:pt>
                <c:pt idx="6">
                  <c:v>3000-3500</c:v>
                </c:pt>
                <c:pt idx="7">
                  <c:v>3500-4000</c:v>
                </c:pt>
                <c:pt idx="8">
                  <c:v>4000-4500</c:v>
                </c:pt>
                <c:pt idx="9">
                  <c:v>4500-5000</c:v>
                </c:pt>
                <c:pt idx="10">
                  <c:v>5000-5500</c:v>
                </c:pt>
                <c:pt idx="11">
                  <c:v>5500-6000</c:v>
                </c:pt>
                <c:pt idx="12">
                  <c:v>&gt;6000</c:v>
                </c:pt>
              </c:strCache>
            </c:strRef>
          </c:cat>
          <c:val>
            <c:numRef>
              <c:f>[1]Sheet2!$AE$3:$AE$15</c:f>
              <c:numCache>
                <c:formatCode>General</c:formatCode>
                <c:ptCount val="13"/>
                <c:pt idx="0">
                  <c:v>25.490523968784839</c:v>
                </c:pt>
                <c:pt idx="1">
                  <c:v>29.063545150501671</c:v>
                </c:pt>
                <c:pt idx="2">
                  <c:v>14.479375696767001</c:v>
                </c:pt>
                <c:pt idx="3">
                  <c:v>10.023782980304718</c:v>
                </c:pt>
                <c:pt idx="4">
                  <c:v>7.1296915644741743</c:v>
                </c:pt>
                <c:pt idx="5">
                  <c:v>4.7911557041991824</c:v>
                </c:pt>
                <c:pt idx="6">
                  <c:v>3.7863247863247858</c:v>
                </c:pt>
                <c:pt idx="7">
                  <c:v>1.8929765886287626</c:v>
                </c:pt>
                <c:pt idx="8">
                  <c:v>1.7822370865849126</c:v>
                </c:pt>
                <c:pt idx="9">
                  <c:v>0.33407655146785581</c:v>
                </c:pt>
                <c:pt idx="10">
                  <c:v>0.55741360089186176</c:v>
                </c:pt>
                <c:pt idx="11">
                  <c:v>0.2229654403567447</c:v>
                </c:pt>
                <c:pt idx="12">
                  <c:v>0.44593088071348941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F-5C45-A728-A54F2DF6B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612016"/>
        <c:axId val="1254484016"/>
      </c:barChart>
      <c:catAx>
        <c:axId val="155161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484016"/>
        <c:crosses val="autoZero"/>
        <c:auto val="1"/>
        <c:lblAlgn val="ctr"/>
        <c:lblOffset val="100"/>
        <c:noMultiLvlLbl val="0"/>
      </c:catAx>
      <c:valAx>
        <c:axId val="1254484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61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'WT 28'!$L$20</c:f>
              <c:strCache>
                <c:ptCount val="1"/>
                <c:pt idx="0">
                  <c:v>WT 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'WT 28'!$L$36:$L$48</c:f>
                <c:numCache>
                  <c:formatCode>General</c:formatCode>
                  <c:ptCount val="13"/>
                  <c:pt idx="0">
                    <c:v>0.93055622900714385</c:v>
                  </c:pt>
                  <c:pt idx="1">
                    <c:v>2.0444020216139442</c:v>
                  </c:pt>
                  <c:pt idx="2">
                    <c:v>1.9987757195622744</c:v>
                  </c:pt>
                  <c:pt idx="3">
                    <c:v>2.6865958746709429</c:v>
                  </c:pt>
                  <c:pt idx="4">
                    <c:v>8.8614621214024539E-2</c:v>
                  </c:pt>
                  <c:pt idx="5">
                    <c:v>0.30101786789085516</c:v>
                  </c:pt>
                  <c:pt idx="6">
                    <c:v>0.31204119639686334</c:v>
                  </c:pt>
                  <c:pt idx="7">
                    <c:v>1.2575330641296967</c:v>
                  </c:pt>
                  <c:pt idx="8">
                    <c:v>0.72427722597961797</c:v>
                  </c:pt>
                  <c:pt idx="9">
                    <c:v>1.1481391143120365</c:v>
                  </c:pt>
                  <c:pt idx="10">
                    <c:v>0.38276332235665644</c:v>
                  </c:pt>
                  <c:pt idx="11">
                    <c:v>1.1393457665421456</c:v>
                  </c:pt>
                  <c:pt idx="12">
                    <c:v>1.3114893223798241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28'!$K$21:$K$33</c:f>
              <c:strCache>
                <c:ptCount val="13"/>
                <c:pt idx="0">
                  <c:v>&lt;500</c:v>
                </c:pt>
                <c:pt idx="1">
                  <c:v>500-1000</c:v>
                </c:pt>
                <c:pt idx="2">
                  <c:v>1000-1500</c:v>
                </c:pt>
                <c:pt idx="3">
                  <c:v>1500-2000</c:v>
                </c:pt>
                <c:pt idx="4">
                  <c:v>2000-2500</c:v>
                </c:pt>
                <c:pt idx="5">
                  <c:v>2500-3000</c:v>
                </c:pt>
                <c:pt idx="6">
                  <c:v>3000-3500</c:v>
                </c:pt>
                <c:pt idx="7">
                  <c:v>3500-4000</c:v>
                </c:pt>
                <c:pt idx="8">
                  <c:v>4000-4500</c:v>
                </c:pt>
                <c:pt idx="9">
                  <c:v>4500-5000</c:v>
                </c:pt>
                <c:pt idx="10">
                  <c:v>5000-5500</c:v>
                </c:pt>
                <c:pt idx="11">
                  <c:v>5500-6000</c:v>
                </c:pt>
                <c:pt idx="12">
                  <c:v>&gt;6000</c:v>
                </c:pt>
              </c:strCache>
            </c:strRef>
          </c:cat>
          <c:val>
            <c:numRef>
              <c:f>'WT 28'!$L$21:$L$33</c:f>
              <c:numCache>
                <c:formatCode>General</c:formatCode>
                <c:ptCount val="13"/>
                <c:pt idx="0">
                  <c:v>1.3009455743833727</c:v>
                </c:pt>
                <c:pt idx="1">
                  <c:v>7.3700970270711084</c:v>
                </c:pt>
                <c:pt idx="2">
                  <c:v>11.675507026596847</c:v>
                </c:pt>
                <c:pt idx="3">
                  <c:v>17.000970791242576</c:v>
                </c:pt>
                <c:pt idx="4">
                  <c:v>11.598106884780931</c:v>
                </c:pt>
                <c:pt idx="5">
                  <c:v>10.478646062873265</c:v>
                </c:pt>
                <c:pt idx="6">
                  <c:v>8.8303469284593081</c:v>
                </c:pt>
                <c:pt idx="7">
                  <c:v>8.3069380486546578</c:v>
                </c:pt>
                <c:pt idx="8">
                  <c:v>5.6598980220959829</c:v>
                </c:pt>
                <c:pt idx="9">
                  <c:v>4.8767583843165019</c:v>
                </c:pt>
                <c:pt idx="10">
                  <c:v>3.7720459548340606</c:v>
                </c:pt>
                <c:pt idx="11">
                  <c:v>4.2401194446275943</c:v>
                </c:pt>
                <c:pt idx="12">
                  <c:v>4.8896198500637942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8-C742-A812-34D387A5E250}"/>
            </c:ext>
          </c:extLst>
        </c:ser>
        <c:ser>
          <c:idx val="1"/>
          <c:order val="1"/>
          <c:tx>
            <c:strRef>
              <c:f>'WT 28'!$M$20</c:f>
              <c:strCache>
                <c:ptCount val="1"/>
                <c:pt idx="0">
                  <c:v>A7- mean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'WT 28'!$M$36:$M$48</c:f>
                <c:numCache>
                  <c:formatCode>General</c:formatCode>
                  <c:ptCount val="13"/>
                  <c:pt idx="0">
                    <c:v>2.2590044955786657</c:v>
                  </c:pt>
                  <c:pt idx="1">
                    <c:v>3.7503761108327685</c:v>
                  </c:pt>
                  <c:pt idx="2">
                    <c:v>1.7256096289092873</c:v>
                  </c:pt>
                  <c:pt idx="3">
                    <c:v>1.8745181741547021</c:v>
                  </c:pt>
                  <c:pt idx="4">
                    <c:v>1.0886963567511585</c:v>
                  </c:pt>
                  <c:pt idx="5">
                    <c:v>1.0381082473743837</c:v>
                  </c:pt>
                  <c:pt idx="6">
                    <c:v>0.9847354910097188</c:v>
                  </c:pt>
                  <c:pt idx="7">
                    <c:v>1.1249115257014251</c:v>
                  </c:pt>
                  <c:pt idx="8">
                    <c:v>0.86985075134336332</c:v>
                  </c:pt>
                  <c:pt idx="9">
                    <c:v>0.98944302873430801</c:v>
                  </c:pt>
                  <c:pt idx="10">
                    <c:v>0.7840238018794905</c:v>
                  </c:pt>
                  <c:pt idx="11">
                    <c:v>0.29821382827918103</c:v>
                  </c:pt>
                  <c:pt idx="12">
                    <c:v>0.63469622946130877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28'!$K$21:$K$33</c:f>
              <c:strCache>
                <c:ptCount val="13"/>
                <c:pt idx="0">
                  <c:v>&lt;500</c:v>
                </c:pt>
                <c:pt idx="1">
                  <c:v>500-1000</c:v>
                </c:pt>
                <c:pt idx="2">
                  <c:v>1000-1500</c:v>
                </c:pt>
                <c:pt idx="3">
                  <c:v>1500-2000</c:v>
                </c:pt>
                <c:pt idx="4">
                  <c:v>2000-2500</c:v>
                </c:pt>
                <c:pt idx="5">
                  <c:v>2500-3000</c:v>
                </c:pt>
                <c:pt idx="6">
                  <c:v>3000-3500</c:v>
                </c:pt>
                <c:pt idx="7">
                  <c:v>3500-4000</c:v>
                </c:pt>
                <c:pt idx="8">
                  <c:v>4000-4500</c:v>
                </c:pt>
                <c:pt idx="9">
                  <c:v>4500-5000</c:v>
                </c:pt>
                <c:pt idx="10">
                  <c:v>5000-5500</c:v>
                </c:pt>
                <c:pt idx="11">
                  <c:v>5500-6000</c:v>
                </c:pt>
                <c:pt idx="12">
                  <c:v>&gt;6000</c:v>
                </c:pt>
              </c:strCache>
            </c:strRef>
          </c:cat>
          <c:val>
            <c:numRef>
              <c:f>'WT 28'!$M$21:$M$33</c:f>
              <c:numCache>
                <c:formatCode>General</c:formatCode>
                <c:ptCount val="13"/>
                <c:pt idx="0">
                  <c:v>9.7577828253448455</c:v>
                </c:pt>
                <c:pt idx="1">
                  <c:v>19.959304650964963</c:v>
                </c:pt>
                <c:pt idx="2">
                  <c:v>18.198472943649179</c:v>
                </c:pt>
                <c:pt idx="3">
                  <c:v>14.228283617615622</c:v>
                </c:pt>
                <c:pt idx="4">
                  <c:v>9.2051376342620248</c:v>
                </c:pt>
                <c:pt idx="5">
                  <c:v>8.3966106450124993</c:v>
                </c:pt>
                <c:pt idx="6">
                  <c:v>4.318882250968346</c:v>
                </c:pt>
                <c:pt idx="7">
                  <c:v>4.5522903996014081</c:v>
                </c:pt>
                <c:pt idx="8">
                  <c:v>2.7365241318968372</c:v>
                </c:pt>
                <c:pt idx="9">
                  <c:v>3.1857738918908347</c:v>
                </c:pt>
                <c:pt idx="10">
                  <c:v>2.3881574671850903</c:v>
                </c:pt>
                <c:pt idx="11">
                  <c:v>1.4771649545269863</c:v>
                </c:pt>
                <c:pt idx="12">
                  <c:v>1.5956145870813632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8-C742-A812-34D387A5E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390367"/>
        <c:axId val="586157391"/>
      </c:barChart>
      <c:catAx>
        <c:axId val="11339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157391"/>
        <c:crosses val="autoZero"/>
        <c:auto val="1"/>
        <c:lblAlgn val="ctr"/>
        <c:lblOffset val="100"/>
        <c:noMultiLvlLbl val="0"/>
      </c:catAx>
      <c:valAx>
        <c:axId val="586157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90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'[2]WT 0'!$G$71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'[2]WT 0'!$H$73:$L$73</c:f>
                <c:numCache>
                  <c:formatCode>General</c:formatCode>
                  <c:ptCount val="5"/>
                  <c:pt idx="0">
                    <c:v>72.885375081246522</c:v>
                  </c:pt>
                  <c:pt idx="1">
                    <c:v>15.47199812431551</c:v>
                  </c:pt>
                  <c:pt idx="2">
                    <c:v>22</c:v>
                  </c:pt>
                  <c:pt idx="3">
                    <c:v>61</c:v>
                  </c:pt>
                  <c:pt idx="4">
                    <c:v>69.877143392980102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'[2]WT 0'!$H$70:$L$70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14</c:v>
                </c:pt>
                <c:pt idx="4">
                  <c:v>28</c:v>
                </c:pt>
              </c:numCache>
            </c:numRef>
          </c:cat>
          <c:val>
            <c:numRef>
              <c:f>'[2]WT 0'!$H$71:$L$71</c:f>
              <c:numCache>
                <c:formatCode>General</c:formatCode>
                <c:ptCount val="5"/>
                <c:pt idx="0">
                  <c:v>3148.9505376344086</c:v>
                </c:pt>
                <c:pt idx="1">
                  <c:v>554.26878170659586</c:v>
                </c:pt>
                <c:pt idx="2">
                  <c:v>902</c:v>
                </c:pt>
                <c:pt idx="3">
                  <c:v>2666</c:v>
                </c:pt>
                <c:pt idx="4">
                  <c:v>3106.8002409057676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1-3840-8A3C-041289F9D1BC}"/>
            </c:ext>
          </c:extLst>
        </c:ser>
        <c:ser>
          <c:idx val="1"/>
          <c:order val="1"/>
          <c:tx>
            <c:strRef>
              <c:f>'[2]WT 0'!$G$72</c:f>
              <c:strCache>
                <c:ptCount val="1"/>
                <c:pt idx="0">
                  <c:v>A7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'[2]WT 0'!$H$74:$L$74</c:f>
                <c:numCache>
                  <c:formatCode>General</c:formatCode>
                  <c:ptCount val="5"/>
                  <c:pt idx="0">
                    <c:v>56.405393511247738</c:v>
                  </c:pt>
                  <c:pt idx="1">
                    <c:v>12.944217833282011</c:v>
                  </c:pt>
                  <c:pt idx="2">
                    <c:v>11</c:v>
                  </c:pt>
                  <c:pt idx="3">
                    <c:v>37</c:v>
                  </c:pt>
                  <c:pt idx="4">
                    <c:v>56.771271093786964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'[2]WT 0'!$H$70:$L$70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14</c:v>
                </c:pt>
                <c:pt idx="4">
                  <c:v>28</c:v>
                </c:pt>
              </c:numCache>
            </c:numRef>
          </c:cat>
          <c:val>
            <c:numRef>
              <c:f>'[2]WT 0'!$H$72:$L$72</c:f>
              <c:numCache>
                <c:formatCode>General</c:formatCode>
                <c:ptCount val="5"/>
                <c:pt idx="0">
                  <c:v>1931.1848113888891</c:v>
                </c:pt>
                <c:pt idx="1">
                  <c:v>408.72176820556064</c:v>
                </c:pt>
                <c:pt idx="2">
                  <c:v>434</c:v>
                </c:pt>
                <c:pt idx="3">
                  <c:v>1287</c:v>
                </c:pt>
                <c:pt idx="4">
                  <c:v>2107.8000000000002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01-3840-8A3C-041289F9D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2359808"/>
        <c:axId val="722362128"/>
      </c:barChart>
      <c:catAx>
        <c:axId val="72235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362128"/>
        <c:crosses val="autoZero"/>
        <c:auto val="1"/>
        <c:lblAlgn val="ctr"/>
        <c:lblOffset val="100"/>
        <c:noMultiLvlLbl val="0"/>
      </c:catAx>
      <c:valAx>
        <c:axId val="72236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35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21</xdr:row>
      <xdr:rowOff>63500</xdr:rowOff>
    </xdr:from>
    <xdr:to>
      <xdr:col>19</xdr:col>
      <xdr:colOff>196850</xdr:colOff>
      <xdr:row>40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95A5E8-B8A3-784A-BB2F-1B7D79219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34</xdr:row>
      <xdr:rowOff>107950</xdr:rowOff>
    </xdr:from>
    <xdr:to>
      <xdr:col>10</xdr:col>
      <xdr:colOff>482600</xdr:colOff>
      <xdr:row>48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69B401-34C3-0A44-9880-B2A2CF323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</xdr:colOff>
      <xdr:row>34</xdr:row>
      <xdr:rowOff>95250</xdr:rowOff>
    </xdr:from>
    <xdr:to>
      <xdr:col>12</xdr:col>
      <xdr:colOff>685800</xdr:colOff>
      <xdr:row>54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9133C9-3853-DB4A-8E39-7673C844D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816989</xdr:colOff>
      <xdr:row>17</xdr:row>
      <xdr:rowOff>9688</xdr:rowOff>
    </xdr:from>
    <xdr:to>
      <xdr:col>19</xdr:col>
      <xdr:colOff>602267</xdr:colOff>
      <xdr:row>35</xdr:row>
      <xdr:rowOff>39277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426158-92F6-B747-ACF0-FA1C3082B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34</xdr:row>
      <xdr:rowOff>69850</xdr:rowOff>
    </xdr:from>
    <xdr:to>
      <xdr:col>10</xdr:col>
      <xdr:colOff>342900</xdr:colOff>
      <xdr:row>47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9302CE-49BA-8B41-B72D-EBFB21341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12700</xdr:colOff>
      <xdr:row>5</xdr:row>
      <xdr:rowOff>184150</xdr:rowOff>
    </xdr:from>
    <xdr:to>
      <xdr:col>54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DC6275-F53A-3241-B766-C653B2247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/Documents/Papers/Papers%20submitted/EphA7/Figure%205_null%20regeneration/Scratc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/Desktop/Copy%20of%20Remaking%20injury%20CSA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2">
          <cell r="AD2" t="str">
            <v>WT</v>
          </cell>
          <cell r="AE2" t="str">
            <v>A7</v>
          </cell>
        </row>
        <row r="3">
          <cell r="AC3" t="str">
            <v>&gt;500</v>
          </cell>
          <cell r="AD3">
            <v>5.5661079195194247</v>
          </cell>
          <cell r="AE3">
            <v>25.490523968784839</v>
          </cell>
          <cell r="AF3">
            <v>2.6444667695718005</v>
          </cell>
          <cell r="AG3">
            <v>4.9431273442148154</v>
          </cell>
        </row>
        <row r="4">
          <cell r="AC4" t="str">
            <v>500-1000</v>
          </cell>
          <cell r="AD4">
            <v>12.149688273305179</v>
          </cell>
          <cell r="AE4">
            <v>29.063545150501671</v>
          </cell>
          <cell r="AF4">
            <v>3.452331065421153</v>
          </cell>
          <cell r="AG4">
            <v>0.55057115829947612</v>
          </cell>
        </row>
        <row r="5">
          <cell r="AC5" t="str">
            <v>1000-1500</v>
          </cell>
          <cell r="AD5">
            <v>12.548446612977974</v>
          </cell>
          <cell r="AE5">
            <v>14.479375696767001</v>
          </cell>
          <cell r="AF5">
            <v>4.2726925404945559</v>
          </cell>
          <cell r="AG5">
            <v>1.834066603340782</v>
          </cell>
        </row>
        <row r="6">
          <cell r="AC6" t="str">
            <v>1500-2000</v>
          </cell>
          <cell r="AD6">
            <v>11.299930921714191</v>
          </cell>
          <cell r="AE6">
            <v>10.023782980304718</v>
          </cell>
          <cell r="AF6">
            <v>3.624555693162737</v>
          </cell>
          <cell r="AG6">
            <v>0.67855815681902654</v>
          </cell>
        </row>
        <row r="7">
          <cell r="AC7" t="str">
            <v>2000-2500</v>
          </cell>
          <cell r="AD7">
            <v>9.7409441864938842</v>
          </cell>
          <cell r="AE7">
            <v>7.1296915644741743</v>
          </cell>
          <cell r="AF7">
            <v>2.3068076917513767</v>
          </cell>
          <cell r="AG7">
            <v>1.4536801446420877</v>
          </cell>
        </row>
        <row r="8">
          <cell r="AC8" t="str">
            <v>2500-3000</v>
          </cell>
          <cell r="AD8">
            <v>12.117982214527425</v>
          </cell>
          <cell r="AE8">
            <v>4.7911557041991824</v>
          </cell>
          <cell r="AF8">
            <v>0.42411740751082599</v>
          </cell>
          <cell r="AG8">
            <v>1.6889314866820495</v>
          </cell>
        </row>
        <row r="9">
          <cell r="AC9" t="str">
            <v>3000-3500</v>
          </cell>
          <cell r="AD9">
            <v>8.6253805863784621</v>
          </cell>
          <cell r="AE9">
            <v>3.7863247863247858</v>
          </cell>
          <cell r="AF9">
            <v>1.2773793187877038</v>
          </cell>
          <cell r="AG9">
            <v>1.0636994570493308</v>
          </cell>
        </row>
        <row r="10">
          <cell r="AC10" t="str">
            <v>3500-4000</v>
          </cell>
          <cell r="AD10">
            <v>6.3559647788183229</v>
          </cell>
          <cell r="AE10">
            <v>1.8929765886287626</v>
          </cell>
          <cell r="AF10">
            <v>1.6314434405808775</v>
          </cell>
          <cell r="AG10">
            <v>0.11038478300545432</v>
          </cell>
        </row>
        <row r="11">
          <cell r="AC11" t="str">
            <v>4000-4500</v>
          </cell>
          <cell r="AD11">
            <v>3.4752953315320512</v>
          </cell>
          <cell r="AE11">
            <v>1.7822370865849126</v>
          </cell>
          <cell r="AF11">
            <v>1.1798532936322721</v>
          </cell>
          <cell r="AG11">
            <v>0.29608079237928719</v>
          </cell>
        </row>
        <row r="12">
          <cell r="AC12" t="str">
            <v>4500-5000</v>
          </cell>
          <cell r="AD12">
            <v>4.0358052866748855</v>
          </cell>
          <cell r="AE12">
            <v>0.33407655146785581</v>
          </cell>
          <cell r="AF12">
            <v>2.4165967032888633</v>
          </cell>
          <cell r="AG12">
            <v>3.7160906726124715E-4</v>
          </cell>
        </row>
        <row r="13">
          <cell r="AC13" t="str">
            <v>5000-5500</v>
          </cell>
          <cell r="AD13">
            <v>3.6095310546243105</v>
          </cell>
          <cell r="AE13">
            <v>0.55741360089186176</v>
          </cell>
          <cell r="AF13">
            <v>2.3361794258161352</v>
          </cell>
          <cell r="AG13">
            <v>0.55741360089186176</v>
          </cell>
        </row>
        <row r="14">
          <cell r="AC14" t="str">
            <v>5500-6000</v>
          </cell>
          <cell r="AD14">
            <v>2.7062808775565528</v>
          </cell>
          <cell r="AE14">
            <v>0.2229654403567447</v>
          </cell>
          <cell r="AF14">
            <v>2.0053215701234981</v>
          </cell>
          <cell r="AG14">
            <v>0.11148272017837237</v>
          </cell>
        </row>
        <row r="15">
          <cell r="AC15" t="str">
            <v>&gt;6000</v>
          </cell>
          <cell r="AD15">
            <v>7.635308622544005</v>
          </cell>
          <cell r="AE15">
            <v>0.44593088071348941</v>
          </cell>
          <cell r="AF15">
            <v>5.0641996953352582</v>
          </cell>
          <cell r="AG15">
            <v>0.44593088071348946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 0"/>
      <sheetName val="A7- 0"/>
      <sheetName val="WT 5"/>
      <sheetName val="A7- 5"/>
      <sheetName val="WT 7"/>
      <sheetName val="WT 7  times 10"/>
      <sheetName val="A7- 7"/>
      <sheetName val="WT 10"/>
      <sheetName val="A7- 10"/>
      <sheetName val="WT 14"/>
      <sheetName val="WT 28"/>
      <sheetName val="A7- 28"/>
    </sheetNames>
    <sheetDataSet>
      <sheetData sheetId="0">
        <row r="70">
          <cell r="H70">
            <v>0</v>
          </cell>
          <cell r="I70">
            <v>5</v>
          </cell>
          <cell r="J70">
            <v>10</v>
          </cell>
          <cell r="K70">
            <v>14</v>
          </cell>
          <cell r="L70">
            <v>28</v>
          </cell>
        </row>
        <row r="71">
          <cell r="G71" t="str">
            <v>WT</v>
          </cell>
          <cell r="H71">
            <v>3148.9505376344086</v>
          </cell>
          <cell r="I71">
            <v>554.26878170659586</v>
          </cell>
          <cell r="J71">
            <v>902</v>
          </cell>
          <cell r="K71">
            <v>2666</v>
          </cell>
          <cell r="L71">
            <v>3106.8002409057676</v>
          </cell>
        </row>
        <row r="72">
          <cell r="G72" t="str">
            <v>A7</v>
          </cell>
          <cell r="H72">
            <v>1931.1848113888891</v>
          </cell>
          <cell r="I72">
            <v>408.72176820556064</v>
          </cell>
          <cell r="J72">
            <v>434</v>
          </cell>
          <cell r="K72">
            <v>1287</v>
          </cell>
          <cell r="L72">
            <v>2107.8000000000002</v>
          </cell>
        </row>
        <row r="73">
          <cell r="H73">
            <v>72.885375081246522</v>
          </cell>
          <cell r="I73">
            <v>15.47199812431551</v>
          </cell>
          <cell r="J73">
            <v>22</v>
          </cell>
          <cell r="K73">
            <v>61</v>
          </cell>
          <cell r="L73">
            <v>69.877143392980102</v>
          </cell>
        </row>
        <row r="74">
          <cell r="H74">
            <v>56.405393511247738</v>
          </cell>
          <cell r="I74">
            <v>12.944217833282011</v>
          </cell>
          <cell r="J74">
            <v>11</v>
          </cell>
          <cell r="K74">
            <v>37</v>
          </cell>
          <cell r="L74">
            <v>56.771271093786964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EBC69-9BD7-444E-A695-B48123EA30DB}">
  <dimension ref="A1:T3593"/>
  <sheetViews>
    <sheetView topLeftCell="C51" workbookViewId="0">
      <selection activeCell="O7" sqref="O7"/>
    </sheetView>
  </sheetViews>
  <sheetFormatPr baseColWidth="10" defaultColWidth="8.83203125" defaultRowHeight="15" x14ac:dyDescent="0.2"/>
  <cols>
    <col min="1" max="1" width="16.33203125" style="11" bestFit="1" customWidth="1"/>
    <col min="2" max="3" width="22" style="11" bestFit="1" customWidth="1"/>
    <col min="4" max="4" width="23.5" style="11" bestFit="1" customWidth="1"/>
    <col min="5" max="5" width="23.33203125" style="11" bestFit="1" customWidth="1"/>
    <col min="6" max="6" width="15" style="11" bestFit="1" customWidth="1"/>
    <col min="7" max="256" width="8.83203125" style="11"/>
    <col min="257" max="257" width="16.33203125" style="11" bestFit="1" customWidth="1"/>
    <col min="258" max="259" width="22" style="11" bestFit="1" customWidth="1"/>
    <col min="260" max="260" width="23.5" style="11" bestFit="1" customWidth="1"/>
    <col min="261" max="261" width="23.33203125" style="11" bestFit="1" customWidth="1"/>
    <col min="262" max="262" width="15" style="11" bestFit="1" customWidth="1"/>
    <col min="263" max="512" width="8.83203125" style="11"/>
    <col min="513" max="513" width="16.33203125" style="11" bestFit="1" customWidth="1"/>
    <col min="514" max="515" width="22" style="11" bestFit="1" customWidth="1"/>
    <col min="516" max="516" width="23.5" style="11" bestFit="1" customWidth="1"/>
    <col min="517" max="517" width="23.33203125" style="11" bestFit="1" customWidth="1"/>
    <col min="518" max="518" width="15" style="11" bestFit="1" customWidth="1"/>
    <col min="519" max="768" width="8.83203125" style="11"/>
    <col min="769" max="769" width="16.33203125" style="11" bestFit="1" customWidth="1"/>
    <col min="770" max="771" width="22" style="11" bestFit="1" customWidth="1"/>
    <col min="772" max="772" width="23.5" style="11" bestFit="1" customWidth="1"/>
    <col min="773" max="773" width="23.33203125" style="11" bestFit="1" customWidth="1"/>
    <col min="774" max="774" width="15" style="11" bestFit="1" customWidth="1"/>
    <col min="775" max="1024" width="8.83203125" style="11"/>
    <col min="1025" max="1025" width="16.33203125" style="11" bestFit="1" customWidth="1"/>
    <col min="1026" max="1027" width="22" style="11" bestFit="1" customWidth="1"/>
    <col min="1028" max="1028" width="23.5" style="11" bestFit="1" customWidth="1"/>
    <col min="1029" max="1029" width="23.33203125" style="11" bestFit="1" customWidth="1"/>
    <col min="1030" max="1030" width="15" style="11" bestFit="1" customWidth="1"/>
    <col min="1031" max="1280" width="8.83203125" style="11"/>
    <col min="1281" max="1281" width="16.33203125" style="11" bestFit="1" customWidth="1"/>
    <col min="1282" max="1283" width="22" style="11" bestFit="1" customWidth="1"/>
    <col min="1284" max="1284" width="23.5" style="11" bestFit="1" customWidth="1"/>
    <col min="1285" max="1285" width="23.33203125" style="11" bestFit="1" customWidth="1"/>
    <col min="1286" max="1286" width="15" style="11" bestFit="1" customWidth="1"/>
    <col min="1287" max="1536" width="8.83203125" style="11"/>
    <col min="1537" max="1537" width="16.33203125" style="11" bestFit="1" customWidth="1"/>
    <col min="1538" max="1539" width="22" style="11" bestFit="1" customWidth="1"/>
    <col min="1540" max="1540" width="23.5" style="11" bestFit="1" customWidth="1"/>
    <col min="1541" max="1541" width="23.33203125" style="11" bestFit="1" customWidth="1"/>
    <col min="1542" max="1542" width="15" style="11" bestFit="1" customWidth="1"/>
    <col min="1543" max="1792" width="8.83203125" style="11"/>
    <col min="1793" max="1793" width="16.33203125" style="11" bestFit="1" customWidth="1"/>
    <col min="1794" max="1795" width="22" style="11" bestFit="1" customWidth="1"/>
    <col min="1796" max="1796" width="23.5" style="11" bestFit="1" customWidth="1"/>
    <col min="1797" max="1797" width="23.33203125" style="11" bestFit="1" customWidth="1"/>
    <col min="1798" max="1798" width="15" style="11" bestFit="1" customWidth="1"/>
    <col min="1799" max="2048" width="8.83203125" style="11"/>
    <col min="2049" max="2049" width="16.33203125" style="11" bestFit="1" customWidth="1"/>
    <col min="2050" max="2051" width="22" style="11" bestFit="1" customWidth="1"/>
    <col min="2052" max="2052" width="23.5" style="11" bestFit="1" customWidth="1"/>
    <col min="2053" max="2053" width="23.33203125" style="11" bestFit="1" customWidth="1"/>
    <col min="2054" max="2054" width="15" style="11" bestFit="1" customWidth="1"/>
    <col min="2055" max="2304" width="8.83203125" style="11"/>
    <col min="2305" max="2305" width="16.33203125" style="11" bestFit="1" customWidth="1"/>
    <col min="2306" max="2307" width="22" style="11" bestFit="1" customWidth="1"/>
    <col min="2308" max="2308" width="23.5" style="11" bestFit="1" customWidth="1"/>
    <col min="2309" max="2309" width="23.33203125" style="11" bestFit="1" customWidth="1"/>
    <col min="2310" max="2310" width="15" style="11" bestFit="1" customWidth="1"/>
    <col min="2311" max="2560" width="8.83203125" style="11"/>
    <col min="2561" max="2561" width="16.33203125" style="11" bestFit="1" customWidth="1"/>
    <col min="2562" max="2563" width="22" style="11" bestFit="1" customWidth="1"/>
    <col min="2564" max="2564" width="23.5" style="11" bestFit="1" customWidth="1"/>
    <col min="2565" max="2565" width="23.33203125" style="11" bestFit="1" customWidth="1"/>
    <col min="2566" max="2566" width="15" style="11" bestFit="1" customWidth="1"/>
    <col min="2567" max="2816" width="8.83203125" style="11"/>
    <col min="2817" max="2817" width="16.33203125" style="11" bestFit="1" customWidth="1"/>
    <col min="2818" max="2819" width="22" style="11" bestFit="1" customWidth="1"/>
    <col min="2820" max="2820" width="23.5" style="11" bestFit="1" customWidth="1"/>
    <col min="2821" max="2821" width="23.33203125" style="11" bestFit="1" customWidth="1"/>
    <col min="2822" max="2822" width="15" style="11" bestFit="1" customWidth="1"/>
    <col min="2823" max="3072" width="8.83203125" style="11"/>
    <col min="3073" max="3073" width="16.33203125" style="11" bestFit="1" customWidth="1"/>
    <col min="3074" max="3075" width="22" style="11" bestFit="1" customWidth="1"/>
    <col min="3076" max="3076" width="23.5" style="11" bestFit="1" customWidth="1"/>
    <col min="3077" max="3077" width="23.33203125" style="11" bestFit="1" customWidth="1"/>
    <col min="3078" max="3078" width="15" style="11" bestFit="1" customWidth="1"/>
    <col min="3079" max="3328" width="8.83203125" style="11"/>
    <col min="3329" max="3329" width="16.33203125" style="11" bestFit="1" customWidth="1"/>
    <col min="3330" max="3331" width="22" style="11" bestFit="1" customWidth="1"/>
    <col min="3332" max="3332" width="23.5" style="11" bestFit="1" customWidth="1"/>
    <col min="3333" max="3333" width="23.33203125" style="11" bestFit="1" customWidth="1"/>
    <col min="3334" max="3334" width="15" style="11" bestFit="1" customWidth="1"/>
    <col min="3335" max="3584" width="8.83203125" style="11"/>
    <col min="3585" max="3585" width="16.33203125" style="11" bestFit="1" customWidth="1"/>
    <col min="3586" max="3587" width="22" style="11" bestFit="1" customWidth="1"/>
    <col min="3588" max="3588" width="23.5" style="11" bestFit="1" customWidth="1"/>
    <col min="3589" max="3589" width="23.33203125" style="11" bestFit="1" customWidth="1"/>
    <col min="3590" max="3590" width="15" style="11" bestFit="1" customWidth="1"/>
    <col min="3591" max="3840" width="8.83203125" style="11"/>
    <col min="3841" max="3841" width="16.33203125" style="11" bestFit="1" customWidth="1"/>
    <col min="3842" max="3843" width="22" style="11" bestFit="1" customWidth="1"/>
    <col min="3844" max="3844" width="23.5" style="11" bestFit="1" customWidth="1"/>
    <col min="3845" max="3845" width="23.33203125" style="11" bestFit="1" customWidth="1"/>
    <col min="3846" max="3846" width="15" style="11" bestFit="1" customWidth="1"/>
    <col min="3847" max="4096" width="8.83203125" style="11"/>
    <col min="4097" max="4097" width="16.33203125" style="11" bestFit="1" customWidth="1"/>
    <col min="4098" max="4099" width="22" style="11" bestFit="1" customWidth="1"/>
    <col min="4100" max="4100" width="23.5" style="11" bestFit="1" customWidth="1"/>
    <col min="4101" max="4101" width="23.33203125" style="11" bestFit="1" customWidth="1"/>
    <col min="4102" max="4102" width="15" style="11" bestFit="1" customWidth="1"/>
    <col min="4103" max="4352" width="8.83203125" style="11"/>
    <col min="4353" max="4353" width="16.33203125" style="11" bestFit="1" customWidth="1"/>
    <col min="4354" max="4355" width="22" style="11" bestFit="1" customWidth="1"/>
    <col min="4356" max="4356" width="23.5" style="11" bestFit="1" customWidth="1"/>
    <col min="4357" max="4357" width="23.33203125" style="11" bestFit="1" customWidth="1"/>
    <col min="4358" max="4358" width="15" style="11" bestFit="1" customWidth="1"/>
    <col min="4359" max="4608" width="8.83203125" style="11"/>
    <col min="4609" max="4609" width="16.33203125" style="11" bestFit="1" customWidth="1"/>
    <col min="4610" max="4611" width="22" style="11" bestFit="1" customWidth="1"/>
    <col min="4612" max="4612" width="23.5" style="11" bestFit="1" customWidth="1"/>
    <col min="4613" max="4613" width="23.33203125" style="11" bestFit="1" customWidth="1"/>
    <col min="4614" max="4614" width="15" style="11" bestFit="1" customWidth="1"/>
    <col min="4615" max="4864" width="8.83203125" style="11"/>
    <col min="4865" max="4865" width="16.33203125" style="11" bestFit="1" customWidth="1"/>
    <col min="4866" max="4867" width="22" style="11" bestFit="1" customWidth="1"/>
    <col min="4868" max="4868" width="23.5" style="11" bestFit="1" customWidth="1"/>
    <col min="4869" max="4869" width="23.33203125" style="11" bestFit="1" customWidth="1"/>
    <col min="4870" max="4870" width="15" style="11" bestFit="1" customWidth="1"/>
    <col min="4871" max="5120" width="8.83203125" style="11"/>
    <col min="5121" max="5121" width="16.33203125" style="11" bestFit="1" customWidth="1"/>
    <col min="5122" max="5123" width="22" style="11" bestFit="1" customWidth="1"/>
    <col min="5124" max="5124" width="23.5" style="11" bestFit="1" customWidth="1"/>
    <col min="5125" max="5125" width="23.33203125" style="11" bestFit="1" customWidth="1"/>
    <col min="5126" max="5126" width="15" style="11" bestFit="1" customWidth="1"/>
    <col min="5127" max="5376" width="8.83203125" style="11"/>
    <col min="5377" max="5377" width="16.33203125" style="11" bestFit="1" customWidth="1"/>
    <col min="5378" max="5379" width="22" style="11" bestFit="1" customWidth="1"/>
    <col min="5380" max="5380" width="23.5" style="11" bestFit="1" customWidth="1"/>
    <col min="5381" max="5381" width="23.33203125" style="11" bestFit="1" customWidth="1"/>
    <col min="5382" max="5382" width="15" style="11" bestFit="1" customWidth="1"/>
    <col min="5383" max="5632" width="8.83203125" style="11"/>
    <col min="5633" max="5633" width="16.33203125" style="11" bestFit="1" customWidth="1"/>
    <col min="5634" max="5635" width="22" style="11" bestFit="1" customWidth="1"/>
    <col min="5636" max="5636" width="23.5" style="11" bestFit="1" customWidth="1"/>
    <col min="5637" max="5637" width="23.33203125" style="11" bestFit="1" customWidth="1"/>
    <col min="5638" max="5638" width="15" style="11" bestFit="1" customWidth="1"/>
    <col min="5639" max="5888" width="8.83203125" style="11"/>
    <col min="5889" max="5889" width="16.33203125" style="11" bestFit="1" customWidth="1"/>
    <col min="5890" max="5891" width="22" style="11" bestFit="1" customWidth="1"/>
    <col min="5892" max="5892" width="23.5" style="11" bestFit="1" customWidth="1"/>
    <col min="5893" max="5893" width="23.33203125" style="11" bestFit="1" customWidth="1"/>
    <col min="5894" max="5894" width="15" style="11" bestFit="1" customWidth="1"/>
    <col min="5895" max="6144" width="8.83203125" style="11"/>
    <col min="6145" max="6145" width="16.33203125" style="11" bestFit="1" customWidth="1"/>
    <col min="6146" max="6147" width="22" style="11" bestFit="1" customWidth="1"/>
    <col min="6148" max="6148" width="23.5" style="11" bestFit="1" customWidth="1"/>
    <col min="6149" max="6149" width="23.33203125" style="11" bestFit="1" customWidth="1"/>
    <col min="6150" max="6150" width="15" style="11" bestFit="1" customWidth="1"/>
    <col min="6151" max="6400" width="8.83203125" style="11"/>
    <col min="6401" max="6401" width="16.33203125" style="11" bestFit="1" customWidth="1"/>
    <col min="6402" max="6403" width="22" style="11" bestFit="1" customWidth="1"/>
    <col min="6404" max="6404" width="23.5" style="11" bestFit="1" customWidth="1"/>
    <col min="6405" max="6405" width="23.33203125" style="11" bestFit="1" customWidth="1"/>
    <col min="6406" max="6406" width="15" style="11" bestFit="1" customWidth="1"/>
    <col min="6407" max="6656" width="8.83203125" style="11"/>
    <col min="6657" max="6657" width="16.33203125" style="11" bestFit="1" customWidth="1"/>
    <col min="6658" max="6659" width="22" style="11" bestFit="1" customWidth="1"/>
    <col min="6660" max="6660" width="23.5" style="11" bestFit="1" customWidth="1"/>
    <col min="6661" max="6661" width="23.33203125" style="11" bestFit="1" customWidth="1"/>
    <col min="6662" max="6662" width="15" style="11" bestFit="1" customWidth="1"/>
    <col min="6663" max="6912" width="8.83203125" style="11"/>
    <col min="6913" max="6913" width="16.33203125" style="11" bestFit="1" customWidth="1"/>
    <col min="6914" max="6915" width="22" style="11" bestFit="1" customWidth="1"/>
    <col min="6916" max="6916" width="23.5" style="11" bestFit="1" customWidth="1"/>
    <col min="6917" max="6917" width="23.33203125" style="11" bestFit="1" customWidth="1"/>
    <col min="6918" max="6918" width="15" style="11" bestFit="1" customWidth="1"/>
    <col min="6919" max="7168" width="8.83203125" style="11"/>
    <col min="7169" max="7169" width="16.33203125" style="11" bestFit="1" customWidth="1"/>
    <col min="7170" max="7171" width="22" style="11" bestFit="1" customWidth="1"/>
    <col min="7172" max="7172" width="23.5" style="11" bestFit="1" customWidth="1"/>
    <col min="7173" max="7173" width="23.33203125" style="11" bestFit="1" customWidth="1"/>
    <col min="7174" max="7174" width="15" style="11" bestFit="1" customWidth="1"/>
    <col min="7175" max="7424" width="8.83203125" style="11"/>
    <col min="7425" max="7425" width="16.33203125" style="11" bestFit="1" customWidth="1"/>
    <col min="7426" max="7427" width="22" style="11" bestFit="1" customWidth="1"/>
    <col min="7428" max="7428" width="23.5" style="11" bestFit="1" customWidth="1"/>
    <col min="7429" max="7429" width="23.33203125" style="11" bestFit="1" customWidth="1"/>
    <col min="7430" max="7430" width="15" style="11" bestFit="1" customWidth="1"/>
    <col min="7431" max="7680" width="8.83203125" style="11"/>
    <col min="7681" max="7681" width="16.33203125" style="11" bestFit="1" customWidth="1"/>
    <col min="7682" max="7683" width="22" style="11" bestFit="1" customWidth="1"/>
    <col min="7684" max="7684" width="23.5" style="11" bestFit="1" customWidth="1"/>
    <col min="7685" max="7685" width="23.33203125" style="11" bestFit="1" customWidth="1"/>
    <col min="7686" max="7686" width="15" style="11" bestFit="1" customWidth="1"/>
    <col min="7687" max="7936" width="8.83203125" style="11"/>
    <col min="7937" max="7937" width="16.33203125" style="11" bestFit="1" customWidth="1"/>
    <col min="7938" max="7939" width="22" style="11" bestFit="1" customWidth="1"/>
    <col min="7940" max="7940" width="23.5" style="11" bestFit="1" customWidth="1"/>
    <col min="7941" max="7941" width="23.33203125" style="11" bestFit="1" customWidth="1"/>
    <col min="7942" max="7942" width="15" style="11" bestFit="1" customWidth="1"/>
    <col min="7943" max="8192" width="8.83203125" style="11"/>
    <col min="8193" max="8193" width="16.33203125" style="11" bestFit="1" customWidth="1"/>
    <col min="8194" max="8195" width="22" style="11" bestFit="1" customWidth="1"/>
    <col min="8196" max="8196" width="23.5" style="11" bestFit="1" customWidth="1"/>
    <col min="8197" max="8197" width="23.33203125" style="11" bestFit="1" customWidth="1"/>
    <col min="8198" max="8198" width="15" style="11" bestFit="1" customWidth="1"/>
    <col min="8199" max="8448" width="8.83203125" style="11"/>
    <col min="8449" max="8449" width="16.33203125" style="11" bestFit="1" customWidth="1"/>
    <col min="8450" max="8451" width="22" style="11" bestFit="1" customWidth="1"/>
    <col min="8452" max="8452" width="23.5" style="11" bestFit="1" customWidth="1"/>
    <col min="8453" max="8453" width="23.33203125" style="11" bestFit="1" customWidth="1"/>
    <col min="8454" max="8454" width="15" style="11" bestFit="1" customWidth="1"/>
    <col min="8455" max="8704" width="8.83203125" style="11"/>
    <col min="8705" max="8705" width="16.33203125" style="11" bestFit="1" customWidth="1"/>
    <col min="8706" max="8707" width="22" style="11" bestFit="1" customWidth="1"/>
    <col min="8708" max="8708" width="23.5" style="11" bestFit="1" customWidth="1"/>
    <col min="8709" max="8709" width="23.33203125" style="11" bestFit="1" customWidth="1"/>
    <col min="8710" max="8710" width="15" style="11" bestFit="1" customWidth="1"/>
    <col min="8711" max="8960" width="8.83203125" style="11"/>
    <col min="8961" max="8961" width="16.33203125" style="11" bestFit="1" customWidth="1"/>
    <col min="8962" max="8963" width="22" style="11" bestFit="1" customWidth="1"/>
    <col min="8964" max="8964" width="23.5" style="11" bestFit="1" customWidth="1"/>
    <col min="8965" max="8965" width="23.33203125" style="11" bestFit="1" customWidth="1"/>
    <col min="8966" max="8966" width="15" style="11" bestFit="1" customWidth="1"/>
    <col min="8967" max="9216" width="8.83203125" style="11"/>
    <col min="9217" max="9217" width="16.33203125" style="11" bestFit="1" customWidth="1"/>
    <col min="9218" max="9219" width="22" style="11" bestFit="1" customWidth="1"/>
    <col min="9220" max="9220" width="23.5" style="11" bestFit="1" customWidth="1"/>
    <col min="9221" max="9221" width="23.33203125" style="11" bestFit="1" customWidth="1"/>
    <col min="9222" max="9222" width="15" style="11" bestFit="1" customWidth="1"/>
    <col min="9223" max="9472" width="8.83203125" style="11"/>
    <col min="9473" max="9473" width="16.33203125" style="11" bestFit="1" customWidth="1"/>
    <col min="9474" max="9475" width="22" style="11" bestFit="1" customWidth="1"/>
    <col min="9476" max="9476" width="23.5" style="11" bestFit="1" customWidth="1"/>
    <col min="9477" max="9477" width="23.33203125" style="11" bestFit="1" customWidth="1"/>
    <col min="9478" max="9478" width="15" style="11" bestFit="1" customWidth="1"/>
    <col min="9479" max="9728" width="8.83203125" style="11"/>
    <col min="9729" max="9729" width="16.33203125" style="11" bestFit="1" customWidth="1"/>
    <col min="9730" max="9731" width="22" style="11" bestFit="1" customWidth="1"/>
    <col min="9732" max="9732" width="23.5" style="11" bestFit="1" customWidth="1"/>
    <col min="9733" max="9733" width="23.33203125" style="11" bestFit="1" customWidth="1"/>
    <col min="9734" max="9734" width="15" style="11" bestFit="1" customWidth="1"/>
    <col min="9735" max="9984" width="8.83203125" style="11"/>
    <col min="9985" max="9985" width="16.33203125" style="11" bestFit="1" customWidth="1"/>
    <col min="9986" max="9987" width="22" style="11" bestFit="1" customWidth="1"/>
    <col min="9988" max="9988" width="23.5" style="11" bestFit="1" customWidth="1"/>
    <col min="9989" max="9989" width="23.33203125" style="11" bestFit="1" customWidth="1"/>
    <col min="9990" max="9990" width="15" style="11" bestFit="1" customWidth="1"/>
    <col min="9991" max="10240" width="8.83203125" style="11"/>
    <col min="10241" max="10241" width="16.33203125" style="11" bestFit="1" customWidth="1"/>
    <col min="10242" max="10243" width="22" style="11" bestFit="1" customWidth="1"/>
    <col min="10244" max="10244" width="23.5" style="11" bestFit="1" customWidth="1"/>
    <col min="10245" max="10245" width="23.33203125" style="11" bestFit="1" customWidth="1"/>
    <col min="10246" max="10246" width="15" style="11" bestFit="1" customWidth="1"/>
    <col min="10247" max="10496" width="8.83203125" style="11"/>
    <col min="10497" max="10497" width="16.33203125" style="11" bestFit="1" customWidth="1"/>
    <col min="10498" max="10499" width="22" style="11" bestFit="1" customWidth="1"/>
    <col min="10500" max="10500" width="23.5" style="11" bestFit="1" customWidth="1"/>
    <col min="10501" max="10501" width="23.33203125" style="11" bestFit="1" customWidth="1"/>
    <col min="10502" max="10502" width="15" style="11" bestFit="1" customWidth="1"/>
    <col min="10503" max="10752" width="8.83203125" style="11"/>
    <col min="10753" max="10753" width="16.33203125" style="11" bestFit="1" customWidth="1"/>
    <col min="10754" max="10755" width="22" style="11" bestFit="1" customWidth="1"/>
    <col min="10756" max="10756" width="23.5" style="11" bestFit="1" customWidth="1"/>
    <col min="10757" max="10757" width="23.33203125" style="11" bestFit="1" customWidth="1"/>
    <col min="10758" max="10758" width="15" style="11" bestFit="1" customWidth="1"/>
    <col min="10759" max="11008" width="8.83203125" style="11"/>
    <col min="11009" max="11009" width="16.33203125" style="11" bestFit="1" customWidth="1"/>
    <col min="11010" max="11011" width="22" style="11" bestFit="1" customWidth="1"/>
    <col min="11012" max="11012" width="23.5" style="11" bestFit="1" customWidth="1"/>
    <col min="11013" max="11013" width="23.33203125" style="11" bestFit="1" customWidth="1"/>
    <col min="11014" max="11014" width="15" style="11" bestFit="1" customWidth="1"/>
    <col min="11015" max="11264" width="8.83203125" style="11"/>
    <col min="11265" max="11265" width="16.33203125" style="11" bestFit="1" customWidth="1"/>
    <col min="11266" max="11267" width="22" style="11" bestFit="1" customWidth="1"/>
    <col min="11268" max="11268" width="23.5" style="11" bestFit="1" customWidth="1"/>
    <col min="11269" max="11269" width="23.33203125" style="11" bestFit="1" customWidth="1"/>
    <col min="11270" max="11270" width="15" style="11" bestFit="1" customWidth="1"/>
    <col min="11271" max="11520" width="8.83203125" style="11"/>
    <col min="11521" max="11521" width="16.33203125" style="11" bestFit="1" customWidth="1"/>
    <col min="11522" max="11523" width="22" style="11" bestFit="1" customWidth="1"/>
    <col min="11524" max="11524" width="23.5" style="11" bestFit="1" customWidth="1"/>
    <col min="11525" max="11525" width="23.33203125" style="11" bestFit="1" customWidth="1"/>
    <col min="11526" max="11526" width="15" style="11" bestFit="1" customWidth="1"/>
    <col min="11527" max="11776" width="8.83203125" style="11"/>
    <col min="11777" max="11777" width="16.33203125" style="11" bestFit="1" customWidth="1"/>
    <col min="11778" max="11779" width="22" style="11" bestFit="1" customWidth="1"/>
    <col min="11780" max="11780" width="23.5" style="11" bestFit="1" customWidth="1"/>
    <col min="11781" max="11781" width="23.33203125" style="11" bestFit="1" customWidth="1"/>
    <col min="11782" max="11782" width="15" style="11" bestFit="1" customWidth="1"/>
    <col min="11783" max="12032" width="8.83203125" style="11"/>
    <col min="12033" max="12033" width="16.33203125" style="11" bestFit="1" customWidth="1"/>
    <col min="12034" max="12035" width="22" style="11" bestFit="1" customWidth="1"/>
    <col min="12036" max="12036" width="23.5" style="11" bestFit="1" customWidth="1"/>
    <col min="12037" max="12037" width="23.33203125" style="11" bestFit="1" customWidth="1"/>
    <col min="12038" max="12038" width="15" style="11" bestFit="1" customWidth="1"/>
    <col min="12039" max="12288" width="8.83203125" style="11"/>
    <col min="12289" max="12289" width="16.33203125" style="11" bestFit="1" customWidth="1"/>
    <col min="12290" max="12291" width="22" style="11" bestFit="1" customWidth="1"/>
    <col min="12292" max="12292" width="23.5" style="11" bestFit="1" customWidth="1"/>
    <col min="12293" max="12293" width="23.33203125" style="11" bestFit="1" customWidth="1"/>
    <col min="12294" max="12294" width="15" style="11" bestFit="1" customWidth="1"/>
    <col min="12295" max="12544" width="8.83203125" style="11"/>
    <col min="12545" max="12545" width="16.33203125" style="11" bestFit="1" customWidth="1"/>
    <col min="12546" max="12547" width="22" style="11" bestFit="1" customWidth="1"/>
    <col min="12548" max="12548" width="23.5" style="11" bestFit="1" customWidth="1"/>
    <col min="12549" max="12549" width="23.33203125" style="11" bestFit="1" customWidth="1"/>
    <col min="12550" max="12550" width="15" style="11" bestFit="1" customWidth="1"/>
    <col min="12551" max="12800" width="8.83203125" style="11"/>
    <col min="12801" max="12801" width="16.33203125" style="11" bestFit="1" customWidth="1"/>
    <col min="12802" max="12803" width="22" style="11" bestFit="1" customWidth="1"/>
    <col min="12804" max="12804" width="23.5" style="11" bestFit="1" customWidth="1"/>
    <col min="12805" max="12805" width="23.33203125" style="11" bestFit="1" customWidth="1"/>
    <col min="12806" max="12806" width="15" style="11" bestFit="1" customWidth="1"/>
    <col min="12807" max="13056" width="8.83203125" style="11"/>
    <col min="13057" max="13057" width="16.33203125" style="11" bestFit="1" customWidth="1"/>
    <col min="13058" max="13059" width="22" style="11" bestFit="1" customWidth="1"/>
    <col min="13060" max="13060" width="23.5" style="11" bestFit="1" customWidth="1"/>
    <col min="13061" max="13061" width="23.33203125" style="11" bestFit="1" customWidth="1"/>
    <col min="13062" max="13062" width="15" style="11" bestFit="1" customWidth="1"/>
    <col min="13063" max="13312" width="8.83203125" style="11"/>
    <col min="13313" max="13313" width="16.33203125" style="11" bestFit="1" customWidth="1"/>
    <col min="13314" max="13315" width="22" style="11" bestFit="1" customWidth="1"/>
    <col min="13316" max="13316" width="23.5" style="11" bestFit="1" customWidth="1"/>
    <col min="13317" max="13317" width="23.33203125" style="11" bestFit="1" customWidth="1"/>
    <col min="13318" max="13318" width="15" style="11" bestFit="1" customWidth="1"/>
    <col min="13319" max="13568" width="8.83203125" style="11"/>
    <col min="13569" max="13569" width="16.33203125" style="11" bestFit="1" customWidth="1"/>
    <col min="13570" max="13571" width="22" style="11" bestFit="1" customWidth="1"/>
    <col min="13572" max="13572" width="23.5" style="11" bestFit="1" customWidth="1"/>
    <col min="13573" max="13573" width="23.33203125" style="11" bestFit="1" customWidth="1"/>
    <col min="13574" max="13574" width="15" style="11" bestFit="1" customWidth="1"/>
    <col min="13575" max="13824" width="8.83203125" style="11"/>
    <col min="13825" max="13825" width="16.33203125" style="11" bestFit="1" customWidth="1"/>
    <col min="13826" max="13827" width="22" style="11" bestFit="1" customWidth="1"/>
    <col min="13828" max="13828" width="23.5" style="11" bestFit="1" customWidth="1"/>
    <col min="13829" max="13829" width="23.33203125" style="11" bestFit="1" customWidth="1"/>
    <col min="13830" max="13830" width="15" style="11" bestFit="1" customWidth="1"/>
    <col min="13831" max="14080" width="8.83203125" style="11"/>
    <col min="14081" max="14081" width="16.33203125" style="11" bestFit="1" customWidth="1"/>
    <col min="14082" max="14083" width="22" style="11" bestFit="1" customWidth="1"/>
    <col min="14084" max="14084" width="23.5" style="11" bestFit="1" customWidth="1"/>
    <col min="14085" max="14085" width="23.33203125" style="11" bestFit="1" customWidth="1"/>
    <col min="14086" max="14086" width="15" style="11" bestFit="1" customWidth="1"/>
    <col min="14087" max="14336" width="8.83203125" style="11"/>
    <col min="14337" max="14337" width="16.33203125" style="11" bestFit="1" customWidth="1"/>
    <col min="14338" max="14339" width="22" style="11" bestFit="1" customWidth="1"/>
    <col min="14340" max="14340" width="23.5" style="11" bestFit="1" customWidth="1"/>
    <col min="14341" max="14341" width="23.33203125" style="11" bestFit="1" customWidth="1"/>
    <col min="14342" max="14342" width="15" style="11" bestFit="1" customWidth="1"/>
    <col min="14343" max="14592" width="8.83203125" style="11"/>
    <col min="14593" max="14593" width="16.33203125" style="11" bestFit="1" customWidth="1"/>
    <col min="14594" max="14595" width="22" style="11" bestFit="1" customWidth="1"/>
    <col min="14596" max="14596" width="23.5" style="11" bestFit="1" customWidth="1"/>
    <col min="14597" max="14597" width="23.33203125" style="11" bestFit="1" customWidth="1"/>
    <col min="14598" max="14598" width="15" style="11" bestFit="1" customWidth="1"/>
    <col min="14599" max="14848" width="8.83203125" style="11"/>
    <col min="14849" max="14849" width="16.33203125" style="11" bestFit="1" customWidth="1"/>
    <col min="14850" max="14851" width="22" style="11" bestFit="1" customWidth="1"/>
    <col min="14852" max="14852" width="23.5" style="11" bestFit="1" customWidth="1"/>
    <col min="14853" max="14853" width="23.33203125" style="11" bestFit="1" customWidth="1"/>
    <col min="14854" max="14854" width="15" style="11" bestFit="1" customWidth="1"/>
    <col min="14855" max="15104" width="8.83203125" style="11"/>
    <col min="15105" max="15105" width="16.33203125" style="11" bestFit="1" customWidth="1"/>
    <col min="15106" max="15107" width="22" style="11" bestFit="1" customWidth="1"/>
    <col min="15108" max="15108" width="23.5" style="11" bestFit="1" customWidth="1"/>
    <col min="15109" max="15109" width="23.33203125" style="11" bestFit="1" customWidth="1"/>
    <col min="15110" max="15110" width="15" style="11" bestFit="1" customWidth="1"/>
    <col min="15111" max="15360" width="8.83203125" style="11"/>
    <col min="15361" max="15361" width="16.33203125" style="11" bestFit="1" customWidth="1"/>
    <col min="15362" max="15363" width="22" style="11" bestFit="1" customWidth="1"/>
    <col min="15364" max="15364" width="23.5" style="11" bestFit="1" customWidth="1"/>
    <col min="15365" max="15365" width="23.33203125" style="11" bestFit="1" customWidth="1"/>
    <col min="15366" max="15366" width="15" style="11" bestFit="1" customWidth="1"/>
    <col min="15367" max="15616" width="8.83203125" style="11"/>
    <col min="15617" max="15617" width="16.33203125" style="11" bestFit="1" customWidth="1"/>
    <col min="15618" max="15619" width="22" style="11" bestFit="1" customWidth="1"/>
    <col min="15620" max="15620" width="23.5" style="11" bestFit="1" customWidth="1"/>
    <col min="15621" max="15621" width="23.33203125" style="11" bestFit="1" customWidth="1"/>
    <col min="15622" max="15622" width="15" style="11" bestFit="1" customWidth="1"/>
    <col min="15623" max="15872" width="8.83203125" style="11"/>
    <col min="15873" max="15873" width="16.33203125" style="11" bestFit="1" customWidth="1"/>
    <col min="15874" max="15875" width="22" style="11" bestFit="1" customWidth="1"/>
    <col min="15876" max="15876" width="23.5" style="11" bestFit="1" customWidth="1"/>
    <col min="15877" max="15877" width="23.33203125" style="11" bestFit="1" customWidth="1"/>
    <col min="15878" max="15878" width="15" style="11" bestFit="1" customWidth="1"/>
    <col min="15879" max="16128" width="8.83203125" style="11"/>
    <col min="16129" max="16129" width="16.33203125" style="11" bestFit="1" customWidth="1"/>
    <col min="16130" max="16131" width="22" style="11" bestFit="1" customWidth="1"/>
    <col min="16132" max="16132" width="23.5" style="11" bestFit="1" customWidth="1"/>
    <col min="16133" max="16133" width="23.33203125" style="11" bestFit="1" customWidth="1"/>
    <col min="16134" max="16134" width="15" style="11" bestFit="1" customWidth="1"/>
    <col min="16135" max="16384" width="8.83203125" style="11"/>
  </cols>
  <sheetData>
    <row r="1" spans="1:20" x14ac:dyDescent="0.2">
      <c r="A1" s="11" t="s">
        <v>50</v>
      </c>
      <c r="B1" s="11" t="s">
        <v>51</v>
      </c>
      <c r="C1" s="11" t="s">
        <v>52</v>
      </c>
      <c r="D1" s="11" t="s">
        <v>53</v>
      </c>
    </row>
    <row r="2" spans="1:20" x14ac:dyDescent="0.2">
      <c r="A2" s="11" t="s">
        <v>54</v>
      </c>
      <c r="B2" s="11">
        <v>3587</v>
      </c>
      <c r="C2" s="11">
        <v>2344</v>
      </c>
      <c r="D2" s="11">
        <v>3141</v>
      </c>
    </row>
    <row r="3" spans="1:20" x14ac:dyDescent="0.2">
      <c r="B3" s="11" t="s">
        <v>55</v>
      </c>
      <c r="C3" s="11" t="s">
        <v>55</v>
      </c>
      <c r="D3" s="11" t="s">
        <v>55</v>
      </c>
    </row>
    <row r="4" spans="1:20" x14ac:dyDescent="0.2">
      <c r="A4" s="11" t="s">
        <v>56</v>
      </c>
      <c r="B4" s="11">
        <v>2765.2318984934491</v>
      </c>
      <c r="C4" s="11">
        <v>3067.1454332918092</v>
      </c>
      <c r="D4" s="11">
        <v>2623.8941558853771</v>
      </c>
    </row>
    <row r="5" spans="1:20" x14ac:dyDescent="0.2">
      <c r="A5" s="11" t="s">
        <v>57</v>
      </c>
      <c r="B5" s="11">
        <v>1289.8578812785697</v>
      </c>
      <c r="C5" s="11">
        <v>2250.3513003141215</v>
      </c>
      <c r="D5" s="11">
        <v>1266.8999601682592</v>
      </c>
    </row>
    <row r="6" spans="1:20" x14ac:dyDescent="0.2">
      <c r="A6" s="11" t="s">
        <v>14</v>
      </c>
      <c r="B6" s="11">
        <v>21.536551964128513</v>
      </c>
      <c r="C6" s="11">
        <v>46.480577684533934</v>
      </c>
      <c r="D6" s="11">
        <v>22.605200024658817</v>
      </c>
      <c r="K6" s="11" t="s">
        <v>95</v>
      </c>
      <c r="L6" s="11">
        <v>1</v>
      </c>
      <c r="M6" s="11">
        <v>2</v>
      </c>
      <c r="N6" s="11">
        <v>3</v>
      </c>
      <c r="P6" s="11">
        <v>1</v>
      </c>
      <c r="Q6" s="11">
        <v>2</v>
      </c>
      <c r="R6" s="11">
        <v>3</v>
      </c>
      <c r="S6" s="11" t="s">
        <v>56</v>
      </c>
      <c r="T6" s="11" t="s">
        <v>14</v>
      </c>
    </row>
    <row r="7" spans="1:20" x14ac:dyDescent="0.2">
      <c r="A7" s="11">
        <v>1</v>
      </c>
      <c r="B7" s="11">
        <v>859.25969999999984</v>
      </c>
      <c r="C7" s="11">
        <v>3936.7313639999993</v>
      </c>
      <c r="D7" s="11">
        <v>4798.634939999999</v>
      </c>
      <c r="G7" s="11">
        <v>637.17411599999991</v>
      </c>
      <c r="H7" s="11">
        <v>319.90899599999995</v>
      </c>
      <c r="I7" s="11">
        <v>637.17411599999991</v>
      </c>
      <c r="K7" s="11" t="s">
        <v>0</v>
      </c>
      <c r="L7" s="11">
        <v>0</v>
      </c>
      <c r="M7" s="11">
        <f>154-7</f>
        <v>147</v>
      </c>
      <c r="N7" s="11">
        <v>0</v>
      </c>
      <c r="P7" s="12">
        <f>L7/3427*100</f>
        <v>0</v>
      </c>
      <c r="Q7" s="12">
        <f>M7/2194*100</f>
        <v>6.7000911577028255</v>
      </c>
      <c r="R7" s="12">
        <f>N7/3112*100</f>
        <v>0</v>
      </c>
      <c r="S7" s="12">
        <f>AVERAGE(P7:R7)</f>
        <v>2.233363719234275</v>
      </c>
      <c r="T7" s="12">
        <f>STDEV(P7:R7)/SQRT(3)</f>
        <v>2.2333637192342755</v>
      </c>
    </row>
    <row r="8" spans="1:20" x14ac:dyDescent="0.2">
      <c r="A8" s="11">
        <v>2</v>
      </c>
      <c r="B8" s="11">
        <v>5335.3417679999993</v>
      </c>
      <c r="C8" s="11">
        <v>957.08311199999991</v>
      </c>
      <c r="D8" s="11">
        <v>3830.9763239999997</v>
      </c>
      <c r="G8" s="11">
        <v>637.17411599999991</v>
      </c>
      <c r="H8" s="11">
        <v>319.90899599999995</v>
      </c>
      <c r="I8" s="11">
        <v>639.81799199999989</v>
      </c>
      <c r="K8" s="11" t="s">
        <v>1</v>
      </c>
      <c r="L8" s="11">
        <f>226-7</f>
        <v>219</v>
      </c>
      <c r="M8" s="11">
        <f>349-154</f>
        <v>195</v>
      </c>
      <c r="N8" s="11">
        <f>187-7</f>
        <v>180</v>
      </c>
      <c r="P8" s="12">
        <f t="shared" ref="P8:P15" si="0">L8/3427*100</f>
        <v>6.3904289466005251</v>
      </c>
      <c r="Q8" s="12">
        <f t="shared" ref="Q8:Q15" si="1">M8/2194*100</f>
        <v>8.8878760255241573</v>
      </c>
      <c r="R8" s="12">
        <f t="shared" ref="R8:R15" si="2">N8/3112*100</f>
        <v>5.7840616966580978</v>
      </c>
      <c r="S8" s="12">
        <f t="shared" ref="S8:S15" si="3">AVERAGE(P8:R8)</f>
        <v>7.0207888895942601</v>
      </c>
      <c r="T8" s="12">
        <f t="shared" ref="T8:T15" si="4">STDEV(P8:R8)/SQRT(3)</f>
        <v>0.94981245347294208</v>
      </c>
    </row>
    <row r="9" spans="1:20" x14ac:dyDescent="0.2">
      <c r="A9" s="11">
        <v>3</v>
      </c>
      <c r="B9" s="11">
        <v>3735.7967879999997</v>
      </c>
      <c r="C9" s="11">
        <v>703.27101599999992</v>
      </c>
      <c r="D9" s="11">
        <v>3738.4406639999997</v>
      </c>
      <c r="G9" s="11">
        <v>642.46186799999987</v>
      </c>
      <c r="H9" s="11">
        <v>322.55287199999998</v>
      </c>
      <c r="I9" s="11">
        <v>642.46186799999987</v>
      </c>
      <c r="K9" s="11" t="s">
        <v>2</v>
      </c>
      <c r="L9" s="11">
        <f>740-226</f>
        <v>514</v>
      </c>
      <c r="M9" s="11">
        <f>559-349</f>
        <v>210</v>
      </c>
      <c r="N9" s="11">
        <f>629-187</f>
        <v>442</v>
      </c>
      <c r="P9" s="12">
        <f t="shared" si="0"/>
        <v>14.998540997957397</v>
      </c>
      <c r="Q9" s="12">
        <f t="shared" si="1"/>
        <v>9.5715587967183229</v>
      </c>
      <c r="R9" s="12">
        <f t="shared" si="2"/>
        <v>14.203084832904883</v>
      </c>
      <c r="S9" s="12">
        <f t="shared" si="3"/>
        <v>12.924394875860202</v>
      </c>
      <c r="T9" s="12">
        <f t="shared" si="4"/>
        <v>1.6920717043343281</v>
      </c>
    </row>
    <row r="10" spans="1:20" x14ac:dyDescent="0.2">
      <c r="A10" s="11">
        <v>4</v>
      </c>
      <c r="B10" s="11">
        <v>856.61582399999986</v>
      </c>
      <c r="C10" s="11">
        <v>2895.0442199999998</v>
      </c>
      <c r="D10" s="11">
        <v>832.82093999999995</v>
      </c>
      <c r="G10" s="11">
        <v>650.39349599999991</v>
      </c>
      <c r="H10" s="11">
        <v>322.55287199999998</v>
      </c>
      <c r="I10" s="11">
        <v>647.74961999999994</v>
      </c>
      <c r="K10" s="11" t="s">
        <v>3</v>
      </c>
      <c r="L10" s="11">
        <f>1218-740</f>
        <v>478</v>
      </c>
      <c r="M10" s="11">
        <f>832-559</f>
        <v>273</v>
      </c>
      <c r="N10" s="11">
        <f>1130-629</f>
        <v>501</v>
      </c>
      <c r="P10" s="12">
        <f t="shared" si="0"/>
        <v>13.948059527283338</v>
      </c>
      <c r="Q10" s="12">
        <f t="shared" si="1"/>
        <v>12.44302643573382</v>
      </c>
      <c r="R10" s="12">
        <f t="shared" si="2"/>
        <v>16.098971722365039</v>
      </c>
      <c r="S10" s="12">
        <f t="shared" si="3"/>
        <v>14.163352561794065</v>
      </c>
      <c r="T10" s="12">
        <f t="shared" si="4"/>
        <v>1.0608561483917649</v>
      </c>
    </row>
    <row r="11" spans="1:20" x14ac:dyDescent="0.2">
      <c r="A11" s="11">
        <v>5</v>
      </c>
      <c r="B11" s="11">
        <v>2659.7392559999998</v>
      </c>
      <c r="C11" s="11">
        <v>5129.1194399999995</v>
      </c>
      <c r="D11" s="11">
        <v>2924.1268559999999</v>
      </c>
      <c r="G11" s="11">
        <v>650.39349599999991</v>
      </c>
      <c r="H11" s="11">
        <v>322.55287199999998</v>
      </c>
      <c r="I11" s="11">
        <v>650.39349599999991</v>
      </c>
      <c r="K11" s="11" t="s">
        <v>4</v>
      </c>
      <c r="L11" s="11">
        <f>1686-1218</f>
        <v>468</v>
      </c>
      <c r="M11" s="11">
        <f>1071-832</f>
        <v>239</v>
      </c>
      <c r="N11" s="11">
        <f>1603-1130</f>
        <v>473</v>
      </c>
      <c r="P11" s="12">
        <f t="shared" si="0"/>
        <v>13.656259118762767</v>
      </c>
      <c r="Q11" s="12">
        <f t="shared" si="1"/>
        <v>10.893345487693711</v>
      </c>
      <c r="R11" s="12">
        <f t="shared" si="2"/>
        <v>15.199228791773777</v>
      </c>
      <c r="S11" s="12">
        <f t="shared" si="3"/>
        <v>13.249611132743418</v>
      </c>
      <c r="T11" s="12">
        <f t="shared" si="4"/>
        <v>1.2595210327063668</v>
      </c>
    </row>
    <row r="12" spans="1:20" x14ac:dyDescent="0.2">
      <c r="A12" s="11">
        <v>6</v>
      </c>
      <c r="B12" s="11">
        <v>4907.0338559999991</v>
      </c>
      <c r="C12" s="11">
        <v>5909.0628599999991</v>
      </c>
      <c r="D12" s="11">
        <v>6202.5330959999992</v>
      </c>
      <c r="G12" s="11">
        <v>653.03737199999989</v>
      </c>
      <c r="H12" s="11">
        <v>322.55287199999998</v>
      </c>
      <c r="I12" s="11">
        <v>650.39349599999991</v>
      </c>
      <c r="K12" s="11" t="s">
        <v>5</v>
      </c>
      <c r="L12" s="11">
        <f>2094-1686</f>
        <v>408</v>
      </c>
      <c r="M12" s="11">
        <f>1275-1071</f>
        <v>204</v>
      </c>
      <c r="N12" s="11">
        <f>2031-1603</f>
        <v>428</v>
      </c>
      <c r="P12" s="12">
        <f t="shared" si="0"/>
        <v>11.905456667639335</v>
      </c>
      <c r="Q12" s="12">
        <f t="shared" si="1"/>
        <v>9.298085688240656</v>
      </c>
      <c r="R12" s="12">
        <f t="shared" si="2"/>
        <v>13.753213367609254</v>
      </c>
      <c r="S12" s="12">
        <f t="shared" si="3"/>
        <v>11.652251907829749</v>
      </c>
      <c r="T12" s="12">
        <f t="shared" si="4"/>
        <v>1.2923009385925737</v>
      </c>
    </row>
    <row r="13" spans="1:20" x14ac:dyDescent="0.2">
      <c r="A13" s="11">
        <v>7</v>
      </c>
      <c r="B13" s="11">
        <v>3585.0958559999995</v>
      </c>
      <c r="C13" s="11">
        <v>333.12837599999995</v>
      </c>
      <c r="D13" s="11">
        <v>5530.9885919999997</v>
      </c>
      <c r="G13" s="11">
        <v>658.32512399999996</v>
      </c>
      <c r="H13" s="11">
        <v>325.19674799999996</v>
      </c>
      <c r="I13" s="11">
        <v>653.03737199999989</v>
      </c>
      <c r="K13" s="11" t="s">
        <v>6</v>
      </c>
      <c r="L13" s="11">
        <f>2500-2094</f>
        <v>406</v>
      </c>
      <c r="M13" s="11">
        <f>1476-1275</f>
        <v>201</v>
      </c>
      <c r="N13" s="11">
        <f>2412-2031</f>
        <v>381</v>
      </c>
      <c r="P13" s="12">
        <f t="shared" si="0"/>
        <v>11.847096585935219</v>
      </c>
      <c r="Q13" s="12">
        <f t="shared" si="1"/>
        <v>9.1613491340018225</v>
      </c>
      <c r="R13" s="12">
        <f t="shared" si="2"/>
        <v>12.24293059125964</v>
      </c>
      <c r="S13" s="12">
        <f t="shared" si="3"/>
        <v>11.083792103732227</v>
      </c>
      <c r="T13" s="12">
        <f t="shared" si="4"/>
        <v>0.96798956069477704</v>
      </c>
    </row>
    <row r="14" spans="1:20" x14ac:dyDescent="0.2">
      <c r="A14" s="11">
        <v>8</v>
      </c>
      <c r="B14" s="11">
        <v>4576.5493559999995</v>
      </c>
      <c r="C14" s="11">
        <v>1668.2857559999998</v>
      </c>
      <c r="D14" s="11">
        <v>2051.6477759999998</v>
      </c>
      <c r="G14" s="11">
        <v>658.32512399999996</v>
      </c>
      <c r="H14" s="11">
        <v>325.19674799999996</v>
      </c>
      <c r="I14" s="11">
        <v>655.68124799999987</v>
      </c>
      <c r="K14" s="11" t="s">
        <v>7</v>
      </c>
      <c r="L14" s="11">
        <f>2859-2500</f>
        <v>359</v>
      </c>
      <c r="M14" s="11">
        <f>1691-1476</f>
        <v>215</v>
      </c>
      <c r="N14" s="11">
        <f>2741-2412</f>
        <v>329</v>
      </c>
      <c r="P14" s="12">
        <f t="shared" si="0"/>
        <v>10.475634665888531</v>
      </c>
      <c r="Q14" s="12">
        <f t="shared" si="1"/>
        <v>9.7994530537830435</v>
      </c>
      <c r="R14" s="12">
        <f t="shared" si="2"/>
        <v>10.571979434447302</v>
      </c>
      <c r="S14" s="12">
        <f t="shared" si="3"/>
        <v>10.282355718039625</v>
      </c>
      <c r="T14" s="12">
        <f t="shared" si="4"/>
        <v>0.24304788003377698</v>
      </c>
    </row>
    <row r="15" spans="1:20" x14ac:dyDescent="0.2">
      <c r="A15" s="11">
        <v>9</v>
      </c>
      <c r="B15" s="11">
        <v>2186.4854519999999</v>
      </c>
      <c r="C15" s="11">
        <v>2836.8789479999996</v>
      </c>
      <c r="D15" s="11">
        <v>3476.6969399999994</v>
      </c>
      <c r="G15" s="11">
        <v>660.96899999999994</v>
      </c>
      <c r="H15" s="11">
        <v>325.19674799999996</v>
      </c>
      <c r="I15" s="11">
        <v>655.68124799999987</v>
      </c>
      <c r="K15" s="11" t="s">
        <v>8</v>
      </c>
      <c r="L15" s="11">
        <f>3225-2859</f>
        <v>366</v>
      </c>
      <c r="M15" s="11">
        <f>1897-1691</f>
        <v>206</v>
      </c>
      <c r="N15" s="11">
        <f>2932-2741</f>
        <v>191</v>
      </c>
      <c r="P15" s="12">
        <f t="shared" si="0"/>
        <v>10.679894951852932</v>
      </c>
      <c r="Q15" s="12">
        <f t="shared" si="1"/>
        <v>9.3892433910665449</v>
      </c>
      <c r="R15" s="12">
        <f t="shared" si="2"/>
        <v>6.1375321336760926</v>
      </c>
      <c r="S15" s="12">
        <f t="shared" si="3"/>
        <v>8.735556825531857</v>
      </c>
      <c r="T15" s="12">
        <f t="shared" si="4"/>
        <v>1.3513875076452952</v>
      </c>
    </row>
    <row r="16" spans="1:20" x14ac:dyDescent="0.2">
      <c r="A16" s="11">
        <v>10</v>
      </c>
      <c r="B16" s="11">
        <v>3238.7480999999998</v>
      </c>
      <c r="C16" s="11">
        <v>17327.963303999997</v>
      </c>
      <c r="D16" s="11">
        <v>5980.4475119999988</v>
      </c>
      <c r="G16" s="11">
        <v>660.96899999999994</v>
      </c>
      <c r="H16" s="11">
        <v>325.19674799999996</v>
      </c>
      <c r="I16" s="11">
        <v>663.61287599999991</v>
      </c>
      <c r="K16" s="11" t="s">
        <v>9</v>
      </c>
      <c r="L16" s="11">
        <f>3433-3225</f>
        <v>208</v>
      </c>
      <c r="M16" s="11">
        <f>2146-1897</f>
        <v>249</v>
      </c>
      <c r="N16" s="11">
        <f>3041-2932</f>
        <v>109</v>
      </c>
      <c r="P16" s="12">
        <f>L16/3427*100</f>
        <v>6.0694484972278957</v>
      </c>
      <c r="Q16" s="12">
        <f>M16/2194*100</f>
        <v>11.349134001823154</v>
      </c>
      <c r="R16" s="12">
        <f>N16/3112*100</f>
        <v>3.5025706940874035</v>
      </c>
      <c r="S16" s="12">
        <f>AVERAGE(P16:R16)</f>
        <v>6.9737177310461504</v>
      </c>
      <c r="T16" s="12">
        <f>STDEV(P16:R16)/SQRT(3)</f>
        <v>2.3097919149423372</v>
      </c>
    </row>
    <row r="17" spans="1:20" x14ac:dyDescent="0.2">
      <c r="A17" s="11">
        <v>11</v>
      </c>
      <c r="B17" s="11">
        <v>4169.3924519999991</v>
      </c>
      <c r="C17" s="11">
        <v>417.73240799999996</v>
      </c>
      <c r="D17" s="11">
        <v>3251.9674799999998</v>
      </c>
      <c r="G17" s="11">
        <v>660.96899999999994</v>
      </c>
      <c r="H17" s="11">
        <v>327.84062399999993</v>
      </c>
      <c r="I17" s="11">
        <v>668.90062799999987</v>
      </c>
      <c r="K17" s="11" t="s">
        <v>10</v>
      </c>
      <c r="L17" s="11">
        <f>3539-3433</f>
        <v>106</v>
      </c>
      <c r="M17" s="11">
        <f>2201-2146</f>
        <v>55</v>
      </c>
      <c r="N17" s="11">
        <f>3094-3041</f>
        <v>53</v>
      </c>
      <c r="P17" s="12">
        <f>L17/3427*100</f>
        <v>3.0930843303180624</v>
      </c>
      <c r="Q17" s="12">
        <f>M17/2194*100</f>
        <v>2.5068368277119419</v>
      </c>
      <c r="R17" s="12">
        <f>N17/3112*100</f>
        <v>1.7030848329048842</v>
      </c>
      <c r="S17" s="12">
        <f>AVERAGE(P17:R17)</f>
        <v>2.4343353303116295</v>
      </c>
      <c r="T17" s="12">
        <f>STDEV(P17:R17)/SQRT(3)</f>
        <v>0.40289245920228189</v>
      </c>
    </row>
    <row r="18" spans="1:20" x14ac:dyDescent="0.2">
      <c r="A18" s="11">
        <v>12</v>
      </c>
      <c r="B18" s="11">
        <v>2979.6482519999995</v>
      </c>
      <c r="C18" s="11">
        <v>8925.7253759999985</v>
      </c>
      <c r="D18" s="11">
        <v>711.20264399999996</v>
      </c>
      <c r="G18" s="11">
        <v>666.25675199999989</v>
      </c>
      <c r="H18" s="11">
        <v>327.84062399999993</v>
      </c>
      <c r="I18" s="11">
        <v>674.18837999999994</v>
      </c>
      <c r="K18" s="11" t="s">
        <v>11</v>
      </c>
      <c r="L18" s="11">
        <f>3571-3539</f>
        <v>32</v>
      </c>
      <c r="M18" s="11">
        <v>50</v>
      </c>
      <c r="N18" s="11">
        <f>3119-3094</f>
        <v>25</v>
      </c>
      <c r="P18" s="12">
        <f>L18/3427*100</f>
        <v>0.93376130726583007</v>
      </c>
      <c r="Q18" s="12">
        <f>M18/2194*100</f>
        <v>2.2789425706472195</v>
      </c>
      <c r="R18" s="12">
        <f>N18/3112*100</f>
        <v>0.80334190231362468</v>
      </c>
      <c r="S18" s="12">
        <f>AVERAGE(P18:R18)</f>
        <v>1.3386819267422247</v>
      </c>
      <c r="T18" s="12">
        <f>STDEV(P18:R18)/SQRT(3)</f>
        <v>0.47163540443669633</v>
      </c>
    </row>
    <row r="19" spans="1:20" x14ac:dyDescent="0.2">
      <c r="A19" s="11">
        <v>13</v>
      </c>
      <c r="B19" s="11">
        <v>3281.0501159999994</v>
      </c>
      <c r="C19" s="11">
        <v>8566.1582399999988</v>
      </c>
      <c r="D19" s="11">
        <v>846.04031999999984</v>
      </c>
      <c r="G19" s="11">
        <v>668.90062799999987</v>
      </c>
      <c r="H19" s="11">
        <v>330.48449999999997</v>
      </c>
      <c r="I19" s="11">
        <v>676.83225599999992</v>
      </c>
      <c r="K19" s="11" t="s">
        <v>12</v>
      </c>
      <c r="L19" s="11">
        <f>3593-3571</f>
        <v>22</v>
      </c>
      <c r="M19" s="11">
        <v>40</v>
      </c>
      <c r="N19" s="11">
        <f>3142-3119</f>
        <v>23</v>
      </c>
      <c r="P19" s="12">
        <f>L19/3427*100</f>
        <v>0.6419608987452583</v>
      </c>
      <c r="Q19" s="12">
        <f>M19/2194*100</f>
        <v>1.8231540565177755</v>
      </c>
      <c r="R19" s="12">
        <f>N19/3112*100</f>
        <v>0.73907455012853474</v>
      </c>
      <c r="S19" s="12">
        <f>AVERAGE(P19:R19)</f>
        <v>1.0680631684638562</v>
      </c>
      <c r="T19" s="12">
        <f>STDEV(P19:R19)/SQRT(3)</f>
        <v>0.37858484396402281</v>
      </c>
    </row>
    <row r="20" spans="1:20" x14ac:dyDescent="0.2">
      <c r="A20" s="11">
        <v>14</v>
      </c>
      <c r="B20" s="11">
        <v>4698.1676519999992</v>
      </c>
      <c r="C20" s="11">
        <v>5681.6895239999994</v>
      </c>
      <c r="D20" s="11">
        <v>1972.3314959999998</v>
      </c>
      <c r="G20" s="11">
        <v>668.90062799999987</v>
      </c>
      <c r="H20" s="11">
        <v>330.48449999999997</v>
      </c>
      <c r="I20" s="11">
        <v>676.83225599999992</v>
      </c>
    </row>
    <row r="21" spans="1:20" x14ac:dyDescent="0.2">
      <c r="A21" s="11">
        <v>15</v>
      </c>
      <c r="B21" s="11">
        <v>1121.0034239999998</v>
      </c>
      <c r="C21" s="11">
        <v>949.15148399999987</v>
      </c>
      <c r="D21" s="11">
        <v>1972.3314959999998</v>
      </c>
      <c r="G21" s="11">
        <v>671.54450399999996</v>
      </c>
      <c r="H21" s="11">
        <v>330.48449999999997</v>
      </c>
      <c r="I21" s="11">
        <v>679.47613199999989</v>
      </c>
    </row>
    <row r="22" spans="1:20" x14ac:dyDescent="0.2">
      <c r="A22" s="11">
        <v>16</v>
      </c>
      <c r="B22" s="11">
        <v>4417.9167959999995</v>
      </c>
      <c r="C22" s="11">
        <v>5123.8316879999993</v>
      </c>
      <c r="D22" s="11">
        <v>3936.7313639999993</v>
      </c>
      <c r="G22" s="11">
        <v>671.54450399999996</v>
      </c>
      <c r="H22" s="11">
        <v>330.48449999999997</v>
      </c>
      <c r="I22" s="11">
        <v>682.12000799999987</v>
      </c>
    </row>
    <row r="23" spans="1:20" x14ac:dyDescent="0.2">
      <c r="A23" s="11">
        <v>17</v>
      </c>
      <c r="B23" s="11">
        <v>1586.3255999999999</v>
      </c>
      <c r="C23" s="11">
        <v>3138.2808119999995</v>
      </c>
      <c r="D23" s="11">
        <v>3233.4603479999996</v>
      </c>
      <c r="G23" s="11">
        <v>674.18837999999994</v>
      </c>
      <c r="H23" s="11">
        <v>330.48449999999997</v>
      </c>
      <c r="I23" s="11">
        <v>682.12000799999987</v>
      </c>
      <c r="Q23" s="11" t="s">
        <v>56</v>
      </c>
    </row>
    <row r="24" spans="1:20" x14ac:dyDescent="0.2">
      <c r="A24" s="11">
        <v>18</v>
      </c>
      <c r="B24" s="11">
        <v>5102.6806799999995</v>
      </c>
      <c r="C24" s="11">
        <v>2019.9212639999998</v>
      </c>
      <c r="D24" s="11">
        <v>6202.5330959999992</v>
      </c>
      <c r="G24" s="11">
        <v>674.18837999999994</v>
      </c>
      <c r="H24" s="11">
        <v>333.12837599999995</v>
      </c>
      <c r="I24" s="11">
        <v>682.12000799999987</v>
      </c>
      <c r="P24" s="11" t="s">
        <v>0</v>
      </c>
      <c r="Q24" s="11">
        <v>2.233363719234275</v>
      </c>
    </row>
    <row r="25" spans="1:20" x14ac:dyDescent="0.2">
      <c r="A25" s="11">
        <v>19</v>
      </c>
      <c r="B25" s="11">
        <v>3830.9763239999997</v>
      </c>
      <c r="C25" s="11">
        <v>30005.348723999996</v>
      </c>
      <c r="D25" s="11">
        <v>2974.3604999999998</v>
      </c>
      <c r="G25" s="11">
        <v>676.83225599999992</v>
      </c>
      <c r="H25" s="11">
        <v>333.12837599999995</v>
      </c>
      <c r="I25" s="11">
        <v>684.76388399999996</v>
      </c>
      <c r="P25" s="11" t="s">
        <v>1</v>
      </c>
      <c r="Q25" s="11">
        <v>7.0207888895942601</v>
      </c>
    </row>
    <row r="26" spans="1:20" x14ac:dyDescent="0.2">
      <c r="A26" s="11">
        <v>20</v>
      </c>
      <c r="B26" s="11">
        <v>3265.1868599999998</v>
      </c>
      <c r="C26" s="11">
        <v>25748.708363999998</v>
      </c>
      <c r="D26" s="11">
        <v>4259.2842359999995</v>
      </c>
      <c r="G26" s="11">
        <v>676.83225599999992</v>
      </c>
      <c r="H26" s="11">
        <v>333.12837599999995</v>
      </c>
      <c r="I26" s="11">
        <v>687.40775999999994</v>
      </c>
      <c r="P26" s="11" t="s">
        <v>2</v>
      </c>
      <c r="Q26" s="11">
        <v>12.924394875860202</v>
      </c>
    </row>
    <row r="27" spans="1:20" x14ac:dyDescent="0.2">
      <c r="A27" s="11">
        <v>21</v>
      </c>
      <c r="B27" s="11">
        <v>3799.2498119999996</v>
      </c>
      <c r="C27" s="11">
        <v>3159.4318199999998</v>
      </c>
      <c r="D27" s="11">
        <v>848.68419599999993</v>
      </c>
      <c r="G27" s="11">
        <v>682.12000799999987</v>
      </c>
      <c r="H27" s="11">
        <v>333.12837599999995</v>
      </c>
      <c r="I27" s="11">
        <v>690.05163599999992</v>
      </c>
      <c r="P27" s="11" t="s">
        <v>3</v>
      </c>
      <c r="Q27" s="11">
        <v>14.163352561794065</v>
      </c>
    </row>
    <row r="28" spans="1:20" x14ac:dyDescent="0.2">
      <c r="A28" s="11">
        <v>22</v>
      </c>
      <c r="B28" s="11">
        <v>2506.3944479999996</v>
      </c>
      <c r="C28" s="11">
        <v>4782.7716839999994</v>
      </c>
      <c r="D28" s="11">
        <v>2612.1494879999996</v>
      </c>
      <c r="G28" s="11">
        <v>687.40775999999994</v>
      </c>
      <c r="H28" s="11">
        <v>333.12837599999995</v>
      </c>
      <c r="I28" s="11">
        <v>690.05163599999992</v>
      </c>
      <c r="P28" s="11" t="s">
        <v>4</v>
      </c>
      <c r="Q28" s="11">
        <v>13.249611132743418</v>
      </c>
    </row>
    <row r="29" spans="1:20" x14ac:dyDescent="0.2">
      <c r="A29" s="11">
        <v>23</v>
      </c>
      <c r="B29" s="11">
        <v>2170.6221959999998</v>
      </c>
      <c r="C29" s="11">
        <v>1707.9438959999998</v>
      </c>
      <c r="D29" s="11">
        <v>5686.9772759999996</v>
      </c>
      <c r="G29" s="11">
        <v>692.69551199999989</v>
      </c>
      <c r="H29" s="11">
        <v>333.12837599999995</v>
      </c>
      <c r="I29" s="11">
        <v>695.33938799999987</v>
      </c>
      <c r="P29" s="11" t="s">
        <v>5</v>
      </c>
      <c r="Q29" s="11">
        <v>11.652251907829749</v>
      </c>
    </row>
    <row r="30" spans="1:20" x14ac:dyDescent="0.2">
      <c r="A30" s="11">
        <v>24</v>
      </c>
      <c r="B30" s="11">
        <v>2601.5739839999997</v>
      </c>
      <c r="C30" s="11">
        <v>4248.7087319999991</v>
      </c>
      <c r="D30" s="11">
        <v>6284.4932519999993</v>
      </c>
      <c r="G30" s="11">
        <v>692.69551199999989</v>
      </c>
      <c r="H30" s="11">
        <v>333.12837599999995</v>
      </c>
      <c r="I30" s="11">
        <v>700.62713999999994</v>
      </c>
      <c r="P30" s="11" t="s">
        <v>6</v>
      </c>
      <c r="Q30" s="11">
        <v>11.083792103732227</v>
      </c>
    </row>
    <row r="31" spans="1:20" x14ac:dyDescent="0.2">
      <c r="A31" s="11">
        <v>25</v>
      </c>
      <c r="B31" s="11">
        <v>3452.9020559999994</v>
      </c>
      <c r="C31" s="11">
        <v>4658.5095119999996</v>
      </c>
      <c r="D31" s="11">
        <v>5462.2478159999991</v>
      </c>
      <c r="G31" s="11">
        <v>692.69551199999989</v>
      </c>
      <c r="H31" s="11">
        <v>335.77225199999998</v>
      </c>
      <c r="I31" s="11">
        <v>703.27101599999992</v>
      </c>
      <c r="P31" s="11" t="s">
        <v>7</v>
      </c>
      <c r="Q31" s="11">
        <v>10.282355718039625</v>
      </c>
    </row>
    <row r="32" spans="1:20" x14ac:dyDescent="0.2">
      <c r="A32" s="11">
        <v>26</v>
      </c>
      <c r="B32" s="11">
        <v>2728.4800319999995</v>
      </c>
      <c r="C32" s="11">
        <v>5483.398823999999</v>
      </c>
      <c r="D32" s="11">
        <v>6091.490303999999</v>
      </c>
      <c r="G32" s="11">
        <v>692.69551199999989</v>
      </c>
      <c r="H32" s="11">
        <v>341.06000399999994</v>
      </c>
      <c r="I32" s="11">
        <v>703.27101599999992</v>
      </c>
      <c r="P32" s="11" t="s">
        <v>8</v>
      </c>
      <c r="Q32" s="11">
        <v>8.735556825531857</v>
      </c>
    </row>
    <row r="33" spans="1:17" x14ac:dyDescent="0.2">
      <c r="A33" s="11">
        <v>27</v>
      </c>
      <c r="B33" s="11">
        <v>3455.5459319999995</v>
      </c>
      <c r="C33" s="11">
        <v>3180.5828279999996</v>
      </c>
      <c r="D33" s="11">
        <v>6035.9689079999989</v>
      </c>
      <c r="G33" s="11">
        <v>697.98326399999996</v>
      </c>
      <c r="H33" s="11">
        <v>343.70387999999997</v>
      </c>
      <c r="I33" s="11">
        <v>708.55876799999987</v>
      </c>
      <c r="P33" s="11" t="s">
        <v>9</v>
      </c>
      <c r="Q33" s="11">
        <v>6.9737177310461504</v>
      </c>
    </row>
    <row r="34" spans="1:17" x14ac:dyDescent="0.2">
      <c r="A34" s="11">
        <v>28</v>
      </c>
      <c r="B34" s="11">
        <v>1940.6049839999998</v>
      </c>
      <c r="C34" s="11">
        <v>1208.2513319999998</v>
      </c>
      <c r="D34" s="11">
        <v>4222.2699719999991</v>
      </c>
      <c r="G34" s="11">
        <v>697.98326399999996</v>
      </c>
      <c r="H34" s="11">
        <v>343.70387999999997</v>
      </c>
      <c r="I34" s="11">
        <v>708.55876799999987</v>
      </c>
      <c r="P34" s="11" t="s">
        <v>10</v>
      </c>
      <c r="Q34" s="11">
        <v>2.4343353303116295</v>
      </c>
    </row>
    <row r="35" spans="1:17" x14ac:dyDescent="0.2">
      <c r="A35" s="11">
        <v>29</v>
      </c>
      <c r="B35" s="11">
        <v>4288.3668719999996</v>
      </c>
      <c r="C35" s="11">
        <v>1242.6217199999999</v>
      </c>
      <c r="D35" s="11">
        <v>5454.3161879999989</v>
      </c>
      <c r="G35" s="11">
        <v>700.62713999999994</v>
      </c>
      <c r="H35" s="11">
        <v>343.70387999999997</v>
      </c>
      <c r="I35" s="11">
        <v>711.20264399999996</v>
      </c>
      <c r="P35" s="11" t="s">
        <v>11</v>
      </c>
      <c r="Q35" s="11">
        <v>1.3386819267422247</v>
      </c>
    </row>
    <row r="36" spans="1:17" x14ac:dyDescent="0.2">
      <c r="A36" s="11">
        <v>30</v>
      </c>
      <c r="B36" s="11">
        <v>3460.8336839999997</v>
      </c>
      <c r="C36" s="11">
        <v>2757.5626679999996</v>
      </c>
      <c r="D36" s="11">
        <v>3778.0988039999997</v>
      </c>
      <c r="G36" s="11">
        <v>703.27101599999992</v>
      </c>
      <c r="H36" s="11">
        <v>343.70387999999997</v>
      </c>
      <c r="I36" s="11">
        <v>711.20264399999996</v>
      </c>
      <c r="P36" s="11" t="s">
        <v>12</v>
      </c>
      <c r="Q36" s="11">
        <v>1.0680631684638562</v>
      </c>
    </row>
    <row r="37" spans="1:17" x14ac:dyDescent="0.2">
      <c r="A37" s="11">
        <v>31</v>
      </c>
      <c r="B37" s="11">
        <v>4769.5523039999998</v>
      </c>
      <c r="C37" s="11">
        <v>4727.2502879999993</v>
      </c>
      <c r="D37" s="11">
        <v>3035.1696479999996</v>
      </c>
      <c r="G37" s="11">
        <v>708.55876799999987</v>
      </c>
      <c r="H37" s="11">
        <v>346.34775599999995</v>
      </c>
      <c r="I37" s="11">
        <v>713.84651999999994</v>
      </c>
    </row>
    <row r="38" spans="1:17" x14ac:dyDescent="0.2">
      <c r="A38" s="11">
        <v>32</v>
      </c>
      <c r="B38" s="11">
        <v>3315.4205039999997</v>
      </c>
      <c r="C38" s="11">
        <v>7849.6678439999987</v>
      </c>
      <c r="D38" s="11">
        <v>4640.002379999999</v>
      </c>
      <c r="G38" s="11">
        <v>711.20264399999996</v>
      </c>
      <c r="H38" s="11">
        <v>346.34775599999995</v>
      </c>
      <c r="I38" s="11">
        <v>713.84651999999994</v>
      </c>
    </row>
    <row r="39" spans="1:17" x14ac:dyDescent="0.2">
      <c r="A39" s="11">
        <v>33</v>
      </c>
      <c r="B39" s="11">
        <v>4674.3727679999993</v>
      </c>
      <c r="C39" s="11">
        <v>4647.9340079999993</v>
      </c>
      <c r="D39" s="11">
        <v>8137.8503279999986</v>
      </c>
      <c r="G39" s="11">
        <v>711.20264399999996</v>
      </c>
      <c r="H39" s="11">
        <v>346.34775599999995</v>
      </c>
      <c r="I39" s="11">
        <v>716.49039599999992</v>
      </c>
    </row>
    <row r="40" spans="1:17" x14ac:dyDescent="0.2">
      <c r="A40" s="11">
        <v>34</v>
      </c>
      <c r="B40" s="11">
        <v>5520.4130879999993</v>
      </c>
      <c r="C40" s="11">
        <v>4912.3216079999993</v>
      </c>
      <c r="D40" s="11">
        <v>2992.8676319999995</v>
      </c>
      <c r="G40" s="11">
        <v>713.84651999999994</v>
      </c>
      <c r="H40" s="11">
        <v>348.99163199999998</v>
      </c>
      <c r="I40" s="11">
        <v>716.49039599999992</v>
      </c>
    </row>
    <row r="41" spans="1:17" x14ac:dyDescent="0.2">
      <c r="A41" s="11">
        <v>35</v>
      </c>
      <c r="B41" s="11">
        <v>2252.5823519999999</v>
      </c>
      <c r="C41" s="11">
        <v>2942.6339879999996</v>
      </c>
      <c r="D41" s="11">
        <v>4502.5208279999997</v>
      </c>
      <c r="G41" s="11">
        <v>713.84651999999994</v>
      </c>
      <c r="H41" s="11">
        <v>354.27938399999994</v>
      </c>
      <c r="I41" s="11">
        <v>716.49039599999992</v>
      </c>
    </row>
    <row r="42" spans="1:17" x14ac:dyDescent="0.2">
      <c r="A42" s="11">
        <v>36</v>
      </c>
      <c r="B42" s="11">
        <v>4111.2271799999999</v>
      </c>
      <c r="C42" s="11">
        <v>4312.1617559999995</v>
      </c>
      <c r="D42" s="11">
        <v>2823.6595679999996</v>
      </c>
      <c r="G42" s="11">
        <v>713.84651999999994</v>
      </c>
      <c r="H42" s="11">
        <v>356.92325999999997</v>
      </c>
      <c r="I42" s="11">
        <v>719.1342719999999</v>
      </c>
    </row>
    <row r="43" spans="1:17" x14ac:dyDescent="0.2">
      <c r="A43" s="11">
        <v>37</v>
      </c>
      <c r="B43" s="11">
        <v>4259.2842359999995</v>
      </c>
      <c r="C43" s="11">
        <v>1760.8214159999998</v>
      </c>
      <c r="D43" s="11">
        <v>7114.6703159999988</v>
      </c>
      <c r="G43" s="11">
        <v>719.1342719999999</v>
      </c>
      <c r="H43" s="11">
        <v>356.92325999999997</v>
      </c>
      <c r="I43" s="11">
        <v>721.77814799999987</v>
      </c>
    </row>
    <row r="44" spans="1:17" x14ac:dyDescent="0.2">
      <c r="A44" s="11">
        <v>38</v>
      </c>
      <c r="B44" s="11">
        <v>3738.4406639999997</v>
      </c>
      <c r="C44" s="11">
        <v>3661.7682599999994</v>
      </c>
      <c r="D44" s="11">
        <v>6025.3934039999995</v>
      </c>
      <c r="G44" s="11">
        <v>727.06589999999994</v>
      </c>
      <c r="H44" s="11">
        <v>359.56713599999995</v>
      </c>
      <c r="I44" s="11">
        <v>724.42202399999996</v>
      </c>
    </row>
    <row r="45" spans="1:17" x14ac:dyDescent="0.2">
      <c r="A45" s="11">
        <v>39</v>
      </c>
      <c r="B45" s="11">
        <v>5089.461299999999</v>
      </c>
      <c r="C45" s="11">
        <v>5073.5980439999994</v>
      </c>
      <c r="D45" s="11">
        <v>3262.5429839999997</v>
      </c>
      <c r="G45" s="11">
        <v>729.70977599999992</v>
      </c>
      <c r="H45" s="11">
        <v>359.56713599999995</v>
      </c>
      <c r="I45" s="11">
        <v>727.06589999999994</v>
      </c>
    </row>
    <row r="46" spans="1:17" x14ac:dyDescent="0.2">
      <c r="A46" s="11">
        <v>40</v>
      </c>
      <c r="B46" s="11">
        <v>3130.3491839999997</v>
      </c>
      <c r="C46" s="11">
        <v>3331.2837599999998</v>
      </c>
      <c r="D46" s="11">
        <v>1102.4962919999998</v>
      </c>
      <c r="G46" s="11">
        <v>732.3536519999999</v>
      </c>
      <c r="H46" s="11">
        <v>362.21101199999998</v>
      </c>
      <c r="I46" s="11">
        <v>729.70977599999992</v>
      </c>
    </row>
    <row r="47" spans="1:17" x14ac:dyDescent="0.2">
      <c r="A47" s="11">
        <v>41</v>
      </c>
      <c r="B47" s="11">
        <v>1893.0152159999998</v>
      </c>
      <c r="C47" s="11">
        <v>8550.2949839999983</v>
      </c>
      <c r="D47" s="11">
        <v>2064.8671559999998</v>
      </c>
      <c r="G47" s="11">
        <v>732.3536519999999</v>
      </c>
      <c r="H47" s="11">
        <v>362.21101199999998</v>
      </c>
      <c r="I47" s="11">
        <v>732.3536519999999</v>
      </c>
    </row>
    <row r="48" spans="1:17" x14ac:dyDescent="0.2">
      <c r="A48" s="11">
        <v>42</v>
      </c>
      <c r="B48" s="11">
        <v>2442.9414239999996</v>
      </c>
      <c r="C48" s="11">
        <v>5237.5183559999996</v>
      </c>
      <c r="D48" s="11">
        <v>4534.247339999999</v>
      </c>
      <c r="G48" s="11">
        <v>734.99752799999987</v>
      </c>
      <c r="H48" s="11">
        <v>364.85488799999996</v>
      </c>
      <c r="I48" s="11">
        <v>732.3536519999999</v>
      </c>
    </row>
    <row r="49" spans="1:9" x14ac:dyDescent="0.2">
      <c r="A49" s="11">
        <v>43</v>
      </c>
      <c r="B49" s="11">
        <v>2987.5798799999998</v>
      </c>
      <c r="C49" s="11">
        <v>1385.3910239999998</v>
      </c>
      <c r="D49" s="11">
        <v>4497.2330759999995</v>
      </c>
      <c r="G49" s="11">
        <v>734.99752799999987</v>
      </c>
      <c r="H49" s="11">
        <v>364.85488799999996</v>
      </c>
      <c r="I49" s="11">
        <v>734.99752799999987</v>
      </c>
    </row>
    <row r="50" spans="1:9" x14ac:dyDescent="0.2">
      <c r="A50" s="11">
        <v>44</v>
      </c>
      <c r="B50" s="11">
        <v>2408.5710359999998</v>
      </c>
      <c r="C50" s="11">
        <v>7791.5025719999994</v>
      </c>
      <c r="D50" s="11">
        <v>2781.3575519999995</v>
      </c>
      <c r="G50" s="11">
        <v>737.64140399999985</v>
      </c>
      <c r="H50" s="11">
        <v>364.85488799999996</v>
      </c>
      <c r="I50" s="11">
        <v>737.64140399999985</v>
      </c>
    </row>
    <row r="51" spans="1:9" x14ac:dyDescent="0.2">
      <c r="A51" s="11">
        <v>45</v>
      </c>
      <c r="B51" s="11">
        <v>4010.7598919999996</v>
      </c>
      <c r="C51" s="11">
        <v>7450.4425679999995</v>
      </c>
      <c r="D51" s="11">
        <v>4462.8626879999993</v>
      </c>
      <c r="G51" s="11">
        <v>737.64140399999985</v>
      </c>
      <c r="H51" s="11">
        <v>364.85488799999996</v>
      </c>
      <c r="I51" s="11">
        <v>742.92915599999992</v>
      </c>
    </row>
    <row r="52" spans="1:9" x14ac:dyDescent="0.2">
      <c r="A52" s="11">
        <v>46</v>
      </c>
      <c r="B52" s="11">
        <v>4777.4839319999992</v>
      </c>
      <c r="C52" s="11">
        <v>5483.398823999999</v>
      </c>
      <c r="D52" s="11">
        <v>1853.3570759999998</v>
      </c>
      <c r="G52" s="11">
        <v>740.28527999999994</v>
      </c>
      <c r="H52" s="11">
        <v>364.85488799999996</v>
      </c>
      <c r="I52" s="11">
        <v>742.92915599999992</v>
      </c>
    </row>
    <row r="53" spans="1:9" x14ac:dyDescent="0.2">
      <c r="A53" s="11">
        <v>47</v>
      </c>
      <c r="B53" s="11">
        <v>3024.5941439999997</v>
      </c>
      <c r="C53" s="11">
        <v>3587.7397319999995</v>
      </c>
      <c r="D53" s="11">
        <v>3032.5257719999995</v>
      </c>
      <c r="G53" s="11">
        <v>740.28527999999994</v>
      </c>
      <c r="H53" s="11">
        <v>364.85488799999996</v>
      </c>
      <c r="I53" s="11">
        <v>742.92915599999992</v>
      </c>
    </row>
    <row r="54" spans="1:9" x14ac:dyDescent="0.2">
      <c r="A54" s="11">
        <v>48</v>
      </c>
      <c r="B54" s="11">
        <v>4185.2557079999997</v>
      </c>
      <c r="C54" s="11">
        <v>3693.4947719999996</v>
      </c>
      <c r="D54" s="11">
        <v>732.3536519999999</v>
      </c>
      <c r="G54" s="11">
        <v>742.92915599999992</v>
      </c>
      <c r="H54" s="11">
        <v>367.49876399999994</v>
      </c>
      <c r="I54" s="11">
        <v>748.21690799999988</v>
      </c>
    </row>
    <row r="55" spans="1:9" x14ac:dyDescent="0.2">
      <c r="A55" s="11">
        <v>49</v>
      </c>
      <c r="B55" s="11">
        <v>5200.5040919999992</v>
      </c>
      <c r="C55" s="11">
        <v>5488.6865759999991</v>
      </c>
      <c r="D55" s="11">
        <v>708.55876799999987</v>
      </c>
      <c r="G55" s="11">
        <v>745.5730319999999</v>
      </c>
      <c r="H55" s="11">
        <v>367.49876399999994</v>
      </c>
      <c r="I55" s="11">
        <v>750.86078399999985</v>
      </c>
    </row>
    <row r="56" spans="1:9" x14ac:dyDescent="0.2">
      <c r="A56" s="11">
        <v>50</v>
      </c>
      <c r="B56" s="11">
        <v>1044.3310199999999</v>
      </c>
      <c r="C56" s="11">
        <v>2403.2832839999996</v>
      </c>
      <c r="D56" s="11">
        <v>5176.7092079999993</v>
      </c>
      <c r="G56" s="11">
        <v>750.86078399999985</v>
      </c>
      <c r="H56" s="11">
        <v>367.49876399999994</v>
      </c>
      <c r="I56" s="11">
        <v>750.86078399999985</v>
      </c>
    </row>
    <row r="57" spans="1:9" x14ac:dyDescent="0.2">
      <c r="A57" s="11">
        <v>51</v>
      </c>
      <c r="B57" s="11">
        <v>4499.8769519999996</v>
      </c>
      <c r="C57" s="11">
        <v>3452.9020559999994</v>
      </c>
      <c r="D57" s="11">
        <v>3685.5631439999997</v>
      </c>
      <c r="G57" s="11">
        <v>750.86078399999985</v>
      </c>
      <c r="H57" s="11">
        <v>370.14263999999997</v>
      </c>
      <c r="I57" s="11">
        <v>750.86078399999985</v>
      </c>
    </row>
    <row r="58" spans="1:9" x14ac:dyDescent="0.2">
      <c r="A58" s="11">
        <v>52</v>
      </c>
      <c r="B58" s="11">
        <v>3759.5916719999996</v>
      </c>
      <c r="C58" s="11">
        <v>4510.4524559999991</v>
      </c>
      <c r="D58" s="11">
        <v>3545.4377159999995</v>
      </c>
      <c r="G58" s="11">
        <v>750.86078399999985</v>
      </c>
      <c r="H58" s="11">
        <v>370.14263999999997</v>
      </c>
      <c r="I58" s="11">
        <v>753.50465999999994</v>
      </c>
    </row>
    <row r="59" spans="1:9" x14ac:dyDescent="0.2">
      <c r="A59" s="11">
        <v>53</v>
      </c>
      <c r="B59" s="11">
        <v>2107.1691719999999</v>
      </c>
      <c r="C59" s="11">
        <v>2969.0727479999996</v>
      </c>
      <c r="D59" s="11">
        <v>1364.2400159999997</v>
      </c>
      <c r="G59" s="11">
        <v>756.14853599999992</v>
      </c>
      <c r="H59" s="11">
        <v>370.14263999999997</v>
      </c>
      <c r="I59" s="11">
        <v>756.14853599999992</v>
      </c>
    </row>
    <row r="60" spans="1:9" x14ac:dyDescent="0.2">
      <c r="A60" s="11">
        <v>54</v>
      </c>
      <c r="B60" s="11">
        <v>5055.0909119999997</v>
      </c>
      <c r="C60" s="11">
        <v>2440.2975479999996</v>
      </c>
      <c r="D60" s="11">
        <v>4349.1760199999999</v>
      </c>
      <c r="G60" s="11">
        <v>756.14853599999992</v>
      </c>
      <c r="H60" s="11">
        <v>372.78651599999995</v>
      </c>
      <c r="I60" s="11">
        <v>758.7924119999999</v>
      </c>
    </row>
    <row r="61" spans="1:9" x14ac:dyDescent="0.2">
      <c r="A61" s="11">
        <v>55</v>
      </c>
      <c r="B61" s="11">
        <v>5118.5439359999991</v>
      </c>
      <c r="C61" s="11">
        <v>912.13721999999984</v>
      </c>
      <c r="D61" s="11">
        <v>1657.7102519999999</v>
      </c>
      <c r="G61" s="11">
        <v>756.14853599999992</v>
      </c>
      <c r="H61" s="11">
        <v>375.43039199999993</v>
      </c>
      <c r="I61" s="11">
        <v>758.7924119999999</v>
      </c>
    </row>
    <row r="62" spans="1:9" x14ac:dyDescent="0.2">
      <c r="A62" s="11">
        <v>56</v>
      </c>
      <c r="B62" s="11">
        <v>3640.6172519999996</v>
      </c>
      <c r="C62" s="11">
        <v>4917.6093599999995</v>
      </c>
      <c r="D62" s="11">
        <v>3447.6143039999997</v>
      </c>
      <c r="G62" s="11">
        <v>758.7924119999999</v>
      </c>
      <c r="H62" s="11">
        <v>375.43039199999993</v>
      </c>
      <c r="I62" s="11">
        <v>758.7924119999999</v>
      </c>
    </row>
    <row r="63" spans="1:9" x14ac:dyDescent="0.2">
      <c r="A63" s="11">
        <v>57</v>
      </c>
      <c r="B63" s="11">
        <v>4185.2557079999997</v>
      </c>
      <c r="C63" s="11">
        <v>4695.5237759999991</v>
      </c>
      <c r="D63" s="11">
        <v>4338.6005159999995</v>
      </c>
      <c r="G63" s="11">
        <v>761.43628799999988</v>
      </c>
      <c r="H63" s="11">
        <v>375.43039199999993</v>
      </c>
      <c r="I63" s="11">
        <v>766.72403999999995</v>
      </c>
    </row>
    <row r="64" spans="1:9" x14ac:dyDescent="0.2">
      <c r="A64" s="11">
        <v>58</v>
      </c>
      <c r="B64" s="11">
        <v>3072.1839119999995</v>
      </c>
      <c r="C64" s="11">
        <v>5390.8631639999994</v>
      </c>
      <c r="D64" s="11">
        <v>3077.4716639999997</v>
      </c>
      <c r="G64" s="11">
        <v>766.72403999999995</v>
      </c>
      <c r="H64" s="11">
        <v>378.07426799999996</v>
      </c>
      <c r="I64" s="11">
        <v>766.72403999999995</v>
      </c>
    </row>
    <row r="65" spans="1:9" x14ac:dyDescent="0.2">
      <c r="A65" s="11">
        <v>59</v>
      </c>
      <c r="B65" s="11">
        <v>1850.7131999999997</v>
      </c>
      <c r="C65" s="11">
        <v>3902.3609759999995</v>
      </c>
      <c r="D65" s="11">
        <v>4957.267499999999</v>
      </c>
      <c r="G65" s="11">
        <v>769.36791599999992</v>
      </c>
      <c r="H65" s="11">
        <v>378.07426799999996</v>
      </c>
      <c r="I65" s="11">
        <v>766.72403999999995</v>
      </c>
    </row>
    <row r="66" spans="1:9" x14ac:dyDescent="0.2">
      <c r="A66" s="11">
        <v>60</v>
      </c>
      <c r="B66" s="11">
        <v>2773.4259239999997</v>
      </c>
      <c r="C66" s="11">
        <v>5364.4244039999994</v>
      </c>
      <c r="D66" s="11">
        <v>1890.3713399999997</v>
      </c>
      <c r="G66" s="11">
        <v>772.0117919999999</v>
      </c>
      <c r="H66" s="11">
        <v>378.07426799999996</v>
      </c>
      <c r="I66" s="11">
        <v>772.0117919999999</v>
      </c>
    </row>
    <row r="67" spans="1:9" x14ac:dyDescent="0.2">
      <c r="A67" s="11">
        <v>61</v>
      </c>
      <c r="B67" s="11">
        <v>3281.0501159999994</v>
      </c>
      <c r="C67" s="11">
        <v>1409.1859079999999</v>
      </c>
      <c r="D67" s="11">
        <v>5089.461299999999</v>
      </c>
      <c r="G67" s="11">
        <v>774.65566799999988</v>
      </c>
      <c r="H67" s="11">
        <v>380.71814399999994</v>
      </c>
      <c r="I67" s="11">
        <v>772.0117919999999</v>
      </c>
    </row>
    <row r="68" spans="1:9" x14ac:dyDescent="0.2">
      <c r="A68" s="11">
        <v>62</v>
      </c>
      <c r="B68" s="11">
        <v>3405.3122879999996</v>
      </c>
      <c r="C68" s="11">
        <v>5589.153863999999</v>
      </c>
      <c r="D68" s="11">
        <v>5137.0510679999998</v>
      </c>
      <c r="G68" s="11">
        <v>774.65566799999988</v>
      </c>
      <c r="H68" s="11">
        <v>383.36201999999997</v>
      </c>
      <c r="I68" s="11">
        <v>772.0117919999999</v>
      </c>
    </row>
    <row r="69" spans="1:9" x14ac:dyDescent="0.2">
      <c r="A69" s="11">
        <v>63</v>
      </c>
      <c r="B69" s="11">
        <v>838.10869199999991</v>
      </c>
      <c r="C69" s="11">
        <v>4454.9310599999999</v>
      </c>
      <c r="D69" s="11">
        <v>1573.1062199999999</v>
      </c>
      <c r="G69" s="11">
        <v>777.29954399999986</v>
      </c>
      <c r="H69" s="11">
        <v>386.00589599999995</v>
      </c>
      <c r="I69" s="11">
        <v>774.65566799999988</v>
      </c>
    </row>
    <row r="70" spans="1:9" x14ac:dyDescent="0.2">
      <c r="A70" s="11">
        <v>64</v>
      </c>
      <c r="B70" s="11">
        <v>1662.9980039999998</v>
      </c>
      <c r="C70" s="11">
        <v>1266.4166039999998</v>
      </c>
      <c r="D70" s="11">
        <v>3587.7397319999995</v>
      </c>
      <c r="G70" s="11">
        <v>779.94341999999995</v>
      </c>
      <c r="H70" s="11">
        <v>386.00589599999995</v>
      </c>
      <c r="I70" s="11">
        <v>774.65566799999988</v>
      </c>
    </row>
    <row r="71" spans="1:9" x14ac:dyDescent="0.2">
      <c r="A71" s="11">
        <v>65</v>
      </c>
      <c r="B71" s="11">
        <v>3873.2783399999994</v>
      </c>
      <c r="C71" s="11">
        <v>2247.2945999999997</v>
      </c>
      <c r="D71" s="11">
        <v>5821.8149519999997</v>
      </c>
      <c r="G71" s="11">
        <v>782.58729599999992</v>
      </c>
      <c r="H71" s="11">
        <v>386.00589599999995</v>
      </c>
      <c r="I71" s="11">
        <v>777.29954399999986</v>
      </c>
    </row>
    <row r="72" spans="1:9" x14ac:dyDescent="0.2">
      <c r="A72" s="11">
        <v>66</v>
      </c>
      <c r="B72" s="11">
        <v>5261.3132399999995</v>
      </c>
      <c r="C72" s="11">
        <v>1935.3172319999996</v>
      </c>
      <c r="D72" s="11">
        <v>772.0117919999999</v>
      </c>
      <c r="G72" s="11">
        <v>782.58729599999992</v>
      </c>
      <c r="H72" s="11">
        <v>386.00589599999995</v>
      </c>
      <c r="I72" s="11">
        <v>782.58729599999992</v>
      </c>
    </row>
    <row r="73" spans="1:9" x14ac:dyDescent="0.2">
      <c r="A73" s="11">
        <v>67</v>
      </c>
      <c r="B73" s="11">
        <v>3318.0643799999998</v>
      </c>
      <c r="C73" s="11">
        <v>3860.0589599999994</v>
      </c>
      <c r="D73" s="11">
        <v>2530.1893319999995</v>
      </c>
      <c r="G73" s="11">
        <v>785.2311719999999</v>
      </c>
      <c r="H73" s="11">
        <v>388.64977199999993</v>
      </c>
      <c r="I73" s="11">
        <v>785.2311719999999</v>
      </c>
    </row>
    <row r="74" spans="1:9" x14ac:dyDescent="0.2">
      <c r="A74" s="11">
        <v>68</v>
      </c>
      <c r="B74" s="11">
        <v>3484.6285679999996</v>
      </c>
      <c r="C74" s="11">
        <v>1308.7186199999999</v>
      </c>
      <c r="D74" s="11">
        <v>898.91783999999984</v>
      </c>
      <c r="G74" s="11">
        <v>790.51892399999986</v>
      </c>
      <c r="H74" s="11">
        <v>388.64977199999993</v>
      </c>
      <c r="I74" s="11">
        <v>785.2311719999999</v>
      </c>
    </row>
    <row r="75" spans="1:9" x14ac:dyDescent="0.2">
      <c r="A75" s="11">
        <v>69</v>
      </c>
      <c r="B75" s="11">
        <v>5002.2133919999997</v>
      </c>
      <c r="C75" s="11">
        <v>1446.2001719999998</v>
      </c>
      <c r="D75" s="11">
        <v>4536.8912159999991</v>
      </c>
      <c r="G75" s="11">
        <v>795.80667599999992</v>
      </c>
      <c r="H75" s="11">
        <v>388.64977199999993</v>
      </c>
      <c r="I75" s="11">
        <v>787.87504799999988</v>
      </c>
    </row>
    <row r="76" spans="1:9" x14ac:dyDescent="0.2">
      <c r="A76" s="11">
        <v>70</v>
      </c>
      <c r="B76" s="11">
        <v>4203.7628399999994</v>
      </c>
      <c r="C76" s="11">
        <v>3349.7908919999995</v>
      </c>
      <c r="D76" s="11">
        <v>2939.9901119999995</v>
      </c>
      <c r="G76" s="11">
        <v>795.80667599999992</v>
      </c>
      <c r="H76" s="11">
        <v>388.64977199999993</v>
      </c>
      <c r="I76" s="11">
        <v>790.51892399999986</v>
      </c>
    </row>
    <row r="77" spans="1:9" x14ac:dyDescent="0.2">
      <c r="A77" s="11">
        <v>71</v>
      </c>
      <c r="B77" s="11">
        <v>4510.4524559999991</v>
      </c>
      <c r="C77" s="11">
        <v>3857.4150839999993</v>
      </c>
      <c r="D77" s="11">
        <v>4550.1105959999995</v>
      </c>
      <c r="G77" s="11">
        <v>798.4505519999999</v>
      </c>
      <c r="H77" s="11">
        <v>388.64977199999993</v>
      </c>
      <c r="I77" s="11">
        <v>793.16279999999995</v>
      </c>
    </row>
    <row r="78" spans="1:9" x14ac:dyDescent="0.2">
      <c r="A78" s="11">
        <v>72</v>
      </c>
      <c r="B78" s="11">
        <v>2292.2404919999999</v>
      </c>
      <c r="C78" s="11">
        <v>3756.9477959999995</v>
      </c>
      <c r="D78" s="11">
        <v>2226.1435919999999</v>
      </c>
      <c r="G78" s="11">
        <v>801.09442799999988</v>
      </c>
      <c r="H78" s="11">
        <v>388.64977199999993</v>
      </c>
      <c r="I78" s="11">
        <v>793.16279999999995</v>
      </c>
    </row>
    <row r="79" spans="1:9" x14ac:dyDescent="0.2">
      <c r="A79" s="11">
        <v>73</v>
      </c>
      <c r="B79" s="11">
        <v>3939.3752399999994</v>
      </c>
      <c r="C79" s="11">
        <v>2519.6138279999996</v>
      </c>
      <c r="D79" s="11">
        <v>3413.2439159999994</v>
      </c>
      <c r="G79" s="11">
        <v>803.73830399999986</v>
      </c>
      <c r="H79" s="11">
        <v>388.64977199999993</v>
      </c>
      <c r="I79" s="11">
        <v>801.09442799999988</v>
      </c>
    </row>
    <row r="80" spans="1:9" x14ac:dyDescent="0.2">
      <c r="A80" s="11">
        <v>74</v>
      </c>
      <c r="B80" s="11">
        <v>5293.0397519999997</v>
      </c>
      <c r="C80" s="11">
        <v>441.52729199999993</v>
      </c>
      <c r="D80" s="11">
        <v>3905.0048519999996</v>
      </c>
      <c r="G80" s="11">
        <v>803.73830399999986</v>
      </c>
      <c r="H80" s="11">
        <v>391.29364799999996</v>
      </c>
      <c r="I80" s="11">
        <v>801.09442799999988</v>
      </c>
    </row>
    <row r="81" spans="1:9" x14ac:dyDescent="0.2">
      <c r="A81" s="11">
        <v>75</v>
      </c>
      <c r="B81" s="11">
        <v>3011.3747639999997</v>
      </c>
      <c r="C81" s="11">
        <v>3526.9305839999997</v>
      </c>
      <c r="D81" s="11">
        <v>5208.4357199999995</v>
      </c>
      <c r="G81" s="11">
        <v>803.73830399999986</v>
      </c>
      <c r="H81" s="11">
        <v>391.29364799999996</v>
      </c>
      <c r="I81" s="11">
        <v>803.73830399999986</v>
      </c>
    </row>
    <row r="82" spans="1:9" x14ac:dyDescent="0.2">
      <c r="A82" s="11">
        <v>76</v>
      </c>
      <c r="B82" s="11">
        <v>1520.2286999999999</v>
      </c>
      <c r="C82" s="11">
        <v>3854.7712079999997</v>
      </c>
      <c r="D82" s="11">
        <v>639.81799199999989</v>
      </c>
      <c r="G82" s="11">
        <v>806.38217999999995</v>
      </c>
      <c r="H82" s="11">
        <v>391.29364799999996</v>
      </c>
      <c r="I82" s="11">
        <v>803.73830399999986</v>
      </c>
    </row>
    <row r="83" spans="1:9" x14ac:dyDescent="0.2">
      <c r="A83" s="11">
        <v>77</v>
      </c>
      <c r="B83" s="11">
        <v>2017.2773879999997</v>
      </c>
      <c r="C83" s="11">
        <v>1715.8755239999998</v>
      </c>
      <c r="D83" s="11">
        <v>2839.5228239999997</v>
      </c>
      <c r="G83" s="11">
        <v>811.6699319999999</v>
      </c>
      <c r="H83" s="11">
        <v>393.93752399999994</v>
      </c>
      <c r="I83" s="11">
        <v>806.38217999999995</v>
      </c>
    </row>
    <row r="84" spans="1:9" x14ac:dyDescent="0.2">
      <c r="A84" s="11">
        <v>78</v>
      </c>
      <c r="B84" s="11">
        <v>3125.0614319999995</v>
      </c>
      <c r="C84" s="11">
        <v>3801.8936879999997</v>
      </c>
      <c r="D84" s="11">
        <v>3143.5685639999997</v>
      </c>
      <c r="G84" s="11">
        <v>814.31380799999988</v>
      </c>
      <c r="H84" s="11">
        <v>396.58139999999997</v>
      </c>
      <c r="I84" s="11">
        <v>809.02605599999993</v>
      </c>
    </row>
    <row r="85" spans="1:9" x14ac:dyDescent="0.2">
      <c r="A85" s="11">
        <v>79</v>
      </c>
      <c r="B85" s="11">
        <v>668.90062799999987</v>
      </c>
      <c r="C85" s="11">
        <v>4216.9822199999999</v>
      </c>
      <c r="D85" s="11">
        <v>1676.2173839999998</v>
      </c>
      <c r="G85" s="11">
        <v>814.31380799999988</v>
      </c>
      <c r="H85" s="11">
        <v>396.58139999999997</v>
      </c>
      <c r="I85" s="11">
        <v>809.02605599999993</v>
      </c>
    </row>
    <row r="86" spans="1:9" x14ac:dyDescent="0.2">
      <c r="A86" s="11">
        <v>80</v>
      </c>
      <c r="B86" s="11">
        <v>740.28527999999994</v>
      </c>
      <c r="C86" s="11">
        <v>571.07721599999991</v>
      </c>
      <c r="D86" s="11">
        <v>4433.7800519999992</v>
      </c>
      <c r="G86" s="11">
        <v>814.31380799999988</v>
      </c>
      <c r="H86" s="11">
        <v>396.58139999999997</v>
      </c>
      <c r="I86" s="11">
        <v>819.60155999999995</v>
      </c>
    </row>
    <row r="87" spans="1:9" x14ac:dyDescent="0.2">
      <c r="A87" s="11">
        <v>81</v>
      </c>
      <c r="B87" s="11">
        <v>2286.9527399999997</v>
      </c>
      <c r="C87" s="11">
        <v>4023.9792719999996</v>
      </c>
      <c r="D87" s="11">
        <v>3905.0048519999996</v>
      </c>
      <c r="G87" s="11">
        <v>816.95768399999986</v>
      </c>
      <c r="H87" s="11">
        <v>396.58139999999997</v>
      </c>
      <c r="I87" s="11">
        <v>819.60155999999995</v>
      </c>
    </row>
    <row r="88" spans="1:9" x14ac:dyDescent="0.2">
      <c r="A88" s="11">
        <v>82</v>
      </c>
      <c r="B88" s="11">
        <v>2458.8046799999997</v>
      </c>
      <c r="C88" s="11">
        <v>3405.3122879999996</v>
      </c>
      <c r="D88" s="11">
        <v>2228.7874679999995</v>
      </c>
      <c r="G88" s="11">
        <v>816.95768399999986</v>
      </c>
      <c r="H88" s="11">
        <v>396.58139999999997</v>
      </c>
      <c r="I88" s="11">
        <v>819.60155999999995</v>
      </c>
    </row>
    <row r="89" spans="1:9" x14ac:dyDescent="0.2">
      <c r="A89" s="11">
        <v>83</v>
      </c>
      <c r="B89" s="11">
        <v>2736.4116599999998</v>
      </c>
      <c r="C89" s="11">
        <v>4875.3073439999998</v>
      </c>
      <c r="D89" s="11">
        <v>4883.2389719999992</v>
      </c>
      <c r="G89" s="11">
        <v>819.60155999999995</v>
      </c>
      <c r="H89" s="11">
        <v>396.58139999999997</v>
      </c>
      <c r="I89" s="11">
        <v>822.24543599999993</v>
      </c>
    </row>
    <row r="90" spans="1:9" x14ac:dyDescent="0.2">
      <c r="A90" s="11">
        <v>84</v>
      </c>
      <c r="B90" s="11">
        <v>1261.1288519999998</v>
      </c>
      <c r="C90" s="11">
        <v>2588.3546039999997</v>
      </c>
      <c r="D90" s="11">
        <v>1549.3113359999998</v>
      </c>
      <c r="G90" s="11">
        <v>824.8893119999999</v>
      </c>
      <c r="H90" s="11">
        <v>399.22527599999995</v>
      </c>
      <c r="I90" s="11">
        <v>822.24543599999993</v>
      </c>
    </row>
    <row r="91" spans="1:9" x14ac:dyDescent="0.2">
      <c r="A91" s="11">
        <v>85</v>
      </c>
      <c r="B91" s="11">
        <v>3749.0161679999997</v>
      </c>
      <c r="C91" s="11">
        <v>3828.3324479999997</v>
      </c>
      <c r="D91" s="11">
        <v>1033.7555159999999</v>
      </c>
      <c r="G91" s="11">
        <v>827.53318799999988</v>
      </c>
      <c r="H91" s="11">
        <v>401.86915199999993</v>
      </c>
      <c r="I91" s="11">
        <v>824.8893119999999</v>
      </c>
    </row>
    <row r="92" spans="1:9" x14ac:dyDescent="0.2">
      <c r="A92" s="11">
        <v>86</v>
      </c>
      <c r="B92" s="11">
        <v>2590.9984799999997</v>
      </c>
      <c r="C92" s="11">
        <v>2318.6792519999999</v>
      </c>
      <c r="D92" s="11">
        <v>898.91783999999984</v>
      </c>
      <c r="G92" s="11">
        <v>835.46481599999993</v>
      </c>
      <c r="H92" s="11">
        <v>401.86915199999993</v>
      </c>
      <c r="I92" s="11">
        <v>824.8893119999999</v>
      </c>
    </row>
    <row r="93" spans="1:9" x14ac:dyDescent="0.2">
      <c r="A93" s="11">
        <v>87</v>
      </c>
      <c r="B93" s="11">
        <v>1919.4539759999998</v>
      </c>
      <c r="C93" s="11">
        <v>1760.8214159999998</v>
      </c>
      <c r="D93" s="11">
        <v>3905.0048519999996</v>
      </c>
      <c r="G93" s="11">
        <v>835.46481599999993</v>
      </c>
      <c r="H93" s="11">
        <v>404.51302799999996</v>
      </c>
      <c r="I93" s="11">
        <v>827.53318799999988</v>
      </c>
    </row>
    <row r="94" spans="1:9" x14ac:dyDescent="0.2">
      <c r="A94" s="11">
        <v>88</v>
      </c>
      <c r="B94" s="11">
        <v>2913.5513519999995</v>
      </c>
      <c r="C94" s="11">
        <v>2984.9360039999997</v>
      </c>
      <c r="D94" s="11">
        <v>2760.2065439999997</v>
      </c>
      <c r="G94" s="11">
        <v>838.10869199999991</v>
      </c>
      <c r="H94" s="11">
        <v>404.51302799999996</v>
      </c>
      <c r="I94" s="11">
        <v>832.82093999999995</v>
      </c>
    </row>
    <row r="95" spans="1:9" x14ac:dyDescent="0.2">
      <c r="A95" s="11">
        <v>89</v>
      </c>
      <c r="B95" s="11">
        <v>4386.1902839999993</v>
      </c>
      <c r="C95" s="11">
        <v>586.94047199999989</v>
      </c>
      <c r="D95" s="11">
        <v>793.16279999999995</v>
      </c>
      <c r="G95" s="11">
        <v>838.10869199999991</v>
      </c>
      <c r="H95" s="11">
        <v>404.51302799999996</v>
      </c>
      <c r="I95" s="11">
        <v>832.82093999999995</v>
      </c>
    </row>
    <row r="96" spans="1:9" x14ac:dyDescent="0.2">
      <c r="A96" s="11">
        <v>90</v>
      </c>
      <c r="B96" s="11">
        <v>1718.5193999999997</v>
      </c>
      <c r="C96" s="11">
        <v>4214.3383439999998</v>
      </c>
      <c r="D96" s="11">
        <v>5811.2394479999994</v>
      </c>
      <c r="G96" s="11">
        <v>838.10869199999991</v>
      </c>
      <c r="H96" s="11">
        <v>404.51302799999996</v>
      </c>
      <c r="I96" s="11">
        <v>835.46481599999993</v>
      </c>
    </row>
    <row r="97" spans="1:9" x14ac:dyDescent="0.2">
      <c r="A97" s="11">
        <v>91</v>
      </c>
      <c r="B97" s="11">
        <v>1390.6787759999997</v>
      </c>
      <c r="C97" s="11">
        <v>2355.6935159999998</v>
      </c>
      <c r="D97" s="11">
        <v>3479.3408159999994</v>
      </c>
      <c r="G97" s="11">
        <v>838.10869199999991</v>
      </c>
      <c r="H97" s="11">
        <v>407.15690399999994</v>
      </c>
      <c r="I97" s="11">
        <v>835.46481599999993</v>
      </c>
    </row>
    <row r="98" spans="1:9" x14ac:dyDescent="0.2">
      <c r="A98" s="11">
        <v>92</v>
      </c>
      <c r="B98" s="11">
        <v>1086.6330359999999</v>
      </c>
      <c r="C98" s="11">
        <v>22623.646931999996</v>
      </c>
      <c r="D98" s="11">
        <v>1282.2798599999999</v>
      </c>
      <c r="G98" s="11">
        <v>843.39644399999986</v>
      </c>
      <c r="H98" s="11">
        <v>407.15690399999994</v>
      </c>
      <c r="I98" s="11">
        <v>840.75256799999988</v>
      </c>
    </row>
    <row r="99" spans="1:9" x14ac:dyDescent="0.2">
      <c r="A99" s="11">
        <v>93</v>
      </c>
      <c r="B99" s="11">
        <v>2585.7107279999996</v>
      </c>
      <c r="C99" s="11">
        <v>2212.9242119999999</v>
      </c>
      <c r="D99" s="11">
        <v>5094.7490519999992</v>
      </c>
      <c r="G99" s="11">
        <v>843.39644399999986</v>
      </c>
      <c r="H99" s="11">
        <v>407.15690399999994</v>
      </c>
      <c r="I99" s="11">
        <v>840.75256799999988</v>
      </c>
    </row>
    <row r="100" spans="1:9" x14ac:dyDescent="0.2">
      <c r="A100" s="11">
        <v>94</v>
      </c>
      <c r="B100" s="11">
        <v>2257.8701039999996</v>
      </c>
      <c r="C100" s="11">
        <v>3550.7254679999996</v>
      </c>
      <c r="D100" s="11">
        <v>3209.6654639999997</v>
      </c>
      <c r="G100" s="11">
        <v>846.04031999999984</v>
      </c>
      <c r="H100" s="11">
        <v>409.80077999999997</v>
      </c>
      <c r="I100" s="11">
        <v>846.04031999999984</v>
      </c>
    </row>
    <row r="101" spans="1:9" x14ac:dyDescent="0.2">
      <c r="A101" s="11">
        <v>95</v>
      </c>
      <c r="B101" s="11">
        <v>2625.3688679999996</v>
      </c>
      <c r="C101" s="11">
        <v>3997.5405119999996</v>
      </c>
      <c r="D101" s="11">
        <v>3352.4347679999996</v>
      </c>
      <c r="G101" s="11">
        <v>846.04031999999984</v>
      </c>
      <c r="H101" s="11">
        <v>409.80077999999997</v>
      </c>
      <c r="I101" s="11">
        <v>846.04031999999984</v>
      </c>
    </row>
    <row r="102" spans="1:9" x14ac:dyDescent="0.2">
      <c r="A102" s="11">
        <v>96</v>
      </c>
      <c r="B102" s="11">
        <v>4793.3471879999997</v>
      </c>
      <c r="C102" s="11">
        <v>1147.4421839999998</v>
      </c>
      <c r="D102" s="11">
        <v>4748.4012959999991</v>
      </c>
      <c r="G102" s="11">
        <v>848.68419599999993</v>
      </c>
      <c r="H102" s="11">
        <v>409.80077999999997</v>
      </c>
      <c r="I102" s="11">
        <v>846.04031999999984</v>
      </c>
    </row>
    <row r="103" spans="1:9" x14ac:dyDescent="0.2">
      <c r="A103" s="11">
        <v>97</v>
      </c>
      <c r="B103" s="11">
        <v>5303.6152559999991</v>
      </c>
      <c r="C103" s="11">
        <v>518.1996959999999</v>
      </c>
      <c r="D103" s="11">
        <v>1903.5907199999997</v>
      </c>
      <c r="G103" s="11">
        <v>851.32807199999991</v>
      </c>
      <c r="H103" s="11">
        <v>409.80077999999997</v>
      </c>
      <c r="I103" s="11">
        <v>848.68419599999993</v>
      </c>
    </row>
    <row r="104" spans="1:9" x14ac:dyDescent="0.2">
      <c r="A104" s="11">
        <v>98</v>
      </c>
      <c r="B104" s="11">
        <v>1636.5592439999998</v>
      </c>
      <c r="C104" s="11">
        <v>523.48744799999997</v>
      </c>
      <c r="D104" s="11">
        <v>4478.7259439999998</v>
      </c>
      <c r="G104" s="11">
        <v>851.32807199999991</v>
      </c>
      <c r="H104" s="11">
        <v>412.44465599999995</v>
      </c>
      <c r="I104" s="11">
        <v>848.68419599999993</v>
      </c>
    </row>
    <row r="105" spans="1:9" x14ac:dyDescent="0.2">
      <c r="A105" s="11">
        <v>99</v>
      </c>
      <c r="B105" s="11">
        <v>2826.3034439999997</v>
      </c>
      <c r="C105" s="11">
        <v>3854.7712079999997</v>
      </c>
      <c r="D105" s="11">
        <v>5033.9399039999989</v>
      </c>
      <c r="G105" s="11">
        <v>851.32807199999991</v>
      </c>
      <c r="H105" s="11">
        <v>412.44465599999995</v>
      </c>
      <c r="I105" s="11">
        <v>848.68419599999993</v>
      </c>
    </row>
    <row r="106" spans="1:9" x14ac:dyDescent="0.2">
      <c r="A106" s="11">
        <v>100</v>
      </c>
      <c r="B106" s="11">
        <v>888.34233599999993</v>
      </c>
      <c r="C106" s="11">
        <v>3944.6629919999996</v>
      </c>
      <c r="D106" s="11">
        <v>1948.5366119999996</v>
      </c>
      <c r="G106" s="11">
        <v>851.32807199999991</v>
      </c>
      <c r="H106" s="11">
        <v>415.08853199999993</v>
      </c>
      <c r="I106" s="11">
        <v>848.68419599999993</v>
      </c>
    </row>
    <row r="107" spans="1:9" x14ac:dyDescent="0.2">
      <c r="A107" s="11">
        <v>101</v>
      </c>
      <c r="B107" s="11">
        <v>4214.3383439999998</v>
      </c>
      <c r="C107" s="11">
        <v>5287.7519999999995</v>
      </c>
      <c r="D107" s="11">
        <v>3632.6856239999997</v>
      </c>
      <c r="G107" s="11">
        <v>851.32807199999991</v>
      </c>
      <c r="H107" s="11">
        <v>415.08853199999993</v>
      </c>
      <c r="I107" s="11">
        <v>848.68419599999993</v>
      </c>
    </row>
    <row r="108" spans="1:9" x14ac:dyDescent="0.2">
      <c r="A108" s="11">
        <v>102</v>
      </c>
      <c r="B108" s="11">
        <v>1382.7471479999999</v>
      </c>
      <c r="C108" s="11">
        <v>2123.0324279999995</v>
      </c>
      <c r="D108" s="11">
        <v>3415.8877919999995</v>
      </c>
      <c r="G108" s="11">
        <v>851.32807199999991</v>
      </c>
      <c r="H108" s="11">
        <v>417.73240799999996</v>
      </c>
      <c r="I108" s="11">
        <v>851.32807199999991</v>
      </c>
    </row>
    <row r="109" spans="1:9" x14ac:dyDescent="0.2">
      <c r="A109" s="11">
        <v>103</v>
      </c>
      <c r="B109" s="11">
        <v>2926.7707319999995</v>
      </c>
      <c r="C109" s="11">
        <v>3495.2040719999995</v>
      </c>
      <c r="D109" s="11">
        <v>3460.8336839999997</v>
      </c>
      <c r="G109" s="11">
        <v>851.32807199999991</v>
      </c>
      <c r="H109" s="11">
        <v>417.73240799999996</v>
      </c>
      <c r="I109" s="11">
        <v>853.97194799999988</v>
      </c>
    </row>
    <row r="110" spans="1:9" x14ac:dyDescent="0.2">
      <c r="A110" s="11">
        <v>104</v>
      </c>
      <c r="B110" s="11">
        <v>3608.8907399999994</v>
      </c>
      <c r="C110" s="11">
        <v>13058.103563999999</v>
      </c>
      <c r="D110" s="11">
        <v>3043.1012759999994</v>
      </c>
      <c r="G110" s="11">
        <v>853.97194799999988</v>
      </c>
      <c r="H110" s="11">
        <v>417.73240799999996</v>
      </c>
      <c r="I110" s="11">
        <v>861.90357599999993</v>
      </c>
    </row>
    <row r="111" spans="1:9" x14ac:dyDescent="0.2">
      <c r="A111" s="11">
        <v>105</v>
      </c>
      <c r="B111" s="11">
        <v>2739.0555359999998</v>
      </c>
      <c r="C111" s="11">
        <v>475.89767999999992</v>
      </c>
      <c r="D111" s="11">
        <v>1705.3000199999997</v>
      </c>
      <c r="G111" s="11">
        <v>856.61582399999986</v>
      </c>
      <c r="H111" s="11">
        <v>420.37628399999994</v>
      </c>
      <c r="I111" s="11">
        <v>867.19132799999988</v>
      </c>
    </row>
    <row r="112" spans="1:9" x14ac:dyDescent="0.2">
      <c r="A112" s="11">
        <v>106</v>
      </c>
      <c r="B112" s="11">
        <v>5909.0628599999991</v>
      </c>
      <c r="C112" s="11">
        <v>972.94636799999989</v>
      </c>
      <c r="D112" s="11">
        <v>3072.1839119999995</v>
      </c>
      <c r="G112" s="11">
        <v>859.25969999999984</v>
      </c>
      <c r="H112" s="11">
        <v>420.37628399999994</v>
      </c>
      <c r="I112" s="11">
        <v>867.19132799999988</v>
      </c>
    </row>
    <row r="113" spans="1:9" x14ac:dyDescent="0.2">
      <c r="A113" s="11">
        <v>107</v>
      </c>
      <c r="B113" s="11">
        <v>3756.9477959999995</v>
      </c>
      <c r="C113" s="11">
        <v>3487.2724439999997</v>
      </c>
      <c r="D113" s="11">
        <v>4581.8371079999997</v>
      </c>
      <c r="G113" s="11">
        <v>859.25969999999984</v>
      </c>
      <c r="H113" s="11">
        <v>425.66403599999995</v>
      </c>
      <c r="I113" s="11">
        <v>869.83520399999986</v>
      </c>
    </row>
    <row r="114" spans="1:9" x14ac:dyDescent="0.2">
      <c r="A114" s="11">
        <v>108</v>
      </c>
      <c r="B114" s="11">
        <v>3474.0530639999997</v>
      </c>
      <c r="C114" s="11">
        <v>2226.1435919999999</v>
      </c>
      <c r="D114" s="11">
        <v>5716.0599119999997</v>
      </c>
      <c r="G114" s="11">
        <v>859.25969999999984</v>
      </c>
      <c r="H114" s="11">
        <v>425.66403599999995</v>
      </c>
      <c r="I114" s="11">
        <v>875.12295599999993</v>
      </c>
    </row>
    <row r="115" spans="1:9" x14ac:dyDescent="0.2">
      <c r="A115" s="11">
        <v>109</v>
      </c>
      <c r="B115" s="11">
        <v>3846.8395799999994</v>
      </c>
      <c r="C115" s="11">
        <v>928.00047599999994</v>
      </c>
      <c r="D115" s="11">
        <v>3143.5685639999997</v>
      </c>
      <c r="G115" s="11">
        <v>864.54745199999991</v>
      </c>
      <c r="H115" s="11">
        <v>425.66403599999995</v>
      </c>
      <c r="I115" s="11">
        <v>880.41070799999989</v>
      </c>
    </row>
    <row r="116" spans="1:9" x14ac:dyDescent="0.2">
      <c r="A116" s="11">
        <v>110</v>
      </c>
      <c r="B116" s="11">
        <v>4267.2158639999998</v>
      </c>
      <c r="C116" s="11">
        <v>4957.267499999999</v>
      </c>
      <c r="D116" s="11">
        <v>2202.3487079999995</v>
      </c>
      <c r="G116" s="11">
        <v>864.54745199999991</v>
      </c>
      <c r="H116" s="11">
        <v>428.30791199999993</v>
      </c>
      <c r="I116" s="11">
        <v>880.41070799999989</v>
      </c>
    </row>
    <row r="117" spans="1:9" x14ac:dyDescent="0.2">
      <c r="A117" s="11">
        <v>111</v>
      </c>
      <c r="B117" s="11">
        <v>3569.2325999999994</v>
      </c>
      <c r="C117" s="11">
        <v>1308.7186199999999</v>
      </c>
      <c r="D117" s="11">
        <v>4587.124859999999</v>
      </c>
      <c r="G117" s="11">
        <v>864.54745199999991</v>
      </c>
      <c r="H117" s="11">
        <v>430.95178799999996</v>
      </c>
      <c r="I117" s="11">
        <v>880.41070799999989</v>
      </c>
    </row>
    <row r="118" spans="1:9" x14ac:dyDescent="0.2">
      <c r="A118" s="11">
        <v>112</v>
      </c>
      <c r="B118" s="11">
        <v>5441.0968079999993</v>
      </c>
      <c r="C118" s="11">
        <v>3865.3467119999996</v>
      </c>
      <c r="D118" s="11">
        <v>4655.8656359999995</v>
      </c>
      <c r="G118" s="11">
        <v>869.83520399999986</v>
      </c>
      <c r="H118" s="11">
        <v>433.59566399999994</v>
      </c>
      <c r="I118" s="11">
        <v>880.41070799999989</v>
      </c>
    </row>
    <row r="119" spans="1:9" x14ac:dyDescent="0.2">
      <c r="A119" s="11">
        <v>113</v>
      </c>
      <c r="B119" s="11">
        <v>4581.8371079999997</v>
      </c>
      <c r="C119" s="11">
        <v>3640.6172519999996</v>
      </c>
      <c r="D119" s="11">
        <v>4383.5464079999992</v>
      </c>
      <c r="G119" s="11">
        <v>869.83520399999986</v>
      </c>
      <c r="H119" s="11">
        <v>438.88341599999995</v>
      </c>
      <c r="I119" s="11">
        <v>883.05458399999986</v>
      </c>
    </row>
    <row r="120" spans="1:9" x14ac:dyDescent="0.2">
      <c r="A120" s="11">
        <v>114</v>
      </c>
      <c r="B120" s="11">
        <v>2852.7422039999997</v>
      </c>
      <c r="C120" s="11">
        <v>2006.7018839999998</v>
      </c>
      <c r="D120" s="11">
        <v>904.20559199999991</v>
      </c>
      <c r="G120" s="11">
        <v>869.83520399999986</v>
      </c>
      <c r="H120" s="11">
        <v>441.52729199999993</v>
      </c>
      <c r="I120" s="11">
        <v>885.69845999999984</v>
      </c>
    </row>
    <row r="121" spans="1:9" x14ac:dyDescent="0.2">
      <c r="A121" s="11">
        <v>115</v>
      </c>
      <c r="B121" s="11">
        <v>3183.2267039999997</v>
      </c>
      <c r="C121" s="11">
        <v>2249.9384759999998</v>
      </c>
      <c r="D121" s="11">
        <v>4616.2074959999991</v>
      </c>
      <c r="G121" s="11">
        <v>869.83520399999986</v>
      </c>
      <c r="H121" s="11">
        <v>441.52729199999993</v>
      </c>
      <c r="I121" s="11">
        <v>888.34233599999993</v>
      </c>
    </row>
    <row r="122" spans="1:9" x14ac:dyDescent="0.2">
      <c r="A122" s="11">
        <v>116</v>
      </c>
      <c r="B122" s="11">
        <v>3963.1701239999993</v>
      </c>
      <c r="C122" s="11">
        <v>2337.1863839999996</v>
      </c>
      <c r="D122" s="11">
        <v>4904.389979999999</v>
      </c>
      <c r="G122" s="11">
        <v>872.47907999999984</v>
      </c>
      <c r="H122" s="11">
        <v>441.52729199999993</v>
      </c>
      <c r="I122" s="11">
        <v>888.34233599999993</v>
      </c>
    </row>
    <row r="123" spans="1:9" x14ac:dyDescent="0.2">
      <c r="A123" s="11">
        <v>117</v>
      </c>
      <c r="B123" s="11">
        <v>1752.8897879999997</v>
      </c>
      <c r="C123" s="11">
        <v>412.44465599999995</v>
      </c>
      <c r="D123" s="11">
        <v>4222.2699719999991</v>
      </c>
      <c r="G123" s="11">
        <v>872.47907999999984</v>
      </c>
      <c r="H123" s="11">
        <v>441.52729199999993</v>
      </c>
      <c r="I123" s="11">
        <v>890.98621199999991</v>
      </c>
    </row>
    <row r="124" spans="1:9" x14ac:dyDescent="0.2">
      <c r="A124" s="11">
        <v>118</v>
      </c>
      <c r="B124" s="11">
        <v>4135.0220639999998</v>
      </c>
      <c r="C124" s="11">
        <v>4978.4185079999997</v>
      </c>
      <c r="D124" s="11">
        <v>2527.5454559999998</v>
      </c>
      <c r="G124" s="11">
        <v>872.47907999999984</v>
      </c>
      <c r="H124" s="11">
        <v>444.17116799999997</v>
      </c>
      <c r="I124" s="11">
        <v>890.98621199999991</v>
      </c>
    </row>
    <row r="125" spans="1:9" x14ac:dyDescent="0.2">
      <c r="A125" s="11">
        <v>119</v>
      </c>
      <c r="B125" s="11">
        <v>4774.8400559999991</v>
      </c>
      <c r="C125" s="11">
        <v>3130.3491839999997</v>
      </c>
      <c r="D125" s="11">
        <v>2308.1037479999995</v>
      </c>
      <c r="G125" s="11">
        <v>872.47907999999984</v>
      </c>
      <c r="H125" s="11">
        <v>446.81504399999994</v>
      </c>
      <c r="I125" s="11">
        <v>893.63008799999989</v>
      </c>
    </row>
    <row r="126" spans="1:9" x14ac:dyDescent="0.2">
      <c r="A126" s="11">
        <v>120</v>
      </c>
      <c r="B126" s="11">
        <v>2498.4628199999997</v>
      </c>
      <c r="C126" s="11">
        <v>1930.0294799999997</v>
      </c>
      <c r="D126" s="11">
        <v>1890.3713399999997</v>
      </c>
      <c r="G126" s="11">
        <v>872.47907999999984</v>
      </c>
      <c r="H126" s="11">
        <v>446.81504399999994</v>
      </c>
      <c r="I126" s="11">
        <v>896.27396399999986</v>
      </c>
    </row>
    <row r="127" spans="1:9" x14ac:dyDescent="0.2">
      <c r="A127" s="11">
        <v>121</v>
      </c>
      <c r="B127" s="11">
        <v>1567.8184679999997</v>
      </c>
      <c r="C127" s="11">
        <v>3997.5405119999996</v>
      </c>
      <c r="D127" s="11">
        <v>2908.2635999999998</v>
      </c>
      <c r="G127" s="11">
        <v>875.12295599999993</v>
      </c>
      <c r="H127" s="11">
        <v>446.81504399999994</v>
      </c>
      <c r="I127" s="11">
        <v>896.27396399999986</v>
      </c>
    </row>
    <row r="128" spans="1:9" x14ac:dyDescent="0.2">
      <c r="A128" s="11">
        <v>122</v>
      </c>
      <c r="B128" s="11">
        <v>1134.2228039999998</v>
      </c>
      <c r="C128" s="11">
        <v>2717.9045279999996</v>
      </c>
      <c r="D128" s="11">
        <v>4232.8454759999995</v>
      </c>
      <c r="G128" s="11">
        <v>875.12295599999993</v>
      </c>
      <c r="H128" s="11">
        <v>449.45891999999992</v>
      </c>
      <c r="I128" s="11">
        <v>898.91783999999984</v>
      </c>
    </row>
    <row r="129" spans="1:9" x14ac:dyDescent="0.2">
      <c r="A129" s="11">
        <v>123</v>
      </c>
      <c r="B129" s="11">
        <v>3006.0870119999995</v>
      </c>
      <c r="C129" s="11">
        <v>2538.1209599999997</v>
      </c>
      <c r="D129" s="11">
        <v>3029.8818959999994</v>
      </c>
      <c r="G129" s="11">
        <v>875.12295599999993</v>
      </c>
      <c r="H129" s="11">
        <v>449.45891999999992</v>
      </c>
      <c r="I129" s="11">
        <v>898.91783999999984</v>
      </c>
    </row>
    <row r="130" spans="1:9" x14ac:dyDescent="0.2">
      <c r="A130" s="11">
        <v>124</v>
      </c>
      <c r="B130" s="11">
        <v>5028.6521519999997</v>
      </c>
      <c r="C130" s="11">
        <v>2096.5936679999995</v>
      </c>
      <c r="D130" s="11">
        <v>4867.3757159999996</v>
      </c>
      <c r="G130" s="11">
        <v>877.76683199999991</v>
      </c>
      <c r="H130" s="11">
        <v>454.74667199999993</v>
      </c>
      <c r="I130" s="11">
        <v>898.91783999999984</v>
      </c>
    </row>
    <row r="131" spans="1:9" x14ac:dyDescent="0.2">
      <c r="A131" s="11">
        <v>125</v>
      </c>
      <c r="B131" s="11">
        <v>4105.9394279999997</v>
      </c>
      <c r="C131" s="11">
        <v>1427.6930399999999</v>
      </c>
      <c r="D131" s="11">
        <v>2212.9242119999999</v>
      </c>
      <c r="G131" s="11">
        <v>877.76683199999991</v>
      </c>
      <c r="H131" s="11">
        <v>457.39054799999997</v>
      </c>
      <c r="I131" s="11">
        <v>901.56171599999993</v>
      </c>
    </row>
    <row r="132" spans="1:9" x14ac:dyDescent="0.2">
      <c r="A132" s="11">
        <v>126</v>
      </c>
      <c r="B132" s="11">
        <v>4306.8740039999993</v>
      </c>
      <c r="C132" s="11">
        <v>4082.1445439999993</v>
      </c>
      <c r="D132" s="11">
        <v>4343.8882679999997</v>
      </c>
      <c r="G132" s="11">
        <v>880.41070799999989</v>
      </c>
      <c r="H132" s="11">
        <v>460.03442399999994</v>
      </c>
      <c r="I132" s="11">
        <v>901.56171599999993</v>
      </c>
    </row>
    <row r="133" spans="1:9" x14ac:dyDescent="0.2">
      <c r="A133" s="11">
        <v>127</v>
      </c>
      <c r="B133" s="11">
        <v>2535.4770839999996</v>
      </c>
      <c r="C133" s="11">
        <v>412.44465599999995</v>
      </c>
      <c r="D133" s="11">
        <v>5776.8690599999991</v>
      </c>
      <c r="G133" s="11">
        <v>880.41070799999989</v>
      </c>
      <c r="H133" s="11">
        <v>462.67829999999992</v>
      </c>
      <c r="I133" s="11">
        <v>904.20559199999991</v>
      </c>
    </row>
    <row r="134" spans="1:9" x14ac:dyDescent="0.2">
      <c r="A134" s="11">
        <v>128</v>
      </c>
      <c r="B134" s="11">
        <v>3526.9305839999997</v>
      </c>
      <c r="C134" s="11">
        <v>3751.6600439999997</v>
      </c>
      <c r="D134" s="11">
        <v>3799.2498119999996</v>
      </c>
      <c r="G134" s="11">
        <v>880.41070799999989</v>
      </c>
      <c r="H134" s="11">
        <v>470.60992799999997</v>
      </c>
      <c r="I134" s="11">
        <v>904.20559199999991</v>
      </c>
    </row>
    <row r="135" spans="1:9" x14ac:dyDescent="0.2">
      <c r="A135" s="11">
        <v>129</v>
      </c>
      <c r="B135" s="11">
        <v>1541.3797079999997</v>
      </c>
      <c r="C135" s="11">
        <v>341.06000399999994</v>
      </c>
      <c r="D135" s="11">
        <v>4703.4554039999994</v>
      </c>
      <c r="G135" s="11">
        <v>880.41070799999989</v>
      </c>
      <c r="H135" s="11">
        <v>473.25380399999995</v>
      </c>
      <c r="I135" s="11">
        <v>912.13721999999984</v>
      </c>
    </row>
    <row r="136" spans="1:9" x14ac:dyDescent="0.2">
      <c r="A136" s="11">
        <v>130</v>
      </c>
      <c r="B136" s="11">
        <v>2773.4259239999997</v>
      </c>
      <c r="C136" s="11">
        <v>1723.8071519999999</v>
      </c>
      <c r="D136" s="11">
        <v>3614.1784919999996</v>
      </c>
      <c r="G136" s="11">
        <v>883.05458399999986</v>
      </c>
      <c r="H136" s="11">
        <v>473.25380399999995</v>
      </c>
      <c r="I136" s="11">
        <v>912.13721999999984</v>
      </c>
    </row>
    <row r="137" spans="1:9" x14ac:dyDescent="0.2">
      <c r="A137" s="11">
        <v>131</v>
      </c>
      <c r="B137" s="11">
        <v>4129.7343119999996</v>
      </c>
      <c r="C137" s="11">
        <v>1877.1519599999997</v>
      </c>
      <c r="D137" s="11">
        <v>1557.2429639999998</v>
      </c>
      <c r="G137" s="11">
        <v>883.05458399999986</v>
      </c>
      <c r="H137" s="11">
        <v>475.89767999999992</v>
      </c>
      <c r="I137" s="11">
        <v>912.13721999999984</v>
      </c>
    </row>
    <row r="138" spans="1:9" x14ac:dyDescent="0.2">
      <c r="A138" s="11">
        <v>132</v>
      </c>
      <c r="B138" s="11">
        <v>4216.9822199999999</v>
      </c>
      <c r="C138" s="11">
        <v>4235.4893519999996</v>
      </c>
      <c r="D138" s="11">
        <v>4724.6064119999992</v>
      </c>
      <c r="G138" s="11">
        <v>885.69845999999984</v>
      </c>
      <c r="H138" s="11">
        <v>475.89767999999992</v>
      </c>
      <c r="I138" s="11">
        <v>914.78109599999993</v>
      </c>
    </row>
    <row r="139" spans="1:9" x14ac:dyDescent="0.2">
      <c r="A139" s="11">
        <v>133</v>
      </c>
      <c r="B139" s="11">
        <v>3132.9930599999998</v>
      </c>
      <c r="C139" s="11">
        <v>8603.1725039999983</v>
      </c>
      <c r="D139" s="11">
        <v>2424.4342919999999</v>
      </c>
      <c r="G139" s="11">
        <v>885.69845999999984</v>
      </c>
      <c r="H139" s="11">
        <v>475.89767999999992</v>
      </c>
      <c r="I139" s="11">
        <v>917.42497199999991</v>
      </c>
    </row>
    <row r="140" spans="1:9" x14ac:dyDescent="0.2">
      <c r="A140" s="11">
        <v>134</v>
      </c>
      <c r="B140" s="11">
        <v>3220.2409679999996</v>
      </c>
      <c r="C140" s="11">
        <v>3444.9704279999996</v>
      </c>
      <c r="D140" s="11">
        <v>2329.2547559999998</v>
      </c>
      <c r="G140" s="11">
        <v>888.34233599999993</v>
      </c>
      <c r="H140" s="11">
        <v>478.54155599999996</v>
      </c>
      <c r="I140" s="11">
        <v>920.06884799999989</v>
      </c>
    </row>
    <row r="141" spans="1:9" x14ac:dyDescent="0.2">
      <c r="A141" s="11">
        <v>135</v>
      </c>
      <c r="B141" s="11">
        <v>4037.1986519999996</v>
      </c>
      <c r="C141" s="11">
        <v>5837.6782079999994</v>
      </c>
      <c r="D141" s="11">
        <v>3949.9507439999993</v>
      </c>
      <c r="G141" s="11">
        <v>888.34233599999993</v>
      </c>
      <c r="H141" s="11">
        <v>478.54155599999996</v>
      </c>
      <c r="I141" s="11">
        <v>920.06884799999989</v>
      </c>
    </row>
    <row r="142" spans="1:9" x14ac:dyDescent="0.2">
      <c r="A142" s="11">
        <v>136</v>
      </c>
      <c r="B142" s="11">
        <v>1023.1800119999999</v>
      </c>
      <c r="C142" s="11">
        <v>2429.7220439999996</v>
      </c>
      <c r="D142" s="11">
        <v>4544.8228439999993</v>
      </c>
      <c r="G142" s="11">
        <v>890.98621199999991</v>
      </c>
      <c r="H142" s="11">
        <v>481.18543199999993</v>
      </c>
      <c r="I142" s="11">
        <v>922.71272399999987</v>
      </c>
    </row>
    <row r="143" spans="1:9" x14ac:dyDescent="0.2">
      <c r="A143" s="11">
        <v>137</v>
      </c>
      <c r="B143" s="11">
        <v>2199.7048319999999</v>
      </c>
      <c r="C143" s="11">
        <v>3421.1755439999997</v>
      </c>
      <c r="D143" s="11">
        <v>3341.8592639999997</v>
      </c>
      <c r="G143" s="11">
        <v>893.63008799999989</v>
      </c>
      <c r="H143" s="11">
        <v>481.18543199999993</v>
      </c>
      <c r="I143" s="11">
        <v>922.71272399999987</v>
      </c>
    </row>
    <row r="144" spans="1:9" x14ac:dyDescent="0.2">
      <c r="A144" s="11">
        <v>138</v>
      </c>
      <c r="B144" s="11">
        <v>3645.9050039999997</v>
      </c>
      <c r="C144" s="11">
        <v>3719.9335319999996</v>
      </c>
      <c r="D144" s="11">
        <v>3455.5459319999995</v>
      </c>
      <c r="G144" s="11">
        <v>896.27396399999986</v>
      </c>
      <c r="H144" s="11">
        <v>486.47318399999995</v>
      </c>
      <c r="I144" s="11">
        <v>925.35659999999984</v>
      </c>
    </row>
    <row r="145" spans="1:9" x14ac:dyDescent="0.2">
      <c r="A145" s="11">
        <v>139</v>
      </c>
      <c r="B145" s="11">
        <v>4732.5380399999995</v>
      </c>
      <c r="C145" s="11">
        <v>4090.0761719999996</v>
      </c>
      <c r="D145" s="11">
        <v>3413.2439159999994</v>
      </c>
      <c r="G145" s="11">
        <v>898.91783999999984</v>
      </c>
      <c r="H145" s="11">
        <v>489.11705999999992</v>
      </c>
      <c r="I145" s="11">
        <v>925.35659999999984</v>
      </c>
    </row>
    <row r="146" spans="1:9" x14ac:dyDescent="0.2">
      <c r="A146" s="11">
        <v>140</v>
      </c>
      <c r="B146" s="11">
        <v>1168.5931919999998</v>
      </c>
      <c r="C146" s="11">
        <v>4037.1986519999996</v>
      </c>
      <c r="D146" s="11">
        <v>5430.521303999999</v>
      </c>
      <c r="G146" s="11">
        <v>898.91783999999984</v>
      </c>
      <c r="H146" s="11">
        <v>489.11705999999992</v>
      </c>
      <c r="I146" s="11">
        <v>925.35659999999984</v>
      </c>
    </row>
    <row r="147" spans="1:9" x14ac:dyDescent="0.2">
      <c r="A147" s="11">
        <v>141</v>
      </c>
      <c r="B147" s="11">
        <v>4957.267499999999</v>
      </c>
      <c r="C147" s="11">
        <v>2477.3118119999999</v>
      </c>
      <c r="D147" s="11">
        <v>4417.9167959999995</v>
      </c>
      <c r="G147" s="11">
        <v>898.91783999999984</v>
      </c>
      <c r="H147" s="11">
        <v>489.11705999999992</v>
      </c>
      <c r="I147" s="11">
        <v>925.35659999999984</v>
      </c>
    </row>
    <row r="148" spans="1:9" x14ac:dyDescent="0.2">
      <c r="A148" s="11">
        <v>142</v>
      </c>
      <c r="B148" s="11">
        <v>3883.8538439999993</v>
      </c>
      <c r="C148" s="11">
        <v>4365.0392759999995</v>
      </c>
      <c r="D148" s="11">
        <v>3616.8223679999996</v>
      </c>
      <c r="G148" s="11">
        <v>898.91783999999984</v>
      </c>
      <c r="H148" s="11">
        <v>491.76093599999996</v>
      </c>
      <c r="I148" s="11">
        <v>928.00047599999994</v>
      </c>
    </row>
    <row r="149" spans="1:9" x14ac:dyDescent="0.2">
      <c r="A149" s="11">
        <v>143</v>
      </c>
      <c r="B149" s="11">
        <v>1295.4992399999999</v>
      </c>
      <c r="C149" s="11">
        <v>3762.2355479999997</v>
      </c>
      <c r="D149" s="11">
        <v>5404.082543999999</v>
      </c>
      <c r="G149" s="11">
        <v>898.91783999999984</v>
      </c>
      <c r="H149" s="11">
        <v>491.76093599999996</v>
      </c>
      <c r="I149" s="11">
        <v>930.64435199999991</v>
      </c>
    </row>
    <row r="150" spans="1:9" x14ac:dyDescent="0.2">
      <c r="A150" s="11">
        <v>144</v>
      </c>
      <c r="B150" s="11">
        <v>1017.8922599999999</v>
      </c>
      <c r="C150" s="11">
        <v>3180.5828279999996</v>
      </c>
      <c r="D150" s="11">
        <v>2273.7333599999997</v>
      </c>
      <c r="G150" s="11">
        <v>898.91783999999984</v>
      </c>
      <c r="H150" s="11">
        <v>491.76093599999996</v>
      </c>
      <c r="I150" s="11">
        <v>930.64435199999991</v>
      </c>
    </row>
    <row r="151" spans="1:9" x14ac:dyDescent="0.2">
      <c r="A151" s="11">
        <v>145</v>
      </c>
      <c r="B151" s="11">
        <v>1639.2031199999999</v>
      </c>
      <c r="C151" s="11">
        <v>5419.9457999999995</v>
      </c>
      <c r="D151" s="11">
        <v>1922.0978519999996</v>
      </c>
      <c r="G151" s="11">
        <v>901.56171599999993</v>
      </c>
      <c r="H151" s="11">
        <v>494.40481199999994</v>
      </c>
      <c r="I151" s="11">
        <v>930.64435199999991</v>
      </c>
    </row>
    <row r="152" spans="1:9" x14ac:dyDescent="0.2">
      <c r="A152" s="11">
        <v>146</v>
      </c>
      <c r="B152" s="11">
        <v>3635.3294999999994</v>
      </c>
      <c r="C152" s="11">
        <v>2514.3260759999998</v>
      </c>
      <c r="D152" s="11">
        <v>3712.0019039999997</v>
      </c>
      <c r="G152" s="11">
        <v>901.56171599999993</v>
      </c>
      <c r="H152" s="11">
        <v>494.40481199999994</v>
      </c>
      <c r="I152" s="11">
        <v>933.28822799999989</v>
      </c>
    </row>
    <row r="153" spans="1:9" x14ac:dyDescent="0.2">
      <c r="A153" s="11">
        <v>147</v>
      </c>
      <c r="B153" s="11">
        <v>1636.5592439999998</v>
      </c>
      <c r="C153" s="11">
        <v>2551.3403399999997</v>
      </c>
      <c r="D153" s="11">
        <v>4669.0850159999991</v>
      </c>
      <c r="G153" s="11">
        <v>904.20559199999991</v>
      </c>
      <c r="H153" s="11">
        <v>494.40481199999994</v>
      </c>
      <c r="I153" s="11">
        <v>933.28822799999989</v>
      </c>
    </row>
    <row r="154" spans="1:9" x14ac:dyDescent="0.2">
      <c r="A154" s="11">
        <v>148</v>
      </c>
      <c r="B154" s="11">
        <v>4328.0250119999992</v>
      </c>
      <c r="C154" s="11">
        <v>11696.507423999999</v>
      </c>
      <c r="D154" s="11">
        <v>2963.7849959999994</v>
      </c>
      <c r="G154" s="11">
        <v>904.20559199999991</v>
      </c>
      <c r="H154" s="11">
        <v>494.40481199999994</v>
      </c>
      <c r="I154" s="11">
        <v>941.21985599999994</v>
      </c>
    </row>
    <row r="155" spans="1:9" x14ac:dyDescent="0.2">
      <c r="A155" s="11">
        <v>149</v>
      </c>
      <c r="B155" s="11">
        <v>2149.4711879999995</v>
      </c>
      <c r="C155" s="11">
        <v>1467.3511799999999</v>
      </c>
      <c r="D155" s="11">
        <v>2030.4967679999997</v>
      </c>
      <c r="G155" s="11">
        <v>906.84946799999989</v>
      </c>
      <c r="H155" s="11">
        <v>504.98031599999996</v>
      </c>
      <c r="I155" s="11">
        <v>943.86373199999991</v>
      </c>
    </row>
    <row r="156" spans="1:9" x14ac:dyDescent="0.2">
      <c r="A156" s="11">
        <v>150</v>
      </c>
      <c r="B156" s="11">
        <v>798.4505519999999</v>
      </c>
      <c r="C156" s="11">
        <v>4121.8026839999993</v>
      </c>
      <c r="D156" s="11">
        <v>2707.3290239999997</v>
      </c>
      <c r="G156" s="11">
        <v>906.84946799999989</v>
      </c>
      <c r="H156" s="11">
        <v>512.91194399999995</v>
      </c>
      <c r="I156" s="11">
        <v>943.86373199999991</v>
      </c>
    </row>
    <row r="157" spans="1:9" x14ac:dyDescent="0.2">
      <c r="A157" s="11">
        <v>151</v>
      </c>
      <c r="B157" s="11">
        <v>5147.6265719999992</v>
      </c>
      <c r="C157" s="11">
        <v>4293.6546239999998</v>
      </c>
      <c r="D157" s="11">
        <v>1771.3969199999997</v>
      </c>
      <c r="G157" s="11">
        <v>906.84946799999989</v>
      </c>
      <c r="H157" s="11">
        <v>515.55581999999993</v>
      </c>
      <c r="I157" s="11">
        <v>943.86373199999991</v>
      </c>
    </row>
    <row r="158" spans="1:9" x14ac:dyDescent="0.2">
      <c r="A158" s="11">
        <v>152</v>
      </c>
      <c r="B158" s="11">
        <v>4309.5178799999994</v>
      </c>
      <c r="C158" s="11">
        <v>2347.7618879999995</v>
      </c>
      <c r="D158" s="11">
        <v>1549.3113359999998</v>
      </c>
      <c r="G158" s="11">
        <v>906.84946799999989</v>
      </c>
      <c r="H158" s="11">
        <v>515.55581999999993</v>
      </c>
      <c r="I158" s="11">
        <v>943.86373199999991</v>
      </c>
    </row>
    <row r="159" spans="1:9" x14ac:dyDescent="0.2">
      <c r="A159" s="11">
        <v>153</v>
      </c>
      <c r="B159" s="11">
        <v>3452.9020559999994</v>
      </c>
      <c r="C159" s="11">
        <v>4079.5006679999997</v>
      </c>
      <c r="D159" s="11">
        <v>970.30249199999992</v>
      </c>
      <c r="G159" s="11">
        <v>909.49334399999987</v>
      </c>
      <c r="H159" s="11">
        <v>515.55581999999993</v>
      </c>
      <c r="I159" s="11">
        <v>946.50760799999989</v>
      </c>
    </row>
    <row r="160" spans="1:9" x14ac:dyDescent="0.2">
      <c r="A160" s="11">
        <v>154</v>
      </c>
      <c r="B160" s="11">
        <v>4571.2616039999994</v>
      </c>
      <c r="C160" s="11">
        <v>6466.9206959999992</v>
      </c>
      <c r="D160" s="11">
        <v>1826.9183159999998</v>
      </c>
      <c r="G160" s="11">
        <v>909.49334399999987</v>
      </c>
      <c r="H160" s="11">
        <v>515.55581999999993</v>
      </c>
      <c r="I160" s="11">
        <v>946.50760799999989</v>
      </c>
    </row>
    <row r="161" spans="1:9" x14ac:dyDescent="0.2">
      <c r="A161" s="11">
        <v>155</v>
      </c>
      <c r="B161" s="11">
        <v>3151.5001919999995</v>
      </c>
      <c r="C161" s="11">
        <v>2027.8528919999997</v>
      </c>
      <c r="D161" s="11">
        <v>3320.7082559999994</v>
      </c>
      <c r="G161" s="11">
        <v>909.49334399999987</v>
      </c>
      <c r="H161" s="11">
        <v>515.55581999999993</v>
      </c>
      <c r="I161" s="11">
        <v>949.15148399999987</v>
      </c>
    </row>
    <row r="162" spans="1:9" x14ac:dyDescent="0.2">
      <c r="A162" s="11">
        <v>156</v>
      </c>
      <c r="B162" s="11">
        <v>1292.8553639999998</v>
      </c>
      <c r="C162" s="11">
        <v>6889.9408559999993</v>
      </c>
      <c r="D162" s="11">
        <v>4288.3668719999996</v>
      </c>
      <c r="G162" s="11">
        <v>912.13721999999984</v>
      </c>
      <c r="H162" s="11">
        <v>518.1996959999999</v>
      </c>
      <c r="I162" s="11">
        <v>949.15148399999987</v>
      </c>
    </row>
    <row r="163" spans="1:9" x14ac:dyDescent="0.2">
      <c r="A163" s="11">
        <v>157</v>
      </c>
      <c r="B163" s="11">
        <v>2736.4116599999998</v>
      </c>
      <c r="C163" s="11">
        <v>2101.8814199999997</v>
      </c>
      <c r="D163" s="11">
        <v>4703.4554039999994</v>
      </c>
      <c r="G163" s="11">
        <v>912.13721999999984</v>
      </c>
      <c r="H163" s="11">
        <v>518.1996959999999</v>
      </c>
      <c r="I163" s="11">
        <v>949.15148399999987</v>
      </c>
    </row>
    <row r="164" spans="1:9" x14ac:dyDescent="0.2">
      <c r="A164" s="11">
        <v>158</v>
      </c>
      <c r="B164" s="11">
        <v>3772.8110519999996</v>
      </c>
      <c r="C164" s="11">
        <v>2506.3944479999996</v>
      </c>
      <c r="D164" s="11">
        <v>5295.6836279999998</v>
      </c>
      <c r="G164" s="11">
        <v>914.78109599999993</v>
      </c>
      <c r="H164" s="11">
        <v>518.1996959999999</v>
      </c>
      <c r="I164" s="11">
        <v>951.79535999999985</v>
      </c>
    </row>
    <row r="165" spans="1:9" x14ac:dyDescent="0.2">
      <c r="A165" s="11">
        <v>159</v>
      </c>
      <c r="B165" s="11">
        <v>2974.3604999999998</v>
      </c>
      <c r="C165" s="11">
        <v>3590.3836079999996</v>
      </c>
      <c r="D165" s="11">
        <v>4306.8740039999993</v>
      </c>
      <c r="G165" s="11">
        <v>914.78109599999993</v>
      </c>
      <c r="H165" s="11">
        <v>523.48744799999997</v>
      </c>
      <c r="I165" s="11">
        <v>959.72698799999989</v>
      </c>
    </row>
    <row r="166" spans="1:9" x14ac:dyDescent="0.2">
      <c r="A166" s="11">
        <v>160</v>
      </c>
      <c r="B166" s="11">
        <v>3265.1868599999998</v>
      </c>
      <c r="C166" s="11">
        <v>3603.6029879999996</v>
      </c>
      <c r="D166" s="11">
        <v>3503.1356999999994</v>
      </c>
      <c r="G166" s="11">
        <v>914.78109599999993</v>
      </c>
      <c r="H166" s="11">
        <v>523.48744799999997</v>
      </c>
      <c r="I166" s="11">
        <v>965.01473999999985</v>
      </c>
    </row>
    <row r="167" spans="1:9" x14ac:dyDescent="0.2">
      <c r="A167" s="11">
        <v>161</v>
      </c>
      <c r="B167" s="11">
        <v>5010.145019999999</v>
      </c>
      <c r="C167" s="11">
        <v>1570.4623439999998</v>
      </c>
      <c r="D167" s="11">
        <v>4753.6890479999993</v>
      </c>
      <c r="G167" s="11">
        <v>914.78109599999993</v>
      </c>
      <c r="H167" s="11">
        <v>523.48744799999997</v>
      </c>
      <c r="I167" s="11">
        <v>967.65861599999982</v>
      </c>
    </row>
    <row r="168" spans="1:9" x14ac:dyDescent="0.2">
      <c r="A168" s="11">
        <v>162</v>
      </c>
      <c r="B168" s="11">
        <v>2863.3177079999996</v>
      </c>
      <c r="C168" s="11">
        <v>2112.4569239999996</v>
      </c>
      <c r="D168" s="11">
        <v>2030.4967679999997</v>
      </c>
      <c r="G168" s="11">
        <v>920.06884799999989</v>
      </c>
      <c r="H168" s="11">
        <v>526.13132399999995</v>
      </c>
      <c r="I168" s="11">
        <v>967.65861599999982</v>
      </c>
    </row>
    <row r="169" spans="1:9" x14ac:dyDescent="0.2">
      <c r="A169" s="11">
        <v>163</v>
      </c>
      <c r="B169" s="11">
        <v>1202.9635799999999</v>
      </c>
      <c r="C169" s="11">
        <v>1279.6359839999998</v>
      </c>
      <c r="D169" s="11">
        <v>2725.8361559999998</v>
      </c>
      <c r="G169" s="11">
        <v>922.71272399999987</v>
      </c>
      <c r="H169" s="11">
        <v>526.13132399999995</v>
      </c>
      <c r="I169" s="11">
        <v>970.30249199999992</v>
      </c>
    </row>
    <row r="170" spans="1:9" x14ac:dyDescent="0.2">
      <c r="A170" s="11">
        <v>164</v>
      </c>
      <c r="B170" s="11">
        <v>2702.0412719999995</v>
      </c>
      <c r="C170" s="11">
        <v>2784.0014279999996</v>
      </c>
      <c r="D170" s="11">
        <v>3841.5518279999997</v>
      </c>
      <c r="G170" s="11">
        <v>922.71272399999987</v>
      </c>
      <c r="H170" s="11">
        <v>526.13132399999995</v>
      </c>
      <c r="I170" s="11">
        <v>970.30249199999992</v>
      </c>
    </row>
    <row r="171" spans="1:9" x14ac:dyDescent="0.2">
      <c r="A171" s="11">
        <v>165</v>
      </c>
      <c r="B171" s="11">
        <v>3225.5287199999998</v>
      </c>
      <c r="C171" s="11">
        <v>2083.3742879999995</v>
      </c>
      <c r="D171" s="11">
        <v>4190.5434599999999</v>
      </c>
      <c r="G171" s="11">
        <v>925.35659999999984</v>
      </c>
      <c r="H171" s="11">
        <v>526.13132399999995</v>
      </c>
      <c r="I171" s="11">
        <v>975.59024399999987</v>
      </c>
    </row>
    <row r="172" spans="1:9" x14ac:dyDescent="0.2">
      <c r="A172" s="11">
        <v>166</v>
      </c>
      <c r="B172" s="11">
        <v>1644.4908719999999</v>
      </c>
      <c r="C172" s="11">
        <v>1721.1632759999998</v>
      </c>
      <c r="D172" s="11">
        <v>1057.5503999999999</v>
      </c>
      <c r="G172" s="11">
        <v>930.64435199999991</v>
      </c>
      <c r="H172" s="11">
        <v>528.77519999999993</v>
      </c>
      <c r="I172" s="11">
        <v>975.59024399999987</v>
      </c>
    </row>
    <row r="173" spans="1:9" x14ac:dyDescent="0.2">
      <c r="A173" s="11">
        <v>167</v>
      </c>
      <c r="B173" s="11">
        <v>4211.6944679999997</v>
      </c>
      <c r="C173" s="11">
        <v>3212.3093399999998</v>
      </c>
      <c r="D173" s="11">
        <v>4922.8971119999997</v>
      </c>
      <c r="G173" s="11">
        <v>930.64435199999991</v>
      </c>
      <c r="H173" s="11">
        <v>539.35070399999995</v>
      </c>
      <c r="I173" s="11">
        <v>978.23411999999985</v>
      </c>
    </row>
    <row r="174" spans="1:9" x14ac:dyDescent="0.2">
      <c r="A174" s="11">
        <v>168</v>
      </c>
      <c r="B174" s="11">
        <v>2432.3659199999997</v>
      </c>
      <c r="C174" s="11">
        <v>407.15690399999994</v>
      </c>
      <c r="D174" s="11">
        <v>4045.1302799999994</v>
      </c>
      <c r="G174" s="11">
        <v>933.28822799999989</v>
      </c>
      <c r="H174" s="11">
        <v>539.35070399999995</v>
      </c>
      <c r="I174" s="11">
        <v>980.87799599999983</v>
      </c>
    </row>
    <row r="175" spans="1:9" x14ac:dyDescent="0.2">
      <c r="A175" s="11">
        <v>169</v>
      </c>
      <c r="B175" s="11">
        <v>3661.7682599999994</v>
      </c>
      <c r="C175" s="11">
        <v>2178.5538239999996</v>
      </c>
      <c r="D175" s="11">
        <v>2123.0324279999995</v>
      </c>
      <c r="G175" s="11">
        <v>933.28822799999989</v>
      </c>
      <c r="H175" s="11">
        <v>541.99457999999993</v>
      </c>
      <c r="I175" s="11">
        <v>983.52187199999992</v>
      </c>
    </row>
    <row r="176" spans="1:9" x14ac:dyDescent="0.2">
      <c r="A176" s="11">
        <v>170</v>
      </c>
      <c r="B176" s="11">
        <v>3077.4716639999997</v>
      </c>
      <c r="C176" s="11">
        <v>1266.4166039999998</v>
      </c>
      <c r="D176" s="11">
        <v>3513.7112039999997</v>
      </c>
      <c r="G176" s="11">
        <v>935.93210399999987</v>
      </c>
      <c r="H176" s="11">
        <v>549.92620799999997</v>
      </c>
      <c r="I176" s="11">
        <v>986.16574799999989</v>
      </c>
    </row>
    <row r="177" spans="1:9" x14ac:dyDescent="0.2">
      <c r="A177" s="11">
        <v>171</v>
      </c>
      <c r="B177" s="11">
        <v>3204.3777119999995</v>
      </c>
      <c r="C177" s="11">
        <v>3508.4234519999995</v>
      </c>
      <c r="D177" s="11">
        <v>5316.8346359999996</v>
      </c>
      <c r="G177" s="11">
        <v>935.93210399999987</v>
      </c>
      <c r="H177" s="11">
        <v>552.57008399999995</v>
      </c>
      <c r="I177" s="11">
        <v>988.80962399999987</v>
      </c>
    </row>
    <row r="178" spans="1:9" x14ac:dyDescent="0.2">
      <c r="A178" s="11">
        <v>172</v>
      </c>
      <c r="B178" s="11">
        <v>3228.1725959999994</v>
      </c>
      <c r="C178" s="11">
        <v>1988.1947519999997</v>
      </c>
      <c r="D178" s="11">
        <v>655.68124799999987</v>
      </c>
      <c r="G178" s="11">
        <v>938.57597999999984</v>
      </c>
      <c r="H178" s="11">
        <v>552.57008399999995</v>
      </c>
      <c r="I178" s="11">
        <v>991.45349999999985</v>
      </c>
    </row>
    <row r="179" spans="1:9" x14ac:dyDescent="0.2">
      <c r="A179" s="11">
        <v>173</v>
      </c>
      <c r="B179" s="11">
        <v>3159.4318199999998</v>
      </c>
      <c r="C179" s="11">
        <v>2522.2577039999996</v>
      </c>
      <c r="D179" s="11">
        <v>4357.1076479999992</v>
      </c>
      <c r="G179" s="11">
        <v>941.21985599999994</v>
      </c>
      <c r="H179" s="11">
        <v>552.57008399999995</v>
      </c>
      <c r="I179" s="11">
        <v>991.45349999999985</v>
      </c>
    </row>
    <row r="180" spans="1:9" x14ac:dyDescent="0.2">
      <c r="A180" s="11">
        <v>174</v>
      </c>
      <c r="B180" s="11">
        <v>1335.1573799999999</v>
      </c>
      <c r="C180" s="11">
        <v>12317.818283999999</v>
      </c>
      <c r="D180" s="11">
        <v>1647.1347479999997</v>
      </c>
      <c r="G180" s="11">
        <v>941.21985599999994</v>
      </c>
      <c r="H180" s="11">
        <v>555.21395999999993</v>
      </c>
      <c r="I180" s="11">
        <v>994.09737599999983</v>
      </c>
    </row>
    <row r="181" spans="1:9" x14ac:dyDescent="0.2">
      <c r="A181" s="11">
        <v>175</v>
      </c>
      <c r="B181" s="11">
        <v>4148.2414439999993</v>
      </c>
      <c r="C181" s="11">
        <v>3767.5232999999994</v>
      </c>
      <c r="D181" s="11">
        <v>1805.7673079999997</v>
      </c>
      <c r="G181" s="11">
        <v>943.86373199999991</v>
      </c>
      <c r="H181" s="11">
        <v>555.21395999999993</v>
      </c>
      <c r="I181" s="11">
        <v>994.09737599999983</v>
      </c>
    </row>
    <row r="182" spans="1:9" x14ac:dyDescent="0.2">
      <c r="A182" s="11">
        <v>176</v>
      </c>
      <c r="B182" s="11">
        <v>2905.6197239999997</v>
      </c>
      <c r="C182" s="11">
        <v>1610.1204839999998</v>
      </c>
      <c r="D182" s="11">
        <v>3458.1898079999996</v>
      </c>
      <c r="G182" s="11">
        <v>943.86373199999991</v>
      </c>
      <c r="H182" s="11">
        <v>555.21395999999993</v>
      </c>
      <c r="I182" s="11">
        <v>996.74125199999992</v>
      </c>
    </row>
    <row r="183" spans="1:9" x14ac:dyDescent="0.2">
      <c r="A183" s="11">
        <v>177</v>
      </c>
      <c r="B183" s="11">
        <v>4193.187335999999</v>
      </c>
      <c r="C183" s="11">
        <v>1306.0747439999998</v>
      </c>
      <c r="D183" s="11">
        <v>3630.0417479999996</v>
      </c>
      <c r="G183" s="11">
        <v>946.50760799999989</v>
      </c>
      <c r="H183" s="11">
        <v>565.78946399999995</v>
      </c>
      <c r="I183" s="11">
        <v>996.74125199999992</v>
      </c>
    </row>
    <row r="184" spans="1:9" x14ac:dyDescent="0.2">
      <c r="A184" s="11">
        <v>178</v>
      </c>
      <c r="B184" s="11">
        <v>2117.7446759999998</v>
      </c>
      <c r="C184" s="11">
        <v>883.05458399999986</v>
      </c>
      <c r="D184" s="11">
        <v>2657.0953799999997</v>
      </c>
      <c r="G184" s="11">
        <v>946.50760799999989</v>
      </c>
      <c r="H184" s="11">
        <v>568.43333999999993</v>
      </c>
      <c r="I184" s="11">
        <v>996.74125199999992</v>
      </c>
    </row>
    <row r="185" spans="1:9" x14ac:dyDescent="0.2">
      <c r="A185" s="11">
        <v>179</v>
      </c>
      <c r="B185" s="11">
        <v>4571.2616039999994</v>
      </c>
      <c r="C185" s="11">
        <v>1639.2031199999999</v>
      </c>
      <c r="D185" s="11">
        <v>4142.9536919999991</v>
      </c>
      <c r="G185" s="11">
        <v>946.50760799999989</v>
      </c>
      <c r="H185" s="11">
        <v>568.43333999999993</v>
      </c>
      <c r="I185" s="11">
        <v>999.3851279999999</v>
      </c>
    </row>
    <row r="186" spans="1:9" x14ac:dyDescent="0.2">
      <c r="A186" s="11">
        <v>180</v>
      </c>
      <c r="B186" s="11">
        <v>1623.3398639999998</v>
      </c>
      <c r="C186" s="11">
        <v>4116.5149319999991</v>
      </c>
      <c r="D186" s="11">
        <v>2342.4741359999998</v>
      </c>
      <c r="G186" s="11">
        <v>949.15148399999987</v>
      </c>
      <c r="H186" s="11">
        <v>571.07721599999991</v>
      </c>
      <c r="I186" s="11">
        <v>999.3851279999999</v>
      </c>
    </row>
    <row r="187" spans="1:9" x14ac:dyDescent="0.2">
      <c r="A187" s="11">
        <v>181</v>
      </c>
      <c r="B187" s="11">
        <v>1485.8583119999998</v>
      </c>
      <c r="C187" s="11">
        <v>3804.5375639999997</v>
      </c>
      <c r="D187" s="11">
        <v>3574.5203519999995</v>
      </c>
      <c r="G187" s="11">
        <v>949.15148399999987</v>
      </c>
      <c r="H187" s="11">
        <v>571.07721599999991</v>
      </c>
      <c r="I187" s="11">
        <v>999.3851279999999</v>
      </c>
    </row>
    <row r="188" spans="1:9" x14ac:dyDescent="0.2">
      <c r="A188" s="11">
        <v>182</v>
      </c>
      <c r="B188" s="11">
        <v>2487.8873159999998</v>
      </c>
      <c r="C188" s="11">
        <v>3825.6885719999996</v>
      </c>
      <c r="D188" s="11">
        <v>1837.4938199999997</v>
      </c>
      <c r="G188" s="11">
        <v>949.15148399999987</v>
      </c>
      <c r="H188" s="11">
        <v>571.07721599999991</v>
      </c>
      <c r="I188" s="11">
        <v>1002.0290039999999</v>
      </c>
    </row>
    <row r="189" spans="1:9" x14ac:dyDescent="0.2">
      <c r="A189" s="11">
        <v>183</v>
      </c>
      <c r="B189" s="11">
        <v>4957.267499999999</v>
      </c>
      <c r="C189" s="11">
        <v>2686.1780159999998</v>
      </c>
      <c r="D189" s="11">
        <v>1856.0009519999999</v>
      </c>
      <c r="G189" s="11">
        <v>951.79535999999985</v>
      </c>
      <c r="H189" s="11">
        <v>573.72109199999989</v>
      </c>
      <c r="I189" s="11">
        <v>1002.0290039999999</v>
      </c>
    </row>
    <row r="190" spans="1:9" x14ac:dyDescent="0.2">
      <c r="A190" s="11">
        <v>184</v>
      </c>
      <c r="B190" s="11">
        <v>3180.5828279999996</v>
      </c>
      <c r="C190" s="11">
        <v>4441.7116799999994</v>
      </c>
      <c r="D190" s="11">
        <v>4602.9881159999995</v>
      </c>
      <c r="G190" s="11">
        <v>951.79535999999985</v>
      </c>
      <c r="H190" s="11">
        <v>576.36496799999998</v>
      </c>
      <c r="I190" s="11">
        <v>1007.3167559999998</v>
      </c>
    </row>
    <row r="191" spans="1:9" x14ac:dyDescent="0.2">
      <c r="A191" s="11">
        <v>185</v>
      </c>
      <c r="B191" s="11">
        <v>4261.9281119999996</v>
      </c>
      <c r="C191" s="11">
        <v>3960.5262479999997</v>
      </c>
      <c r="D191" s="11">
        <v>3955.2384959999995</v>
      </c>
      <c r="G191" s="11">
        <v>951.79535999999985</v>
      </c>
      <c r="H191" s="11">
        <v>579.00884399999995</v>
      </c>
      <c r="I191" s="11">
        <v>1009.9606319999999</v>
      </c>
    </row>
    <row r="192" spans="1:9" x14ac:dyDescent="0.2">
      <c r="A192" s="11">
        <v>186</v>
      </c>
      <c r="B192" s="11">
        <v>3907.6487279999997</v>
      </c>
      <c r="C192" s="11">
        <v>4156.1730719999996</v>
      </c>
      <c r="D192" s="11">
        <v>4716.6747839999998</v>
      </c>
      <c r="G192" s="11">
        <v>954.43923599999994</v>
      </c>
      <c r="H192" s="11">
        <v>579.00884399999995</v>
      </c>
      <c r="I192" s="11">
        <v>1009.9606319999999</v>
      </c>
    </row>
    <row r="193" spans="1:9" x14ac:dyDescent="0.2">
      <c r="A193" s="11">
        <v>187</v>
      </c>
      <c r="B193" s="11">
        <v>4423.2045479999997</v>
      </c>
      <c r="C193" s="11">
        <v>1832.2060679999997</v>
      </c>
      <c r="D193" s="11">
        <v>4409.9851679999992</v>
      </c>
      <c r="G193" s="11">
        <v>954.43923599999994</v>
      </c>
      <c r="H193" s="11">
        <v>581.65271999999993</v>
      </c>
      <c r="I193" s="11">
        <v>1009.9606319999999</v>
      </c>
    </row>
    <row r="194" spans="1:9" x14ac:dyDescent="0.2">
      <c r="A194" s="11">
        <v>188</v>
      </c>
      <c r="B194" s="11">
        <v>3598.3152359999995</v>
      </c>
      <c r="C194" s="11">
        <v>4248.7087319999991</v>
      </c>
      <c r="D194" s="11">
        <v>2905.6197239999997</v>
      </c>
      <c r="G194" s="11">
        <v>954.43923599999994</v>
      </c>
      <c r="H194" s="11">
        <v>581.65271999999993</v>
      </c>
      <c r="I194" s="11">
        <v>1009.9606319999999</v>
      </c>
    </row>
    <row r="195" spans="1:9" x14ac:dyDescent="0.2">
      <c r="A195" s="11">
        <v>189</v>
      </c>
      <c r="B195" s="11">
        <v>3304.8449999999998</v>
      </c>
      <c r="C195" s="11">
        <v>2358.3373919999999</v>
      </c>
      <c r="D195" s="11">
        <v>2421.7904159999998</v>
      </c>
      <c r="G195" s="11">
        <v>957.08311199999991</v>
      </c>
      <c r="H195" s="11">
        <v>586.94047199999989</v>
      </c>
      <c r="I195" s="11">
        <v>1009.9606319999999</v>
      </c>
    </row>
    <row r="196" spans="1:9" x14ac:dyDescent="0.2">
      <c r="A196" s="11">
        <v>190</v>
      </c>
      <c r="B196" s="11">
        <v>1660.3541279999997</v>
      </c>
      <c r="C196" s="11">
        <v>925.35659999999984</v>
      </c>
      <c r="D196" s="11">
        <v>1020.5361359999998</v>
      </c>
      <c r="G196" s="11">
        <v>959.72698799999989</v>
      </c>
      <c r="H196" s="11">
        <v>586.94047199999989</v>
      </c>
      <c r="I196" s="11">
        <v>1012.6045079999999</v>
      </c>
    </row>
    <row r="197" spans="1:9" x14ac:dyDescent="0.2">
      <c r="A197" s="11">
        <v>191</v>
      </c>
      <c r="B197" s="11">
        <v>5092.1051759999991</v>
      </c>
      <c r="C197" s="11">
        <v>460.03442399999994</v>
      </c>
      <c r="D197" s="11">
        <v>3373.5857759999994</v>
      </c>
      <c r="G197" s="11">
        <v>959.72698799999989</v>
      </c>
      <c r="H197" s="11">
        <v>586.94047199999989</v>
      </c>
      <c r="I197" s="11">
        <v>1012.6045079999999</v>
      </c>
    </row>
    <row r="198" spans="1:9" x14ac:dyDescent="0.2">
      <c r="A198" s="11">
        <v>192</v>
      </c>
      <c r="B198" s="11">
        <v>4375.6147799999999</v>
      </c>
      <c r="C198" s="11">
        <v>5203.1479679999993</v>
      </c>
      <c r="D198" s="11">
        <v>2479.9556879999996</v>
      </c>
      <c r="G198" s="11">
        <v>959.72698799999989</v>
      </c>
      <c r="H198" s="11">
        <v>586.94047199999989</v>
      </c>
      <c r="I198" s="11">
        <v>1012.6045079999999</v>
      </c>
    </row>
    <row r="199" spans="1:9" x14ac:dyDescent="0.2">
      <c r="A199" s="11">
        <v>193</v>
      </c>
      <c r="B199" s="11">
        <v>3738.4406639999997</v>
      </c>
      <c r="C199" s="11">
        <v>4357.1076479999992</v>
      </c>
      <c r="D199" s="11">
        <v>2564.5597199999997</v>
      </c>
      <c r="G199" s="11">
        <v>962.37086399999987</v>
      </c>
      <c r="H199" s="11">
        <v>592.22822399999995</v>
      </c>
      <c r="I199" s="11">
        <v>1012.6045079999999</v>
      </c>
    </row>
    <row r="200" spans="1:9" x14ac:dyDescent="0.2">
      <c r="A200" s="11">
        <v>194</v>
      </c>
      <c r="B200" s="11">
        <v>3897.0732239999993</v>
      </c>
      <c r="C200" s="11">
        <v>4449.6433079999997</v>
      </c>
      <c r="D200" s="11">
        <v>2699.3973959999998</v>
      </c>
      <c r="G200" s="11">
        <v>962.37086399999987</v>
      </c>
      <c r="H200" s="11">
        <v>594.87209999999993</v>
      </c>
      <c r="I200" s="11">
        <v>1012.6045079999999</v>
      </c>
    </row>
    <row r="201" spans="1:9" x14ac:dyDescent="0.2">
      <c r="A201" s="11">
        <v>195</v>
      </c>
      <c r="B201" s="11">
        <v>1557.2429639999998</v>
      </c>
      <c r="C201" s="11">
        <v>1573.1062199999999</v>
      </c>
      <c r="D201" s="11">
        <v>4333.3127639999993</v>
      </c>
      <c r="G201" s="11">
        <v>962.37086399999987</v>
      </c>
      <c r="H201" s="11">
        <v>597.51597599999991</v>
      </c>
      <c r="I201" s="11">
        <v>1015.2483839999999</v>
      </c>
    </row>
    <row r="202" spans="1:9" x14ac:dyDescent="0.2">
      <c r="A202" s="11">
        <v>196</v>
      </c>
      <c r="B202" s="11">
        <v>1226.7584639999998</v>
      </c>
      <c r="C202" s="11">
        <v>4835.6492039999994</v>
      </c>
      <c r="D202" s="11">
        <v>4388.8341599999994</v>
      </c>
      <c r="G202" s="11">
        <v>962.37086399999987</v>
      </c>
      <c r="H202" s="11">
        <v>602.80372799999998</v>
      </c>
      <c r="I202" s="11">
        <v>1015.2483839999999</v>
      </c>
    </row>
    <row r="203" spans="1:9" x14ac:dyDescent="0.2">
      <c r="A203" s="11">
        <v>197</v>
      </c>
      <c r="B203" s="11">
        <v>1578.3939719999998</v>
      </c>
      <c r="C203" s="11">
        <v>3770.1671759999995</v>
      </c>
      <c r="D203" s="11">
        <v>2638.5882479999996</v>
      </c>
      <c r="G203" s="11">
        <v>965.01473999999985</v>
      </c>
      <c r="H203" s="11">
        <v>602.80372799999998</v>
      </c>
      <c r="I203" s="11">
        <v>1015.2483839999999</v>
      </c>
    </row>
    <row r="204" spans="1:9" x14ac:dyDescent="0.2">
      <c r="A204" s="11">
        <v>198</v>
      </c>
      <c r="B204" s="11">
        <v>2691.4657679999996</v>
      </c>
      <c r="C204" s="11">
        <v>2257.8701039999996</v>
      </c>
      <c r="D204" s="11">
        <v>3801.8936879999997</v>
      </c>
      <c r="G204" s="11">
        <v>967.65861599999982</v>
      </c>
      <c r="H204" s="11">
        <v>602.80372799999998</v>
      </c>
      <c r="I204" s="11">
        <v>1015.2483839999999</v>
      </c>
    </row>
    <row r="205" spans="1:9" x14ac:dyDescent="0.2">
      <c r="A205" s="11">
        <v>199</v>
      </c>
      <c r="B205" s="11">
        <v>2987.5798799999998</v>
      </c>
      <c r="C205" s="11">
        <v>404.51302799999996</v>
      </c>
      <c r="D205" s="11">
        <v>2207.6364599999997</v>
      </c>
      <c r="G205" s="11">
        <v>967.65861599999982</v>
      </c>
      <c r="H205" s="11">
        <v>602.80372799999998</v>
      </c>
      <c r="I205" s="11">
        <v>1015.2483839999999</v>
      </c>
    </row>
    <row r="206" spans="1:9" x14ac:dyDescent="0.2">
      <c r="A206" s="11">
        <v>200</v>
      </c>
      <c r="B206" s="11">
        <v>3429.1071719999995</v>
      </c>
      <c r="C206" s="11">
        <v>2464.0924319999999</v>
      </c>
      <c r="D206" s="11">
        <v>2337.1863839999996</v>
      </c>
      <c r="G206" s="11">
        <v>967.65861599999982</v>
      </c>
      <c r="H206" s="11">
        <v>605.44760399999996</v>
      </c>
      <c r="I206" s="11">
        <v>1015.2483839999999</v>
      </c>
    </row>
    <row r="207" spans="1:9" x14ac:dyDescent="0.2">
      <c r="A207" s="11">
        <v>201</v>
      </c>
      <c r="B207" s="11">
        <v>2810.4401879999996</v>
      </c>
      <c r="C207" s="11">
        <v>5298.327503999999</v>
      </c>
      <c r="D207" s="11">
        <v>5287.7519999999995</v>
      </c>
      <c r="G207" s="11">
        <v>967.65861599999982</v>
      </c>
      <c r="H207" s="11">
        <v>605.44760399999996</v>
      </c>
      <c r="I207" s="11">
        <v>1017.8922599999999</v>
      </c>
    </row>
    <row r="208" spans="1:9" x14ac:dyDescent="0.2">
      <c r="A208" s="11">
        <v>202</v>
      </c>
      <c r="B208" s="11">
        <v>2791.9330559999999</v>
      </c>
      <c r="C208" s="11">
        <v>15189.067619999998</v>
      </c>
      <c r="D208" s="11">
        <v>1446.2001719999998</v>
      </c>
      <c r="G208" s="11">
        <v>972.94636799999989</v>
      </c>
      <c r="H208" s="11">
        <v>613.37923199999989</v>
      </c>
      <c r="I208" s="11">
        <v>1017.8922599999999</v>
      </c>
    </row>
    <row r="209" spans="1:9" x14ac:dyDescent="0.2">
      <c r="A209" s="11">
        <v>203</v>
      </c>
      <c r="B209" s="11">
        <v>5084.1735479999998</v>
      </c>
      <c r="C209" s="11">
        <v>634.53023999999994</v>
      </c>
      <c r="D209" s="11">
        <v>822.24543599999993</v>
      </c>
      <c r="G209" s="11">
        <v>972.94636799999989</v>
      </c>
      <c r="H209" s="11">
        <v>613.37923199999989</v>
      </c>
      <c r="I209" s="11">
        <v>1020.5361359999998</v>
      </c>
    </row>
    <row r="210" spans="1:9" x14ac:dyDescent="0.2">
      <c r="A210" s="11">
        <v>204</v>
      </c>
      <c r="B210" s="11">
        <v>1353.6645119999998</v>
      </c>
      <c r="C210" s="11">
        <v>16032.464063999998</v>
      </c>
      <c r="D210" s="11">
        <v>4365.0392759999995</v>
      </c>
      <c r="G210" s="11">
        <v>975.59024399999987</v>
      </c>
      <c r="H210" s="11">
        <v>616.02310799999998</v>
      </c>
      <c r="I210" s="11">
        <v>1020.5361359999998</v>
      </c>
    </row>
    <row r="211" spans="1:9" x14ac:dyDescent="0.2">
      <c r="A211" s="11">
        <v>205</v>
      </c>
      <c r="B211" s="11">
        <v>2797.2208079999996</v>
      </c>
      <c r="C211" s="11">
        <v>3521.6428319999995</v>
      </c>
      <c r="D211" s="11">
        <v>2477.3118119999999</v>
      </c>
      <c r="G211" s="11">
        <v>975.59024399999987</v>
      </c>
      <c r="H211" s="11">
        <v>618.66698399999996</v>
      </c>
      <c r="I211" s="11">
        <v>1020.5361359999998</v>
      </c>
    </row>
    <row r="212" spans="1:9" x14ac:dyDescent="0.2">
      <c r="A212" s="11">
        <v>206</v>
      </c>
      <c r="B212" s="11">
        <v>3468.7653119999995</v>
      </c>
      <c r="C212" s="11">
        <v>2117.7446759999998</v>
      </c>
      <c r="D212" s="11">
        <v>4116.5149319999991</v>
      </c>
      <c r="G212" s="11">
        <v>978.23411999999985</v>
      </c>
      <c r="H212" s="11">
        <v>618.66698399999996</v>
      </c>
      <c r="I212" s="11">
        <v>1020.5361359999998</v>
      </c>
    </row>
    <row r="213" spans="1:9" x14ac:dyDescent="0.2">
      <c r="A213" s="11">
        <v>207</v>
      </c>
      <c r="B213" s="11">
        <v>3172.6511999999998</v>
      </c>
      <c r="C213" s="11">
        <v>4084.7884199999994</v>
      </c>
      <c r="D213" s="11">
        <v>2913.5513519999995</v>
      </c>
      <c r="G213" s="11">
        <v>978.23411999999985</v>
      </c>
      <c r="H213" s="11">
        <v>621.31085999999993</v>
      </c>
      <c r="I213" s="11">
        <v>1023.1800119999999</v>
      </c>
    </row>
    <row r="214" spans="1:9" x14ac:dyDescent="0.2">
      <c r="A214" s="11">
        <v>208</v>
      </c>
      <c r="B214" s="11">
        <v>4465.5065639999993</v>
      </c>
      <c r="C214" s="11">
        <v>1218.826836</v>
      </c>
      <c r="D214" s="11">
        <v>5139.6949439999989</v>
      </c>
      <c r="G214" s="11">
        <v>980.87799599999983</v>
      </c>
      <c r="H214" s="11">
        <v>623.95473599999991</v>
      </c>
      <c r="I214" s="11">
        <v>1023.1800119999999</v>
      </c>
    </row>
    <row r="215" spans="1:9" x14ac:dyDescent="0.2">
      <c r="A215" s="11">
        <v>209</v>
      </c>
      <c r="B215" s="11">
        <v>4854.1563359999991</v>
      </c>
      <c r="C215" s="11">
        <v>4817.1420719999996</v>
      </c>
      <c r="D215" s="11">
        <v>4121.8026839999993</v>
      </c>
      <c r="G215" s="11">
        <v>980.87799599999983</v>
      </c>
      <c r="H215" s="11">
        <v>626.59861199999989</v>
      </c>
      <c r="I215" s="11">
        <v>1028.4677639999998</v>
      </c>
    </row>
    <row r="216" spans="1:9" x14ac:dyDescent="0.2">
      <c r="A216" s="11">
        <v>210</v>
      </c>
      <c r="B216" s="11">
        <v>4243.4209799999999</v>
      </c>
      <c r="C216" s="11">
        <v>1805.7673079999997</v>
      </c>
      <c r="D216" s="11">
        <v>3801.8936879999997</v>
      </c>
      <c r="G216" s="11">
        <v>980.87799599999983</v>
      </c>
      <c r="H216" s="11">
        <v>626.59861199999989</v>
      </c>
      <c r="I216" s="11">
        <v>1033.7555159999999</v>
      </c>
    </row>
    <row r="217" spans="1:9" x14ac:dyDescent="0.2">
      <c r="A217" s="11">
        <v>211</v>
      </c>
      <c r="B217" s="11">
        <v>1327.2257519999998</v>
      </c>
      <c r="C217" s="11">
        <v>1337.8012559999997</v>
      </c>
      <c r="D217" s="11">
        <v>4076.8567919999996</v>
      </c>
      <c r="G217" s="11">
        <v>980.87799599999983</v>
      </c>
      <c r="H217" s="11">
        <v>629.24248799999987</v>
      </c>
      <c r="I217" s="11">
        <v>1033.7555159999999</v>
      </c>
    </row>
    <row r="218" spans="1:9" x14ac:dyDescent="0.2">
      <c r="A218" s="11">
        <v>212</v>
      </c>
      <c r="B218" s="11">
        <v>1152.729936</v>
      </c>
      <c r="C218" s="11">
        <v>1118.3595479999999</v>
      </c>
      <c r="D218" s="11">
        <v>2199.7048319999999</v>
      </c>
      <c r="G218" s="11">
        <v>980.87799599999983</v>
      </c>
      <c r="H218" s="11">
        <v>629.24248799999987</v>
      </c>
      <c r="I218" s="11">
        <v>1033.7555159999999</v>
      </c>
    </row>
    <row r="219" spans="1:9" x14ac:dyDescent="0.2">
      <c r="A219" s="11">
        <v>213</v>
      </c>
      <c r="B219" s="11">
        <v>4100.6516759999995</v>
      </c>
      <c r="C219" s="11">
        <v>8441.8960679999982</v>
      </c>
      <c r="D219" s="11">
        <v>2363.6251439999996</v>
      </c>
      <c r="G219" s="11">
        <v>991.45349999999985</v>
      </c>
      <c r="H219" s="11">
        <v>629.24248799999987</v>
      </c>
      <c r="I219" s="11">
        <v>1033.7555159999999</v>
      </c>
    </row>
    <row r="220" spans="1:9" x14ac:dyDescent="0.2">
      <c r="A220" s="11">
        <v>214</v>
      </c>
      <c r="B220" s="11">
        <v>3085.4032919999995</v>
      </c>
      <c r="C220" s="11">
        <v>3489.9163199999994</v>
      </c>
      <c r="D220" s="11">
        <v>3310.1327519999995</v>
      </c>
      <c r="G220" s="11">
        <v>991.45349999999985</v>
      </c>
      <c r="H220" s="11">
        <v>634.53023999999994</v>
      </c>
      <c r="I220" s="11">
        <v>1036.3993919999998</v>
      </c>
    </row>
    <row r="221" spans="1:9" x14ac:dyDescent="0.2">
      <c r="A221" s="11">
        <v>215</v>
      </c>
      <c r="B221" s="11">
        <v>1126.291176</v>
      </c>
      <c r="C221" s="11">
        <v>1824.2744399999997</v>
      </c>
      <c r="D221" s="11">
        <v>3667.0560119999996</v>
      </c>
      <c r="G221" s="11">
        <v>991.45349999999985</v>
      </c>
      <c r="H221" s="11">
        <v>634.53023999999994</v>
      </c>
      <c r="I221" s="11">
        <v>1039.0432679999999</v>
      </c>
    </row>
    <row r="222" spans="1:9" x14ac:dyDescent="0.2">
      <c r="A222" s="11">
        <v>216</v>
      </c>
      <c r="B222" s="11">
        <v>2374.2006479999995</v>
      </c>
      <c r="C222" s="11">
        <v>4547.4667199999994</v>
      </c>
      <c r="D222" s="11">
        <v>1919.4539759999998</v>
      </c>
      <c r="G222" s="11">
        <v>994.09737599999983</v>
      </c>
      <c r="H222" s="11">
        <v>634.53023999999994</v>
      </c>
      <c r="I222" s="11">
        <v>1041.6871439999998</v>
      </c>
    </row>
    <row r="223" spans="1:9" x14ac:dyDescent="0.2">
      <c r="A223" s="11">
        <v>217</v>
      </c>
      <c r="B223" s="11">
        <v>4465.5065639999993</v>
      </c>
      <c r="C223" s="11">
        <v>12434.148827999998</v>
      </c>
      <c r="D223" s="11">
        <v>5002.2133919999997</v>
      </c>
      <c r="G223" s="11">
        <v>994.09737599999983</v>
      </c>
      <c r="H223" s="11">
        <v>639.81799199999989</v>
      </c>
      <c r="I223" s="11">
        <v>1044.3310199999999</v>
      </c>
    </row>
    <row r="224" spans="1:9" x14ac:dyDescent="0.2">
      <c r="A224" s="11">
        <v>218</v>
      </c>
      <c r="B224" s="11">
        <v>2197.0609559999998</v>
      </c>
      <c r="C224" s="11">
        <v>2942.6339879999996</v>
      </c>
      <c r="D224" s="11">
        <v>1588.9694759999998</v>
      </c>
      <c r="G224" s="11">
        <v>994.09737599999983</v>
      </c>
      <c r="H224" s="11">
        <v>645.10574399999996</v>
      </c>
      <c r="I224" s="11">
        <v>1044.3310199999999</v>
      </c>
    </row>
    <row r="225" spans="1:9" x14ac:dyDescent="0.2">
      <c r="A225" s="11">
        <v>219</v>
      </c>
      <c r="B225" s="11">
        <v>5364.4244039999994</v>
      </c>
      <c r="C225" s="11">
        <v>9330.2384039999997</v>
      </c>
      <c r="D225" s="11">
        <v>3622.1101199999994</v>
      </c>
      <c r="G225" s="11">
        <v>996.74125199999992</v>
      </c>
      <c r="H225" s="11">
        <v>645.10574399999996</v>
      </c>
      <c r="I225" s="11">
        <v>1044.3310199999999</v>
      </c>
    </row>
    <row r="226" spans="1:9" x14ac:dyDescent="0.2">
      <c r="A226" s="11">
        <v>220</v>
      </c>
      <c r="B226" s="11">
        <v>2080.7304119999999</v>
      </c>
      <c r="C226" s="11">
        <v>4211.6944679999997</v>
      </c>
      <c r="D226" s="11">
        <v>1869.2203319999999</v>
      </c>
      <c r="G226" s="11">
        <v>999.3851279999999</v>
      </c>
      <c r="H226" s="11">
        <v>647.74961999999994</v>
      </c>
      <c r="I226" s="11">
        <v>1046.9748959999999</v>
      </c>
    </row>
    <row r="227" spans="1:9" x14ac:dyDescent="0.2">
      <c r="A227" s="11">
        <v>221</v>
      </c>
      <c r="B227" s="11">
        <v>2585.7107279999996</v>
      </c>
      <c r="C227" s="11">
        <v>3830.9763239999997</v>
      </c>
      <c r="D227" s="11">
        <v>4425.8484239999998</v>
      </c>
      <c r="G227" s="11">
        <v>1002.0290039999999</v>
      </c>
      <c r="H227" s="11">
        <v>650.39349599999991</v>
      </c>
      <c r="I227" s="11">
        <v>1046.9748959999999</v>
      </c>
    </row>
    <row r="228" spans="1:9" x14ac:dyDescent="0.2">
      <c r="A228" s="11">
        <v>222</v>
      </c>
      <c r="B228" s="11">
        <v>713.84651999999994</v>
      </c>
      <c r="C228" s="11">
        <v>4550.1105959999995</v>
      </c>
      <c r="D228" s="11">
        <v>2183.8415759999998</v>
      </c>
      <c r="G228" s="11">
        <v>1004.6728799999999</v>
      </c>
      <c r="H228" s="11">
        <v>653.03737199999989</v>
      </c>
      <c r="I228" s="11">
        <v>1046.9748959999999</v>
      </c>
    </row>
    <row r="229" spans="1:9" x14ac:dyDescent="0.2">
      <c r="A229" s="11">
        <v>223</v>
      </c>
      <c r="B229" s="11">
        <v>4399.4096639999998</v>
      </c>
      <c r="C229" s="11">
        <v>2702.0412719999995</v>
      </c>
      <c r="D229" s="11">
        <v>4788.0594359999996</v>
      </c>
      <c r="G229" s="11">
        <v>1004.6728799999999</v>
      </c>
      <c r="H229" s="11">
        <v>653.03737199999989</v>
      </c>
      <c r="I229" s="11">
        <v>1049.6187719999998</v>
      </c>
    </row>
    <row r="230" spans="1:9" x14ac:dyDescent="0.2">
      <c r="A230" s="11">
        <v>224</v>
      </c>
      <c r="B230" s="11">
        <v>4016.0476439999993</v>
      </c>
      <c r="C230" s="11">
        <v>967.65861599999982</v>
      </c>
      <c r="D230" s="11">
        <v>1718.5193999999997</v>
      </c>
      <c r="G230" s="11">
        <v>1009.9606319999999</v>
      </c>
      <c r="H230" s="11">
        <v>653.03737199999989</v>
      </c>
      <c r="I230" s="11">
        <v>1052.2626479999999</v>
      </c>
    </row>
    <row r="231" spans="1:9" x14ac:dyDescent="0.2">
      <c r="A231" s="11">
        <v>225</v>
      </c>
      <c r="B231" s="11">
        <v>2939.9901119999995</v>
      </c>
      <c r="C231" s="11">
        <v>1612.7643599999999</v>
      </c>
      <c r="D231" s="11">
        <v>1499.0776919999998</v>
      </c>
      <c r="G231" s="11">
        <v>1012.6045079999999</v>
      </c>
      <c r="H231" s="11">
        <v>655.68124799999987</v>
      </c>
      <c r="I231" s="11">
        <v>1052.2626479999999</v>
      </c>
    </row>
    <row r="232" spans="1:9" x14ac:dyDescent="0.2">
      <c r="A232" s="11">
        <v>226</v>
      </c>
      <c r="B232" s="11">
        <v>1456.7756759999997</v>
      </c>
      <c r="C232" s="11">
        <v>2746.9871639999997</v>
      </c>
      <c r="D232" s="11">
        <v>2736.4116599999998</v>
      </c>
      <c r="G232" s="11">
        <v>1015.2483839999999</v>
      </c>
      <c r="H232" s="11">
        <v>655.68124799999987</v>
      </c>
      <c r="I232" s="11">
        <v>1052.2626479999999</v>
      </c>
    </row>
    <row r="233" spans="1:9" x14ac:dyDescent="0.2">
      <c r="A233" s="11">
        <v>227</v>
      </c>
      <c r="B233" s="11">
        <v>4822.4298239999998</v>
      </c>
      <c r="C233" s="11">
        <v>3132.9930599999998</v>
      </c>
      <c r="D233" s="11">
        <v>1644.4908719999999</v>
      </c>
      <c r="G233" s="11">
        <v>1015.2483839999999</v>
      </c>
      <c r="H233" s="11">
        <v>655.68124799999987</v>
      </c>
      <c r="I233" s="11">
        <v>1054.9065239999998</v>
      </c>
    </row>
    <row r="234" spans="1:9" x14ac:dyDescent="0.2">
      <c r="A234" s="11">
        <v>228</v>
      </c>
      <c r="B234" s="11">
        <v>2416.5026639999996</v>
      </c>
      <c r="C234" s="11">
        <v>1200.3197039999998</v>
      </c>
      <c r="D234" s="11">
        <v>3222.8848439999997</v>
      </c>
      <c r="G234" s="11">
        <v>1015.2483839999999</v>
      </c>
      <c r="H234" s="11">
        <v>658.32512399999996</v>
      </c>
      <c r="I234" s="11">
        <v>1054.9065239999998</v>
      </c>
    </row>
    <row r="235" spans="1:9" x14ac:dyDescent="0.2">
      <c r="A235" s="11">
        <v>229</v>
      </c>
      <c r="B235" s="11">
        <v>1425.0491639999998</v>
      </c>
      <c r="C235" s="11">
        <v>396.58139999999997</v>
      </c>
      <c r="D235" s="11">
        <v>3566.5887239999997</v>
      </c>
      <c r="G235" s="11">
        <v>1017.8922599999999</v>
      </c>
      <c r="H235" s="11">
        <v>660.96899999999994</v>
      </c>
      <c r="I235" s="11">
        <v>1054.9065239999998</v>
      </c>
    </row>
    <row r="236" spans="1:9" x14ac:dyDescent="0.2">
      <c r="A236" s="11">
        <v>230</v>
      </c>
      <c r="B236" s="11">
        <v>1652.4224999999999</v>
      </c>
      <c r="C236" s="11">
        <v>3934.0874879999997</v>
      </c>
      <c r="D236" s="11">
        <v>2080.7304119999999</v>
      </c>
      <c r="G236" s="11">
        <v>1017.8922599999999</v>
      </c>
      <c r="H236" s="11">
        <v>660.96899999999994</v>
      </c>
      <c r="I236" s="11">
        <v>1054.9065239999998</v>
      </c>
    </row>
    <row r="237" spans="1:9" x14ac:dyDescent="0.2">
      <c r="A237" s="11">
        <v>231</v>
      </c>
      <c r="B237" s="11">
        <v>1337.8012559999997</v>
      </c>
      <c r="C237" s="11">
        <v>2744.3432879999996</v>
      </c>
      <c r="D237" s="11">
        <v>2461.4485559999998</v>
      </c>
      <c r="G237" s="11">
        <v>1020.5361359999998</v>
      </c>
      <c r="H237" s="11">
        <v>660.96899999999994</v>
      </c>
      <c r="I237" s="11">
        <v>1054.9065239999998</v>
      </c>
    </row>
    <row r="238" spans="1:9" x14ac:dyDescent="0.2">
      <c r="A238" s="11">
        <v>232</v>
      </c>
      <c r="B238" s="11">
        <v>4037.1986519999996</v>
      </c>
      <c r="C238" s="11">
        <v>1234.6900919999998</v>
      </c>
      <c r="D238" s="11">
        <v>4166.748575999999</v>
      </c>
      <c r="G238" s="11">
        <v>1023.1800119999999</v>
      </c>
      <c r="H238" s="11">
        <v>666.25675199999989</v>
      </c>
      <c r="I238" s="11">
        <v>1057.5503999999999</v>
      </c>
    </row>
    <row r="239" spans="1:9" x14ac:dyDescent="0.2">
      <c r="A239" s="11">
        <v>233</v>
      </c>
      <c r="B239" s="11">
        <v>4060.9935359999995</v>
      </c>
      <c r="C239" s="11">
        <v>5057.7347879999998</v>
      </c>
      <c r="D239" s="11">
        <v>4470.7943159999995</v>
      </c>
      <c r="G239" s="11">
        <v>1023.1800119999999</v>
      </c>
      <c r="H239" s="11">
        <v>666.25675199999989</v>
      </c>
      <c r="I239" s="11">
        <v>1057.5503999999999</v>
      </c>
    </row>
    <row r="240" spans="1:9" x14ac:dyDescent="0.2">
      <c r="A240" s="11">
        <v>234</v>
      </c>
      <c r="B240" s="11">
        <v>4431.1361759999991</v>
      </c>
      <c r="C240" s="11">
        <v>1269.0604799999999</v>
      </c>
      <c r="D240" s="11">
        <v>4343.8882679999997</v>
      </c>
      <c r="G240" s="11">
        <v>1023.1800119999999</v>
      </c>
      <c r="H240" s="11">
        <v>666.25675199999989</v>
      </c>
      <c r="I240" s="11">
        <v>1057.5503999999999</v>
      </c>
    </row>
    <row r="241" spans="1:9" x14ac:dyDescent="0.2">
      <c r="A241" s="11">
        <v>235</v>
      </c>
      <c r="B241" s="11">
        <v>4404.6974159999991</v>
      </c>
      <c r="C241" s="11">
        <v>3912.9364799999994</v>
      </c>
      <c r="D241" s="11">
        <v>2408.5710359999998</v>
      </c>
      <c r="G241" s="11">
        <v>1023.1800119999999</v>
      </c>
      <c r="H241" s="11">
        <v>668.90062799999987</v>
      </c>
      <c r="I241" s="11">
        <v>1057.5503999999999</v>
      </c>
    </row>
    <row r="242" spans="1:9" x14ac:dyDescent="0.2">
      <c r="A242" s="11">
        <v>236</v>
      </c>
      <c r="B242" s="11">
        <v>650.39349599999991</v>
      </c>
      <c r="C242" s="11">
        <v>4616.2074959999991</v>
      </c>
      <c r="D242" s="11">
        <v>2033.1406439999998</v>
      </c>
      <c r="G242" s="11">
        <v>1025.8238879999999</v>
      </c>
      <c r="H242" s="11">
        <v>674.18837999999994</v>
      </c>
      <c r="I242" s="11">
        <v>1057.5503999999999</v>
      </c>
    </row>
    <row r="243" spans="1:9" x14ac:dyDescent="0.2">
      <c r="A243" s="11">
        <v>237</v>
      </c>
      <c r="B243" s="11">
        <v>1480.5705599999999</v>
      </c>
      <c r="C243" s="11">
        <v>3590.3836079999996</v>
      </c>
      <c r="D243" s="11">
        <v>1393.3226519999998</v>
      </c>
      <c r="G243" s="11">
        <v>1025.8238879999999</v>
      </c>
      <c r="H243" s="11">
        <v>679.47613199999989</v>
      </c>
      <c r="I243" s="11">
        <v>1060.1942759999999</v>
      </c>
    </row>
    <row r="244" spans="1:9" x14ac:dyDescent="0.2">
      <c r="A244" s="11">
        <v>238</v>
      </c>
      <c r="B244" s="11">
        <v>4166.748575999999</v>
      </c>
      <c r="C244" s="11">
        <v>3645.9050039999997</v>
      </c>
      <c r="D244" s="11">
        <v>3143.5685639999997</v>
      </c>
      <c r="G244" s="11">
        <v>1025.8238879999999</v>
      </c>
      <c r="H244" s="11">
        <v>684.76388399999996</v>
      </c>
      <c r="I244" s="11">
        <v>1062.8381519999998</v>
      </c>
    </row>
    <row r="245" spans="1:9" x14ac:dyDescent="0.2">
      <c r="A245" s="11">
        <v>239</v>
      </c>
      <c r="B245" s="11">
        <v>3727.8651599999994</v>
      </c>
      <c r="C245" s="11">
        <v>1673.5735079999997</v>
      </c>
      <c r="D245" s="11">
        <v>3815.1130679999997</v>
      </c>
      <c r="G245" s="11">
        <v>1028.4677639999998</v>
      </c>
      <c r="H245" s="11">
        <v>690.05163599999992</v>
      </c>
      <c r="I245" s="11">
        <v>1062.8381519999998</v>
      </c>
    </row>
    <row r="246" spans="1:9" x14ac:dyDescent="0.2">
      <c r="A246" s="11">
        <v>240</v>
      </c>
      <c r="B246" s="11">
        <v>1657.7102519999999</v>
      </c>
      <c r="C246" s="11">
        <v>3587.7397319999995</v>
      </c>
      <c r="D246" s="11">
        <v>4367.6831519999996</v>
      </c>
      <c r="G246" s="11">
        <v>1031.1116399999999</v>
      </c>
      <c r="H246" s="11">
        <v>695.33938799999987</v>
      </c>
      <c r="I246" s="11">
        <v>1068.1259039999998</v>
      </c>
    </row>
    <row r="247" spans="1:9" x14ac:dyDescent="0.2">
      <c r="A247" s="11">
        <v>241</v>
      </c>
      <c r="B247" s="11">
        <v>4737.8257919999996</v>
      </c>
      <c r="C247" s="11">
        <v>4002.8282639999993</v>
      </c>
      <c r="D247" s="11">
        <v>2807.7963119999995</v>
      </c>
      <c r="G247" s="11">
        <v>1033.7555159999999</v>
      </c>
      <c r="H247" s="11">
        <v>697.98326399999996</v>
      </c>
      <c r="I247" s="11">
        <v>1068.1259039999998</v>
      </c>
    </row>
    <row r="248" spans="1:9" x14ac:dyDescent="0.2">
      <c r="A248" s="11">
        <v>242</v>
      </c>
      <c r="B248" s="11">
        <v>4121.8026839999993</v>
      </c>
      <c r="C248" s="11">
        <v>3989.6088839999993</v>
      </c>
      <c r="D248" s="11">
        <v>1485.8583119999998</v>
      </c>
      <c r="G248" s="11">
        <v>1033.7555159999999</v>
      </c>
      <c r="H248" s="11">
        <v>697.98326399999996</v>
      </c>
      <c r="I248" s="11">
        <v>1068.1259039999998</v>
      </c>
    </row>
    <row r="249" spans="1:9" x14ac:dyDescent="0.2">
      <c r="A249" s="11">
        <v>243</v>
      </c>
      <c r="B249" s="11">
        <v>4121.8026839999993</v>
      </c>
      <c r="C249" s="11">
        <v>2620.0811159999998</v>
      </c>
      <c r="D249" s="11">
        <v>4060.9935359999995</v>
      </c>
      <c r="G249" s="11">
        <v>1033.7555159999999</v>
      </c>
      <c r="H249" s="11">
        <v>700.62713999999994</v>
      </c>
      <c r="I249" s="11">
        <v>1073.4136559999999</v>
      </c>
    </row>
    <row r="250" spans="1:9" x14ac:dyDescent="0.2">
      <c r="A250" s="11">
        <v>244</v>
      </c>
      <c r="B250" s="11">
        <v>5052.4470359999996</v>
      </c>
      <c r="C250" s="11">
        <v>330.48449999999997</v>
      </c>
      <c r="D250" s="11">
        <v>4132.3781879999997</v>
      </c>
      <c r="G250" s="11">
        <v>1036.3993919999998</v>
      </c>
      <c r="H250" s="11">
        <v>703.27101599999992</v>
      </c>
      <c r="I250" s="11">
        <v>1073.4136559999999</v>
      </c>
    </row>
    <row r="251" spans="1:9" x14ac:dyDescent="0.2">
      <c r="A251" s="11">
        <v>245</v>
      </c>
      <c r="B251" s="11">
        <v>3146.2124399999998</v>
      </c>
      <c r="C251" s="11">
        <v>10644.244776</v>
      </c>
      <c r="D251" s="11">
        <v>2984.9360039999997</v>
      </c>
      <c r="G251" s="11">
        <v>1036.3993919999998</v>
      </c>
      <c r="H251" s="11">
        <v>703.27101599999992</v>
      </c>
      <c r="I251" s="11">
        <v>1073.4136559999999</v>
      </c>
    </row>
    <row r="252" spans="1:9" x14ac:dyDescent="0.2">
      <c r="A252" s="11">
        <v>246</v>
      </c>
      <c r="B252" s="11">
        <v>4610.9197439999998</v>
      </c>
      <c r="C252" s="11">
        <v>3844.1957039999993</v>
      </c>
      <c r="D252" s="11">
        <v>3021.9502679999996</v>
      </c>
      <c r="G252" s="11">
        <v>1039.0432679999999</v>
      </c>
      <c r="H252" s="11">
        <v>713.84651999999994</v>
      </c>
      <c r="I252" s="11">
        <v>1076.0575319999998</v>
      </c>
    </row>
    <row r="253" spans="1:9" x14ac:dyDescent="0.2">
      <c r="A253" s="11">
        <v>247</v>
      </c>
      <c r="B253" s="11">
        <v>3360.3663959999994</v>
      </c>
      <c r="C253" s="11">
        <v>1356.3083879999999</v>
      </c>
      <c r="D253" s="11">
        <v>3756.9477959999995</v>
      </c>
      <c r="G253" s="11">
        <v>1039.0432679999999</v>
      </c>
      <c r="H253" s="11">
        <v>716.49039599999992</v>
      </c>
      <c r="I253" s="11">
        <v>1076.0575319999998</v>
      </c>
    </row>
    <row r="254" spans="1:9" x14ac:dyDescent="0.2">
      <c r="A254" s="11">
        <v>248</v>
      </c>
      <c r="B254" s="11">
        <v>3878.5660919999996</v>
      </c>
      <c r="C254" s="11">
        <v>3400.0245359999994</v>
      </c>
      <c r="D254" s="11">
        <v>2154.7589399999997</v>
      </c>
      <c r="G254" s="11">
        <v>1041.6871439999998</v>
      </c>
      <c r="H254" s="11">
        <v>721.77814799999987</v>
      </c>
      <c r="I254" s="11">
        <v>1078.7014079999999</v>
      </c>
    </row>
    <row r="255" spans="1:9" x14ac:dyDescent="0.2">
      <c r="A255" s="11">
        <v>249</v>
      </c>
      <c r="B255" s="11">
        <v>3928.7997359999995</v>
      </c>
      <c r="C255" s="11">
        <v>713.84651999999994</v>
      </c>
      <c r="D255" s="11">
        <v>3780.7426799999994</v>
      </c>
      <c r="G255" s="11">
        <v>1041.6871439999998</v>
      </c>
      <c r="H255" s="11">
        <v>724.42202399999996</v>
      </c>
      <c r="I255" s="11">
        <v>1078.7014079999999</v>
      </c>
    </row>
    <row r="256" spans="1:9" x14ac:dyDescent="0.2">
      <c r="A256" s="11">
        <v>250</v>
      </c>
      <c r="B256" s="11">
        <v>4489.3014479999993</v>
      </c>
      <c r="C256" s="11">
        <v>4074.2129159999995</v>
      </c>
      <c r="D256" s="11">
        <v>1993.4825039999998</v>
      </c>
      <c r="G256" s="11">
        <v>1041.6871439999998</v>
      </c>
      <c r="H256" s="11">
        <v>724.42202399999996</v>
      </c>
      <c r="I256" s="11">
        <v>1078.7014079999999</v>
      </c>
    </row>
    <row r="257" spans="1:9" x14ac:dyDescent="0.2">
      <c r="A257" s="11">
        <v>251</v>
      </c>
      <c r="B257" s="11">
        <v>2659.7392559999998</v>
      </c>
      <c r="C257" s="11">
        <v>5086.8174239999989</v>
      </c>
      <c r="D257" s="11">
        <v>1530.8042039999998</v>
      </c>
      <c r="G257" s="11">
        <v>1041.6871439999998</v>
      </c>
      <c r="H257" s="11">
        <v>727.06589999999994</v>
      </c>
      <c r="I257" s="11">
        <v>1081.3452839999998</v>
      </c>
    </row>
    <row r="258" spans="1:9" x14ac:dyDescent="0.2">
      <c r="A258" s="11">
        <v>252</v>
      </c>
      <c r="B258" s="11">
        <v>1266.4166039999998</v>
      </c>
      <c r="C258" s="11">
        <v>3381.5174039999997</v>
      </c>
      <c r="D258" s="11">
        <v>2342.4741359999998</v>
      </c>
      <c r="G258" s="11">
        <v>1041.6871439999998</v>
      </c>
      <c r="H258" s="11">
        <v>732.3536519999999</v>
      </c>
      <c r="I258" s="11">
        <v>1083.9891599999999</v>
      </c>
    </row>
    <row r="259" spans="1:9" x14ac:dyDescent="0.2">
      <c r="A259" s="11">
        <v>253</v>
      </c>
      <c r="B259" s="11">
        <v>3146.2124399999998</v>
      </c>
      <c r="C259" s="11">
        <v>2001.4141319999997</v>
      </c>
      <c r="D259" s="11">
        <v>2910.9074759999999</v>
      </c>
      <c r="G259" s="11">
        <v>1041.6871439999998</v>
      </c>
      <c r="H259" s="11">
        <v>734.99752799999987</v>
      </c>
      <c r="I259" s="11">
        <v>1083.9891599999999</v>
      </c>
    </row>
    <row r="260" spans="1:9" x14ac:dyDescent="0.2">
      <c r="A260" s="11">
        <v>254</v>
      </c>
      <c r="B260" s="11">
        <v>3029.8818959999994</v>
      </c>
      <c r="C260" s="11">
        <v>1578.3939719999998</v>
      </c>
      <c r="D260" s="11">
        <v>3426.4632959999994</v>
      </c>
      <c r="G260" s="11">
        <v>1044.3310199999999</v>
      </c>
      <c r="H260" s="11">
        <v>734.99752799999987</v>
      </c>
      <c r="I260" s="11">
        <v>1086.6330359999999</v>
      </c>
    </row>
    <row r="261" spans="1:9" x14ac:dyDescent="0.2">
      <c r="A261" s="11">
        <v>255</v>
      </c>
      <c r="B261" s="11">
        <v>2337.1863839999996</v>
      </c>
      <c r="C261" s="11">
        <v>2080.7304119999999</v>
      </c>
      <c r="D261" s="11">
        <v>2059.5794039999996</v>
      </c>
      <c r="G261" s="11">
        <v>1044.3310199999999</v>
      </c>
      <c r="H261" s="11">
        <v>734.99752799999987</v>
      </c>
      <c r="I261" s="11">
        <v>1089.2769119999998</v>
      </c>
    </row>
    <row r="262" spans="1:9" x14ac:dyDescent="0.2">
      <c r="A262" s="11">
        <v>256</v>
      </c>
      <c r="B262" s="11">
        <v>2493.1750679999996</v>
      </c>
      <c r="C262" s="11">
        <v>2273.7333599999997</v>
      </c>
      <c r="D262" s="11">
        <v>3809.8253159999995</v>
      </c>
      <c r="G262" s="11">
        <v>1044.3310199999999</v>
      </c>
      <c r="H262" s="11">
        <v>737.64140399999985</v>
      </c>
      <c r="I262" s="11">
        <v>1091.9207879999999</v>
      </c>
    </row>
    <row r="263" spans="1:9" x14ac:dyDescent="0.2">
      <c r="A263" s="11">
        <v>257</v>
      </c>
      <c r="B263" s="11">
        <v>3460.8336839999997</v>
      </c>
      <c r="C263" s="11">
        <v>3690.8508959999995</v>
      </c>
      <c r="D263" s="11">
        <v>2326.6108799999997</v>
      </c>
      <c r="G263" s="11">
        <v>1046.9748959999999</v>
      </c>
      <c r="H263" s="11">
        <v>740.28527999999994</v>
      </c>
      <c r="I263" s="11">
        <v>1097.2085399999999</v>
      </c>
    </row>
    <row r="264" spans="1:9" x14ac:dyDescent="0.2">
      <c r="A264" s="11">
        <v>258</v>
      </c>
      <c r="B264" s="11">
        <v>4745.757419999999</v>
      </c>
      <c r="C264" s="11">
        <v>2236.7190959999998</v>
      </c>
      <c r="D264" s="11">
        <v>2501.1066959999998</v>
      </c>
      <c r="G264" s="11">
        <v>1046.9748959999999</v>
      </c>
      <c r="H264" s="11">
        <v>742.92915599999992</v>
      </c>
      <c r="I264" s="11">
        <v>1097.2085399999999</v>
      </c>
    </row>
    <row r="265" spans="1:9" x14ac:dyDescent="0.2">
      <c r="A265" s="11">
        <v>259</v>
      </c>
      <c r="B265" s="11">
        <v>4859.4440879999993</v>
      </c>
      <c r="C265" s="11">
        <v>4246.0648559999991</v>
      </c>
      <c r="D265" s="11">
        <v>642.46186799999987</v>
      </c>
      <c r="G265" s="11">
        <v>1046.9748959999999</v>
      </c>
      <c r="H265" s="11">
        <v>745.5730319999999</v>
      </c>
      <c r="I265" s="11">
        <v>1097.2085399999999</v>
      </c>
    </row>
    <row r="266" spans="1:9" x14ac:dyDescent="0.2">
      <c r="A266" s="11">
        <v>260</v>
      </c>
      <c r="B266" s="11">
        <v>1192.388076</v>
      </c>
      <c r="C266" s="11">
        <v>2696.7535199999998</v>
      </c>
      <c r="D266" s="11">
        <v>4238.1332279999997</v>
      </c>
      <c r="G266" s="11">
        <v>1049.6187719999998</v>
      </c>
      <c r="H266" s="11">
        <v>756.14853599999992</v>
      </c>
      <c r="I266" s="11">
        <v>1097.2085399999999</v>
      </c>
    </row>
    <row r="267" spans="1:9" x14ac:dyDescent="0.2">
      <c r="A267" s="11">
        <v>261</v>
      </c>
      <c r="B267" s="11">
        <v>5107.9684319999997</v>
      </c>
      <c r="C267" s="11">
        <v>2535.4770839999996</v>
      </c>
      <c r="D267" s="11">
        <v>3548.0815919999995</v>
      </c>
      <c r="G267" s="11">
        <v>1049.6187719999998</v>
      </c>
      <c r="H267" s="11">
        <v>766.72403999999995</v>
      </c>
      <c r="I267" s="11">
        <v>1099.8524159999999</v>
      </c>
    </row>
    <row r="268" spans="1:9" x14ac:dyDescent="0.2">
      <c r="A268" s="11">
        <v>262</v>
      </c>
      <c r="B268" s="11">
        <v>4399.4096639999998</v>
      </c>
      <c r="C268" s="11">
        <v>3637.9733759999995</v>
      </c>
      <c r="D268" s="11">
        <v>4195.8312119999991</v>
      </c>
      <c r="G268" s="11">
        <v>1052.2626479999999</v>
      </c>
      <c r="H268" s="11">
        <v>769.36791599999992</v>
      </c>
      <c r="I268" s="11">
        <v>1099.8524159999999</v>
      </c>
    </row>
    <row r="269" spans="1:9" x14ac:dyDescent="0.2">
      <c r="A269" s="11">
        <v>263</v>
      </c>
      <c r="B269" s="11">
        <v>4825.073699999999</v>
      </c>
      <c r="C269" s="11">
        <v>4060.9935359999995</v>
      </c>
      <c r="D269" s="11">
        <v>2844.8105759999999</v>
      </c>
      <c r="G269" s="11">
        <v>1052.2626479999999</v>
      </c>
      <c r="H269" s="11">
        <v>772.0117919999999</v>
      </c>
      <c r="I269" s="11">
        <v>1099.8524159999999</v>
      </c>
    </row>
    <row r="270" spans="1:9" x14ac:dyDescent="0.2">
      <c r="A270" s="11">
        <v>264</v>
      </c>
      <c r="B270" s="11">
        <v>1216.1829599999999</v>
      </c>
      <c r="C270" s="11">
        <v>6577.9634879999994</v>
      </c>
      <c r="D270" s="11">
        <v>2688.8218919999995</v>
      </c>
      <c r="G270" s="11">
        <v>1052.2626479999999</v>
      </c>
      <c r="H270" s="11">
        <v>774.65566799999988</v>
      </c>
      <c r="I270" s="11">
        <v>1102.4962919999998</v>
      </c>
    </row>
    <row r="271" spans="1:9" x14ac:dyDescent="0.2">
      <c r="A271" s="11">
        <v>265</v>
      </c>
      <c r="B271" s="11">
        <v>2688.8218919999995</v>
      </c>
      <c r="C271" s="11">
        <v>2130.9640559999998</v>
      </c>
      <c r="D271" s="11">
        <v>2543.4087119999995</v>
      </c>
      <c r="G271" s="11">
        <v>1054.9065239999998</v>
      </c>
      <c r="H271" s="11">
        <v>782.58729599999992</v>
      </c>
      <c r="I271" s="11">
        <v>1102.4962919999998</v>
      </c>
    </row>
    <row r="272" spans="1:9" x14ac:dyDescent="0.2">
      <c r="A272" s="11">
        <v>266</v>
      </c>
      <c r="B272" s="11">
        <v>5232.2306039999994</v>
      </c>
      <c r="C272" s="11">
        <v>6374.3850359999988</v>
      </c>
      <c r="D272" s="11">
        <v>1044.3310199999999</v>
      </c>
      <c r="G272" s="11">
        <v>1054.9065239999998</v>
      </c>
      <c r="H272" s="11">
        <v>782.58729599999992</v>
      </c>
      <c r="I272" s="11">
        <v>1102.4962919999998</v>
      </c>
    </row>
    <row r="273" spans="1:9" x14ac:dyDescent="0.2">
      <c r="A273" s="11">
        <v>267</v>
      </c>
      <c r="B273" s="11">
        <v>3690.8508959999995</v>
      </c>
      <c r="C273" s="11">
        <v>3563.9448479999996</v>
      </c>
      <c r="D273" s="11">
        <v>1826.9183159999998</v>
      </c>
      <c r="G273" s="11">
        <v>1054.9065239999998</v>
      </c>
      <c r="H273" s="11">
        <v>782.58729599999992</v>
      </c>
      <c r="I273" s="11">
        <v>1102.4962919999998</v>
      </c>
    </row>
    <row r="274" spans="1:9" x14ac:dyDescent="0.2">
      <c r="A274" s="11">
        <v>268</v>
      </c>
      <c r="B274" s="11">
        <v>1237.3339679999999</v>
      </c>
      <c r="C274" s="11">
        <v>396.58139999999997</v>
      </c>
      <c r="D274" s="11">
        <v>3077.4716639999997</v>
      </c>
      <c r="G274" s="11">
        <v>1060.1942759999999</v>
      </c>
      <c r="H274" s="11">
        <v>785.2311719999999</v>
      </c>
      <c r="I274" s="11">
        <v>1105.1401679999999</v>
      </c>
    </row>
    <row r="275" spans="1:9" x14ac:dyDescent="0.2">
      <c r="A275" s="11">
        <v>269</v>
      </c>
      <c r="B275" s="11">
        <v>4330.6688879999992</v>
      </c>
      <c r="C275" s="11">
        <v>2220.8558399999997</v>
      </c>
      <c r="D275" s="11">
        <v>3849.4834559999995</v>
      </c>
      <c r="G275" s="11">
        <v>1060.1942759999999</v>
      </c>
      <c r="H275" s="11">
        <v>790.51892399999986</v>
      </c>
      <c r="I275" s="11">
        <v>1105.1401679999999</v>
      </c>
    </row>
    <row r="276" spans="1:9" x14ac:dyDescent="0.2">
      <c r="A276" s="11">
        <v>270</v>
      </c>
      <c r="B276" s="11">
        <v>3487.2724439999997</v>
      </c>
      <c r="C276" s="11">
        <v>4465.5065639999993</v>
      </c>
      <c r="D276" s="11">
        <v>1142.1544319999998</v>
      </c>
      <c r="G276" s="11">
        <v>1062.8381519999998</v>
      </c>
      <c r="H276" s="11">
        <v>790.51892399999986</v>
      </c>
      <c r="I276" s="11">
        <v>1107.7840439999998</v>
      </c>
    </row>
    <row r="277" spans="1:9" x14ac:dyDescent="0.2">
      <c r="A277" s="11">
        <v>271</v>
      </c>
      <c r="B277" s="11">
        <v>4074.2129159999995</v>
      </c>
      <c r="C277" s="11">
        <v>1837.4938199999997</v>
      </c>
      <c r="D277" s="11">
        <v>3299.5572479999996</v>
      </c>
      <c r="G277" s="11">
        <v>1062.8381519999998</v>
      </c>
      <c r="H277" s="11">
        <v>798.4505519999999</v>
      </c>
      <c r="I277" s="11">
        <v>1107.7840439999998</v>
      </c>
    </row>
    <row r="278" spans="1:9" x14ac:dyDescent="0.2">
      <c r="A278" s="11">
        <v>272</v>
      </c>
      <c r="B278" s="11">
        <v>4774.8400559999991</v>
      </c>
      <c r="C278" s="11">
        <v>2271.0894839999996</v>
      </c>
      <c r="D278" s="11">
        <v>4172.0363279999992</v>
      </c>
      <c r="G278" s="11">
        <v>1062.8381519999998</v>
      </c>
      <c r="H278" s="11">
        <v>803.73830399999986</v>
      </c>
      <c r="I278" s="11">
        <v>1107.7840439999998</v>
      </c>
    </row>
    <row r="279" spans="1:9" x14ac:dyDescent="0.2">
      <c r="A279" s="11">
        <v>273</v>
      </c>
      <c r="B279" s="11">
        <v>1491.1460639999998</v>
      </c>
      <c r="C279" s="11">
        <v>1353.6645119999998</v>
      </c>
      <c r="D279" s="11">
        <v>3048.3890279999996</v>
      </c>
      <c r="G279" s="11">
        <v>1065.4820279999999</v>
      </c>
      <c r="H279" s="11">
        <v>803.73830399999986</v>
      </c>
      <c r="I279" s="11">
        <v>1110.4279199999999</v>
      </c>
    </row>
    <row r="280" spans="1:9" x14ac:dyDescent="0.2">
      <c r="A280" s="11">
        <v>274</v>
      </c>
      <c r="B280" s="11">
        <v>2810.4401879999996</v>
      </c>
      <c r="C280" s="11">
        <v>3132.9930599999998</v>
      </c>
      <c r="D280" s="11">
        <v>2847.4544519999995</v>
      </c>
      <c r="G280" s="11">
        <v>1065.4820279999999</v>
      </c>
      <c r="H280" s="11">
        <v>806.38217999999995</v>
      </c>
      <c r="I280" s="11">
        <v>1110.4279199999999</v>
      </c>
    </row>
    <row r="281" spans="1:9" x14ac:dyDescent="0.2">
      <c r="A281" s="11">
        <v>275</v>
      </c>
      <c r="B281" s="11">
        <v>2789.2891799999998</v>
      </c>
      <c r="C281" s="11">
        <v>2794.5769319999995</v>
      </c>
      <c r="D281" s="11">
        <v>3881.2099679999997</v>
      </c>
      <c r="G281" s="11">
        <v>1070.7697799999999</v>
      </c>
      <c r="H281" s="11">
        <v>809.02605599999993</v>
      </c>
      <c r="I281" s="11">
        <v>1110.4279199999999</v>
      </c>
    </row>
    <row r="282" spans="1:9" x14ac:dyDescent="0.2">
      <c r="A282" s="11">
        <v>276</v>
      </c>
      <c r="B282" s="11">
        <v>4465.5065639999993</v>
      </c>
      <c r="C282" s="11">
        <v>3148.8563159999994</v>
      </c>
      <c r="D282" s="11">
        <v>2691.4657679999996</v>
      </c>
      <c r="G282" s="11">
        <v>1070.7697799999999</v>
      </c>
      <c r="H282" s="11">
        <v>809.02605599999993</v>
      </c>
      <c r="I282" s="11">
        <v>1113.0717959999999</v>
      </c>
    </row>
    <row r="283" spans="1:9" x14ac:dyDescent="0.2">
      <c r="A283" s="11">
        <v>277</v>
      </c>
      <c r="B283" s="11">
        <v>4674.3727679999993</v>
      </c>
      <c r="C283" s="11">
        <v>832.82093999999995</v>
      </c>
      <c r="D283" s="11">
        <v>1155.3738119999998</v>
      </c>
      <c r="G283" s="11">
        <v>1073.4136559999999</v>
      </c>
      <c r="H283" s="11">
        <v>814.31380799999988</v>
      </c>
      <c r="I283" s="11">
        <v>1115.7156719999998</v>
      </c>
    </row>
    <row r="284" spans="1:9" x14ac:dyDescent="0.2">
      <c r="A284" s="11">
        <v>278</v>
      </c>
      <c r="B284" s="11">
        <v>1723.8071519999999</v>
      </c>
      <c r="C284" s="11">
        <v>4624.1391239999994</v>
      </c>
      <c r="D284" s="11">
        <v>2445.5852999999997</v>
      </c>
      <c r="G284" s="11">
        <v>1076.0575319999998</v>
      </c>
      <c r="H284" s="11">
        <v>824.8893119999999</v>
      </c>
      <c r="I284" s="11">
        <v>1115.7156719999998</v>
      </c>
    </row>
    <row r="285" spans="1:9" x14ac:dyDescent="0.2">
      <c r="A285" s="11">
        <v>279</v>
      </c>
      <c r="B285" s="11">
        <v>2498.4628199999997</v>
      </c>
      <c r="C285" s="11">
        <v>1477.9266839999998</v>
      </c>
      <c r="D285" s="11">
        <v>3775.4549279999997</v>
      </c>
      <c r="G285" s="11">
        <v>1076.0575319999998</v>
      </c>
      <c r="H285" s="11">
        <v>827.53318799999988</v>
      </c>
      <c r="I285" s="11">
        <v>1115.7156719999998</v>
      </c>
    </row>
    <row r="286" spans="1:9" x14ac:dyDescent="0.2">
      <c r="A286" s="11">
        <v>280</v>
      </c>
      <c r="B286" s="11">
        <v>5031.2960279999998</v>
      </c>
      <c r="C286" s="11">
        <v>4505.1647039999998</v>
      </c>
      <c r="D286" s="11">
        <v>1652.4224999999999</v>
      </c>
      <c r="G286" s="11">
        <v>1078.7014079999999</v>
      </c>
      <c r="H286" s="11">
        <v>830.17706399999986</v>
      </c>
      <c r="I286" s="11">
        <v>1115.7156719999998</v>
      </c>
    </row>
    <row r="287" spans="1:9" x14ac:dyDescent="0.2">
      <c r="A287" s="11">
        <v>281</v>
      </c>
      <c r="B287" s="11">
        <v>1226.7584639999998</v>
      </c>
      <c r="C287" s="11">
        <v>4917.6093599999995</v>
      </c>
      <c r="D287" s="11">
        <v>3616.8223679999996</v>
      </c>
      <c r="G287" s="11">
        <v>1078.7014079999999</v>
      </c>
      <c r="H287" s="11">
        <v>832.82093999999995</v>
      </c>
      <c r="I287" s="11">
        <v>1118.3595479999999</v>
      </c>
    </row>
    <row r="288" spans="1:9" x14ac:dyDescent="0.2">
      <c r="A288" s="11">
        <v>282</v>
      </c>
      <c r="B288" s="11">
        <v>5324.766263999999</v>
      </c>
      <c r="C288" s="11">
        <v>1628.6276159999998</v>
      </c>
      <c r="D288" s="11">
        <v>3563.9448479999996</v>
      </c>
      <c r="G288" s="11">
        <v>1081.3452839999998</v>
      </c>
      <c r="H288" s="11">
        <v>832.82093999999995</v>
      </c>
      <c r="I288" s="11">
        <v>1118.3595479999999</v>
      </c>
    </row>
    <row r="289" spans="1:9" x14ac:dyDescent="0.2">
      <c r="A289" s="11">
        <v>283</v>
      </c>
      <c r="B289" s="11">
        <v>4021.3353959999995</v>
      </c>
      <c r="C289" s="11">
        <v>5470.1794439999994</v>
      </c>
      <c r="D289" s="11">
        <v>3907.6487279999997</v>
      </c>
      <c r="G289" s="11">
        <v>1081.3452839999998</v>
      </c>
      <c r="H289" s="11">
        <v>838.10869199999991</v>
      </c>
      <c r="I289" s="11">
        <v>1118.3595479999999</v>
      </c>
    </row>
    <row r="290" spans="1:9" x14ac:dyDescent="0.2">
      <c r="A290" s="11">
        <v>284</v>
      </c>
      <c r="B290" s="11">
        <v>1813.6989359999998</v>
      </c>
      <c r="C290" s="11">
        <v>2458.8046799999997</v>
      </c>
      <c r="D290" s="11">
        <v>2598.9301079999996</v>
      </c>
      <c r="G290" s="11">
        <v>1081.3452839999998</v>
      </c>
      <c r="H290" s="11">
        <v>840.75256799999988</v>
      </c>
      <c r="I290" s="11">
        <v>1118.3595479999999</v>
      </c>
    </row>
    <row r="291" spans="1:9" x14ac:dyDescent="0.2">
      <c r="A291" s="11">
        <v>285</v>
      </c>
      <c r="B291" s="11">
        <v>2445.5852999999997</v>
      </c>
      <c r="C291" s="11">
        <v>515.55581999999993</v>
      </c>
      <c r="D291" s="11">
        <v>2226.1435919999999</v>
      </c>
      <c r="G291" s="11">
        <v>1081.3452839999998</v>
      </c>
      <c r="H291" s="11">
        <v>851.32807199999991</v>
      </c>
      <c r="I291" s="11">
        <v>1126.291176</v>
      </c>
    </row>
    <row r="292" spans="1:9" x14ac:dyDescent="0.2">
      <c r="A292" s="11">
        <v>286</v>
      </c>
      <c r="B292" s="11">
        <v>4870.0195919999996</v>
      </c>
      <c r="C292" s="11">
        <v>10289.965391999998</v>
      </c>
      <c r="D292" s="11">
        <v>4457.5749359999991</v>
      </c>
      <c r="G292" s="11">
        <v>1086.6330359999999</v>
      </c>
      <c r="H292" s="11">
        <v>853.97194799999988</v>
      </c>
      <c r="I292" s="11">
        <v>1126.291176</v>
      </c>
    </row>
    <row r="293" spans="1:9" x14ac:dyDescent="0.2">
      <c r="A293" s="11">
        <v>287</v>
      </c>
      <c r="B293" s="11">
        <v>2281.6649879999995</v>
      </c>
      <c r="C293" s="11">
        <v>1454.1317999999999</v>
      </c>
      <c r="D293" s="11">
        <v>2123.0324279999995</v>
      </c>
      <c r="G293" s="11">
        <v>1086.6330359999999</v>
      </c>
      <c r="H293" s="11">
        <v>853.97194799999988</v>
      </c>
      <c r="I293" s="11">
        <v>1126.291176</v>
      </c>
    </row>
    <row r="294" spans="1:9" x14ac:dyDescent="0.2">
      <c r="A294" s="11">
        <v>288</v>
      </c>
      <c r="B294" s="11">
        <v>4320.0933839999998</v>
      </c>
      <c r="C294" s="11">
        <v>827.53318799999988</v>
      </c>
      <c r="D294" s="11">
        <v>1644.4908719999999</v>
      </c>
      <c r="G294" s="11">
        <v>1086.6330359999999</v>
      </c>
      <c r="H294" s="11">
        <v>856.61582399999986</v>
      </c>
      <c r="I294" s="11">
        <v>1128.9350519999998</v>
      </c>
    </row>
    <row r="295" spans="1:9" x14ac:dyDescent="0.2">
      <c r="A295" s="11">
        <v>289</v>
      </c>
      <c r="B295" s="11">
        <v>1525.5164519999998</v>
      </c>
      <c r="C295" s="11">
        <v>1530.8042039999998</v>
      </c>
      <c r="D295" s="11">
        <v>1099.8524159999999</v>
      </c>
      <c r="G295" s="11">
        <v>1086.6330359999999</v>
      </c>
      <c r="H295" s="11">
        <v>861.90357599999993</v>
      </c>
      <c r="I295" s="11">
        <v>1128.9350519999998</v>
      </c>
    </row>
    <row r="296" spans="1:9" x14ac:dyDescent="0.2">
      <c r="A296" s="11">
        <v>290</v>
      </c>
      <c r="B296" s="11">
        <v>4301.5862519999991</v>
      </c>
      <c r="C296" s="11">
        <v>1401.2542799999999</v>
      </c>
      <c r="D296" s="11">
        <v>3484.6285679999996</v>
      </c>
      <c r="G296" s="11">
        <v>1089.2769119999998</v>
      </c>
      <c r="H296" s="11">
        <v>861.90357599999993</v>
      </c>
      <c r="I296" s="11">
        <v>1128.9350519999998</v>
      </c>
    </row>
    <row r="297" spans="1:9" x14ac:dyDescent="0.2">
      <c r="A297" s="11">
        <v>291</v>
      </c>
      <c r="B297" s="11">
        <v>4349.1760199999999</v>
      </c>
      <c r="C297" s="11">
        <v>3489.9163199999994</v>
      </c>
      <c r="D297" s="11">
        <v>4172.0363279999992</v>
      </c>
      <c r="G297" s="11">
        <v>1089.2769119999998</v>
      </c>
      <c r="H297" s="11">
        <v>864.54745199999991</v>
      </c>
      <c r="I297" s="11">
        <v>1131.5789279999999</v>
      </c>
    </row>
    <row r="298" spans="1:9" x14ac:dyDescent="0.2">
      <c r="A298" s="11">
        <v>292</v>
      </c>
      <c r="B298" s="11">
        <v>3090.6910439999997</v>
      </c>
      <c r="C298" s="11">
        <v>3796.6059359999995</v>
      </c>
      <c r="D298" s="11">
        <v>1189.7441999999999</v>
      </c>
      <c r="G298" s="11">
        <v>1089.2769119999998</v>
      </c>
      <c r="H298" s="11">
        <v>864.54745199999991</v>
      </c>
      <c r="I298" s="11">
        <v>1131.5789279999999</v>
      </c>
    </row>
    <row r="299" spans="1:9" x14ac:dyDescent="0.2">
      <c r="A299" s="11">
        <v>293</v>
      </c>
      <c r="B299" s="11">
        <v>2675.6025119999995</v>
      </c>
      <c r="C299" s="11">
        <v>1776.6846719999999</v>
      </c>
      <c r="D299" s="11">
        <v>3635.3294999999994</v>
      </c>
      <c r="G299" s="11">
        <v>1089.2769119999998</v>
      </c>
      <c r="H299" s="11">
        <v>864.54745199999991</v>
      </c>
      <c r="I299" s="11">
        <v>1134.2228039999998</v>
      </c>
    </row>
    <row r="300" spans="1:9" x14ac:dyDescent="0.2">
      <c r="A300" s="11">
        <v>294</v>
      </c>
      <c r="B300" s="11">
        <v>4158.8169479999997</v>
      </c>
      <c r="C300" s="11">
        <v>6522.4420919999993</v>
      </c>
      <c r="D300" s="11">
        <v>4507.8085799999999</v>
      </c>
      <c r="G300" s="11">
        <v>1091.9207879999999</v>
      </c>
      <c r="H300" s="11">
        <v>864.54745199999991</v>
      </c>
      <c r="I300" s="11">
        <v>1134.2228039999998</v>
      </c>
    </row>
    <row r="301" spans="1:9" x14ac:dyDescent="0.2">
      <c r="A301" s="11">
        <v>295</v>
      </c>
      <c r="B301" s="11">
        <v>1625.9837399999999</v>
      </c>
      <c r="C301" s="11">
        <v>1308.7186199999999</v>
      </c>
      <c r="D301" s="11">
        <v>1351.0206359999997</v>
      </c>
      <c r="G301" s="11">
        <v>1094.5646639999998</v>
      </c>
      <c r="H301" s="11">
        <v>869.83520399999986</v>
      </c>
      <c r="I301" s="11">
        <v>1136.8666799999999</v>
      </c>
    </row>
    <row r="302" spans="1:9" x14ac:dyDescent="0.2">
      <c r="A302" s="11">
        <v>296</v>
      </c>
      <c r="B302" s="11">
        <v>1551.9552119999998</v>
      </c>
      <c r="C302" s="11">
        <v>4201.1189639999993</v>
      </c>
      <c r="D302" s="11">
        <v>3122.4175559999994</v>
      </c>
      <c r="G302" s="11">
        <v>1094.5646639999998</v>
      </c>
      <c r="H302" s="11">
        <v>869.83520399999986</v>
      </c>
      <c r="I302" s="11">
        <v>1136.8666799999999</v>
      </c>
    </row>
    <row r="303" spans="1:9" x14ac:dyDescent="0.2">
      <c r="A303" s="11">
        <v>297</v>
      </c>
      <c r="B303" s="11">
        <v>2884.4687159999999</v>
      </c>
      <c r="C303" s="11">
        <v>1681.5051359999998</v>
      </c>
      <c r="D303" s="11">
        <v>2437.6536719999999</v>
      </c>
      <c r="G303" s="11">
        <v>1097.2085399999999</v>
      </c>
      <c r="H303" s="11">
        <v>877.76683199999991</v>
      </c>
      <c r="I303" s="11">
        <v>1139.510556</v>
      </c>
    </row>
    <row r="304" spans="1:9" x14ac:dyDescent="0.2">
      <c r="A304" s="11">
        <v>298</v>
      </c>
      <c r="B304" s="11">
        <v>3928.7997359999995</v>
      </c>
      <c r="C304" s="11">
        <v>4055.7057839999993</v>
      </c>
      <c r="D304" s="11">
        <v>3883.8538439999993</v>
      </c>
      <c r="G304" s="11">
        <v>1099.8524159999999</v>
      </c>
      <c r="H304" s="11">
        <v>880.41070799999989</v>
      </c>
      <c r="I304" s="11">
        <v>1139.510556</v>
      </c>
    </row>
    <row r="305" spans="1:9" x14ac:dyDescent="0.2">
      <c r="A305" s="11">
        <v>299</v>
      </c>
      <c r="B305" s="11">
        <v>4766.9084279999997</v>
      </c>
      <c r="C305" s="11">
        <v>1327.2257519999998</v>
      </c>
      <c r="D305" s="11">
        <v>2945.2778639999997</v>
      </c>
      <c r="G305" s="11">
        <v>1099.8524159999999</v>
      </c>
      <c r="H305" s="11">
        <v>880.41070799999989</v>
      </c>
      <c r="I305" s="11">
        <v>1142.1544319999998</v>
      </c>
    </row>
    <row r="306" spans="1:9" x14ac:dyDescent="0.2">
      <c r="A306" s="11">
        <v>300</v>
      </c>
      <c r="B306" s="11">
        <v>5538.9202199999991</v>
      </c>
      <c r="C306" s="11">
        <v>2715.2606519999995</v>
      </c>
      <c r="D306" s="11">
        <v>3622.1101199999994</v>
      </c>
      <c r="G306" s="11">
        <v>1099.8524159999999</v>
      </c>
      <c r="H306" s="11">
        <v>883.05458399999986</v>
      </c>
      <c r="I306" s="11">
        <v>1142.1544319999998</v>
      </c>
    </row>
    <row r="307" spans="1:9" x14ac:dyDescent="0.2">
      <c r="A307" s="11">
        <v>301</v>
      </c>
      <c r="B307" s="11">
        <v>4100.6516759999995</v>
      </c>
      <c r="C307" s="11">
        <v>4280.4352439999993</v>
      </c>
      <c r="D307" s="11">
        <v>1102.4962919999998</v>
      </c>
      <c r="G307" s="11">
        <v>1099.8524159999999</v>
      </c>
      <c r="H307" s="11">
        <v>890.98621199999991</v>
      </c>
      <c r="I307" s="11">
        <v>1147.4421839999998</v>
      </c>
    </row>
    <row r="308" spans="1:9" x14ac:dyDescent="0.2">
      <c r="A308" s="11">
        <v>302</v>
      </c>
      <c r="B308" s="11">
        <v>1541.3797079999997</v>
      </c>
      <c r="C308" s="11">
        <v>3407.9561639999997</v>
      </c>
      <c r="D308" s="11">
        <v>2231.4313439999996</v>
      </c>
      <c r="G308" s="11">
        <v>1099.8524159999999</v>
      </c>
      <c r="H308" s="11">
        <v>896.27396399999986</v>
      </c>
      <c r="I308" s="11">
        <v>1147.4421839999998</v>
      </c>
    </row>
    <row r="309" spans="1:9" x14ac:dyDescent="0.2">
      <c r="A309" s="11">
        <v>303</v>
      </c>
      <c r="B309" s="11">
        <v>4407.3412919999992</v>
      </c>
      <c r="C309" s="11">
        <v>2083.3742879999995</v>
      </c>
      <c r="D309" s="11">
        <v>2479.9556879999996</v>
      </c>
      <c r="G309" s="11">
        <v>1099.8524159999999</v>
      </c>
      <c r="H309" s="11">
        <v>898.91783999999984</v>
      </c>
      <c r="I309" s="11">
        <v>1150.0860599999999</v>
      </c>
    </row>
    <row r="310" spans="1:9" x14ac:dyDescent="0.2">
      <c r="A310" s="11">
        <v>304</v>
      </c>
      <c r="B310" s="11">
        <v>4708.7431559999995</v>
      </c>
      <c r="C310" s="11">
        <v>2757.5626679999996</v>
      </c>
      <c r="D310" s="11">
        <v>3881.2099679999997</v>
      </c>
      <c r="G310" s="11">
        <v>1099.8524159999999</v>
      </c>
      <c r="H310" s="11">
        <v>898.91783999999984</v>
      </c>
      <c r="I310" s="11">
        <v>1150.0860599999999</v>
      </c>
    </row>
    <row r="311" spans="1:9" x14ac:dyDescent="0.2">
      <c r="A311" s="11">
        <v>305</v>
      </c>
      <c r="B311" s="11">
        <v>954.43923599999994</v>
      </c>
      <c r="C311" s="11">
        <v>1131.5789279999999</v>
      </c>
      <c r="D311" s="11">
        <v>3770.1671759999995</v>
      </c>
      <c r="G311" s="11">
        <v>1102.4962919999998</v>
      </c>
      <c r="H311" s="11">
        <v>901.56171599999993</v>
      </c>
      <c r="I311" s="11">
        <v>1150.0860599999999</v>
      </c>
    </row>
    <row r="312" spans="1:9" x14ac:dyDescent="0.2">
      <c r="A312" s="11">
        <v>306</v>
      </c>
      <c r="B312" s="11">
        <v>3844.1957039999993</v>
      </c>
      <c r="C312" s="11">
        <v>348.99163199999998</v>
      </c>
      <c r="D312" s="11">
        <v>3487.2724439999997</v>
      </c>
      <c r="G312" s="11">
        <v>1102.4962919999998</v>
      </c>
      <c r="H312" s="11">
        <v>904.20559199999991</v>
      </c>
      <c r="I312" s="11">
        <v>1152.729936</v>
      </c>
    </row>
    <row r="313" spans="1:9" x14ac:dyDescent="0.2">
      <c r="A313" s="11">
        <v>307</v>
      </c>
      <c r="B313" s="11">
        <v>1202.9635799999999</v>
      </c>
      <c r="C313" s="11">
        <v>3341.8592639999997</v>
      </c>
      <c r="D313" s="11">
        <v>3627.3978719999996</v>
      </c>
      <c r="G313" s="11">
        <v>1105.1401679999999</v>
      </c>
      <c r="H313" s="11">
        <v>906.84946799999989</v>
      </c>
      <c r="I313" s="11">
        <v>1155.3738119999998</v>
      </c>
    </row>
    <row r="314" spans="1:9" x14ac:dyDescent="0.2">
      <c r="A314" s="11">
        <v>308</v>
      </c>
      <c r="B314" s="11">
        <v>999.3851279999999</v>
      </c>
      <c r="C314" s="11">
        <v>5993.6668919999993</v>
      </c>
      <c r="D314" s="11">
        <v>4161.4608239999998</v>
      </c>
      <c r="G314" s="11">
        <v>1105.1401679999999</v>
      </c>
      <c r="H314" s="11">
        <v>909.49334399999987</v>
      </c>
      <c r="I314" s="11">
        <v>1155.3738119999998</v>
      </c>
    </row>
    <row r="315" spans="1:9" x14ac:dyDescent="0.2">
      <c r="A315" s="11">
        <v>309</v>
      </c>
      <c r="B315" s="11">
        <v>1840.1376959999998</v>
      </c>
      <c r="C315" s="11">
        <v>8151.0697079999991</v>
      </c>
      <c r="D315" s="11">
        <v>4809.2104439999994</v>
      </c>
      <c r="G315" s="11">
        <v>1107.7840439999998</v>
      </c>
      <c r="H315" s="11">
        <v>912.13721999999984</v>
      </c>
      <c r="I315" s="11">
        <v>1155.3738119999998</v>
      </c>
    </row>
    <row r="316" spans="1:9" x14ac:dyDescent="0.2">
      <c r="A316" s="11">
        <v>310</v>
      </c>
      <c r="B316" s="11">
        <v>5885.2679759999992</v>
      </c>
      <c r="C316" s="11">
        <v>1538.7358319999998</v>
      </c>
      <c r="D316" s="11">
        <v>1834.8499439999998</v>
      </c>
      <c r="G316" s="11">
        <v>1107.7840439999998</v>
      </c>
      <c r="H316" s="11">
        <v>912.13721999999984</v>
      </c>
      <c r="I316" s="11">
        <v>1158.0176879999999</v>
      </c>
    </row>
    <row r="317" spans="1:9" x14ac:dyDescent="0.2">
      <c r="A317" s="11">
        <v>311</v>
      </c>
      <c r="B317" s="11">
        <v>2762.8504199999998</v>
      </c>
      <c r="C317" s="11">
        <v>5086.8174239999989</v>
      </c>
      <c r="D317" s="11">
        <v>7492.7445839999991</v>
      </c>
      <c r="G317" s="11">
        <v>1107.7840439999998</v>
      </c>
      <c r="H317" s="11">
        <v>912.13721999999984</v>
      </c>
      <c r="I317" s="11">
        <v>1160.6615639999998</v>
      </c>
    </row>
    <row r="318" spans="1:9" x14ac:dyDescent="0.2">
      <c r="A318" s="11">
        <v>312</v>
      </c>
      <c r="B318" s="11">
        <v>1882.4397119999999</v>
      </c>
      <c r="C318" s="11">
        <v>9280.004759999998</v>
      </c>
      <c r="D318" s="11">
        <v>3090.6910439999997</v>
      </c>
      <c r="G318" s="11">
        <v>1107.7840439999998</v>
      </c>
      <c r="H318" s="11">
        <v>917.42497199999991</v>
      </c>
      <c r="I318" s="11">
        <v>1160.6615639999998</v>
      </c>
    </row>
    <row r="319" spans="1:9" x14ac:dyDescent="0.2">
      <c r="A319" s="11">
        <v>313</v>
      </c>
      <c r="B319" s="11">
        <v>1837.4938199999997</v>
      </c>
      <c r="C319" s="11">
        <v>1559.8868399999999</v>
      </c>
      <c r="D319" s="11">
        <v>2181.1976999999997</v>
      </c>
      <c r="G319" s="11">
        <v>1110.4279199999999</v>
      </c>
      <c r="H319" s="11">
        <v>920.06884799999989</v>
      </c>
      <c r="I319" s="11">
        <v>1160.6615639999998</v>
      </c>
    </row>
    <row r="320" spans="1:9" x14ac:dyDescent="0.2">
      <c r="A320" s="11">
        <v>314</v>
      </c>
      <c r="B320" s="11">
        <v>2667.6708839999997</v>
      </c>
      <c r="C320" s="11">
        <v>2926.7707319999995</v>
      </c>
      <c r="D320" s="11">
        <v>4470.7943159999995</v>
      </c>
      <c r="G320" s="11">
        <v>1110.4279199999999</v>
      </c>
      <c r="H320" s="11">
        <v>925.35659999999984</v>
      </c>
      <c r="I320" s="11">
        <v>1160.6615639999998</v>
      </c>
    </row>
    <row r="321" spans="1:9" x14ac:dyDescent="0.2">
      <c r="A321" s="11">
        <v>315</v>
      </c>
      <c r="B321" s="11">
        <v>3188.5144559999994</v>
      </c>
      <c r="C321" s="11">
        <v>5345.9172719999997</v>
      </c>
      <c r="D321" s="11">
        <v>4378.2586559999991</v>
      </c>
      <c r="G321" s="11">
        <v>1110.4279199999999</v>
      </c>
      <c r="H321" s="11">
        <v>928.00047599999994</v>
      </c>
      <c r="I321" s="11">
        <v>1160.6615639999998</v>
      </c>
    </row>
    <row r="322" spans="1:9" x14ac:dyDescent="0.2">
      <c r="A322" s="11">
        <v>316</v>
      </c>
      <c r="B322" s="11">
        <v>1184.4564479999999</v>
      </c>
      <c r="C322" s="11">
        <v>5441.0968079999993</v>
      </c>
      <c r="D322" s="11">
        <v>3135.6369359999994</v>
      </c>
      <c r="G322" s="11">
        <v>1110.4279199999999</v>
      </c>
      <c r="H322" s="11">
        <v>928.00047599999994</v>
      </c>
      <c r="I322" s="11">
        <v>1160.6615639999998</v>
      </c>
    </row>
    <row r="323" spans="1:9" x14ac:dyDescent="0.2">
      <c r="A323" s="11">
        <v>317</v>
      </c>
      <c r="B323" s="11">
        <v>3455.5459319999995</v>
      </c>
      <c r="C323" s="11">
        <v>2984.9360039999997</v>
      </c>
      <c r="D323" s="11">
        <v>1893.0152159999998</v>
      </c>
      <c r="G323" s="11">
        <v>1113.0717959999999</v>
      </c>
      <c r="H323" s="11">
        <v>930.64435199999991</v>
      </c>
      <c r="I323" s="11">
        <v>1163.3054399999999</v>
      </c>
    </row>
    <row r="324" spans="1:9" x14ac:dyDescent="0.2">
      <c r="A324" s="11">
        <v>318</v>
      </c>
      <c r="B324" s="11">
        <v>3751.6600439999997</v>
      </c>
      <c r="C324" s="11">
        <v>2204.9925839999996</v>
      </c>
      <c r="D324" s="11">
        <v>2963.7849959999994</v>
      </c>
      <c r="G324" s="11">
        <v>1113.0717959999999</v>
      </c>
      <c r="H324" s="11">
        <v>941.21985599999994</v>
      </c>
      <c r="I324" s="11">
        <v>1163.3054399999999</v>
      </c>
    </row>
    <row r="325" spans="1:9" x14ac:dyDescent="0.2">
      <c r="A325" s="11">
        <v>319</v>
      </c>
      <c r="B325" s="11">
        <v>4753.6890479999993</v>
      </c>
      <c r="C325" s="11">
        <v>3674.9876399999994</v>
      </c>
      <c r="D325" s="11">
        <v>1953.8243639999998</v>
      </c>
      <c r="G325" s="11">
        <v>1113.0717959999999</v>
      </c>
      <c r="H325" s="11">
        <v>946.50760799999989</v>
      </c>
      <c r="I325" s="11">
        <v>1163.3054399999999</v>
      </c>
    </row>
    <row r="326" spans="1:9" x14ac:dyDescent="0.2">
      <c r="A326" s="11">
        <v>320</v>
      </c>
      <c r="B326" s="11">
        <v>5203.1479679999993</v>
      </c>
      <c r="C326" s="11">
        <v>7942.2035039999992</v>
      </c>
      <c r="D326" s="11">
        <v>1686.7928879999997</v>
      </c>
      <c r="G326" s="11">
        <v>1113.0717959999999</v>
      </c>
      <c r="H326" s="11">
        <v>946.50760799999989</v>
      </c>
      <c r="I326" s="11">
        <v>1163.3054399999999</v>
      </c>
    </row>
    <row r="327" spans="1:9" x14ac:dyDescent="0.2">
      <c r="A327" s="11">
        <v>321</v>
      </c>
      <c r="B327" s="11">
        <v>4788.0594359999996</v>
      </c>
      <c r="C327" s="11">
        <v>565.78946399999995</v>
      </c>
      <c r="D327" s="11">
        <v>2284.3088639999996</v>
      </c>
      <c r="G327" s="11">
        <v>1113.0717959999999</v>
      </c>
      <c r="H327" s="11">
        <v>949.15148399999987</v>
      </c>
      <c r="I327" s="11">
        <v>1163.3054399999999</v>
      </c>
    </row>
    <row r="328" spans="1:9" x14ac:dyDescent="0.2">
      <c r="A328" s="11">
        <v>322</v>
      </c>
      <c r="B328" s="11">
        <v>750.86078399999985</v>
      </c>
      <c r="C328" s="11">
        <v>3413.2439159999994</v>
      </c>
      <c r="D328" s="11">
        <v>3833.6201999999994</v>
      </c>
      <c r="G328" s="11">
        <v>1113.0717959999999</v>
      </c>
      <c r="H328" s="11">
        <v>949.15148399999987</v>
      </c>
      <c r="I328" s="11">
        <v>1165.949316</v>
      </c>
    </row>
    <row r="329" spans="1:9" x14ac:dyDescent="0.2">
      <c r="A329" s="11">
        <v>323</v>
      </c>
      <c r="B329" s="11">
        <v>3394.7367839999997</v>
      </c>
      <c r="C329" s="11">
        <v>1150.0860599999999</v>
      </c>
      <c r="D329" s="11">
        <v>3873.2783399999994</v>
      </c>
      <c r="G329" s="11">
        <v>1115.7156719999998</v>
      </c>
      <c r="H329" s="11">
        <v>949.15148399999987</v>
      </c>
      <c r="I329" s="11">
        <v>1165.949316</v>
      </c>
    </row>
    <row r="330" spans="1:9" x14ac:dyDescent="0.2">
      <c r="A330" s="11">
        <v>324</v>
      </c>
      <c r="B330" s="11">
        <v>2913.5513519999995</v>
      </c>
      <c r="C330" s="11">
        <v>1015.2483839999999</v>
      </c>
      <c r="D330" s="11">
        <v>3489.9163199999994</v>
      </c>
      <c r="G330" s="11">
        <v>1115.7156719999998</v>
      </c>
      <c r="H330" s="11">
        <v>949.15148399999987</v>
      </c>
      <c r="I330" s="11">
        <v>1168.5931919999998</v>
      </c>
    </row>
    <row r="331" spans="1:9" x14ac:dyDescent="0.2">
      <c r="A331" s="11">
        <v>325</v>
      </c>
      <c r="B331" s="11">
        <v>1768.7530439999998</v>
      </c>
      <c r="C331" s="11">
        <v>1771.3969199999997</v>
      </c>
      <c r="D331" s="11">
        <v>4219.6260959999991</v>
      </c>
      <c r="G331" s="11">
        <v>1115.7156719999998</v>
      </c>
      <c r="H331" s="11">
        <v>949.15148399999987</v>
      </c>
      <c r="I331" s="11">
        <v>1168.5931919999998</v>
      </c>
    </row>
    <row r="332" spans="1:9" x14ac:dyDescent="0.2">
      <c r="A332" s="11">
        <v>326</v>
      </c>
      <c r="B332" s="11">
        <v>4386.1902839999993</v>
      </c>
      <c r="C332" s="11">
        <v>3984.3211319999996</v>
      </c>
      <c r="D332" s="11">
        <v>3246.6797279999996</v>
      </c>
      <c r="G332" s="11">
        <v>1115.7156719999998</v>
      </c>
      <c r="H332" s="11">
        <v>949.15148399999987</v>
      </c>
      <c r="I332" s="11">
        <v>1171.2370679999999</v>
      </c>
    </row>
    <row r="333" spans="1:9" x14ac:dyDescent="0.2">
      <c r="A333" s="11">
        <v>327</v>
      </c>
      <c r="B333" s="11">
        <v>2585.7107279999996</v>
      </c>
      <c r="C333" s="11">
        <v>3529.5744599999994</v>
      </c>
      <c r="D333" s="11">
        <v>2387.4200279999995</v>
      </c>
      <c r="G333" s="11">
        <v>1118.3595479999999</v>
      </c>
      <c r="H333" s="11">
        <v>949.15148399999987</v>
      </c>
      <c r="I333" s="11">
        <v>1173.8809439999998</v>
      </c>
    </row>
    <row r="334" spans="1:9" x14ac:dyDescent="0.2">
      <c r="A334" s="11">
        <v>328</v>
      </c>
      <c r="B334" s="11">
        <v>660.96899999999994</v>
      </c>
      <c r="C334" s="11">
        <v>4896.4583519999996</v>
      </c>
      <c r="D334" s="11">
        <v>1604.8327319999999</v>
      </c>
      <c r="G334" s="11">
        <v>1121.0034239999998</v>
      </c>
      <c r="H334" s="11">
        <v>954.43923599999994</v>
      </c>
      <c r="I334" s="11">
        <v>1173.8809439999998</v>
      </c>
    </row>
    <row r="335" spans="1:9" x14ac:dyDescent="0.2">
      <c r="A335" s="11">
        <v>329</v>
      </c>
      <c r="B335" s="11">
        <v>3286.3378679999996</v>
      </c>
      <c r="C335" s="11">
        <v>2263.1578559999998</v>
      </c>
      <c r="D335" s="11">
        <v>3926.1558599999994</v>
      </c>
      <c r="G335" s="11">
        <v>1121.0034239999998</v>
      </c>
      <c r="H335" s="11">
        <v>957.08311199999991</v>
      </c>
      <c r="I335" s="11">
        <v>1176.5248199999999</v>
      </c>
    </row>
    <row r="336" spans="1:9" x14ac:dyDescent="0.2">
      <c r="A336" s="11">
        <v>330</v>
      </c>
      <c r="B336" s="11">
        <v>3162.0756959999994</v>
      </c>
      <c r="C336" s="11">
        <v>3558.6570959999995</v>
      </c>
      <c r="D336" s="11">
        <v>3214.9532159999994</v>
      </c>
      <c r="G336" s="11">
        <v>1121.0034239999998</v>
      </c>
      <c r="H336" s="11">
        <v>957.08311199999991</v>
      </c>
      <c r="I336" s="11">
        <v>1179.168696</v>
      </c>
    </row>
    <row r="337" spans="1:9" x14ac:dyDescent="0.2">
      <c r="A337" s="11">
        <v>331</v>
      </c>
      <c r="B337" s="11">
        <v>2421.7904159999998</v>
      </c>
      <c r="C337" s="11">
        <v>3373.5857759999994</v>
      </c>
      <c r="D337" s="11">
        <v>3101.2665479999996</v>
      </c>
      <c r="G337" s="11">
        <v>1123.6472999999999</v>
      </c>
      <c r="H337" s="11">
        <v>959.72698799999989</v>
      </c>
      <c r="I337" s="11">
        <v>1179.168696</v>
      </c>
    </row>
    <row r="338" spans="1:9" x14ac:dyDescent="0.2">
      <c r="A338" s="11">
        <v>332</v>
      </c>
      <c r="B338" s="11">
        <v>5012.7888959999991</v>
      </c>
      <c r="C338" s="11">
        <v>3603.6029879999996</v>
      </c>
      <c r="D338" s="11">
        <v>3156.7879439999997</v>
      </c>
      <c r="G338" s="11">
        <v>1123.6472999999999</v>
      </c>
      <c r="H338" s="11">
        <v>959.72698799999989</v>
      </c>
      <c r="I338" s="11">
        <v>1179.168696</v>
      </c>
    </row>
    <row r="339" spans="1:9" x14ac:dyDescent="0.2">
      <c r="A339" s="11">
        <v>333</v>
      </c>
      <c r="B339" s="11">
        <v>4933.4726159999991</v>
      </c>
      <c r="C339" s="11">
        <v>3000.7992599999998</v>
      </c>
      <c r="D339" s="11">
        <v>1562.5307159999998</v>
      </c>
      <c r="G339" s="11">
        <v>1126.291176</v>
      </c>
      <c r="H339" s="11">
        <v>962.37086399999987</v>
      </c>
      <c r="I339" s="11">
        <v>1179.168696</v>
      </c>
    </row>
    <row r="340" spans="1:9" x14ac:dyDescent="0.2">
      <c r="A340" s="11">
        <v>334</v>
      </c>
      <c r="B340" s="11">
        <v>1158.0176879999999</v>
      </c>
      <c r="C340" s="11">
        <v>1784.6162999999997</v>
      </c>
      <c r="D340" s="11">
        <v>3138.2808119999995</v>
      </c>
      <c r="G340" s="11">
        <v>1126.291176</v>
      </c>
      <c r="H340" s="11">
        <v>965.01473999999985</v>
      </c>
      <c r="I340" s="11">
        <v>1179.168696</v>
      </c>
    </row>
    <row r="341" spans="1:9" x14ac:dyDescent="0.2">
      <c r="A341" s="11">
        <v>335</v>
      </c>
      <c r="B341" s="11">
        <v>3886.4977199999994</v>
      </c>
      <c r="C341" s="11">
        <v>4248.7087319999991</v>
      </c>
      <c r="D341" s="11">
        <v>1808.4111839999998</v>
      </c>
      <c r="G341" s="11">
        <v>1126.291176</v>
      </c>
      <c r="H341" s="11">
        <v>965.01473999999985</v>
      </c>
      <c r="I341" s="11">
        <v>1181.8125719999998</v>
      </c>
    </row>
    <row r="342" spans="1:9" x14ac:dyDescent="0.2">
      <c r="A342" s="11">
        <v>336</v>
      </c>
      <c r="B342" s="11">
        <v>4616.2074959999991</v>
      </c>
      <c r="C342" s="11">
        <v>864.54745199999991</v>
      </c>
      <c r="D342" s="11">
        <v>3651.1927559999995</v>
      </c>
      <c r="G342" s="11">
        <v>1126.291176</v>
      </c>
      <c r="H342" s="11">
        <v>967.65861599999982</v>
      </c>
      <c r="I342" s="11">
        <v>1181.8125719999998</v>
      </c>
    </row>
    <row r="343" spans="1:9" x14ac:dyDescent="0.2">
      <c r="A343" s="11">
        <v>337</v>
      </c>
      <c r="B343" s="11">
        <v>4534.247339999999</v>
      </c>
      <c r="C343" s="11">
        <v>454.74667199999993</v>
      </c>
      <c r="D343" s="11">
        <v>2781.3575519999995</v>
      </c>
      <c r="G343" s="11">
        <v>1126.291176</v>
      </c>
      <c r="H343" s="11">
        <v>967.65861599999982</v>
      </c>
      <c r="I343" s="11">
        <v>1184.4564479999999</v>
      </c>
    </row>
    <row r="344" spans="1:9" x14ac:dyDescent="0.2">
      <c r="A344" s="11">
        <v>338</v>
      </c>
      <c r="B344" s="11">
        <v>4071.5690399999994</v>
      </c>
      <c r="C344" s="11">
        <v>333.12837599999995</v>
      </c>
      <c r="D344" s="11">
        <v>2770.7820479999996</v>
      </c>
      <c r="G344" s="11">
        <v>1126.291176</v>
      </c>
      <c r="H344" s="11">
        <v>970.30249199999992</v>
      </c>
      <c r="I344" s="11">
        <v>1184.4564479999999</v>
      </c>
    </row>
    <row r="345" spans="1:9" x14ac:dyDescent="0.2">
      <c r="A345" s="11">
        <v>339</v>
      </c>
      <c r="B345" s="11">
        <v>5084.1735479999998</v>
      </c>
      <c r="C345" s="11">
        <v>2271.0894839999996</v>
      </c>
      <c r="D345" s="11">
        <v>758.7924119999999</v>
      </c>
      <c r="G345" s="11">
        <v>1126.291176</v>
      </c>
      <c r="H345" s="11">
        <v>972.94636799999989</v>
      </c>
      <c r="I345" s="11">
        <v>1187.1003239999998</v>
      </c>
    </row>
    <row r="346" spans="1:9" x14ac:dyDescent="0.2">
      <c r="A346" s="11">
        <v>340</v>
      </c>
      <c r="B346" s="11">
        <v>5277.1764959999991</v>
      </c>
      <c r="C346" s="11">
        <v>4066.2812879999997</v>
      </c>
      <c r="D346" s="11">
        <v>4298.9423759999991</v>
      </c>
      <c r="G346" s="11">
        <v>1128.9350519999998</v>
      </c>
      <c r="H346" s="11">
        <v>972.94636799999989</v>
      </c>
      <c r="I346" s="11">
        <v>1187.1003239999998</v>
      </c>
    </row>
    <row r="347" spans="1:9" x14ac:dyDescent="0.2">
      <c r="A347" s="11">
        <v>341</v>
      </c>
      <c r="B347" s="11">
        <v>3130.3491839999997</v>
      </c>
      <c r="C347" s="11">
        <v>5036.583779999999</v>
      </c>
      <c r="D347" s="11">
        <v>1948.5366119999996</v>
      </c>
      <c r="G347" s="11">
        <v>1128.9350519999998</v>
      </c>
      <c r="H347" s="11">
        <v>975.59024399999987</v>
      </c>
      <c r="I347" s="11">
        <v>1187.1003239999998</v>
      </c>
    </row>
    <row r="348" spans="1:9" x14ac:dyDescent="0.2">
      <c r="A348" s="11">
        <v>342</v>
      </c>
      <c r="B348" s="11">
        <v>2699.3973959999998</v>
      </c>
      <c r="C348" s="11">
        <v>4439.0678039999993</v>
      </c>
      <c r="D348" s="11">
        <v>3415.8877919999995</v>
      </c>
      <c r="G348" s="11">
        <v>1131.5789279999999</v>
      </c>
      <c r="H348" s="11">
        <v>978.23411999999985</v>
      </c>
      <c r="I348" s="11">
        <v>1189.7441999999999</v>
      </c>
    </row>
    <row r="349" spans="1:9" x14ac:dyDescent="0.2">
      <c r="A349" s="11">
        <v>343</v>
      </c>
      <c r="B349" s="11">
        <v>5094.7490519999992</v>
      </c>
      <c r="C349" s="11">
        <v>3151.5001919999995</v>
      </c>
      <c r="D349" s="11">
        <v>3585.0958559999995</v>
      </c>
      <c r="G349" s="11">
        <v>1131.5789279999999</v>
      </c>
      <c r="H349" s="11">
        <v>991.45349999999985</v>
      </c>
      <c r="I349" s="11">
        <v>1189.7441999999999</v>
      </c>
    </row>
    <row r="350" spans="1:9" x14ac:dyDescent="0.2">
      <c r="A350" s="11">
        <v>344</v>
      </c>
      <c r="B350" s="11">
        <v>4507.8085799999999</v>
      </c>
      <c r="C350" s="11">
        <v>3304.8449999999998</v>
      </c>
      <c r="D350" s="11">
        <v>2924.1268559999999</v>
      </c>
      <c r="G350" s="11">
        <v>1134.2228039999998</v>
      </c>
      <c r="H350" s="11">
        <v>1004.6728799999999</v>
      </c>
      <c r="I350" s="11">
        <v>1192.388076</v>
      </c>
    </row>
    <row r="351" spans="1:9" x14ac:dyDescent="0.2">
      <c r="A351" s="11">
        <v>345</v>
      </c>
      <c r="B351" s="11">
        <v>2847.4544519999995</v>
      </c>
      <c r="C351" s="11">
        <v>2165.3344439999996</v>
      </c>
      <c r="D351" s="11">
        <v>3357.7225199999998</v>
      </c>
      <c r="G351" s="11">
        <v>1134.2228039999998</v>
      </c>
      <c r="H351" s="11">
        <v>1004.6728799999999</v>
      </c>
      <c r="I351" s="11">
        <v>1192.388076</v>
      </c>
    </row>
    <row r="352" spans="1:9" x14ac:dyDescent="0.2">
      <c r="A352" s="11">
        <v>346</v>
      </c>
      <c r="B352" s="11">
        <v>4306.8740039999993</v>
      </c>
      <c r="C352" s="11">
        <v>2678.2463879999996</v>
      </c>
      <c r="D352" s="11">
        <v>3976.3895039999993</v>
      </c>
      <c r="G352" s="11">
        <v>1134.2228039999998</v>
      </c>
      <c r="H352" s="11">
        <v>1012.6045079999999</v>
      </c>
      <c r="I352" s="11">
        <v>1195.0319519999998</v>
      </c>
    </row>
    <row r="353" spans="1:9" x14ac:dyDescent="0.2">
      <c r="A353" s="11">
        <v>347</v>
      </c>
      <c r="B353" s="11">
        <v>1570.4623439999998</v>
      </c>
      <c r="C353" s="11">
        <v>2773.4259239999997</v>
      </c>
      <c r="D353" s="11">
        <v>925.35659999999984</v>
      </c>
      <c r="G353" s="11">
        <v>1136.8666799999999</v>
      </c>
      <c r="H353" s="11">
        <v>1015.2483839999999</v>
      </c>
      <c r="I353" s="11">
        <v>1195.0319519999998</v>
      </c>
    </row>
    <row r="354" spans="1:9" x14ac:dyDescent="0.2">
      <c r="A354" s="11">
        <v>348</v>
      </c>
      <c r="B354" s="11">
        <v>1012.6045079999999</v>
      </c>
      <c r="C354" s="11">
        <v>4769.5523039999998</v>
      </c>
      <c r="D354" s="11">
        <v>5187.2847119999997</v>
      </c>
      <c r="G354" s="11">
        <v>1139.510556</v>
      </c>
      <c r="H354" s="11">
        <v>1017.8922599999999</v>
      </c>
      <c r="I354" s="11">
        <v>1195.0319519999998</v>
      </c>
    </row>
    <row r="355" spans="1:9" x14ac:dyDescent="0.2">
      <c r="A355" s="11">
        <v>349</v>
      </c>
      <c r="B355" s="11">
        <v>2855.3860799999998</v>
      </c>
      <c r="C355" s="11">
        <v>2955.8533679999996</v>
      </c>
      <c r="D355" s="11">
        <v>3500.4918239999997</v>
      </c>
      <c r="G355" s="11">
        <v>1139.510556</v>
      </c>
      <c r="H355" s="11">
        <v>1020.5361359999998</v>
      </c>
      <c r="I355" s="11">
        <v>1195.0319519999998</v>
      </c>
    </row>
    <row r="356" spans="1:9" x14ac:dyDescent="0.2">
      <c r="A356" s="11">
        <v>350</v>
      </c>
      <c r="B356" s="11">
        <v>1681.5051359999998</v>
      </c>
      <c r="C356" s="11">
        <v>3812.4691919999996</v>
      </c>
      <c r="D356" s="11">
        <v>4132.3781879999997</v>
      </c>
      <c r="G356" s="11">
        <v>1139.510556</v>
      </c>
      <c r="H356" s="11">
        <v>1020.5361359999998</v>
      </c>
      <c r="I356" s="11">
        <v>1197.6758279999999</v>
      </c>
    </row>
    <row r="357" spans="1:9" x14ac:dyDescent="0.2">
      <c r="A357" s="11">
        <v>351</v>
      </c>
      <c r="B357" s="11">
        <v>4272.5036159999991</v>
      </c>
      <c r="C357" s="11">
        <v>3032.5257719999995</v>
      </c>
      <c r="D357" s="11">
        <v>994.09737599999983</v>
      </c>
      <c r="G357" s="11">
        <v>1139.510556</v>
      </c>
      <c r="H357" s="11">
        <v>1023.1800119999999</v>
      </c>
      <c r="I357" s="11">
        <v>1197.6758279999999</v>
      </c>
    </row>
    <row r="358" spans="1:9" x14ac:dyDescent="0.2">
      <c r="A358" s="11">
        <v>352</v>
      </c>
      <c r="B358" s="11">
        <v>4243.4209799999999</v>
      </c>
      <c r="C358" s="11">
        <v>2712.6167759999998</v>
      </c>
      <c r="D358" s="11">
        <v>2054.2916519999999</v>
      </c>
      <c r="G358" s="11">
        <v>1139.510556</v>
      </c>
      <c r="H358" s="11">
        <v>1028.4677639999998</v>
      </c>
      <c r="I358" s="11">
        <v>1197.6758279999999</v>
      </c>
    </row>
    <row r="359" spans="1:9" x14ac:dyDescent="0.2">
      <c r="A359" s="11">
        <v>353</v>
      </c>
      <c r="B359" s="11">
        <v>1343.0890079999999</v>
      </c>
      <c r="C359" s="11">
        <v>7550.9098559999993</v>
      </c>
      <c r="D359" s="11">
        <v>4092.7200479999997</v>
      </c>
      <c r="G359" s="11">
        <v>1142.1544319999998</v>
      </c>
      <c r="H359" s="11">
        <v>1028.4677639999998</v>
      </c>
      <c r="I359" s="11">
        <v>1200.3197039999998</v>
      </c>
    </row>
    <row r="360" spans="1:9" x14ac:dyDescent="0.2">
      <c r="A360" s="11">
        <v>354</v>
      </c>
      <c r="B360" s="11">
        <v>3363.0102719999995</v>
      </c>
      <c r="C360" s="11">
        <v>1049.6187719999998</v>
      </c>
      <c r="D360" s="11">
        <v>3656.4805079999996</v>
      </c>
      <c r="G360" s="11">
        <v>1142.1544319999998</v>
      </c>
      <c r="H360" s="11">
        <v>1028.4677639999998</v>
      </c>
      <c r="I360" s="11">
        <v>1202.9635799999999</v>
      </c>
    </row>
    <row r="361" spans="1:9" x14ac:dyDescent="0.2">
      <c r="A361" s="11">
        <v>355</v>
      </c>
      <c r="B361" s="11">
        <v>4023.9792719999996</v>
      </c>
      <c r="C361" s="11">
        <v>9570.8311199999989</v>
      </c>
      <c r="D361" s="11">
        <v>3199.0899599999998</v>
      </c>
      <c r="G361" s="11">
        <v>1142.1544319999998</v>
      </c>
      <c r="H361" s="11">
        <v>1033.7555159999999</v>
      </c>
      <c r="I361" s="11">
        <v>1202.9635799999999</v>
      </c>
    </row>
    <row r="362" spans="1:9" x14ac:dyDescent="0.2">
      <c r="A362" s="11">
        <v>356</v>
      </c>
      <c r="B362" s="11">
        <v>4991.6378879999993</v>
      </c>
      <c r="C362" s="11">
        <v>5372.3560319999997</v>
      </c>
      <c r="D362" s="11">
        <v>3619.4662439999997</v>
      </c>
      <c r="G362" s="11">
        <v>1144.7983079999999</v>
      </c>
      <c r="H362" s="11">
        <v>1044.3310199999999</v>
      </c>
      <c r="I362" s="11">
        <v>1205.607456</v>
      </c>
    </row>
    <row r="363" spans="1:9" x14ac:dyDescent="0.2">
      <c r="A363" s="11">
        <v>357</v>
      </c>
      <c r="B363" s="11">
        <v>1475.2828079999997</v>
      </c>
      <c r="C363" s="11">
        <v>3056.3206559999994</v>
      </c>
      <c r="D363" s="11">
        <v>2120.3885519999999</v>
      </c>
      <c r="G363" s="11">
        <v>1147.4421839999998</v>
      </c>
      <c r="H363" s="11">
        <v>1046.9748959999999</v>
      </c>
      <c r="I363" s="11">
        <v>1205.607456</v>
      </c>
    </row>
    <row r="364" spans="1:9" x14ac:dyDescent="0.2">
      <c r="A364" s="11">
        <v>358</v>
      </c>
      <c r="B364" s="11">
        <v>1210.8952079999999</v>
      </c>
      <c r="C364" s="11">
        <v>954.43923599999994</v>
      </c>
      <c r="D364" s="11">
        <v>1985.5508759999998</v>
      </c>
      <c r="G364" s="11">
        <v>1147.4421839999998</v>
      </c>
      <c r="H364" s="11">
        <v>1049.6187719999998</v>
      </c>
      <c r="I364" s="11">
        <v>1205.607456</v>
      </c>
    </row>
    <row r="365" spans="1:9" x14ac:dyDescent="0.2">
      <c r="A365" s="11">
        <v>359</v>
      </c>
      <c r="B365" s="11">
        <v>3627.3978719999996</v>
      </c>
      <c r="C365" s="11">
        <v>1903.5907199999997</v>
      </c>
      <c r="D365" s="11">
        <v>2635.9443719999995</v>
      </c>
      <c r="G365" s="11">
        <v>1147.4421839999998</v>
      </c>
      <c r="H365" s="11">
        <v>1054.9065239999998</v>
      </c>
      <c r="I365" s="11">
        <v>1205.607456</v>
      </c>
    </row>
    <row r="366" spans="1:9" x14ac:dyDescent="0.2">
      <c r="A366" s="11">
        <v>360</v>
      </c>
      <c r="B366" s="11">
        <v>4833.0053279999993</v>
      </c>
      <c r="C366" s="11">
        <v>1908.8784719999999</v>
      </c>
      <c r="D366" s="11">
        <v>1229.4023399999999</v>
      </c>
      <c r="G366" s="11">
        <v>1150.0860599999999</v>
      </c>
      <c r="H366" s="11">
        <v>1054.9065239999998</v>
      </c>
      <c r="I366" s="11">
        <v>1205.607456</v>
      </c>
    </row>
    <row r="367" spans="1:9" x14ac:dyDescent="0.2">
      <c r="A367" s="11">
        <v>361</v>
      </c>
      <c r="B367" s="11">
        <v>4698.1676519999992</v>
      </c>
      <c r="C367" s="11">
        <v>2987.5798799999998</v>
      </c>
      <c r="D367" s="11">
        <v>3386.8051559999994</v>
      </c>
      <c r="G367" s="11">
        <v>1150.0860599999999</v>
      </c>
      <c r="H367" s="11">
        <v>1054.9065239999998</v>
      </c>
      <c r="I367" s="11">
        <v>1210.8952079999999</v>
      </c>
    </row>
    <row r="368" spans="1:9" x14ac:dyDescent="0.2">
      <c r="A368" s="11">
        <v>362</v>
      </c>
      <c r="B368" s="11">
        <v>3132.9930599999998</v>
      </c>
      <c r="C368" s="11">
        <v>949.15148399999987</v>
      </c>
      <c r="D368" s="11">
        <v>2649.1637519999995</v>
      </c>
      <c r="G368" s="11">
        <v>1152.729936</v>
      </c>
      <c r="H368" s="11">
        <v>1062.8381519999998</v>
      </c>
      <c r="I368" s="11">
        <v>1213.5390839999998</v>
      </c>
    </row>
    <row r="369" spans="1:9" x14ac:dyDescent="0.2">
      <c r="A369" s="11">
        <v>363</v>
      </c>
      <c r="B369" s="11">
        <v>1462.0634279999999</v>
      </c>
      <c r="C369" s="11">
        <v>3820.4008199999994</v>
      </c>
      <c r="D369" s="11">
        <v>1803.1234319999999</v>
      </c>
      <c r="G369" s="11">
        <v>1152.729936</v>
      </c>
      <c r="H369" s="11">
        <v>1068.1259039999998</v>
      </c>
      <c r="I369" s="11">
        <v>1213.5390839999998</v>
      </c>
    </row>
    <row r="370" spans="1:9" x14ac:dyDescent="0.2">
      <c r="A370" s="11">
        <v>364</v>
      </c>
      <c r="B370" s="11">
        <v>4679.6605199999995</v>
      </c>
      <c r="C370" s="11">
        <v>3228.1725959999994</v>
      </c>
      <c r="D370" s="11">
        <v>1012.6045079999999</v>
      </c>
      <c r="G370" s="11">
        <v>1152.729936</v>
      </c>
      <c r="H370" s="11">
        <v>1068.1259039999998</v>
      </c>
      <c r="I370" s="11">
        <v>1216.1829599999999</v>
      </c>
    </row>
    <row r="371" spans="1:9" x14ac:dyDescent="0.2">
      <c r="A371" s="11">
        <v>365</v>
      </c>
      <c r="B371" s="11">
        <v>1763.4652919999999</v>
      </c>
      <c r="C371" s="11">
        <v>1105.1401679999999</v>
      </c>
      <c r="D371" s="11">
        <v>1591.6133519999998</v>
      </c>
      <c r="G371" s="11">
        <v>1155.3738119999998</v>
      </c>
      <c r="H371" s="11">
        <v>1070.7697799999999</v>
      </c>
      <c r="I371" s="11">
        <v>1218.826836</v>
      </c>
    </row>
    <row r="372" spans="1:9" x14ac:dyDescent="0.2">
      <c r="A372" s="11">
        <v>366</v>
      </c>
      <c r="B372" s="11">
        <v>1514.9409479999997</v>
      </c>
      <c r="C372" s="11">
        <v>3466.1214359999994</v>
      </c>
      <c r="D372" s="11">
        <v>2479.9556879999996</v>
      </c>
      <c r="G372" s="11">
        <v>1158.0176879999999</v>
      </c>
      <c r="H372" s="11">
        <v>1076.0575319999998</v>
      </c>
      <c r="I372" s="11">
        <v>1218.826836</v>
      </c>
    </row>
    <row r="373" spans="1:9" x14ac:dyDescent="0.2">
      <c r="A373" s="11">
        <v>367</v>
      </c>
      <c r="B373" s="11">
        <v>1890.3713399999997</v>
      </c>
      <c r="C373" s="11">
        <v>8053.2462959999993</v>
      </c>
      <c r="D373" s="11">
        <v>1229.4023399999999</v>
      </c>
      <c r="G373" s="11">
        <v>1158.0176879999999</v>
      </c>
      <c r="H373" s="11">
        <v>1078.7014079999999</v>
      </c>
      <c r="I373" s="11">
        <v>1221.4707119999998</v>
      </c>
    </row>
    <row r="374" spans="1:9" x14ac:dyDescent="0.2">
      <c r="A374" s="11">
        <v>368</v>
      </c>
      <c r="B374" s="11">
        <v>1065.4820279999999</v>
      </c>
      <c r="C374" s="11">
        <v>2033.1406439999998</v>
      </c>
      <c r="D374" s="11">
        <v>2112.4569239999996</v>
      </c>
      <c r="G374" s="11">
        <v>1158.0176879999999</v>
      </c>
      <c r="H374" s="11">
        <v>1091.9207879999999</v>
      </c>
      <c r="I374" s="11">
        <v>1221.4707119999998</v>
      </c>
    </row>
    <row r="375" spans="1:9" x14ac:dyDescent="0.2">
      <c r="A375" s="11">
        <v>369</v>
      </c>
      <c r="B375" s="11">
        <v>3664.4121359999995</v>
      </c>
      <c r="C375" s="11">
        <v>1507.0093199999999</v>
      </c>
      <c r="D375" s="11">
        <v>2086.0181639999996</v>
      </c>
      <c r="G375" s="11">
        <v>1158.0176879999999</v>
      </c>
      <c r="H375" s="11">
        <v>1091.9207879999999</v>
      </c>
      <c r="I375" s="11">
        <v>1221.4707119999998</v>
      </c>
    </row>
    <row r="376" spans="1:9" x14ac:dyDescent="0.2">
      <c r="A376" s="11">
        <v>370</v>
      </c>
      <c r="B376" s="11">
        <v>2926.7707319999995</v>
      </c>
      <c r="C376" s="11">
        <v>838.10869199999991</v>
      </c>
      <c r="D376" s="11">
        <v>3156.7879439999997</v>
      </c>
      <c r="G376" s="11">
        <v>1160.6615639999998</v>
      </c>
      <c r="H376" s="11">
        <v>1102.4962919999998</v>
      </c>
      <c r="I376" s="11">
        <v>1221.4707119999998</v>
      </c>
    </row>
    <row r="377" spans="1:9" x14ac:dyDescent="0.2">
      <c r="A377" s="11">
        <v>371</v>
      </c>
      <c r="B377" s="11">
        <v>1015.2483839999999</v>
      </c>
      <c r="C377" s="11">
        <v>2244.6507239999996</v>
      </c>
      <c r="D377" s="11">
        <v>1530.8042039999998</v>
      </c>
      <c r="G377" s="11">
        <v>1160.6615639999998</v>
      </c>
      <c r="H377" s="11">
        <v>1105.1401679999999</v>
      </c>
      <c r="I377" s="11">
        <v>1221.4707119999998</v>
      </c>
    </row>
    <row r="378" spans="1:9" x14ac:dyDescent="0.2">
      <c r="A378" s="11">
        <v>372</v>
      </c>
      <c r="B378" s="11">
        <v>4365.0392759999995</v>
      </c>
      <c r="C378" s="11">
        <v>4428.4922999999999</v>
      </c>
      <c r="D378" s="11">
        <v>2347.7618879999995</v>
      </c>
      <c r="G378" s="11">
        <v>1160.6615639999998</v>
      </c>
      <c r="H378" s="11">
        <v>1107.7840439999998</v>
      </c>
      <c r="I378" s="11">
        <v>1221.4707119999998</v>
      </c>
    </row>
    <row r="379" spans="1:9" x14ac:dyDescent="0.2">
      <c r="A379" s="11">
        <v>373</v>
      </c>
      <c r="B379" s="11">
        <v>1681.5051359999998</v>
      </c>
      <c r="C379" s="11">
        <v>489.11705999999992</v>
      </c>
      <c r="D379" s="11">
        <v>1982.9069999999997</v>
      </c>
      <c r="G379" s="11">
        <v>1160.6615639999998</v>
      </c>
      <c r="H379" s="11">
        <v>1118.3595479999999</v>
      </c>
      <c r="I379" s="11">
        <v>1224.1145879999999</v>
      </c>
    </row>
    <row r="380" spans="1:9" x14ac:dyDescent="0.2">
      <c r="A380" s="11">
        <v>374</v>
      </c>
      <c r="B380" s="11">
        <v>1993.4825039999998</v>
      </c>
      <c r="C380" s="11">
        <v>3772.8110519999996</v>
      </c>
      <c r="D380" s="11">
        <v>3889.1415959999995</v>
      </c>
      <c r="G380" s="11">
        <v>1163.3054399999999</v>
      </c>
      <c r="H380" s="11">
        <v>1121.0034239999998</v>
      </c>
      <c r="I380" s="11">
        <v>1226.7584639999998</v>
      </c>
    </row>
    <row r="381" spans="1:9" x14ac:dyDescent="0.2">
      <c r="A381" s="11">
        <v>375</v>
      </c>
      <c r="B381" s="11">
        <v>2905.6197239999997</v>
      </c>
      <c r="C381" s="11">
        <v>478.54155599999996</v>
      </c>
      <c r="D381" s="11">
        <v>848.68419599999993</v>
      </c>
      <c r="G381" s="11">
        <v>1165.949316</v>
      </c>
      <c r="H381" s="11">
        <v>1123.6472999999999</v>
      </c>
      <c r="I381" s="11">
        <v>1226.7584639999998</v>
      </c>
    </row>
    <row r="382" spans="1:9" x14ac:dyDescent="0.2">
      <c r="A382" s="11">
        <v>376</v>
      </c>
      <c r="B382" s="11">
        <v>2382.1322759999998</v>
      </c>
      <c r="C382" s="11">
        <v>5092.1051759999991</v>
      </c>
      <c r="D382" s="11">
        <v>1446.2001719999998</v>
      </c>
      <c r="G382" s="11">
        <v>1165.949316</v>
      </c>
      <c r="H382" s="11">
        <v>1123.6472999999999</v>
      </c>
      <c r="I382" s="11">
        <v>1226.7584639999998</v>
      </c>
    </row>
    <row r="383" spans="1:9" x14ac:dyDescent="0.2">
      <c r="A383" s="11">
        <v>377</v>
      </c>
      <c r="B383" s="11">
        <v>4698.1676519999992</v>
      </c>
      <c r="C383" s="11">
        <v>809.02605599999993</v>
      </c>
      <c r="D383" s="11">
        <v>3347.1470159999994</v>
      </c>
      <c r="G383" s="11">
        <v>1165.949316</v>
      </c>
      <c r="H383" s="11">
        <v>1128.9350519999998</v>
      </c>
      <c r="I383" s="11">
        <v>1229.4023399999999</v>
      </c>
    </row>
    <row r="384" spans="1:9" x14ac:dyDescent="0.2">
      <c r="A384" s="11">
        <v>378</v>
      </c>
      <c r="B384" s="11">
        <v>5139.6949439999989</v>
      </c>
      <c r="C384" s="11">
        <v>2516.9699519999995</v>
      </c>
      <c r="D384" s="11">
        <v>4494.5891999999994</v>
      </c>
      <c r="G384" s="11">
        <v>1165.949316</v>
      </c>
      <c r="H384" s="11">
        <v>1128.9350519999998</v>
      </c>
      <c r="I384" s="11">
        <v>1229.4023399999999</v>
      </c>
    </row>
    <row r="385" spans="1:9" x14ac:dyDescent="0.2">
      <c r="A385" s="11">
        <v>379</v>
      </c>
      <c r="B385" s="11">
        <v>3302.2011239999997</v>
      </c>
      <c r="C385" s="11">
        <v>3045.7451519999995</v>
      </c>
      <c r="D385" s="11">
        <v>2485.2434399999997</v>
      </c>
      <c r="G385" s="11">
        <v>1165.949316</v>
      </c>
      <c r="H385" s="11">
        <v>1131.5789279999999</v>
      </c>
      <c r="I385" s="11">
        <v>1229.4023399999999</v>
      </c>
    </row>
    <row r="386" spans="1:9" x14ac:dyDescent="0.2">
      <c r="A386" s="11">
        <v>380</v>
      </c>
      <c r="B386" s="11">
        <v>4240.7771039999998</v>
      </c>
      <c r="C386" s="11">
        <v>1721.1632759999998</v>
      </c>
      <c r="D386" s="11">
        <v>3439.6826759999994</v>
      </c>
      <c r="G386" s="11">
        <v>1165.949316</v>
      </c>
      <c r="H386" s="11">
        <v>1134.2228039999998</v>
      </c>
      <c r="I386" s="11">
        <v>1229.4023399999999</v>
      </c>
    </row>
    <row r="387" spans="1:9" x14ac:dyDescent="0.2">
      <c r="A387" s="11">
        <v>381</v>
      </c>
      <c r="B387" s="11">
        <v>2712.6167759999998</v>
      </c>
      <c r="C387" s="11">
        <v>3616.8223679999996</v>
      </c>
      <c r="D387" s="11">
        <v>2699.3973959999998</v>
      </c>
      <c r="G387" s="11">
        <v>1165.949316</v>
      </c>
      <c r="H387" s="11">
        <v>1139.510556</v>
      </c>
      <c r="I387" s="11">
        <v>1229.4023399999999</v>
      </c>
    </row>
    <row r="388" spans="1:9" x14ac:dyDescent="0.2">
      <c r="A388" s="11">
        <v>382</v>
      </c>
      <c r="B388" s="11">
        <v>2953.2094919999995</v>
      </c>
      <c r="C388" s="11">
        <v>6120.5729399999991</v>
      </c>
      <c r="D388" s="11">
        <v>3635.3294999999994</v>
      </c>
      <c r="G388" s="11">
        <v>1168.5931919999998</v>
      </c>
      <c r="H388" s="11">
        <v>1147.4421839999998</v>
      </c>
      <c r="I388" s="11">
        <v>1229.4023399999999</v>
      </c>
    </row>
    <row r="389" spans="1:9" x14ac:dyDescent="0.2">
      <c r="A389" s="11">
        <v>383</v>
      </c>
      <c r="B389" s="11">
        <v>843.39644399999986</v>
      </c>
      <c r="C389" s="11">
        <v>1951.1804879999997</v>
      </c>
      <c r="D389" s="11">
        <v>3809.8253159999995</v>
      </c>
      <c r="G389" s="11">
        <v>1168.5931919999998</v>
      </c>
      <c r="H389" s="11">
        <v>1150.0860599999999</v>
      </c>
      <c r="I389" s="11">
        <v>1232.046216</v>
      </c>
    </row>
    <row r="390" spans="1:9" x14ac:dyDescent="0.2">
      <c r="A390" s="11">
        <v>384</v>
      </c>
      <c r="B390" s="11">
        <v>2210.2803359999998</v>
      </c>
      <c r="C390" s="11">
        <v>4119.1588079999992</v>
      </c>
      <c r="D390" s="11">
        <v>2323.9670039999996</v>
      </c>
      <c r="G390" s="11">
        <v>1171.2370679999999</v>
      </c>
      <c r="H390" s="11">
        <v>1155.3738119999998</v>
      </c>
      <c r="I390" s="11">
        <v>1232.046216</v>
      </c>
    </row>
    <row r="391" spans="1:9" x14ac:dyDescent="0.2">
      <c r="A391" s="11">
        <v>385</v>
      </c>
      <c r="B391" s="11">
        <v>1242.6217199999999</v>
      </c>
      <c r="C391" s="11">
        <v>4166.748575999999</v>
      </c>
      <c r="D391" s="11">
        <v>1924.7417279999997</v>
      </c>
      <c r="G391" s="11">
        <v>1171.2370679999999</v>
      </c>
      <c r="H391" s="11">
        <v>1158.0176879999999</v>
      </c>
      <c r="I391" s="11">
        <v>1232.046216</v>
      </c>
    </row>
    <row r="392" spans="1:9" x14ac:dyDescent="0.2">
      <c r="A392" s="11">
        <v>386</v>
      </c>
      <c r="B392" s="11">
        <v>3587.7397319999995</v>
      </c>
      <c r="C392" s="11">
        <v>2828.9473199999998</v>
      </c>
      <c r="D392" s="11">
        <v>2593.6423559999998</v>
      </c>
      <c r="G392" s="11">
        <v>1171.2370679999999</v>
      </c>
      <c r="H392" s="11">
        <v>1160.6615639999998</v>
      </c>
      <c r="I392" s="11">
        <v>1234.6900919999998</v>
      </c>
    </row>
    <row r="393" spans="1:9" x14ac:dyDescent="0.2">
      <c r="A393" s="11">
        <v>387</v>
      </c>
      <c r="B393" s="11">
        <v>3325.9960079999996</v>
      </c>
      <c r="C393" s="11">
        <v>1012.6045079999999</v>
      </c>
      <c r="D393" s="11">
        <v>1591.6133519999998</v>
      </c>
      <c r="G393" s="11">
        <v>1176.5248199999999</v>
      </c>
      <c r="H393" s="11">
        <v>1163.3054399999999</v>
      </c>
      <c r="I393" s="11">
        <v>1237.3339679999999</v>
      </c>
    </row>
    <row r="394" spans="1:9" x14ac:dyDescent="0.2">
      <c r="A394" s="11">
        <v>388</v>
      </c>
      <c r="B394" s="11">
        <v>4996.9256399999995</v>
      </c>
      <c r="C394" s="11">
        <v>2358.3373919999999</v>
      </c>
      <c r="D394" s="11">
        <v>2844.8105759999999</v>
      </c>
      <c r="G394" s="11">
        <v>1176.5248199999999</v>
      </c>
      <c r="H394" s="11">
        <v>1168.5931919999998</v>
      </c>
      <c r="I394" s="11">
        <v>1239.9778439999998</v>
      </c>
    </row>
    <row r="395" spans="1:9" x14ac:dyDescent="0.2">
      <c r="A395" s="11">
        <v>389</v>
      </c>
      <c r="B395" s="11">
        <v>5219.0112239999989</v>
      </c>
      <c r="C395" s="11">
        <v>2577.7790999999997</v>
      </c>
      <c r="D395" s="11">
        <v>2236.7190959999998</v>
      </c>
      <c r="G395" s="11">
        <v>1179.168696</v>
      </c>
      <c r="H395" s="11">
        <v>1176.5248199999999</v>
      </c>
      <c r="I395" s="11">
        <v>1245.2655959999997</v>
      </c>
    </row>
    <row r="396" spans="1:9" x14ac:dyDescent="0.2">
      <c r="A396" s="11">
        <v>390</v>
      </c>
      <c r="B396" s="11">
        <v>4671.7288919999992</v>
      </c>
      <c r="C396" s="11">
        <v>3645.9050039999997</v>
      </c>
      <c r="D396" s="11">
        <v>2218.2119639999996</v>
      </c>
      <c r="G396" s="11">
        <v>1179.168696</v>
      </c>
      <c r="H396" s="11">
        <v>1176.5248199999999</v>
      </c>
      <c r="I396" s="11">
        <v>1245.2655959999997</v>
      </c>
    </row>
    <row r="397" spans="1:9" x14ac:dyDescent="0.2">
      <c r="A397" s="11">
        <v>391</v>
      </c>
      <c r="B397" s="11">
        <v>2982.2921279999996</v>
      </c>
      <c r="C397" s="11">
        <v>4010.7598919999996</v>
      </c>
      <c r="D397" s="11">
        <v>1483.2144359999998</v>
      </c>
      <c r="G397" s="11">
        <v>1179.168696</v>
      </c>
      <c r="H397" s="11">
        <v>1179.168696</v>
      </c>
      <c r="I397" s="11">
        <v>1245.2655959999997</v>
      </c>
    </row>
    <row r="398" spans="1:9" x14ac:dyDescent="0.2">
      <c r="A398" s="11">
        <v>392</v>
      </c>
      <c r="B398" s="11">
        <v>2456.1608039999996</v>
      </c>
      <c r="C398" s="11">
        <v>3394.7367839999997</v>
      </c>
      <c r="D398" s="11">
        <v>1631.2714919999999</v>
      </c>
      <c r="G398" s="11">
        <v>1181.8125719999998</v>
      </c>
      <c r="H398" s="11">
        <v>1179.168696</v>
      </c>
      <c r="I398" s="11">
        <v>1247.9094719999998</v>
      </c>
    </row>
    <row r="399" spans="1:9" x14ac:dyDescent="0.2">
      <c r="A399" s="11">
        <v>393</v>
      </c>
      <c r="B399" s="11">
        <v>3019.3063919999995</v>
      </c>
      <c r="C399" s="11">
        <v>4330.6688879999992</v>
      </c>
      <c r="D399" s="11">
        <v>4111.2271799999999</v>
      </c>
      <c r="G399" s="11">
        <v>1181.8125719999998</v>
      </c>
      <c r="H399" s="11">
        <v>1179.168696</v>
      </c>
      <c r="I399" s="11">
        <v>1247.9094719999998</v>
      </c>
    </row>
    <row r="400" spans="1:9" x14ac:dyDescent="0.2">
      <c r="A400" s="11">
        <v>394</v>
      </c>
      <c r="B400" s="11">
        <v>4198.4750879999992</v>
      </c>
      <c r="C400" s="11">
        <v>1247.9094719999998</v>
      </c>
      <c r="D400" s="11">
        <v>2704.6851479999996</v>
      </c>
      <c r="G400" s="11">
        <v>1184.4564479999999</v>
      </c>
      <c r="H400" s="11">
        <v>1181.8125719999998</v>
      </c>
      <c r="I400" s="11">
        <v>1247.9094719999998</v>
      </c>
    </row>
    <row r="401" spans="1:9" x14ac:dyDescent="0.2">
      <c r="A401" s="11">
        <v>395</v>
      </c>
      <c r="B401" s="11">
        <v>2733.7677839999997</v>
      </c>
      <c r="C401" s="11">
        <v>2691.4657679999996</v>
      </c>
      <c r="D401" s="11">
        <v>727.06589999999994</v>
      </c>
      <c r="G401" s="11">
        <v>1184.4564479999999</v>
      </c>
      <c r="H401" s="11">
        <v>1181.8125719999998</v>
      </c>
      <c r="I401" s="11">
        <v>1247.9094719999998</v>
      </c>
    </row>
    <row r="402" spans="1:9" x14ac:dyDescent="0.2">
      <c r="A402" s="11">
        <v>396</v>
      </c>
      <c r="B402" s="11">
        <v>4526.3157119999996</v>
      </c>
      <c r="C402" s="11">
        <v>1409.1859079999999</v>
      </c>
      <c r="D402" s="11">
        <v>4444.3555559999995</v>
      </c>
      <c r="G402" s="11">
        <v>1184.4564479999999</v>
      </c>
      <c r="H402" s="11">
        <v>1192.388076</v>
      </c>
      <c r="I402" s="11">
        <v>1250.5533479999999</v>
      </c>
    </row>
    <row r="403" spans="1:9" x14ac:dyDescent="0.2">
      <c r="A403" s="11">
        <v>397</v>
      </c>
      <c r="B403" s="11">
        <v>1139.510556</v>
      </c>
      <c r="C403" s="11">
        <v>1795.1918039999998</v>
      </c>
      <c r="D403" s="11">
        <v>3434.3949239999997</v>
      </c>
      <c r="G403" s="11">
        <v>1184.4564479999999</v>
      </c>
      <c r="H403" s="11">
        <v>1195.0319519999998</v>
      </c>
      <c r="I403" s="11">
        <v>1250.5533479999999</v>
      </c>
    </row>
    <row r="404" spans="1:9" x14ac:dyDescent="0.2">
      <c r="A404" s="11">
        <v>398</v>
      </c>
      <c r="B404" s="11">
        <v>2397.9955319999999</v>
      </c>
      <c r="C404" s="11">
        <v>2474.6679359999998</v>
      </c>
      <c r="D404" s="11">
        <v>1792.5479279999997</v>
      </c>
      <c r="G404" s="11">
        <v>1184.4564479999999</v>
      </c>
      <c r="H404" s="11">
        <v>1200.3197039999998</v>
      </c>
      <c r="I404" s="11">
        <v>1253.1972239999998</v>
      </c>
    </row>
    <row r="405" spans="1:9" x14ac:dyDescent="0.2">
      <c r="A405" s="11">
        <v>399</v>
      </c>
      <c r="B405" s="11">
        <v>2643.8759999999997</v>
      </c>
      <c r="C405" s="11">
        <v>1726.4510279999997</v>
      </c>
      <c r="D405" s="11">
        <v>4349.1760199999999</v>
      </c>
      <c r="G405" s="11">
        <v>1184.4564479999999</v>
      </c>
      <c r="H405" s="11">
        <v>1202.9635799999999</v>
      </c>
      <c r="I405" s="11">
        <v>1253.1972239999998</v>
      </c>
    </row>
    <row r="406" spans="1:9" x14ac:dyDescent="0.2">
      <c r="A406" s="11">
        <v>400</v>
      </c>
      <c r="B406" s="11">
        <v>4790.7033119999996</v>
      </c>
      <c r="C406" s="11">
        <v>1694.7245159999998</v>
      </c>
      <c r="D406" s="11">
        <v>1768.7530439999998</v>
      </c>
      <c r="G406" s="11">
        <v>1187.1003239999998</v>
      </c>
      <c r="H406" s="11">
        <v>1205.607456</v>
      </c>
      <c r="I406" s="11">
        <v>1253.1972239999998</v>
      </c>
    </row>
    <row r="407" spans="1:9" x14ac:dyDescent="0.2">
      <c r="A407" s="11">
        <v>401</v>
      </c>
      <c r="B407" s="11">
        <v>5293.0397519999997</v>
      </c>
      <c r="C407" s="11">
        <v>3783.3865559999995</v>
      </c>
      <c r="D407" s="11">
        <v>3111.8420519999995</v>
      </c>
      <c r="G407" s="11">
        <v>1189.7441999999999</v>
      </c>
      <c r="H407" s="11">
        <v>1205.607456</v>
      </c>
      <c r="I407" s="11">
        <v>1255.8410999999999</v>
      </c>
    </row>
    <row r="408" spans="1:9" x14ac:dyDescent="0.2">
      <c r="A408" s="11">
        <v>402</v>
      </c>
      <c r="B408" s="11">
        <v>3167.3634479999996</v>
      </c>
      <c r="C408" s="11">
        <v>2011.9896359999998</v>
      </c>
      <c r="D408" s="11">
        <v>1612.7643599999999</v>
      </c>
      <c r="G408" s="11">
        <v>1189.7441999999999</v>
      </c>
      <c r="H408" s="11">
        <v>1208.2513319999998</v>
      </c>
      <c r="I408" s="11">
        <v>1255.8410999999999</v>
      </c>
    </row>
    <row r="409" spans="1:9" x14ac:dyDescent="0.2">
      <c r="A409" s="11">
        <v>403</v>
      </c>
      <c r="B409" s="11">
        <v>1644.4908719999999</v>
      </c>
      <c r="C409" s="11">
        <v>4595.0564879999993</v>
      </c>
      <c r="D409" s="11">
        <v>3307.4888759999994</v>
      </c>
      <c r="G409" s="11">
        <v>1189.7441999999999</v>
      </c>
      <c r="H409" s="11">
        <v>1208.2513319999998</v>
      </c>
      <c r="I409" s="11">
        <v>1258.4849759999997</v>
      </c>
    </row>
    <row r="410" spans="1:9" x14ac:dyDescent="0.2">
      <c r="A410" s="11">
        <v>404</v>
      </c>
      <c r="B410" s="11">
        <v>1491.1460639999998</v>
      </c>
      <c r="C410" s="11">
        <v>2995.5115079999996</v>
      </c>
      <c r="D410" s="11">
        <v>1618.0521119999999</v>
      </c>
      <c r="G410" s="11">
        <v>1189.7441999999999</v>
      </c>
      <c r="H410" s="11">
        <v>1210.8952079999999</v>
      </c>
      <c r="I410" s="11">
        <v>1258.4849759999997</v>
      </c>
    </row>
    <row r="411" spans="1:9" x14ac:dyDescent="0.2">
      <c r="A411" s="11">
        <v>405</v>
      </c>
      <c r="B411" s="11">
        <v>2744.3432879999996</v>
      </c>
      <c r="C411" s="11">
        <v>1842.7815719999999</v>
      </c>
      <c r="D411" s="11">
        <v>1850.7131999999997</v>
      </c>
      <c r="G411" s="11">
        <v>1189.7441999999999</v>
      </c>
      <c r="H411" s="11">
        <v>1210.8952079999999</v>
      </c>
      <c r="I411" s="11">
        <v>1266.4166039999998</v>
      </c>
    </row>
    <row r="412" spans="1:9" x14ac:dyDescent="0.2">
      <c r="A412" s="11">
        <v>406</v>
      </c>
      <c r="B412" s="11">
        <v>2009.3457599999997</v>
      </c>
      <c r="C412" s="11">
        <v>1237.3339679999999</v>
      </c>
      <c r="D412" s="11">
        <v>2643.8759999999997</v>
      </c>
      <c r="G412" s="11">
        <v>1189.7441999999999</v>
      </c>
      <c r="H412" s="11">
        <v>1213.5390839999998</v>
      </c>
      <c r="I412" s="11">
        <v>1266.4166039999998</v>
      </c>
    </row>
    <row r="413" spans="1:9" x14ac:dyDescent="0.2">
      <c r="A413" s="11">
        <v>407</v>
      </c>
      <c r="B413" s="11">
        <v>1216.1829599999999</v>
      </c>
      <c r="C413" s="11">
        <v>2300.1721199999997</v>
      </c>
      <c r="D413" s="11">
        <v>1811.0550599999997</v>
      </c>
      <c r="G413" s="11">
        <v>1192.388076</v>
      </c>
      <c r="H413" s="11">
        <v>1216.1829599999999</v>
      </c>
      <c r="I413" s="11">
        <v>1269.0604799999999</v>
      </c>
    </row>
    <row r="414" spans="1:9" x14ac:dyDescent="0.2">
      <c r="A414" s="11">
        <v>408</v>
      </c>
      <c r="B414" s="11">
        <v>4256.6403599999994</v>
      </c>
      <c r="C414" s="11">
        <v>5084.1735479999998</v>
      </c>
      <c r="D414" s="11">
        <v>1168.5931919999998</v>
      </c>
      <c r="G414" s="11">
        <v>1192.388076</v>
      </c>
      <c r="H414" s="11">
        <v>1216.1829599999999</v>
      </c>
      <c r="I414" s="11">
        <v>1269.0604799999999</v>
      </c>
    </row>
    <row r="415" spans="1:9" x14ac:dyDescent="0.2">
      <c r="A415" s="11">
        <v>409</v>
      </c>
      <c r="B415" s="11">
        <v>5073.5980439999994</v>
      </c>
      <c r="C415" s="11">
        <v>4063.6374119999996</v>
      </c>
      <c r="D415" s="11">
        <v>2913.5513519999995</v>
      </c>
      <c r="G415" s="11">
        <v>1192.388076</v>
      </c>
      <c r="H415" s="11">
        <v>1218.826836</v>
      </c>
      <c r="I415" s="11">
        <v>1271.7043559999997</v>
      </c>
    </row>
    <row r="416" spans="1:9" x14ac:dyDescent="0.2">
      <c r="A416" s="11">
        <v>410</v>
      </c>
      <c r="B416" s="11">
        <v>2210.2803359999998</v>
      </c>
      <c r="C416" s="11">
        <v>1454.1317999999999</v>
      </c>
      <c r="D416" s="11">
        <v>2635.9443719999995</v>
      </c>
      <c r="G416" s="11">
        <v>1192.388076</v>
      </c>
      <c r="H416" s="11">
        <v>1218.826836</v>
      </c>
      <c r="I416" s="11">
        <v>1271.7043559999997</v>
      </c>
    </row>
    <row r="417" spans="1:9" x14ac:dyDescent="0.2">
      <c r="A417" s="11">
        <v>411</v>
      </c>
      <c r="B417" s="11">
        <v>5039.2276559999991</v>
      </c>
      <c r="C417" s="11">
        <v>4211.6944679999997</v>
      </c>
      <c r="D417" s="11">
        <v>3064.2522839999997</v>
      </c>
      <c r="G417" s="11">
        <v>1192.388076</v>
      </c>
      <c r="H417" s="11">
        <v>1221.4707119999998</v>
      </c>
      <c r="I417" s="11">
        <v>1271.7043559999997</v>
      </c>
    </row>
    <row r="418" spans="1:9" x14ac:dyDescent="0.2">
      <c r="A418" s="11">
        <v>412</v>
      </c>
      <c r="B418" s="11">
        <v>1340.4451319999998</v>
      </c>
      <c r="C418" s="11">
        <v>2982.2921279999996</v>
      </c>
      <c r="D418" s="11">
        <v>2628.0127439999997</v>
      </c>
      <c r="G418" s="11">
        <v>1195.0319519999998</v>
      </c>
      <c r="H418" s="11">
        <v>1221.4707119999998</v>
      </c>
      <c r="I418" s="11">
        <v>1271.7043559999997</v>
      </c>
    </row>
    <row r="419" spans="1:9" x14ac:dyDescent="0.2">
      <c r="A419" s="11">
        <v>413</v>
      </c>
      <c r="B419" s="11">
        <v>1321.9379999999999</v>
      </c>
      <c r="C419" s="11">
        <v>721.77814799999987</v>
      </c>
      <c r="D419" s="11">
        <v>2725.8361559999998</v>
      </c>
      <c r="G419" s="11">
        <v>1195.0319519999998</v>
      </c>
      <c r="H419" s="11">
        <v>1221.4707119999998</v>
      </c>
      <c r="I419" s="11">
        <v>1274.3482319999998</v>
      </c>
    </row>
    <row r="420" spans="1:9" x14ac:dyDescent="0.2">
      <c r="A420" s="11">
        <v>414</v>
      </c>
      <c r="B420" s="11">
        <v>3249.3236039999997</v>
      </c>
      <c r="C420" s="11">
        <v>3251.9674799999998</v>
      </c>
      <c r="D420" s="11">
        <v>2657.0953799999997</v>
      </c>
      <c r="G420" s="11">
        <v>1197.6758279999999</v>
      </c>
      <c r="H420" s="11">
        <v>1224.1145879999999</v>
      </c>
      <c r="I420" s="11">
        <v>1274.3482319999998</v>
      </c>
    </row>
    <row r="421" spans="1:9" x14ac:dyDescent="0.2">
      <c r="A421" s="11">
        <v>415</v>
      </c>
      <c r="B421" s="11">
        <v>3058.9645319999995</v>
      </c>
      <c r="C421" s="11">
        <v>4111.2271799999999</v>
      </c>
      <c r="D421" s="11">
        <v>2078.0865359999998</v>
      </c>
      <c r="G421" s="11">
        <v>1197.6758279999999</v>
      </c>
      <c r="H421" s="11">
        <v>1229.4023399999999</v>
      </c>
      <c r="I421" s="11">
        <v>1276.9921079999999</v>
      </c>
    </row>
    <row r="422" spans="1:9" x14ac:dyDescent="0.2">
      <c r="A422" s="11">
        <v>416</v>
      </c>
      <c r="B422" s="11">
        <v>4222.2699719999991</v>
      </c>
      <c r="C422" s="11">
        <v>4650.5778839999994</v>
      </c>
      <c r="D422" s="11">
        <v>4394.1219119999996</v>
      </c>
      <c r="G422" s="11">
        <v>1200.3197039999998</v>
      </c>
      <c r="H422" s="11">
        <v>1229.4023399999999</v>
      </c>
      <c r="I422" s="11">
        <v>1279.6359839999998</v>
      </c>
    </row>
    <row r="423" spans="1:9" x14ac:dyDescent="0.2">
      <c r="A423" s="11">
        <v>417</v>
      </c>
      <c r="B423" s="11">
        <v>2006.7018839999998</v>
      </c>
      <c r="C423" s="11">
        <v>3384.1612799999994</v>
      </c>
      <c r="D423" s="11">
        <v>2191.7732039999996</v>
      </c>
      <c r="G423" s="11">
        <v>1200.3197039999998</v>
      </c>
      <c r="H423" s="11">
        <v>1232.046216</v>
      </c>
      <c r="I423" s="11">
        <v>1279.6359839999998</v>
      </c>
    </row>
    <row r="424" spans="1:9" x14ac:dyDescent="0.2">
      <c r="A424" s="11">
        <v>418</v>
      </c>
      <c r="B424" s="11">
        <v>3574.5203519999995</v>
      </c>
      <c r="C424" s="11">
        <v>3521.6428319999995</v>
      </c>
      <c r="D424" s="11">
        <v>3349.7908919999995</v>
      </c>
      <c r="G424" s="11">
        <v>1200.3197039999998</v>
      </c>
      <c r="H424" s="11">
        <v>1232.046216</v>
      </c>
      <c r="I424" s="11">
        <v>1279.6359839999998</v>
      </c>
    </row>
    <row r="425" spans="1:9" x14ac:dyDescent="0.2">
      <c r="A425" s="11">
        <v>419</v>
      </c>
      <c r="B425" s="11">
        <v>4232.8454759999995</v>
      </c>
      <c r="C425" s="11">
        <v>2234.0752199999997</v>
      </c>
      <c r="D425" s="11">
        <v>4357.1076479999992</v>
      </c>
      <c r="G425" s="11">
        <v>1200.3197039999998</v>
      </c>
      <c r="H425" s="11">
        <v>1232.046216</v>
      </c>
      <c r="I425" s="11">
        <v>1279.6359839999998</v>
      </c>
    </row>
    <row r="426" spans="1:9" x14ac:dyDescent="0.2">
      <c r="A426" s="11">
        <v>420</v>
      </c>
      <c r="B426" s="11">
        <v>3156.7879439999997</v>
      </c>
      <c r="C426" s="11">
        <v>1179.168696</v>
      </c>
      <c r="D426" s="11">
        <v>1697.3683919999999</v>
      </c>
      <c r="G426" s="11">
        <v>1202.9635799999999</v>
      </c>
      <c r="H426" s="11">
        <v>1234.6900919999998</v>
      </c>
      <c r="I426" s="11">
        <v>1282.2798599999999</v>
      </c>
    </row>
    <row r="427" spans="1:9" x14ac:dyDescent="0.2">
      <c r="A427" s="11">
        <v>421</v>
      </c>
      <c r="B427" s="11">
        <v>6189.3137159999997</v>
      </c>
      <c r="C427" s="11">
        <v>1054.9065239999998</v>
      </c>
      <c r="D427" s="11">
        <v>2279.0211119999999</v>
      </c>
      <c r="G427" s="11">
        <v>1202.9635799999999</v>
      </c>
      <c r="H427" s="11">
        <v>1234.6900919999998</v>
      </c>
      <c r="I427" s="11">
        <v>1282.2798599999999</v>
      </c>
    </row>
    <row r="428" spans="1:9" x14ac:dyDescent="0.2">
      <c r="A428" s="11">
        <v>422</v>
      </c>
      <c r="B428" s="11">
        <v>4843.5808319999996</v>
      </c>
      <c r="C428" s="11">
        <v>3566.5887239999997</v>
      </c>
      <c r="D428" s="11">
        <v>1781.9724239999998</v>
      </c>
      <c r="G428" s="11">
        <v>1202.9635799999999</v>
      </c>
      <c r="H428" s="11">
        <v>1234.6900919999998</v>
      </c>
      <c r="I428" s="11">
        <v>1282.2798599999999</v>
      </c>
    </row>
    <row r="429" spans="1:9" x14ac:dyDescent="0.2">
      <c r="A429" s="11">
        <v>423</v>
      </c>
      <c r="B429" s="11">
        <v>1485.8583119999998</v>
      </c>
      <c r="C429" s="11">
        <v>4957.267499999999</v>
      </c>
      <c r="D429" s="11">
        <v>3741.0845399999994</v>
      </c>
      <c r="G429" s="11">
        <v>1202.9635799999999</v>
      </c>
      <c r="H429" s="11">
        <v>1237.3339679999999</v>
      </c>
      <c r="I429" s="11">
        <v>1282.2798599999999</v>
      </c>
    </row>
    <row r="430" spans="1:9" x14ac:dyDescent="0.2">
      <c r="A430" s="11">
        <v>424</v>
      </c>
      <c r="B430" s="11">
        <v>2025.2090159999998</v>
      </c>
      <c r="C430" s="11">
        <v>3312.7766279999996</v>
      </c>
      <c r="D430" s="11">
        <v>5615.592623999999</v>
      </c>
      <c r="G430" s="11">
        <v>1205.607456</v>
      </c>
      <c r="H430" s="11">
        <v>1237.3339679999999</v>
      </c>
      <c r="I430" s="11">
        <v>1287.5676119999998</v>
      </c>
    </row>
    <row r="431" spans="1:9" x14ac:dyDescent="0.2">
      <c r="A431" s="11">
        <v>425</v>
      </c>
      <c r="B431" s="11">
        <v>3891.7854719999996</v>
      </c>
      <c r="C431" s="11">
        <v>1935.3172319999996</v>
      </c>
      <c r="D431" s="11">
        <v>2228.7874679999995</v>
      </c>
      <c r="G431" s="11">
        <v>1205.607456</v>
      </c>
      <c r="H431" s="11">
        <v>1242.6217199999999</v>
      </c>
      <c r="I431" s="11">
        <v>1287.5676119999998</v>
      </c>
    </row>
    <row r="432" spans="1:9" x14ac:dyDescent="0.2">
      <c r="A432" s="11">
        <v>426</v>
      </c>
      <c r="B432" s="11">
        <v>4105.9394279999997</v>
      </c>
      <c r="C432" s="11">
        <v>1417.1175359999997</v>
      </c>
      <c r="D432" s="11">
        <v>2807.7963119999995</v>
      </c>
      <c r="G432" s="11">
        <v>1205.607456</v>
      </c>
      <c r="H432" s="11">
        <v>1242.6217199999999</v>
      </c>
      <c r="I432" s="11">
        <v>1290.2114879999999</v>
      </c>
    </row>
    <row r="433" spans="1:9" x14ac:dyDescent="0.2">
      <c r="A433" s="11">
        <v>427</v>
      </c>
      <c r="B433" s="11">
        <v>2749.6310399999998</v>
      </c>
      <c r="C433" s="11">
        <v>1028.4677639999998</v>
      </c>
      <c r="D433" s="11">
        <v>3146.2124399999998</v>
      </c>
      <c r="G433" s="11">
        <v>1205.607456</v>
      </c>
      <c r="H433" s="11">
        <v>1242.6217199999999</v>
      </c>
      <c r="I433" s="11">
        <v>1290.2114879999999</v>
      </c>
    </row>
    <row r="434" spans="1:9" x14ac:dyDescent="0.2">
      <c r="A434" s="11">
        <v>428</v>
      </c>
      <c r="B434" s="11">
        <v>5039.2276559999991</v>
      </c>
      <c r="C434" s="11">
        <v>2144.1834359999998</v>
      </c>
      <c r="D434" s="11">
        <v>3571.8764759999995</v>
      </c>
      <c r="G434" s="11">
        <v>1208.2513319999998</v>
      </c>
      <c r="H434" s="11">
        <v>1245.2655959999997</v>
      </c>
      <c r="I434" s="11">
        <v>1290.2114879999999</v>
      </c>
    </row>
    <row r="435" spans="1:9" x14ac:dyDescent="0.2">
      <c r="A435" s="11">
        <v>429</v>
      </c>
      <c r="B435" s="11">
        <v>5269.2448679999998</v>
      </c>
      <c r="C435" s="11">
        <v>10163.059343999999</v>
      </c>
      <c r="D435" s="11">
        <v>1483.2144359999998</v>
      </c>
      <c r="G435" s="11">
        <v>1208.2513319999998</v>
      </c>
      <c r="H435" s="11">
        <v>1247.9094719999998</v>
      </c>
      <c r="I435" s="11">
        <v>1292.8553639999998</v>
      </c>
    </row>
    <row r="436" spans="1:9" x14ac:dyDescent="0.2">
      <c r="A436" s="11">
        <v>430</v>
      </c>
      <c r="B436" s="11">
        <v>2823.6595679999996</v>
      </c>
      <c r="C436" s="11">
        <v>3791.3181839999997</v>
      </c>
      <c r="D436" s="11">
        <v>3434.3949239999997</v>
      </c>
      <c r="G436" s="11">
        <v>1208.2513319999998</v>
      </c>
      <c r="H436" s="11">
        <v>1247.9094719999998</v>
      </c>
      <c r="I436" s="11">
        <v>1295.4992399999999</v>
      </c>
    </row>
    <row r="437" spans="1:9" x14ac:dyDescent="0.2">
      <c r="A437" s="11">
        <v>431</v>
      </c>
      <c r="B437" s="11">
        <v>2004.0580079999997</v>
      </c>
      <c r="C437" s="11">
        <v>2876.5370879999996</v>
      </c>
      <c r="D437" s="11">
        <v>1747.6020359999998</v>
      </c>
      <c r="G437" s="11">
        <v>1208.2513319999998</v>
      </c>
      <c r="H437" s="11">
        <v>1250.5533479999999</v>
      </c>
      <c r="I437" s="11">
        <v>1295.4992399999999</v>
      </c>
    </row>
    <row r="438" spans="1:9" x14ac:dyDescent="0.2">
      <c r="A438" s="11">
        <v>432</v>
      </c>
      <c r="B438" s="11">
        <v>3370.9418999999998</v>
      </c>
      <c r="C438" s="11">
        <v>1586.3255999999999</v>
      </c>
      <c r="D438" s="11">
        <v>1062.8381519999998</v>
      </c>
      <c r="G438" s="11">
        <v>1210.8952079999999</v>
      </c>
      <c r="H438" s="11">
        <v>1250.5533479999999</v>
      </c>
      <c r="I438" s="11">
        <v>1295.4992399999999</v>
      </c>
    </row>
    <row r="439" spans="1:9" x14ac:dyDescent="0.2">
      <c r="A439" s="11">
        <v>433</v>
      </c>
      <c r="B439" s="11">
        <v>4050.4180319999996</v>
      </c>
      <c r="C439" s="11">
        <v>9763.8340679999983</v>
      </c>
      <c r="D439" s="11">
        <v>2247.2945999999997</v>
      </c>
      <c r="G439" s="11">
        <v>1210.8952079999999</v>
      </c>
      <c r="H439" s="11">
        <v>1255.8410999999999</v>
      </c>
      <c r="I439" s="11">
        <v>1298.1431159999997</v>
      </c>
    </row>
    <row r="440" spans="1:9" x14ac:dyDescent="0.2">
      <c r="A440" s="11">
        <v>434</v>
      </c>
      <c r="B440" s="11">
        <v>4568.6177279999993</v>
      </c>
      <c r="C440" s="11">
        <v>6591.182867999999</v>
      </c>
      <c r="D440" s="11">
        <v>2659.7392559999998</v>
      </c>
      <c r="G440" s="11">
        <v>1213.5390839999998</v>
      </c>
      <c r="H440" s="11">
        <v>1255.8410999999999</v>
      </c>
      <c r="I440" s="11">
        <v>1298.1431159999997</v>
      </c>
    </row>
    <row r="441" spans="1:9" x14ac:dyDescent="0.2">
      <c r="A441" s="11">
        <v>435</v>
      </c>
      <c r="B441" s="11">
        <v>3577.1642279999996</v>
      </c>
      <c r="C441" s="11">
        <v>1636.5592439999998</v>
      </c>
      <c r="D441" s="11">
        <v>1509.6531959999998</v>
      </c>
      <c r="G441" s="11">
        <v>1213.5390839999998</v>
      </c>
      <c r="H441" s="11">
        <v>1261.1288519999998</v>
      </c>
      <c r="I441" s="11">
        <v>1298.1431159999997</v>
      </c>
    </row>
    <row r="442" spans="1:9" x14ac:dyDescent="0.2">
      <c r="A442" s="11">
        <v>436</v>
      </c>
      <c r="B442" s="11">
        <v>2625.3688679999996</v>
      </c>
      <c r="C442" s="11">
        <v>1224.1145879999999</v>
      </c>
      <c r="D442" s="11">
        <v>3378.8735279999996</v>
      </c>
      <c r="G442" s="11">
        <v>1216.1829599999999</v>
      </c>
      <c r="H442" s="11">
        <v>1261.1288519999998</v>
      </c>
      <c r="I442" s="11">
        <v>1300.7869919999998</v>
      </c>
    </row>
    <row r="443" spans="1:9" x14ac:dyDescent="0.2">
      <c r="A443" s="11">
        <v>437</v>
      </c>
      <c r="B443" s="11">
        <v>4671.7288919999992</v>
      </c>
      <c r="C443" s="11">
        <v>11091.059819999999</v>
      </c>
      <c r="D443" s="11">
        <v>3117.1298039999997</v>
      </c>
      <c r="G443" s="11">
        <v>1216.1829599999999</v>
      </c>
      <c r="H443" s="11">
        <v>1263.7727279999999</v>
      </c>
      <c r="I443" s="11">
        <v>1303.4308679999999</v>
      </c>
    </row>
    <row r="444" spans="1:9" x14ac:dyDescent="0.2">
      <c r="A444" s="11">
        <v>438</v>
      </c>
      <c r="B444" s="11">
        <v>2263.1578559999998</v>
      </c>
      <c r="C444" s="11">
        <v>906.84946799999989</v>
      </c>
      <c r="D444" s="11">
        <v>1538.7358319999998</v>
      </c>
      <c r="G444" s="11">
        <v>1216.1829599999999</v>
      </c>
      <c r="H444" s="11">
        <v>1266.4166039999998</v>
      </c>
      <c r="I444" s="11">
        <v>1303.4308679999999</v>
      </c>
    </row>
    <row r="445" spans="1:9" x14ac:dyDescent="0.2">
      <c r="A445" s="11">
        <v>439</v>
      </c>
      <c r="B445" s="11">
        <v>2503.7505719999995</v>
      </c>
      <c r="C445" s="11">
        <v>3706.7141519999996</v>
      </c>
      <c r="D445" s="11">
        <v>2596.2862319999995</v>
      </c>
      <c r="G445" s="11">
        <v>1216.1829599999999</v>
      </c>
      <c r="H445" s="11">
        <v>1266.4166039999998</v>
      </c>
      <c r="I445" s="11">
        <v>1303.4308679999999</v>
      </c>
    </row>
    <row r="446" spans="1:9" x14ac:dyDescent="0.2">
      <c r="A446" s="11">
        <v>440</v>
      </c>
      <c r="B446" s="11">
        <v>2456.1608039999996</v>
      </c>
      <c r="C446" s="11">
        <v>20902.483655999997</v>
      </c>
      <c r="D446" s="11">
        <v>750.86078399999985</v>
      </c>
      <c r="G446" s="11">
        <v>1221.4707119999998</v>
      </c>
      <c r="H446" s="11">
        <v>1269.0604799999999</v>
      </c>
      <c r="I446" s="11">
        <v>1303.4308679999999</v>
      </c>
    </row>
    <row r="447" spans="1:9" x14ac:dyDescent="0.2">
      <c r="A447" s="11">
        <v>441</v>
      </c>
      <c r="B447" s="11">
        <v>1528.1603279999997</v>
      </c>
      <c r="C447" s="11">
        <v>2413.8587879999995</v>
      </c>
      <c r="D447" s="11">
        <v>4053.0619079999997</v>
      </c>
      <c r="G447" s="11">
        <v>1221.4707119999998</v>
      </c>
      <c r="H447" s="11">
        <v>1269.0604799999999</v>
      </c>
      <c r="I447" s="11">
        <v>1306.0747439999998</v>
      </c>
    </row>
    <row r="448" spans="1:9" x14ac:dyDescent="0.2">
      <c r="A448" s="11">
        <v>442</v>
      </c>
      <c r="B448" s="11">
        <v>4325.3811359999991</v>
      </c>
      <c r="C448" s="11">
        <v>2323.9670039999996</v>
      </c>
      <c r="D448" s="11">
        <v>2136.2518079999995</v>
      </c>
      <c r="G448" s="11">
        <v>1224.1145879999999</v>
      </c>
      <c r="H448" s="11">
        <v>1276.9921079999999</v>
      </c>
      <c r="I448" s="11">
        <v>1306.0747439999998</v>
      </c>
    </row>
    <row r="449" spans="1:9" x14ac:dyDescent="0.2">
      <c r="A449" s="11">
        <v>443</v>
      </c>
      <c r="B449" s="11">
        <v>2995.5115079999996</v>
      </c>
      <c r="C449" s="11">
        <v>4251.3526079999992</v>
      </c>
      <c r="D449" s="11">
        <v>3410.6000399999994</v>
      </c>
      <c r="G449" s="11">
        <v>1224.1145879999999</v>
      </c>
      <c r="H449" s="11">
        <v>1279.6359839999998</v>
      </c>
      <c r="I449" s="11">
        <v>1306.0747439999998</v>
      </c>
    </row>
    <row r="450" spans="1:9" x14ac:dyDescent="0.2">
      <c r="A450" s="11">
        <v>444</v>
      </c>
      <c r="B450" s="11">
        <v>2178.5538239999996</v>
      </c>
      <c r="C450" s="11">
        <v>1308.7186199999999</v>
      </c>
      <c r="D450" s="11">
        <v>1644.4908719999999</v>
      </c>
      <c r="G450" s="11">
        <v>1226.7584639999998</v>
      </c>
      <c r="H450" s="11">
        <v>1279.6359839999998</v>
      </c>
      <c r="I450" s="11">
        <v>1306.0747439999998</v>
      </c>
    </row>
    <row r="451" spans="1:9" x14ac:dyDescent="0.2">
      <c r="A451" s="11">
        <v>445</v>
      </c>
      <c r="B451" s="11">
        <v>5755.7180519999993</v>
      </c>
      <c r="C451" s="11">
        <v>1398.6104039999998</v>
      </c>
      <c r="D451" s="11">
        <v>1591.6133519999998</v>
      </c>
      <c r="G451" s="11">
        <v>1226.7584639999998</v>
      </c>
      <c r="H451" s="11">
        <v>1282.2798599999999</v>
      </c>
      <c r="I451" s="11">
        <v>1306.0747439999998</v>
      </c>
    </row>
    <row r="452" spans="1:9" x14ac:dyDescent="0.2">
      <c r="A452" s="11">
        <v>446</v>
      </c>
      <c r="B452" s="11">
        <v>3725.2212839999997</v>
      </c>
      <c r="C452" s="11">
        <v>1525.5164519999998</v>
      </c>
      <c r="D452" s="11">
        <v>2411.2149119999999</v>
      </c>
      <c r="G452" s="11">
        <v>1226.7584639999998</v>
      </c>
      <c r="H452" s="11">
        <v>1287.5676119999998</v>
      </c>
      <c r="I452" s="11">
        <v>1308.7186199999999</v>
      </c>
    </row>
    <row r="453" spans="1:9" x14ac:dyDescent="0.2">
      <c r="A453" s="11">
        <v>447</v>
      </c>
      <c r="B453" s="11">
        <v>4951.9797479999997</v>
      </c>
      <c r="C453" s="11">
        <v>2932.0584839999997</v>
      </c>
      <c r="D453" s="11">
        <v>2408.5710359999998</v>
      </c>
      <c r="G453" s="11">
        <v>1226.7584639999998</v>
      </c>
      <c r="H453" s="11">
        <v>1287.5676119999998</v>
      </c>
      <c r="I453" s="11">
        <v>1308.7186199999999</v>
      </c>
    </row>
    <row r="454" spans="1:9" x14ac:dyDescent="0.2">
      <c r="A454" s="11">
        <v>448</v>
      </c>
      <c r="B454" s="11">
        <v>4357.1076479999992</v>
      </c>
      <c r="C454" s="11">
        <v>3051.0329039999997</v>
      </c>
      <c r="D454" s="11">
        <v>2323.9670039999996</v>
      </c>
      <c r="G454" s="11">
        <v>1226.7584639999998</v>
      </c>
      <c r="H454" s="11">
        <v>1287.5676119999998</v>
      </c>
      <c r="I454" s="11">
        <v>1308.7186199999999</v>
      </c>
    </row>
    <row r="455" spans="1:9" x14ac:dyDescent="0.2">
      <c r="A455" s="11">
        <v>449</v>
      </c>
      <c r="B455" s="11">
        <v>3000.7992599999998</v>
      </c>
      <c r="C455" s="11">
        <v>4859.4440879999993</v>
      </c>
      <c r="D455" s="11">
        <v>832.82093999999995</v>
      </c>
      <c r="G455" s="11">
        <v>1229.4023399999999</v>
      </c>
      <c r="H455" s="11">
        <v>1290.2114879999999</v>
      </c>
      <c r="I455" s="11">
        <v>1308.7186199999999</v>
      </c>
    </row>
    <row r="456" spans="1:9" x14ac:dyDescent="0.2">
      <c r="A456" s="11">
        <v>450</v>
      </c>
      <c r="B456" s="11">
        <v>1427.6930399999999</v>
      </c>
      <c r="C456" s="11">
        <v>2120.3885519999999</v>
      </c>
      <c r="D456" s="11">
        <v>3196.4460839999997</v>
      </c>
      <c r="G456" s="11">
        <v>1229.4023399999999</v>
      </c>
      <c r="H456" s="11">
        <v>1292.8553639999998</v>
      </c>
      <c r="I456" s="11">
        <v>1311.3624959999997</v>
      </c>
    </row>
    <row r="457" spans="1:9" x14ac:dyDescent="0.2">
      <c r="A457" s="11">
        <v>451</v>
      </c>
      <c r="B457" s="11">
        <v>3730.5090359999995</v>
      </c>
      <c r="C457" s="11">
        <v>526.13132399999995</v>
      </c>
      <c r="D457" s="11">
        <v>3963.1701239999993</v>
      </c>
      <c r="G457" s="11">
        <v>1229.4023399999999</v>
      </c>
      <c r="H457" s="11">
        <v>1295.4992399999999</v>
      </c>
      <c r="I457" s="11">
        <v>1314.0063719999998</v>
      </c>
    </row>
    <row r="458" spans="1:9" x14ac:dyDescent="0.2">
      <c r="A458" s="11">
        <v>452</v>
      </c>
      <c r="B458" s="11">
        <v>1131.5789279999999</v>
      </c>
      <c r="C458" s="11">
        <v>7228.3569839999991</v>
      </c>
      <c r="D458" s="11">
        <v>750.86078399999985</v>
      </c>
      <c r="G458" s="11">
        <v>1229.4023399999999</v>
      </c>
      <c r="H458" s="11">
        <v>1295.4992399999999</v>
      </c>
      <c r="I458" s="11">
        <v>1319.2941239999998</v>
      </c>
    </row>
    <row r="459" spans="1:9" x14ac:dyDescent="0.2">
      <c r="A459" s="11">
        <v>453</v>
      </c>
      <c r="B459" s="11">
        <v>4491.9453239999993</v>
      </c>
      <c r="C459" s="11">
        <v>5115.900059999999</v>
      </c>
      <c r="D459" s="11">
        <v>1633.9153679999997</v>
      </c>
      <c r="G459" s="11">
        <v>1229.4023399999999</v>
      </c>
      <c r="H459" s="11">
        <v>1298.1431159999997</v>
      </c>
      <c r="I459" s="11">
        <v>1319.2941239999998</v>
      </c>
    </row>
    <row r="460" spans="1:9" x14ac:dyDescent="0.2">
      <c r="A460" s="11">
        <v>454</v>
      </c>
      <c r="B460" s="11">
        <v>2115.1007999999997</v>
      </c>
      <c r="C460" s="11">
        <v>2884.4687159999999</v>
      </c>
      <c r="D460" s="11">
        <v>3246.6797279999996</v>
      </c>
      <c r="G460" s="11">
        <v>1229.4023399999999</v>
      </c>
      <c r="H460" s="11">
        <v>1298.1431159999997</v>
      </c>
      <c r="I460" s="11">
        <v>1319.2941239999998</v>
      </c>
    </row>
    <row r="461" spans="1:9" x14ac:dyDescent="0.2">
      <c r="A461" s="11">
        <v>455</v>
      </c>
      <c r="B461" s="11">
        <v>3846.8395799999994</v>
      </c>
      <c r="C461" s="11">
        <v>2154.7589399999997</v>
      </c>
      <c r="D461" s="11">
        <v>1581.0378479999997</v>
      </c>
      <c r="G461" s="11">
        <v>1232.046216</v>
      </c>
      <c r="H461" s="11">
        <v>1298.1431159999997</v>
      </c>
      <c r="I461" s="11">
        <v>1321.9379999999999</v>
      </c>
    </row>
    <row r="462" spans="1:9" x14ac:dyDescent="0.2">
      <c r="A462" s="11">
        <v>456</v>
      </c>
      <c r="B462" s="11">
        <v>2339.8302599999997</v>
      </c>
      <c r="C462" s="11">
        <v>1858.6448279999997</v>
      </c>
      <c r="D462" s="11">
        <v>3106.5542999999998</v>
      </c>
      <c r="G462" s="11">
        <v>1232.046216</v>
      </c>
      <c r="H462" s="11">
        <v>1298.1431159999997</v>
      </c>
      <c r="I462" s="11">
        <v>1321.9379999999999</v>
      </c>
    </row>
    <row r="463" spans="1:9" x14ac:dyDescent="0.2">
      <c r="A463" s="11">
        <v>457</v>
      </c>
      <c r="B463" s="11">
        <v>3833.6201999999994</v>
      </c>
      <c r="C463" s="11">
        <v>6961.325507999999</v>
      </c>
      <c r="D463" s="11">
        <v>3616.8223679999996</v>
      </c>
      <c r="G463" s="11">
        <v>1234.6900919999998</v>
      </c>
      <c r="H463" s="11">
        <v>1298.1431159999997</v>
      </c>
      <c r="I463" s="11">
        <v>1321.9379999999999</v>
      </c>
    </row>
    <row r="464" spans="1:9" x14ac:dyDescent="0.2">
      <c r="A464" s="11">
        <v>458</v>
      </c>
      <c r="B464" s="11">
        <v>3656.4805079999996</v>
      </c>
      <c r="C464" s="11">
        <v>1948.5366119999996</v>
      </c>
      <c r="D464" s="11">
        <v>2424.4342919999999</v>
      </c>
      <c r="G464" s="11">
        <v>1234.6900919999998</v>
      </c>
      <c r="H464" s="11">
        <v>1300.7869919999998</v>
      </c>
      <c r="I464" s="11">
        <v>1324.5818759999997</v>
      </c>
    </row>
    <row r="465" spans="1:9" x14ac:dyDescent="0.2">
      <c r="A465" s="11">
        <v>459</v>
      </c>
      <c r="B465" s="11">
        <v>2416.5026639999996</v>
      </c>
      <c r="C465" s="11">
        <v>5980.4475119999988</v>
      </c>
      <c r="D465" s="11">
        <v>2746.9871639999997</v>
      </c>
      <c r="G465" s="11">
        <v>1234.6900919999998</v>
      </c>
      <c r="H465" s="11">
        <v>1303.4308679999999</v>
      </c>
      <c r="I465" s="11">
        <v>1324.5818759999997</v>
      </c>
    </row>
    <row r="466" spans="1:9" x14ac:dyDescent="0.2">
      <c r="A466" s="11">
        <v>460</v>
      </c>
      <c r="B466" s="11">
        <v>851.32807199999991</v>
      </c>
      <c r="C466" s="11">
        <v>1900.9468439999998</v>
      </c>
      <c r="D466" s="11">
        <v>1483.2144359999998</v>
      </c>
      <c r="G466" s="11">
        <v>1237.3339679999999</v>
      </c>
      <c r="H466" s="11">
        <v>1303.4308679999999</v>
      </c>
      <c r="I466" s="11">
        <v>1327.2257519999998</v>
      </c>
    </row>
    <row r="467" spans="1:9" x14ac:dyDescent="0.2">
      <c r="A467" s="11">
        <v>461</v>
      </c>
      <c r="B467" s="11">
        <v>1700.0122679999997</v>
      </c>
      <c r="C467" s="11">
        <v>3905.0048519999996</v>
      </c>
      <c r="D467" s="11">
        <v>4346.5321439999998</v>
      </c>
      <c r="G467" s="11">
        <v>1237.3339679999999</v>
      </c>
      <c r="H467" s="11">
        <v>1306.0747439999998</v>
      </c>
      <c r="I467" s="11">
        <v>1329.8696279999999</v>
      </c>
    </row>
    <row r="468" spans="1:9" x14ac:dyDescent="0.2">
      <c r="A468" s="11">
        <v>462</v>
      </c>
      <c r="B468" s="11">
        <v>2049.0038999999997</v>
      </c>
      <c r="C468" s="11">
        <v>3508.4234519999995</v>
      </c>
      <c r="D468" s="11">
        <v>3341.8592639999997</v>
      </c>
      <c r="G468" s="11">
        <v>1237.3339679999999</v>
      </c>
      <c r="H468" s="11">
        <v>1306.0747439999998</v>
      </c>
      <c r="I468" s="11">
        <v>1329.8696279999999</v>
      </c>
    </row>
    <row r="469" spans="1:9" x14ac:dyDescent="0.2">
      <c r="A469" s="11">
        <v>463</v>
      </c>
      <c r="B469" s="11">
        <v>4587.124859999999</v>
      </c>
      <c r="C469" s="11">
        <v>6458.989067999999</v>
      </c>
      <c r="D469" s="11">
        <v>3386.8051559999994</v>
      </c>
      <c r="G469" s="11">
        <v>1239.9778439999998</v>
      </c>
      <c r="H469" s="11">
        <v>1306.0747439999998</v>
      </c>
      <c r="I469" s="11">
        <v>1329.8696279999999</v>
      </c>
    </row>
    <row r="470" spans="1:9" x14ac:dyDescent="0.2">
      <c r="A470" s="11">
        <v>464</v>
      </c>
      <c r="B470" s="11">
        <v>2842.1666999999998</v>
      </c>
      <c r="C470" s="11">
        <v>2392.7077799999997</v>
      </c>
      <c r="D470" s="11">
        <v>1414.4736599999999</v>
      </c>
      <c r="G470" s="11">
        <v>1239.9778439999998</v>
      </c>
      <c r="H470" s="11">
        <v>1308.7186199999999</v>
      </c>
      <c r="I470" s="11">
        <v>1329.8696279999999</v>
      </c>
    </row>
    <row r="471" spans="1:9" x14ac:dyDescent="0.2">
      <c r="A471" s="11">
        <v>465</v>
      </c>
      <c r="B471" s="11">
        <v>1755.5336639999998</v>
      </c>
      <c r="C471" s="11">
        <v>4322.7372599999999</v>
      </c>
      <c r="D471" s="11">
        <v>1200.3197039999998</v>
      </c>
      <c r="G471" s="11">
        <v>1239.9778439999998</v>
      </c>
      <c r="H471" s="11">
        <v>1308.7186199999999</v>
      </c>
      <c r="I471" s="11">
        <v>1329.8696279999999</v>
      </c>
    </row>
    <row r="472" spans="1:9" x14ac:dyDescent="0.2">
      <c r="A472" s="11">
        <v>466</v>
      </c>
      <c r="B472" s="11">
        <v>4425.8484239999998</v>
      </c>
      <c r="C472" s="11">
        <v>4037.1986519999996</v>
      </c>
      <c r="D472" s="11">
        <v>1210.8952079999999</v>
      </c>
      <c r="G472" s="11">
        <v>1242.6217199999999</v>
      </c>
      <c r="H472" s="11">
        <v>1308.7186199999999</v>
      </c>
      <c r="I472" s="11">
        <v>1332.5135039999998</v>
      </c>
    </row>
    <row r="473" spans="1:9" x14ac:dyDescent="0.2">
      <c r="A473" s="11">
        <v>467</v>
      </c>
      <c r="B473" s="11">
        <v>2115.1007999999997</v>
      </c>
      <c r="C473" s="11">
        <v>1604.8327319999999</v>
      </c>
      <c r="D473" s="11">
        <v>3674.9876399999994</v>
      </c>
      <c r="G473" s="11">
        <v>1245.2655959999997</v>
      </c>
      <c r="H473" s="11">
        <v>1308.7186199999999</v>
      </c>
      <c r="I473" s="11">
        <v>1332.5135039999998</v>
      </c>
    </row>
    <row r="474" spans="1:9" x14ac:dyDescent="0.2">
      <c r="A474" s="11">
        <v>468</v>
      </c>
      <c r="B474" s="11">
        <v>4166.748575999999</v>
      </c>
      <c r="C474" s="11">
        <v>1361.5961399999999</v>
      </c>
      <c r="D474" s="11">
        <v>1922.0978519999996</v>
      </c>
      <c r="G474" s="11">
        <v>1245.2655959999997</v>
      </c>
      <c r="H474" s="11">
        <v>1308.7186199999999</v>
      </c>
      <c r="I474" s="11">
        <v>1332.5135039999998</v>
      </c>
    </row>
    <row r="475" spans="1:9" x14ac:dyDescent="0.2">
      <c r="A475" s="11">
        <v>469</v>
      </c>
      <c r="B475" s="11">
        <v>2405.9271599999997</v>
      </c>
      <c r="C475" s="11">
        <v>2826.3034439999997</v>
      </c>
      <c r="D475" s="11">
        <v>2202.3487079999995</v>
      </c>
      <c r="G475" s="11">
        <v>1247.9094719999998</v>
      </c>
      <c r="H475" s="11">
        <v>1311.3624959999997</v>
      </c>
      <c r="I475" s="11">
        <v>1335.1573799999999</v>
      </c>
    </row>
    <row r="476" spans="1:9" x14ac:dyDescent="0.2">
      <c r="A476" s="11">
        <v>470</v>
      </c>
      <c r="B476" s="11">
        <v>3008.7308879999996</v>
      </c>
      <c r="C476" s="11">
        <v>5118.5439359999991</v>
      </c>
      <c r="D476" s="11">
        <v>2704.6851479999996</v>
      </c>
      <c r="G476" s="11">
        <v>1247.9094719999998</v>
      </c>
      <c r="H476" s="11">
        <v>1314.0063719999998</v>
      </c>
      <c r="I476" s="11">
        <v>1335.1573799999999</v>
      </c>
    </row>
    <row r="477" spans="1:9" x14ac:dyDescent="0.2">
      <c r="A477" s="11">
        <v>471</v>
      </c>
      <c r="B477" s="11">
        <v>3053.6767799999998</v>
      </c>
      <c r="C477" s="11">
        <v>3976.3895039999993</v>
      </c>
      <c r="D477" s="11">
        <v>2707.3290239999997</v>
      </c>
      <c r="G477" s="11">
        <v>1247.9094719999998</v>
      </c>
      <c r="H477" s="11">
        <v>1314.0063719999998</v>
      </c>
      <c r="I477" s="11">
        <v>1335.1573799999999</v>
      </c>
    </row>
    <row r="478" spans="1:9" x14ac:dyDescent="0.2">
      <c r="A478" s="11">
        <v>472</v>
      </c>
      <c r="B478" s="11">
        <v>2273.7333599999997</v>
      </c>
      <c r="C478" s="11">
        <v>4008.1160159999995</v>
      </c>
      <c r="D478" s="11">
        <v>2805.1524359999999</v>
      </c>
      <c r="G478" s="11">
        <v>1247.9094719999998</v>
      </c>
      <c r="H478" s="11">
        <v>1316.6502479999999</v>
      </c>
      <c r="I478" s="11">
        <v>1337.8012559999997</v>
      </c>
    </row>
    <row r="479" spans="1:9" x14ac:dyDescent="0.2">
      <c r="A479" s="11">
        <v>473</v>
      </c>
      <c r="B479" s="11">
        <v>795.80667599999992</v>
      </c>
      <c r="C479" s="11">
        <v>1567.8184679999997</v>
      </c>
      <c r="D479" s="11">
        <v>3384.1612799999994</v>
      </c>
      <c r="G479" s="11">
        <v>1250.5533479999999</v>
      </c>
      <c r="H479" s="11">
        <v>1327.2257519999998</v>
      </c>
      <c r="I479" s="11">
        <v>1337.8012559999997</v>
      </c>
    </row>
    <row r="480" spans="1:9" x14ac:dyDescent="0.2">
      <c r="A480" s="11">
        <v>474</v>
      </c>
      <c r="B480" s="11">
        <v>3820.4008199999994</v>
      </c>
      <c r="C480" s="11">
        <v>4023.9792719999996</v>
      </c>
      <c r="D480" s="11">
        <v>1443.5562959999997</v>
      </c>
      <c r="G480" s="11">
        <v>1250.5533479999999</v>
      </c>
      <c r="H480" s="11">
        <v>1327.2257519999998</v>
      </c>
      <c r="I480" s="11">
        <v>1337.8012559999997</v>
      </c>
    </row>
    <row r="481" spans="1:9" x14ac:dyDescent="0.2">
      <c r="A481" s="11">
        <v>475</v>
      </c>
      <c r="B481" s="11">
        <v>2477.3118119999999</v>
      </c>
      <c r="C481" s="11">
        <v>4105.9394279999997</v>
      </c>
      <c r="D481" s="11">
        <v>3386.8051559999994</v>
      </c>
      <c r="G481" s="11">
        <v>1253.1972239999998</v>
      </c>
      <c r="H481" s="11">
        <v>1332.5135039999998</v>
      </c>
      <c r="I481" s="11">
        <v>1340.4451319999998</v>
      </c>
    </row>
    <row r="482" spans="1:9" x14ac:dyDescent="0.2">
      <c r="A482" s="11">
        <v>476</v>
      </c>
      <c r="B482" s="11">
        <v>4909.6777319999992</v>
      </c>
      <c r="C482" s="11">
        <v>2680.8902639999997</v>
      </c>
      <c r="D482" s="11">
        <v>3217.5970919999995</v>
      </c>
      <c r="G482" s="11">
        <v>1255.8410999999999</v>
      </c>
      <c r="H482" s="11">
        <v>1332.5135039999998</v>
      </c>
      <c r="I482" s="11">
        <v>1340.4451319999998</v>
      </c>
    </row>
    <row r="483" spans="1:9" x14ac:dyDescent="0.2">
      <c r="A483" s="11">
        <v>477</v>
      </c>
      <c r="B483" s="11">
        <v>5589.153863999999</v>
      </c>
      <c r="C483" s="11">
        <v>3214.9532159999994</v>
      </c>
      <c r="D483" s="11">
        <v>1015.2483839999999</v>
      </c>
      <c r="G483" s="11">
        <v>1258.4849759999997</v>
      </c>
      <c r="H483" s="11">
        <v>1335.1573799999999</v>
      </c>
      <c r="I483" s="11">
        <v>1340.4451319999998</v>
      </c>
    </row>
    <row r="484" spans="1:9" x14ac:dyDescent="0.2">
      <c r="A484" s="11">
        <v>478</v>
      </c>
      <c r="B484" s="11">
        <v>4624.1391239999994</v>
      </c>
      <c r="C484" s="11">
        <v>4343.8882679999997</v>
      </c>
      <c r="D484" s="11">
        <v>2945.2778639999997</v>
      </c>
      <c r="G484" s="11">
        <v>1258.4849759999997</v>
      </c>
      <c r="H484" s="11">
        <v>1337.8012559999997</v>
      </c>
      <c r="I484" s="11">
        <v>1340.4451319999998</v>
      </c>
    </row>
    <row r="485" spans="1:9" x14ac:dyDescent="0.2">
      <c r="A485" s="11">
        <v>479</v>
      </c>
      <c r="B485" s="11">
        <v>2009.3457599999997</v>
      </c>
      <c r="C485" s="11">
        <v>2154.7589399999997</v>
      </c>
      <c r="D485" s="11">
        <v>3923.5119839999993</v>
      </c>
      <c r="G485" s="11">
        <v>1261.1288519999998</v>
      </c>
      <c r="H485" s="11">
        <v>1340.4451319999998</v>
      </c>
      <c r="I485" s="11">
        <v>1343.0890079999999</v>
      </c>
    </row>
    <row r="486" spans="1:9" x14ac:dyDescent="0.2">
      <c r="A486" s="11">
        <v>480</v>
      </c>
      <c r="B486" s="11">
        <v>1467.3511799999999</v>
      </c>
      <c r="C486" s="11">
        <v>504.98031599999996</v>
      </c>
      <c r="D486" s="11">
        <v>1380.1032719999998</v>
      </c>
      <c r="G486" s="11">
        <v>1261.1288519999998</v>
      </c>
      <c r="H486" s="11">
        <v>1345.7328839999998</v>
      </c>
      <c r="I486" s="11">
        <v>1343.0890079999999</v>
      </c>
    </row>
    <row r="487" spans="1:9" x14ac:dyDescent="0.2">
      <c r="A487" s="11">
        <v>481</v>
      </c>
      <c r="B487" s="11">
        <v>4343.8882679999997</v>
      </c>
      <c r="C487" s="11">
        <v>2395.3516559999998</v>
      </c>
      <c r="D487" s="11">
        <v>4150.8853199999994</v>
      </c>
      <c r="G487" s="11">
        <v>1261.1288519999998</v>
      </c>
      <c r="H487" s="11">
        <v>1348.3767599999999</v>
      </c>
      <c r="I487" s="11">
        <v>1343.0890079999999</v>
      </c>
    </row>
    <row r="488" spans="1:9" x14ac:dyDescent="0.2">
      <c r="A488" s="11">
        <v>482</v>
      </c>
      <c r="B488" s="11">
        <v>3891.7854719999996</v>
      </c>
      <c r="C488" s="11">
        <v>2019.9212639999998</v>
      </c>
      <c r="D488" s="11">
        <v>1840.1376959999998</v>
      </c>
      <c r="G488" s="11">
        <v>1263.7727279999999</v>
      </c>
      <c r="H488" s="11">
        <v>1353.6645119999998</v>
      </c>
      <c r="I488" s="11">
        <v>1343.0890079999999</v>
      </c>
    </row>
    <row r="489" spans="1:9" x14ac:dyDescent="0.2">
      <c r="A489" s="11">
        <v>483</v>
      </c>
      <c r="B489" s="11">
        <v>1491.1460639999998</v>
      </c>
      <c r="C489" s="11">
        <v>3080.1155399999998</v>
      </c>
      <c r="D489" s="11">
        <v>2279.0211119999999</v>
      </c>
      <c r="G489" s="11">
        <v>1263.7727279999999</v>
      </c>
      <c r="H489" s="11">
        <v>1356.3083879999999</v>
      </c>
      <c r="I489" s="11">
        <v>1345.7328839999998</v>
      </c>
    </row>
    <row r="490" spans="1:9" x14ac:dyDescent="0.2">
      <c r="A490" s="11">
        <v>484</v>
      </c>
      <c r="B490" s="11">
        <v>4296.2984999999999</v>
      </c>
      <c r="C490" s="11">
        <v>1557.2429639999998</v>
      </c>
      <c r="D490" s="11">
        <v>3228.1725959999994</v>
      </c>
      <c r="G490" s="11">
        <v>1266.4166039999998</v>
      </c>
      <c r="H490" s="11">
        <v>1361.5961399999999</v>
      </c>
      <c r="I490" s="11">
        <v>1348.3767599999999</v>
      </c>
    </row>
    <row r="491" spans="1:9" x14ac:dyDescent="0.2">
      <c r="A491" s="11">
        <v>485</v>
      </c>
      <c r="B491" s="11">
        <v>4216.9822199999999</v>
      </c>
      <c r="C491" s="11">
        <v>4169.3924519999991</v>
      </c>
      <c r="D491" s="11">
        <v>1636.5592439999998</v>
      </c>
      <c r="G491" s="11">
        <v>1269.0604799999999</v>
      </c>
      <c r="H491" s="11">
        <v>1361.5961399999999</v>
      </c>
      <c r="I491" s="11">
        <v>1348.3767599999999</v>
      </c>
    </row>
    <row r="492" spans="1:9" x14ac:dyDescent="0.2">
      <c r="A492" s="11">
        <v>486</v>
      </c>
      <c r="B492" s="11">
        <v>3754.3039199999994</v>
      </c>
      <c r="C492" s="11">
        <v>4243.4209799999999</v>
      </c>
      <c r="D492" s="11">
        <v>3738.4406639999997</v>
      </c>
      <c r="G492" s="11">
        <v>1269.0604799999999</v>
      </c>
      <c r="H492" s="11">
        <v>1361.5961399999999</v>
      </c>
      <c r="I492" s="11">
        <v>1348.3767599999999</v>
      </c>
    </row>
    <row r="493" spans="1:9" x14ac:dyDescent="0.2">
      <c r="A493" s="11">
        <v>487</v>
      </c>
      <c r="B493" s="11">
        <v>4690.2360239999998</v>
      </c>
      <c r="C493" s="11">
        <v>3368.2980239999997</v>
      </c>
      <c r="D493" s="11">
        <v>3862.7028359999995</v>
      </c>
      <c r="G493" s="11">
        <v>1269.0604799999999</v>
      </c>
      <c r="H493" s="11">
        <v>1366.8838919999998</v>
      </c>
      <c r="I493" s="11">
        <v>1351.0206359999997</v>
      </c>
    </row>
    <row r="494" spans="1:9" x14ac:dyDescent="0.2">
      <c r="A494" s="11">
        <v>488</v>
      </c>
      <c r="B494" s="11">
        <v>3749.0161679999997</v>
      </c>
      <c r="C494" s="11">
        <v>1306.0747439999998</v>
      </c>
      <c r="D494" s="11">
        <v>1887.7274639999998</v>
      </c>
      <c r="G494" s="11">
        <v>1271.7043559999997</v>
      </c>
      <c r="H494" s="11">
        <v>1377.4593959999997</v>
      </c>
      <c r="I494" s="11">
        <v>1351.0206359999997</v>
      </c>
    </row>
    <row r="495" spans="1:9" x14ac:dyDescent="0.2">
      <c r="A495" s="11">
        <v>489</v>
      </c>
      <c r="B495" s="11">
        <v>3632.6856239999997</v>
      </c>
      <c r="C495" s="11">
        <v>1988.1947519999997</v>
      </c>
      <c r="D495" s="11">
        <v>2223.4997159999998</v>
      </c>
      <c r="G495" s="11">
        <v>1271.7043559999997</v>
      </c>
      <c r="H495" s="11">
        <v>1382.7471479999999</v>
      </c>
      <c r="I495" s="11">
        <v>1351.0206359999997</v>
      </c>
    </row>
    <row r="496" spans="1:9" x14ac:dyDescent="0.2">
      <c r="A496" s="11">
        <v>490</v>
      </c>
      <c r="B496" s="11">
        <v>1623.3398639999998</v>
      </c>
      <c r="C496" s="11">
        <v>16370.880191999999</v>
      </c>
      <c r="D496" s="11">
        <v>2905.6197239999997</v>
      </c>
      <c r="G496" s="11">
        <v>1274.3482319999998</v>
      </c>
      <c r="H496" s="11">
        <v>1382.7471479999999</v>
      </c>
      <c r="I496" s="11">
        <v>1353.6645119999998</v>
      </c>
    </row>
    <row r="497" spans="1:9" x14ac:dyDescent="0.2">
      <c r="A497" s="11">
        <v>491</v>
      </c>
      <c r="B497" s="11">
        <v>3066.8961599999998</v>
      </c>
      <c r="C497" s="11">
        <v>5377.643783999999</v>
      </c>
      <c r="D497" s="11">
        <v>2646.5198759999998</v>
      </c>
      <c r="G497" s="11">
        <v>1274.3482319999998</v>
      </c>
      <c r="H497" s="11">
        <v>1385.3910239999998</v>
      </c>
      <c r="I497" s="11">
        <v>1356.3083879999999</v>
      </c>
    </row>
    <row r="498" spans="1:9" x14ac:dyDescent="0.2">
      <c r="A498" s="11">
        <v>492</v>
      </c>
      <c r="B498" s="11">
        <v>1517.5848239999998</v>
      </c>
      <c r="C498" s="11">
        <v>3302.2011239999997</v>
      </c>
      <c r="D498" s="11">
        <v>3883.8538439999993</v>
      </c>
      <c r="G498" s="11">
        <v>1274.3482319999998</v>
      </c>
      <c r="H498" s="11">
        <v>1385.3910239999998</v>
      </c>
      <c r="I498" s="11">
        <v>1356.3083879999999</v>
      </c>
    </row>
    <row r="499" spans="1:9" x14ac:dyDescent="0.2">
      <c r="A499" s="11">
        <v>493</v>
      </c>
      <c r="B499" s="11">
        <v>1216.1829599999999</v>
      </c>
      <c r="C499" s="11">
        <v>1419.7614119999998</v>
      </c>
      <c r="D499" s="11">
        <v>3212.3093399999998</v>
      </c>
      <c r="G499" s="11">
        <v>1276.9921079999999</v>
      </c>
      <c r="H499" s="11">
        <v>1388.0348999999999</v>
      </c>
      <c r="I499" s="11">
        <v>1358.9522639999998</v>
      </c>
    </row>
    <row r="500" spans="1:9" x14ac:dyDescent="0.2">
      <c r="A500" s="11">
        <v>494</v>
      </c>
      <c r="B500" s="11">
        <v>4256.6403599999994</v>
      </c>
      <c r="C500" s="11">
        <v>2067.5110319999999</v>
      </c>
      <c r="D500" s="11">
        <v>2107.1691719999999</v>
      </c>
      <c r="G500" s="11">
        <v>1276.9921079999999</v>
      </c>
      <c r="H500" s="11">
        <v>1390.6787759999997</v>
      </c>
      <c r="I500" s="11">
        <v>1358.9522639999998</v>
      </c>
    </row>
    <row r="501" spans="1:9" x14ac:dyDescent="0.2">
      <c r="A501" s="11">
        <v>495</v>
      </c>
      <c r="B501" s="11">
        <v>2215.5680879999995</v>
      </c>
      <c r="C501" s="11">
        <v>1250.5533479999999</v>
      </c>
      <c r="D501" s="11">
        <v>3207.0215879999996</v>
      </c>
      <c r="G501" s="11">
        <v>1276.9921079999999</v>
      </c>
      <c r="H501" s="11">
        <v>1395.9665279999999</v>
      </c>
      <c r="I501" s="11">
        <v>1358.9522639999998</v>
      </c>
    </row>
    <row r="502" spans="1:9" x14ac:dyDescent="0.2">
      <c r="A502" s="11">
        <v>496</v>
      </c>
      <c r="B502" s="11">
        <v>4187.8995839999998</v>
      </c>
      <c r="C502" s="11">
        <v>3368.2980239999997</v>
      </c>
      <c r="D502" s="11">
        <v>2009.3457599999997</v>
      </c>
      <c r="G502" s="11">
        <v>1276.9921079999999</v>
      </c>
      <c r="H502" s="11">
        <v>1398.6104039999998</v>
      </c>
      <c r="I502" s="11">
        <v>1361.5961399999999</v>
      </c>
    </row>
    <row r="503" spans="1:9" x14ac:dyDescent="0.2">
      <c r="A503" s="11">
        <v>497</v>
      </c>
      <c r="B503" s="11">
        <v>3074.8277879999996</v>
      </c>
      <c r="C503" s="11">
        <v>4724.6064119999992</v>
      </c>
      <c r="D503" s="11">
        <v>1911.5223479999997</v>
      </c>
      <c r="G503" s="11">
        <v>1276.9921079999999</v>
      </c>
      <c r="H503" s="11">
        <v>1398.6104039999998</v>
      </c>
      <c r="I503" s="11">
        <v>1364.2400159999997</v>
      </c>
    </row>
    <row r="504" spans="1:9" x14ac:dyDescent="0.2">
      <c r="A504" s="11">
        <v>498</v>
      </c>
      <c r="B504" s="11">
        <v>2054.2916519999999</v>
      </c>
      <c r="C504" s="11">
        <v>2815.7279399999998</v>
      </c>
      <c r="D504" s="11">
        <v>3600.9591119999995</v>
      </c>
      <c r="G504" s="11">
        <v>1276.9921079999999</v>
      </c>
      <c r="H504" s="11">
        <v>1398.6104039999998</v>
      </c>
      <c r="I504" s="11">
        <v>1364.2400159999997</v>
      </c>
    </row>
    <row r="505" spans="1:9" x14ac:dyDescent="0.2">
      <c r="A505" s="11">
        <v>499</v>
      </c>
      <c r="B505" s="11">
        <v>3156.7879439999997</v>
      </c>
      <c r="C505" s="11">
        <v>4224.9138479999992</v>
      </c>
      <c r="D505" s="11">
        <v>4259.2842359999995</v>
      </c>
      <c r="G505" s="11">
        <v>1279.6359839999998</v>
      </c>
      <c r="H505" s="11">
        <v>1401.2542799999999</v>
      </c>
      <c r="I505" s="11">
        <v>1364.2400159999997</v>
      </c>
    </row>
    <row r="506" spans="1:9" x14ac:dyDescent="0.2">
      <c r="A506" s="11">
        <v>500</v>
      </c>
      <c r="B506" s="11">
        <v>4605.6319919999996</v>
      </c>
      <c r="C506" s="11">
        <v>660.96899999999994</v>
      </c>
      <c r="D506" s="11">
        <v>3183.2267039999997</v>
      </c>
      <c r="G506" s="11">
        <v>1282.2798599999999</v>
      </c>
      <c r="H506" s="11">
        <v>1401.2542799999999</v>
      </c>
      <c r="I506" s="11">
        <v>1369.5277679999999</v>
      </c>
    </row>
    <row r="507" spans="1:9" x14ac:dyDescent="0.2">
      <c r="A507" s="11">
        <v>501</v>
      </c>
      <c r="B507" s="11">
        <v>4251.3526079999992</v>
      </c>
      <c r="C507" s="11">
        <v>4536.8912159999991</v>
      </c>
      <c r="D507" s="11">
        <v>2043.7161479999997</v>
      </c>
      <c r="G507" s="11">
        <v>1282.2798599999999</v>
      </c>
      <c r="H507" s="11">
        <v>1401.2542799999999</v>
      </c>
      <c r="I507" s="11">
        <v>1369.5277679999999</v>
      </c>
    </row>
    <row r="508" spans="1:9" x14ac:dyDescent="0.2">
      <c r="A508" s="11">
        <v>502</v>
      </c>
      <c r="B508" s="11">
        <v>4473.4381919999996</v>
      </c>
      <c r="C508" s="11">
        <v>3593.0274839999997</v>
      </c>
      <c r="D508" s="11">
        <v>3852.1273319999996</v>
      </c>
      <c r="G508" s="11">
        <v>1282.2798599999999</v>
      </c>
      <c r="H508" s="11">
        <v>1403.8981559999997</v>
      </c>
      <c r="I508" s="11">
        <v>1372.1716439999998</v>
      </c>
    </row>
    <row r="509" spans="1:9" x14ac:dyDescent="0.2">
      <c r="A509" s="11">
        <v>503</v>
      </c>
      <c r="B509" s="11">
        <v>1234.6900919999998</v>
      </c>
      <c r="C509" s="11">
        <v>2371.5567719999999</v>
      </c>
      <c r="D509" s="11">
        <v>2916.1952279999996</v>
      </c>
      <c r="G509" s="11">
        <v>1284.9237359999997</v>
      </c>
      <c r="H509" s="11">
        <v>1406.5420319999998</v>
      </c>
      <c r="I509" s="11">
        <v>1372.1716439999998</v>
      </c>
    </row>
    <row r="510" spans="1:9" x14ac:dyDescent="0.2">
      <c r="A510" s="11">
        <v>504</v>
      </c>
      <c r="B510" s="11">
        <v>1073.4136559999999</v>
      </c>
      <c r="C510" s="11">
        <v>1620.6959879999997</v>
      </c>
      <c r="D510" s="11">
        <v>2083.3742879999995</v>
      </c>
      <c r="G510" s="11">
        <v>1284.9237359999997</v>
      </c>
      <c r="H510" s="11">
        <v>1409.1859079999999</v>
      </c>
      <c r="I510" s="11">
        <v>1372.1716439999998</v>
      </c>
    </row>
    <row r="511" spans="1:9" x14ac:dyDescent="0.2">
      <c r="A511" s="11">
        <v>505</v>
      </c>
      <c r="B511" s="11">
        <v>803.73830399999986</v>
      </c>
      <c r="C511" s="11">
        <v>549.92620799999997</v>
      </c>
      <c r="D511" s="11">
        <v>1774.0407959999998</v>
      </c>
      <c r="G511" s="11">
        <v>1284.9237359999997</v>
      </c>
      <c r="H511" s="11">
        <v>1409.1859079999999</v>
      </c>
      <c r="I511" s="11">
        <v>1372.1716439999998</v>
      </c>
    </row>
    <row r="512" spans="1:9" x14ac:dyDescent="0.2">
      <c r="A512" s="11">
        <v>506</v>
      </c>
      <c r="B512" s="11">
        <v>3566.5887239999997</v>
      </c>
      <c r="C512" s="11">
        <v>364.85488799999996</v>
      </c>
      <c r="D512" s="11">
        <v>1710.5877719999999</v>
      </c>
      <c r="G512" s="11">
        <v>1284.9237359999997</v>
      </c>
      <c r="H512" s="11">
        <v>1409.1859079999999</v>
      </c>
      <c r="I512" s="11">
        <v>1372.1716439999998</v>
      </c>
    </row>
    <row r="513" spans="1:9" x14ac:dyDescent="0.2">
      <c r="A513" s="11">
        <v>507</v>
      </c>
      <c r="B513" s="11">
        <v>1549.3113359999998</v>
      </c>
      <c r="C513" s="11">
        <v>4877.951219999999</v>
      </c>
      <c r="D513" s="11">
        <v>3622.1101199999994</v>
      </c>
      <c r="G513" s="11">
        <v>1284.9237359999997</v>
      </c>
      <c r="H513" s="11">
        <v>1409.1859079999999</v>
      </c>
      <c r="I513" s="11">
        <v>1372.1716439999998</v>
      </c>
    </row>
    <row r="514" spans="1:9" x14ac:dyDescent="0.2">
      <c r="A514" s="11">
        <v>508</v>
      </c>
      <c r="B514" s="11">
        <v>3185.8705799999998</v>
      </c>
      <c r="C514" s="11">
        <v>4465.5065639999993</v>
      </c>
      <c r="D514" s="11">
        <v>819.60155999999995</v>
      </c>
      <c r="G514" s="11">
        <v>1287.5676119999998</v>
      </c>
      <c r="H514" s="11">
        <v>1417.1175359999997</v>
      </c>
      <c r="I514" s="11">
        <v>1372.1716439999998</v>
      </c>
    </row>
    <row r="515" spans="1:9" x14ac:dyDescent="0.2">
      <c r="A515" s="11">
        <v>509</v>
      </c>
      <c r="B515" s="11">
        <v>660.96899999999994</v>
      </c>
      <c r="C515" s="11">
        <v>2575.1352239999997</v>
      </c>
      <c r="D515" s="11">
        <v>3045.7451519999995</v>
      </c>
      <c r="G515" s="11">
        <v>1287.5676119999998</v>
      </c>
      <c r="H515" s="11">
        <v>1417.1175359999997</v>
      </c>
      <c r="I515" s="11">
        <v>1374.8155199999999</v>
      </c>
    </row>
    <row r="516" spans="1:9" x14ac:dyDescent="0.2">
      <c r="A516" s="11">
        <v>510</v>
      </c>
      <c r="B516" s="11">
        <v>3109.1981759999994</v>
      </c>
      <c r="C516" s="11">
        <v>2881.8248399999998</v>
      </c>
      <c r="D516" s="11">
        <v>2760.2065439999997</v>
      </c>
      <c r="G516" s="11">
        <v>1287.5676119999998</v>
      </c>
      <c r="H516" s="11">
        <v>1417.1175359999997</v>
      </c>
      <c r="I516" s="11">
        <v>1374.8155199999999</v>
      </c>
    </row>
    <row r="517" spans="1:9" x14ac:dyDescent="0.2">
      <c r="A517" s="11">
        <v>511</v>
      </c>
      <c r="B517" s="11">
        <v>4795.9910639999998</v>
      </c>
      <c r="C517" s="11">
        <v>2937.3462359999994</v>
      </c>
      <c r="D517" s="11">
        <v>3378.8735279999996</v>
      </c>
      <c r="G517" s="11">
        <v>1290.2114879999999</v>
      </c>
      <c r="H517" s="11">
        <v>1419.7614119999998</v>
      </c>
      <c r="I517" s="11">
        <v>1374.8155199999999</v>
      </c>
    </row>
    <row r="518" spans="1:9" x14ac:dyDescent="0.2">
      <c r="A518" s="11">
        <v>512</v>
      </c>
      <c r="B518" s="11">
        <v>3963.1701239999993</v>
      </c>
      <c r="C518" s="11">
        <v>2360.9812679999995</v>
      </c>
      <c r="D518" s="11">
        <v>3421.1755439999997</v>
      </c>
      <c r="G518" s="11">
        <v>1290.2114879999999</v>
      </c>
      <c r="H518" s="11">
        <v>1419.7614119999998</v>
      </c>
      <c r="I518" s="11">
        <v>1377.4593959999997</v>
      </c>
    </row>
    <row r="519" spans="1:9" x14ac:dyDescent="0.2">
      <c r="A519" s="11">
        <v>513</v>
      </c>
      <c r="B519" s="11">
        <v>1610.1204839999998</v>
      </c>
      <c r="C519" s="11">
        <v>3489.9163199999994</v>
      </c>
      <c r="D519" s="11">
        <v>1602.1888559999998</v>
      </c>
      <c r="G519" s="11">
        <v>1290.2114879999999</v>
      </c>
      <c r="H519" s="11">
        <v>1419.7614119999998</v>
      </c>
      <c r="I519" s="11">
        <v>1377.4593959999997</v>
      </c>
    </row>
    <row r="520" spans="1:9" x14ac:dyDescent="0.2">
      <c r="A520" s="11">
        <v>514</v>
      </c>
      <c r="B520" s="11">
        <v>2971.7166239999997</v>
      </c>
      <c r="C520" s="11">
        <v>4230.2015999999994</v>
      </c>
      <c r="D520" s="11">
        <v>1012.6045079999999</v>
      </c>
      <c r="G520" s="11">
        <v>1292.8553639999998</v>
      </c>
      <c r="H520" s="11">
        <v>1425.0491639999998</v>
      </c>
      <c r="I520" s="11">
        <v>1377.4593959999997</v>
      </c>
    </row>
    <row r="521" spans="1:9" x14ac:dyDescent="0.2">
      <c r="A521" s="11">
        <v>515</v>
      </c>
      <c r="B521" s="11">
        <v>1316.6502479999999</v>
      </c>
      <c r="C521" s="11">
        <v>4243.4209799999999</v>
      </c>
      <c r="D521" s="11">
        <v>3043.1012759999994</v>
      </c>
      <c r="G521" s="11">
        <v>1292.8553639999998</v>
      </c>
      <c r="H521" s="11">
        <v>1425.0491639999998</v>
      </c>
      <c r="I521" s="11">
        <v>1380.1032719999998</v>
      </c>
    </row>
    <row r="522" spans="1:9" x14ac:dyDescent="0.2">
      <c r="A522" s="11">
        <v>516</v>
      </c>
      <c r="B522" s="11">
        <v>5475.4671959999996</v>
      </c>
      <c r="C522" s="11">
        <v>2556.6280919999995</v>
      </c>
      <c r="D522" s="11">
        <v>2694.1096439999997</v>
      </c>
      <c r="G522" s="11">
        <v>1292.8553639999998</v>
      </c>
      <c r="H522" s="11">
        <v>1427.6930399999999</v>
      </c>
      <c r="I522" s="11">
        <v>1380.1032719999998</v>
      </c>
    </row>
    <row r="523" spans="1:9" x14ac:dyDescent="0.2">
      <c r="A523" s="11">
        <v>517</v>
      </c>
      <c r="B523" s="11">
        <v>4714.0309079999997</v>
      </c>
      <c r="C523" s="11">
        <v>3709.3580279999996</v>
      </c>
      <c r="D523" s="11">
        <v>3080.1155399999998</v>
      </c>
      <c r="G523" s="11">
        <v>1295.4992399999999</v>
      </c>
      <c r="H523" s="11">
        <v>1427.6930399999999</v>
      </c>
      <c r="I523" s="11">
        <v>1380.1032719999998</v>
      </c>
    </row>
    <row r="524" spans="1:9" x14ac:dyDescent="0.2">
      <c r="A524" s="11">
        <v>518</v>
      </c>
      <c r="B524" s="11">
        <v>4423.2045479999997</v>
      </c>
      <c r="C524" s="11">
        <v>3138.2808119999995</v>
      </c>
      <c r="D524" s="11">
        <v>1430.3369159999997</v>
      </c>
      <c r="G524" s="11">
        <v>1295.4992399999999</v>
      </c>
      <c r="H524" s="11">
        <v>1427.6930399999999</v>
      </c>
      <c r="I524" s="11">
        <v>1380.1032719999998</v>
      </c>
    </row>
    <row r="525" spans="1:9" x14ac:dyDescent="0.2">
      <c r="A525" s="11">
        <v>519</v>
      </c>
      <c r="B525" s="11">
        <v>3500.4918239999997</v>
      </c>
      <c r="C525" s="11">
        <v>3661.7682599999994</v>
      </c>
      <c r="D525" s="11">
        <v>3770.1671759999995</v>
      </c>
      <c r="G525" s="11">
        <v>1295.4992399999999</v>
      </c>
      <c r="H525" s="11">
        <v>1432.9807919999998</v>
      </c>
      <c r="I525" s="11">
        <v>1382.7471479999999</v>
      </c>
    </row>
    <row r="526" spans="1:9" x14ac:dyDescent="0.2">
      <c r="A526" s="11">
        <v>520</v>
      </c>
      <c r="B526" s="11">
        <v>3680.2753919999996</v>
      </c>
      <c r="C526" s="11">
        <v>1158.0176879999999</v>
      </c>
      <c r="D526" s="11">
        <v>3029.8818959999994</v>
      </c>
      <c r="G526" s="11">
        <v>1295.4992399999999</v>
      </c>
      <c r="H526" s="11">
        <v>1432.9807919999998</v>
      </c>
      <c r="I526" s="11">
        <v>1382.7471479999999</v>
      </c>
    </row>
    <row r="527" spans="1:9" x14ac:dyDescent="0.2">
      <c r="A527" s="11">
        <v>521</v>
      </c>
      <c r="B527" s="11">
        <v>3532.2183359999995</v>
      </c>
      <c r="C527" s="11">
        <v>2839.5228239999997</v>
      </c>
      <c r="D527" s="11">
        <v>922.71272399999987</v>
      </c>
      <c r="G527" s="11">
        <v>1295.4992399999999</v>
      </c>
      <c r="H527" s="11">
        <v>1438.2685439999998</v>
      </c>
      <c r="I527" s="11">
        <v>1382.7471479999999</v>
      </c>
    </row>
    <row r="528" spans="1:9" x14ac:dyDescent="0.2">
      <c r="A528" s="11">
        <v>522</v>
      </c>
      <c r="B528" s="11">
        <v>3926.1558599999994</v>
      </c>
      <c r="C528" s="11">
        <v>3103.9104239999997</v>
      </c>
      <c r="D528" s="11">
        <v>1766.1091679999997</v>
      </c>
      <c r="G528" s="11">
        <v>1295.4992399999999</v>
      </c>
      <c r="H528" s="11">
        <v>1440.9124199999999</v>
      </c>
      <c r="I528" s="11">
        <v>1382.7471479999999</v>
      </c>
    </row>
    <row r="529" spans="1:9" x14ac:dyDescent="0.2">
      <c r="A529" s="11">
        <v>523</v>
      </c>
      <c r="B529" s="11">
        <v>660.96899999999994</v>
      </c>
      <c r="C529" s="11">
        <v>2977.0043759999994</v>
      </c>
      <c r="D529" s="11">
        <v>2694.1096439999997</v>
      </c>
      <c r="G529" s="11">
        <v>1298.1431159999997</v>
      </c>
      <c r="H529" s="11">
        <v>1440.9124199999999</v>
      </c>
      <c r="I529" s="11">
        <v>1385.3910239999998</v>
      </c>
    </row>
    <row r="530" spans="1:9" x14ac:dyDescent="0.2">
      <c r="A530" s="11">
        <v>524</v>
      </c>
      <c r="B530" s="11">
        <v>851.32807199999991</v>
      </c>
      <c r="C530" s="11">
        <v>851.32807199999991</v>
      </c>
      <c r="D530" s="11">
        <v>1581.0378479999997</v>
      </c>
      <c r="G530" s="11">
        <v>1303.4308679999999</v>
      </c>
      <c r="H530" s="11">
        <v>1446.2001719999998</v>
      </c>
      <c r="I530" s="11">
        <v>1388.0348999999999</v>
      </c>
    </row>
    <row r="531" spans="1:9" x14ac:dyDescent="0.2">
      <c r="A531" s="11">
        <v>525</v>
      </c>
      <c r="B531" s="11">
        <v>2546.0525879999996</v>
      </c>
      <c r="C531" s="11">
        <v>880.41070799999989</v>
      </c>
      <c r="D531" s="11">
        <v>2281.6649879999995</v>
      </c>
      <c r="G531" s="11">
        <v>1303.4308679999999</v>
      </c>
      <c r="H531" s="11">
        <v>1446.2001719999998</v>
      </c>
      <c r="I531" s="11">
        <v>1390.6787759999997</v>
      </c>
    </row>
    <row r="532" spans="1:9" x14ac:dyDescent="0.2">
      <c r="A532" s="11">
        <v>526</v>
      </c>
      <c r="B532" s="11">
        <v>2302.8159959999998</v>
      </c>
      <c r="C532" s="11">
        <v>5044.5154079999993</v>
      </c>
      <c r="D532" s="11">
        <v>1877.1519599999997</v>
      </c>
      <c r="G532" s="11">
        <v>1306.0747439999998</v>
      </c>
      <c r="H532" s="11">
        <v>1446.2001719999998</v>
      </c>
      <c r="I532" s="11">
        <v>1390.6787759999997</v>
      </c>
    </row>
    <row r="533" spans="1:9" x14ac:dyDescent="0.2">
      <c r="A533" s="11">
        <v>527</v>
      </c>
      <c r="B533" s="11">
        <v>880.41070799999989</v>
      </c>
      <c r="C533" s="11">
        <v>4761.6206759999995</v>
      </c>
      <c r="D533" s="11">
        <v>2464.0924319999999</v>
      </c>
      <c r="G533" s="11">
        <v>1306.0747439999998</v>
      </c>
      <c r="H533" s="11">
        <v>1448.8440479999999</v>
      </c>
      <c r="I533" s="11">
        <v>1390.6787759999997</v>
      </c>
    </row>
    <row r="534" spans="1:9" x14ac:dyDescent="0.2">
      <c r="A534" s="11">
        <v>528</v>
      </c>
      <c r="B534" s="11">
        <v>1160.6615639999998</v>
      </c>
      <c r="C534" s="11">
        <v>3730.5090359999995</v>
      </c>
      <c r="D534" s="11">
        <v>3027.2380199999998</v>
      </c>
      <c r="G534" s="11">
        <v>1308.7186199999999</v>
      </c>
      <c r="H534" s="11">
        <v>1448.8440479999999</v>
      </c>
      <c r="I534" s="11">
        <v>1390.6787759999997</v>
      </c>
    </row>
    <row r="535" spans="1:9" x14ac:dyDescent="0.2">
      <c r="A535" s="11">
        <v>529</v>
      </c>
      <c r="B535" s="11">
        <v>1570.4623439999998</v>
      </c>
      <c r="C535" s="11">
        <v>375.43039199999993</v>
      </c>
      <c r="D535" s="11">
        <v>1430.3369159999997</v>
      </c>
      <c r="G535" s="11">
        <v>1308.7186199999999</v>
      </c>
      <c r="H535" s="11">
        <v>1448.8440479999999</v>
      </c>
      <c r="I535" s="11">
        <v>1393.3226519999998</v>
      </c>
    </row>
    <row r="536" spans="1:9" x14ac:dyDescent="0.2">
      <c r="A536" s="11">
        <v>530</v>
      </c>
      <c r="B536" s="11">
        <v>2945.2778639999997</v>
      </c>
      <c r="C536" s="11">
        <v>1737.0265319999999</v>
      </c>
      <c r="D536" s="11">
        <v>3442.3265519999995</v>
      </c>
      <c r="G536" s="11">
        <v>1308.7186199999999</v>
      </c>
      <c r="H536" s="11">
        <v>1454.1317999999999</v>
      </c>
      <c r="I536" s="11">
        <v>1393.3226519999998</v>
      </c>
    </row>
    <row r="537" spans="1:9" x14ac:dyDescent="0.2">
      <c r="A537" s="11">
        <v>531</v>
      </c>
      <c r="B537" s="11">
        <v>1443.5562959999997</v>
      </c>
      <c r="C537" s="11">
        <v>1789.9040519999999</v>
      </c>
      <c r="D537" s="11">
        <v>1826.9183159999998</v>
      </c>
      <c r="G537" s="11">
        <v>1308.7186199999999</v>
      </c>
      <c r="H537" s="11">
        <v>1454.1317999999999</v>
      </c>
      <c r="I537" s="11">
        <v>1398.6104039999998</v>
      </c>
    </row>
    <row r="538" spans="1:9" x14ac:dyDescent="0.2">
      <c r="A538" s="11">
        <v>532</v>
      </c>
      <c r="B538" s="11">
        <v>3103.9104239999997</v>
      </c>
      <c r="C538" s="11">
        <v>4589.7687359999991</v>
      </c>
      <c r="D538" s="11">
        <v>3397.3806599999994</v>
      </c>
      <c r="G538" s="11">
        <v>1311.3624959999997</v>
      </c>
      <c r="H538" s="11">
        <v>1454.1317999999999</v>
      </c>
      <c r="I538" s="11">
        <v>1398.6104039999998</v>
      </c>
    </row>
    <row r="539" spans="1:9" x14ac:dyDescent="0.2">
      <c r="A539" s="11">
        <v>533</v>
      </c>
      <c r="B539" s="11">
        <v>4428.4922999999999</v>
      </c>
      <c r="C539" s="11">
        <v>3138.2808119999995</v>
      </c>
      <c r="D539" s="11">
        <v>1089.2769119999998</v>
      </c>
      <c r="G539" s="11">
        <v>1314.0063719999998</v>
      </c>
      <c r="H539" s="11">
        <v>1454.1317999999999</v>
      </c>
      <c r="I539" s="11">
        <v>1398.6104039999998</v>
      </c>
    </row>
    <row r="540" spans="1:9" x14ac:dyDescent="0.2">
      <c r="A540" s="11">
        <v>534</v>
      </c>
      <c r="B540" s="11">
        <v>2598.9301079999996</v>
      </c>
      <c r="C540" s="11">
        <v>2654.4515039999997</v>
      </c>
      <c r="D540" s="11">
        <v>3233.4603479999996</v>
      </c>
      <c r="G540" s="11">
        <v>1316.6502479999999</v>
      </c>
      <c r="H540" s="11">
        <v>1456.7756759999997</v>
      </c>
      <c r="I540" s="11">
        <v>1401.2542799999999</v>
      </c>
    </row>
    <row r="541" spans="1:9" x14ac:dyDescent="0.2">
      <c r="A541" s="11">
        <v>535</v>
      </c>
      <c r="B541" s="11">
        <v>838.10869199999991</v>
      </c>
      <c r="C541" s="11">
        <v>2776.0697999999998</v>
      </c>
      <c r="D541" s="11">
        <v>3783.3865559999995</v>
      </c>
      <c r="G541" s="11">
        <v>1316.6502479999999</v>
      </c>
      <c r="H541" s="11">
        <v>1462.0634279999999</v>
      </c>
      <c r="I541" s="11">
        <v>1401.2542799999999</v>
      </c>
    </row>
    <row r="542" spans="1:9" x14ac:dyDescent="0.2">
      <c r="A542" s="11">
        <v>536</v>
      </c>
      <c r="B542" s="11">
        <v>1155.3738119999998</v>
      </c>
      <c r="C542" s="11">
        <v>4246.0648559999991</v>
      </c>
      <c r="D542" s="11">
        <v>4029.2670239999993</v>
      </c>
      <c r="G542" s="11">
        <v>1316.6502479999999</v>
      </c>
      <c r="H542" s="11">
        <v>1462.0634279999999</v>
      </c>
      <c r="I542" s="11">
        <v>1401.2542799999999</v>
      </c>
    </row>
    <row r="543" spans="1:9" x14ac:dyDescent="0.2">
      <c r="A543" s="11">
        <v>537</v>
      </c>
      <c r="B543" s="11">
        <v>1850.7131999999997</v>
      </c>
      <c r="C543" s="11">
        <v>2905.6197239999997</v>
      </c>
      <c r="D543" s="11">
        <v>3780.7426799999994</v>
      </c>
      <c r="G543" s="11">
        <v>1316.6502479999999</v>
      </c>
      <c r="H543" s="11">
        <v>1467.3511799999999</v>
      </c>
      <c r="I543" s="11">
        <v>1403.8981559999997</v>
      </c>
    </row>
    <row r="544" spans="1:9" x14ac:dyDescent="0.2">
      <c r="A544" s="11">
        <v>538</v>
      </c>
      <c r="B544" s="11">
        <v>3518.9989559999995</v>
      </c>
      <c r="C544" s="11">
        <v>2347.7618879999995</v>
      </c>
      <c r="D544" s="11">
        <v>2011.9896359999998</v>
      </c>
      <c r="G544" s="11">
        <v>1316.6502479999999</v>
      </c>
      <c r="H544" s="11">
        <v>1467.3511799999999</v>
      </c>
      <c r="I544" s="11">
        <v>1403.8981559999997</v>
      </c>
    </row>
    <row r="545" spans="1:9" x14ac:dyDescent="0.2">
      <c r="A545" s="11">
        <v>539</v>
      </c>
      <c r="B545" s="11">
        <v>922.71272399999987</v>
      </c>
      <c r="C545" s="11">
        <v>3619.4662439999997</v>
      </c>
      <c r="D545" s="11">
        <v>4230.2015999999994</v>
      </c>
      <c r="G545" s="11">
        <v>1319.2941239999998</v>
      </c>
      <c r="H545" s="11">
        <v>1467.3511799999999</v>
      </c>
      <c r="I545" s="11">
        <v>1406.5420319999998</v>
      </c>
    </row>
    <row r="546" spans="1:9" x14ac:dyDescent="0.2">
      <c r="A546" s="11">
        <v>540</v>
      </c>
      <c r="B546" s="11">
        <v>4090.0761719999996</v>
      </c>
      <c r="C546" s="11">
        <v>1850.7131999999997</v>
      </c>
      <c r="D546" s="11">
        <v>3926.1558599999994</v>
      </c>
      <c r="G546" s="11">
        <v>1321.9379999999999</v>
      </c>
      <c r="H546" s="11">
        <v>1469.9950559999997</v>
      </c>
      <c r="I546" s="11">
        <v>1406.5420319999998</v>
      </c>
    </row>
    <row r="547" spans="1:9" x14ac:dyDescent="0.2">
      <c r="A547" s="11">
        <v>541</v>
      </c>
      <c r="B547" s="11">
        <v>4415.2729199999994</v>
      </c>
      <c r="C547" s="11">
        <v>523.48744799999997</v>
      </c>
      <c r="D547" s="11">
        <v>3106.5542999999998</v>
      </c>
      <c r="G547" s="11">
        <v>1321.9379999999999</v>
      </c>
      <c r="H547" s="11">
        <v>1469.9950559999997</v>
      </c>
      <c r="I547" s="11">
        <v>1406.5420319999998</v>
      </c>
    </row>
    <row r="548" spans="1:9" x14ac:dyDescent="0.2">
      <c r="A548" s="11">
        <v>542</v>
      </c>
      <c r="B548" s="11">
        <v>2831.5911959999999</v>
      </c>
      <c r="C548" s="11">
        <v>1586.3255999999999</v>
      </c>
      <c r="D548" s="11">
        <v>3452.9020559999994</v>
      </c>
      <c r="G548" s="11">
        <v>1321.9379999999999</v>
      </c>
      <c r="H548" s="11">
        <v>1469.9950559999997</v>
      </c>
      <c r="I548" s="11">
        <v>1406.5420319999998</v>
      </c>
    </row>
    <row r="549" spans="1:9" x14ac:dyDescent="0.2">
      <c r="A549" s="11">
        <v>543</v>
      </c>
      <c r="B549" s="11">
        <v>1625.9837399999999</v>
      </c>
      <c r="C549" s="11">
        <v>1475.2828079999997</v>
      </c>
      <c r="D549" s="11">
        <v>2913.5513519999995</v>
      </c>
      <c r="G549" s="11">
        <v>1324.5818759999997</v>
      </c>
      <c r="H549" s="11">
        <v>1472.6389319999998</v>
      </c>
      <c r="I549" s="11">
        <v>1406.5420319999998</v>
      </c>
    </row>
    <row r="550" spans="1:9" x14ac:dyDescent="0.2">
      <c r="A550" s="11">
        <v>544</v>
      </c>
      <c r="B550" s="11">
        <v>2606.8617359999998</v>
      </c>
      <c r="C550" s="11">
        <v>2625.3688679999996</v>
      </c>
      <c r="D550" s="11">
        <v>1686.7928879999997</v>
      </c>
      <c r="G550" s="11">
        <v>1327.2257519999998</v>
      </c>
      <c r="H550" s="11">
        <v>1472.6389319999998</v>
      </c>
      <c r="I550" s="11">
        <v>1409.1859079999999</v>
      </c>
    </row>
    <row r="551" spans="1:9" x14ac:dyDescent="0.2">
      <c r="A551" s="11">
        <v>545</v>
      </c>
      <c r="B551" s="11">
        <v>4127.0904359999995</v>
      </c>
      <c r="C551" s="11">
        <v>5660.5385159999996</v>
      </c>
      <c r="D551" s="11">
        <v>3714.6457799999994</v>
      </c>
      <c r="G551" s="11">
        <v>1327.2257519999998</v>
      </c>
      <c r="H551" s="11">
        <v>1475.2828079999997</v>
      </c>
      <c r="I551" s="11">
        <v>1409.1859079999999</v>
      </c>
    </row>
    <row r="552" spans="1:9" x14ac:dyDescent="0.2">
      <c r="A552" s="11">
        <v>546</v>
      </c>
      <c r="B552" s="11">
        <v>3942.0191159999995</v>
      </c>
      <c r="C552" s="11">
        <v>1628.6276159999998</v>
      </c>
      <c r="D552" s="11">
        <v>4235.4893519999996</v>
      </c>
      <c r="G552" s="11">
        <v>1327.2257519999998</v>
      </c>
      <c r="H552" s="11">
        <v>1477.9266839999998</v>
      </c>
      <c r="I552" s="11">
        <v>1409.1859079999999</v>
      </c>
    </row>
    <row r="553" spans="1:9" x14ac:dyDescent="0.2">
      <c r="A553" s="11">
        <v>547</v>
      </c>
      <c r="B553" s="11">
        <v>3791.3181839999997</v>
      </c>
      <c r="C553" s="11">
        <v>4552.7544719999996</v>
      </c>
      <c r="D553" s="11">
        <v>3910.2926039999993</v>
      </c>
      <c r="G553" s="11">
        <v>1329.8696279999999</v>
      </c>
      <c r="H553" s="11">
        <v>1483.2144359999998</v>
      </c>
      <c r="I553" s="11">
        <v>1411.8297839999998</v>
      </c>
    </row>
    <row r="554" spans="1:9" x14ac:dyDescent="0.2">
      <c r="A554" s="11">
        <v>548</v>
      </c>
      <c r="B554" s="11">
        <v>4195.8312119999991</v>
      </c>
      <c r="C554" s="11">
        <v>3756.9477959999995</v>
      </c>
      <c r="D554" s="11">
        <v>3484.6285679999996</v>
      </c>
      <c r="G554" s="11">
        <v>1329.8696279999999</v>
      </c>
      <c r="H554" s="11">
        <v>1488.5021879999997</v>
      </c>
      <c r="I554" s="11">
        <v>1411.8297839999998</v>
      </c>
    </row>
    <row r="555" spans="1:9" x14ac:dyDescent="0.2">
      <c r="A555" s="11">
        <v>549</v>
      </c>
      <c r="B555" s="11">
        <v>1314.0063719999998</v>
      </c>
      <c r="C555" s="11">
        <v>4338.6005159999995</v>
      </c>
      <c r="D555" s="11">
        <v>682.12000799999987</v>
      </c>
      <c r="G555" s="11">
        <v>1329.8696279999999</v>
      </c>
      <c r="H555" s="11">
        <v>1488.5021879999997</v>
      </c>
      <c r="I555" s="11">
        <v>1414.4736599999999</v>
      </c>
    </row>
    <row r="556" spans="1:9" x14ac:dyDescent="0.2">
      <c r="A556" s="11">
        <v>550</v>
      </c>
      <c r="B556" s="11">
        <v>1869.2203319999999</v>
      </c>
      <c r="C556" s="11">
        <v>2220.8558399999997</v>
      </c>
      <c r="D556" s="11">
        <v>3373.5857759999994</v>
      </c>
      <c r="G556" s="11">
        <v>1332.5135039999998</v>
      </c>
      <c r="H556" s="11">
        <v>1491.1460639999998</v>
      </c>
      <c r="I556" s="11">
        <v>1414.4736599999999</v>
      </c>
    </row>
    <row r="557" spans="1:9" x14ac:dyDescent="0.2">
      <c r="A557" s="11">
        <v>551</v>
      </c>
      <c r="B557" s="11">
        <v>3246.6797279999996</v>
      </c>
      <c r="C557" s="11">
        <v>1512.2970719999998</v>
      </c>
      <c r="D557" s="11">
        <v>1514.9409479999997</v>
      </c>
      <c r="G557" s="11">
        <v>1332.5135039999998</v>
      </c>
      <c r="H557" s="11">
        <v>1491.1460639999998</v>
      </c>
      <c r="I557" s="11">
        <v>1417.1175359999997</v>
      </c>
    </row>
    <row r="558" spans="1:9" x14ac:dyDescent="0.2">
      <c r="A558" s="11">
        <v>552</v>
      </c>
      <c r="B558" s="11">
        <v>2162.6905679999995</v>
      </c>
      <c r="C558" s="11">
        <v>1438.2685439999998</v>
      </c>
      <c r="D558" s="11">
        <v>1665.6418799999999</v>
      </c>
      <c r="G558" s="11">
        <v>1335.1573799999999</v>
      </c>
      <c r="H558" s="11">
        <v>1493.7899399999999</v>
      </c>
      <c r="I558" s="11">
        <v>1419.7614119999998</v>
      </c>
    </row>
    <row r="559" spans="1:9" x14ac:dyDescent="0.2">
      <c r="A559" s="11">
        <v>553</v>
      </c>
      <c r="B559" s="11">
        <v>1631.2714919999999</v>
      </c>
      <c r="C559" s="11">
        <v>3207.0215879999996</v>
      </c>
      <c r="D559" s="11">
        <v>2360.9812679999995</v>
      </c>
      <c r="G559" s="11">
        <v>1335.1573799999999</v>
      </c>
      <c r="H559" s="11">
        <v>1499.0776919999998</v>
      </c>
      <c r="I559" s="11">
        <v>1422.4052879999999</v>
      </c>
    </row>
    <row r="560" spans="1:9" x14ac:dyDescent="0.2">
      <c r="A560" s="11">
        <v>554</v>
      </c>
      <c r="B560" s="11">
        <v>3556.0132199999994</v>
      </c>
      <c r="C560" s="11">
        <v>571.07721599999991</v>
      </c>
      <c r="D560" s="11">
        <v>3188.5144559999994</v>
      </c>
      <c r="G560" s="11">
        <v>1337.8012559999997</v>
      </c>
      <c r="H560" s="11">
        <v>1507.0093199999999</v>
      </c>
      <c r="I560" s="11">
        <v>1422.4052879999999</v>
      </c>
    </row>
    <row r="561" spans="1:9" x14ac:dyDescent="0.2">
      <c r="A561" s="11">
        <v>555</v>
      </c>
      <c r="B561" s="11">
        <v>5285.1081239999994</v>
      </c>
      <c r="C561" s="11">
        <v>941.21985599999994</v>
      </c>
      <c r="D561" s="11">
        <v>4145.5975679999992</v>
      </c>
      <c r="G561" s="11">
        <v>1337.8012559999997</v>
      </c>
      <c r="H561" s="11">
        <v>1509.6531959999998</v>
      </c>
      <c r="I561" s="11">
        <v>1422.4052879999999</v>
      </c>
    </row>
    <row r="562" spans="1:9" x14ac:dyDescent="0.2">
      <c r="A562" s="11">
        <v>556</v>
      </c>
      <c r="B562" s="11">
        <v>2818.3718159999999</v>
      </c>
      <c r="C562" s="11">
        <v>388.64977199999993</v>
      </c>
      <c r="D562" s="11">
        <v>3474.0530639999997</v>
      </c>
      <c r="G562" s="11">
        <v>1337.8012559999997</v>
      </c>
      <c r="H562" s="11">
        <v>1512.2970719999998</v>
      </c>
      <c r="I562" s="11">
        <v>1422.4052879999999</v>
      </c>
    </row>
    <row r="563" spans="1:9" x14ac:dyDescent="0.2">
      <c r="A563" s="11">
        <v>557</v>
      </c>
      <c r="B563" s="11">
        <v>3979.0333799999994</v>
      </c>
      <c r="C563" s="11">
        <v>2218.2119639999996</v>
      </c>
      <c r="D563" s="11">
        <v>3931.4436119999996</v>
      </c>
      <c r="G563" s="11">
        <v>1340.4451319999998</v>
      </c>
      <c r="H563" s="11">
        <v>1512.2970719999998</v>
      </c>
      <c r="I563" s="11">
        <v>1425.0491639999998</v>
      </c>
    </row>
    <row r="564" spans="1:9" x14ac:dyDescent="0.2">
      <c r="A564" s="11">
        <v>558</v>
      </c>
      <c r="B564" s="11">
        <v>4748.4012959999991</v>
      </c>
      <c r="C564" s="11">
        <v>1924.7417279999997</v>
      </c>
      <c r="D564" s="11">
        <v>2929.4146079999996</v>
      </c>
      <c r="G564" s="11">
        <v>1340.4451319999998</v>
      </c>
      <c r="H564" s="11">
        <v>1512.2970719999998</v>
      </c>
      <c r="I564" s="11">
        <v>1425.0491639999998</v>
      </c>
    </row>
    <row r="565" spans="1:9" x14ac:dyDescent="0.2">
      <c r="A565" s="11">
        <v>559</v>
      </c>
      <c r="B565" s="11">
        <v>1308.7186199999999</v>
      </c>
      <c r="C565" s="11">
        <v>3585.0958559999995</v>
      </c>
      <c r="D565" s="11">
        <v>1176.5248199999999</v>
      </c>
      <c r="G565" s="11">
        <v>1343.0890079999999</v>
      </c>
      <c r="H565" s="11">
        <v>1514.9409479999997</v>
      </c>
      <c r="I565" s="11">
        <v>1427.6930399999999</v>
      </c>
    </row>
    <row r="566" spans="1:9" x14ac:dyDescent="0.2">
      <c r="A566" s="11">
        <v>560</v>
      </c>
      <c r="B566" s="11">
        <v>4026.6231479999997</v>
      </c>
      <c r="C566" s="11">
        <v>655.68124799999987</v>
      </c>
      <c r="D566" s="11">
        <v>2768.1381719999995</v>
      </c>
      <c r="G566" s="11">
        <v>1343.0890079999999</v>
      </c>
      <c r="H566" s="11">
        <v>1514.9409479999997</v>
      </c>
      <c r="I566" s="11">
        <v>1427.6930399999999</v>
      </c>
    </row>
    <row r="567" spans="1:9" x14ac:dyDescent="0.2">
      <c r="A567" s="11">
        <v>561</v>
      </c>
      <c r="B567" s="11">
        <v>2194.4170799999997</v>
      </c>
      <c r="C567" s="11">
        <v>2353.0496399999997</v>
      </c>
      <c r="D567" s="11">
        <v>2440.2975479999996</v>
      </c>
      <c r="G567" s="11">
        <v>1345.7328839999998</v>
      </c>
      <c r="H567" s="11">
        <v>1514.9409479999997</v>
      </c>
      <c r="I567" s="11">
        <v>1427.6930399999999</v>
      </c>
    </row>
    <row r="568" spans="1:9" x14ac:dyDescent="0.2">
      <c r="A568" s="11">
        <v>562</v>
      </c>
      <c r="B568" s="11">
        <v>4510.4524559999991</v>
      </c>
      <c r="C568" s="11">
        <v>330.48449999999997</v>
      </c>
      <c r="D568" s="11">
        <v>846.04031999999984</v>
      </c>
      <c r="G568" s="11">
        <v>1345.7328839999998</v>
      </c>
      <c r="H568" s="11">
        <v>1517.5848239999998</v>
      </c>
      <c r="I568" s="11">
        <v>1430.3369159999997</v>
      </c>
    </row>
    <row r="569" spans="1:9" x14ac:dyDescent="0.2">
      <c r="A569" s="11">
        <v>563</v>
      </c>
      <c r="B569" s="11">
        <v>2955.8533679999996</v>
      </c>
      <c r="C569" s="11">
        <v>1863.9325799999997</v>
      </c>
      <c r="D569" s="11">
        <v>1826.9183159999998</v>
      </c>
      <c r="G569" s="11">
        <v>1345.7328839999998</v>
      </c>
      <c r="H569" s="11">
        <v>1517.5848239999998</v>
      </c>
      <c r="I569" s="11">
        <v>1430.3369159999997</v>
      </c>
    </row>
    <row r="570" spans="1:9" x14ac:dyDescent="0.2">
      <c r="A570" s="11">
        <v>564</v>
      </c>
      <c r="B570" s="11">
        <v>4764.2645519999996</v>
      </c>
      <c r="C570" s="11">
        <v>3447.6143039999997</v>
      </c>
      <c r="D570" s="11">
        <v>3138.2808119999995</v>
      </c>
      <c r="G570" s="11">
        <v>1345.7328839999998</v>
      </c>
      <c r="H570" s="11">
        <v>1517.5848239999998</v>
      </c>
      <c r="I570" s="11">
        <v>1430.3369159999997</v>
      </c>
    </row>
    <row r="571" spans="1:9" x14ac:dyDescent="0.2">
      <c r="A571" s="11">
        <v>565</v>
      </c>
      <c r="B571" s="11">
        <v>994.09737599999983</v>
      </c>
      <c r="C571" s="11">
        <v>4394.1219119999996</v>
      </c>
      <c r="D571" s="11">
        <v>3511.0673279999996</v>
      </c>
      <c r="G571" s="11">
        <v>1345.7328839999998</v>
      </c>
      <c r="H571" s="11">
        <v>1522.8725759999998</v>
      </c>
      <c r="I571" s="11">
        <v>1432.9807919999998</v>
      </c>
    </row>
    <row r="572" spans="1:9" x14ac:dyDescent="0.2">
      <c r="A572" s="11">
        <v>566</v>
      </c>
      <c r="B572" s="11">
        <v>814.31380799999988</v>
      </c>
      <c r="C572" s="11">
        <v>2778.7136759999999</v>
      </c>
      <c r="D572" s="11">
        <v>1276.9921079999999</v>
      </c>
      <c r="G572" s="11">
        <v>1348.3767599999999</v>
      </c>
      <c r="H572" s="11">
        <v>1525.5164519999998</v>
      </c>
      <c r="I572" s="11">
        <v>1435.6246679999999</v>
      </c>
    </row>
    <row r="573" spans="1:9" x14ac:dyDescent="0.2">
      <c r="A573" s="11">
        <v>567</v>
      </c>
      <c r="B573" s="11">
        <v>3437.0387999999994</v>
      </c>
      <c r="C573" s="11">
        <v>4021.3353959999995</v>
      </c>
      <c r="D573" s="11">
        <v>3363.0102719999995</v>
      </c>
      <c r="G573" s="11">
        <v>1348.3767599999999</v>
      </c>
      <c r="H573" s="11">
        <v>1525.5164519999998</v>
      </c>
      <c r="I573" s="11">
        <v>1435.6246679999999</v>
      </c>
    </row>
    <row r="574" spans="1:9" x14ac:dyDescent="0.2">
      <c r="A574" s="11">
        <v>568</v>
      </c>
      <c r="B574" s="11">
        <v>3942.0191159999995</v>
      </c>
      <c r="C574" s="11">
        <v>1538.7358319999998</v>
      </c>
      <c r="D574" s="11">
        <v>1216.1829599999999</v>
      </c>
      <c r="G574" s="11">
        <v>1348.3767599999999</v>
      </c>
      <c r="H574" s="11">
        <v>1525.5164519999998</v>
      </c>
      <c r="I574" s="11">
        <v>1435.6246679999999</v>
      </c>
    </row>
    <row r="575" spans="1:9" x14ac:dyDescent="0.2">
      <c r="A575" s="11">
        <v>569</v>
      </c>
      <c r="B575" s="11">
        <v>1258.4849759999997</v>
      </c>
      <c r="C575" s="11">
        <v>3199.0899599999998</v>
      </c>
      <c r="D575" s="11">
        <v>920.06884799999989</v>
      </c>
      <c r="G575" s="11">
        <v>1351.0206359999997</v>
      </c>
      <c r="H575" s="11">
        <v>1525.5164519999998</v>
      </c>
      <c r="I575" s="11">
        <v>1438.2685439999998</v>
      </c>
    </row>
    <row r="576" spans="1:9" x14ac:dyDescent="0.2">
      <c r="A576" s="11">
        <v>570</v>
      </c>
      <c r="B576" s="11">
        <v>5308.9030079999993</v>
      </c>
      <c r="C576" s="11">
        <v>3556.0132199999994</v>
      </c>
      <c r="D576" s="11">
        <v>3045.7451519999995</v>
      </c>
      <c r="G576" s="11">
        <v>1351.0206359999997</v>
      </c>
      <c r="H576" s="11">
        <v>1528.1603279999997</v>
      </c>
      <c r="I576" s="11">
        <v>1438.2685439999998</v>
      </c>
    </row>
    <row r="577" spans="1:9" x14ac:dyDescent="0.2">
      <c r="A577" s="11">
        <v>571</v>
      </c>
      <c r="B577" s="11">
        <v>2136.2518079999995</v>
      </c>
      <c r="C577" s="11">
        <v>1255.8410999999999</v>
      </c>
      <c r="D577" s="11">
        <v>1533.4480799999999</v>
      </c>
      <c r="G577" s="11">
        <v>1353.6645119999998</v>
      </c>
      <c r="H577" s="11">
        <v>1530.8042039999998</v>
      </c>
      <c r="I577" s="11">
        <v>1438.2685439999998</v>
      </c>
    </row>
    <row r="578" spans="1:9" x14ac:dyDescent="0.2">
      <c r="A578" s="11">
        <v>572</v>
      </c>
      <c r="B578" s="11">
        <v>2741.6994119999995</v>
      </c>
      <c r="C578" s="11">
        <v>2916.1952279999996</v>
      </c>
      <c r="D578" s="11">
        <v>3749.0161679999997</v>
      </c>
      <c r="G578" s="11">
        <v>1353.6645119999998</v>
      </c>
      <c r="H578" s="11">
        <v>1538.7358319999998</v>
      </c>
      <c r="I578" s="11">
        <v>1443.5562959999997</v>
      </c>
    </row>
    <row r="579" spans="1:9" x14ac:dyDescent="0.2">
      <c r="A579" s="11">
        <v>573</v>
      </c>
      <c r="B579" s="11">
        <v>2482.5995639999996</v>
      </c>
      <c r="C579" s="11">
        <v>2355.6935159999998</v>
      </c>
      <c r="D579" s="11">
        <v>3040.4573999999998</v>
      </c>
      <c r="G579" s="11">
        <v>1356.3083879999999</v>
      </c>
      <c r="H579" s="11">
        <v>1538.7358319999998</v>
      </c>
      <c r="I579" s="11">
        <v>1443.5562959999997</v>
      </c>
    </row>
    <row r="580" spans="1:9" x14ac:dyDescent="0.2">
      <c r="A580" s="11">
        <v>574</v>
      </c>
      <c r="B580" s="11">
        <v>1758.1775399999997</v>
      </c>
      <c r="C580" s="11">
        <v>2252.5823519999999</v>
      </c>
      <c r="D580" s="11">
        <v>1279.6359839999998</v>
      </c>
      <c r="G580" s="11">
        <v>1358.9522639999998</v>
      </c>
      <c r="H580" s="11">
        <v>1538.7358319999998</v>
      </c>
      <c r="I580" s="11">
        <v>1446.2001719999998</v>
      </c>
    </row>
    <row r="581" spans="1:9" x14ac:dyDescent="0.2">
      <c r="A581" s="11">
        <v>575</v>
      </c>
      <c r="B581" s="11">
        <v>4412.6290439999993</v>
      </c>
      <c r="C581" s="11">
        <v>396.58139999999997</v>
      </c>
      <c r="D581" s="11">
        <v>1152.729936</v>
      </c>
      <c r="G581" s="11">
        <v>1358.9522639999998</v>
      </c>
      <c r="H581" s="11">
        <v>1541.3797079999997</v>
      </c>
      <c r="I581" s="11">
        <v>1446.2001719999998</v>
      </c>
    </row>
    <row r="582" spans="1:9" x14ac:dyDescent="0.2">
      <c r="A582" s="11">
        <v>576</v>
      </c>
      <c r="B582" s="11">
        <v>2035.7845199999997</v>
      </c>
      <c r="C582" s="11">
        <v>2183.8415759999998</v>
      </c>
      <c r="D582" s="11">
        <v>2091.3059159999998</v>
      </c>
      <c r="G582" s="11">
        <v>1358.9522639999998</v>
      </c>
      <c r="H582" s="11">
        <v>1544.0235839999998</v>
      </c>
      <c r="I582" s="11">
        <v>1446.2001719999998</v>
      </c>
    </row>
    <row r="583" spans="1:9" x14ac:dyDescent="0.2">
      <c r="A583" s="11">
        <v>577</v>
      </c>
      <c r="B583" s="11">
        <v>3484.6285679999996</v>
      </c>
      <c r="C583" s="11">
        <v>3569.2325999999994</v>
      </c>
      <c r="D583" s="11">
        <v>1776.6846719999999</v>
      </c>
      <c r="G583" s="11">
        <v>1361.5961399999999</v>
      </c>
      <c r="H583" s="11">
        <v>1544.0235839999998</v>
      </c>
      <c r="I583" s="11">
        <v>1446.2001719999998</v>
      </c>
    </row>
    <row r="584" spans="1:9" x14ac:dyDescent="0.2">
      <c r="A584" s="11">
        <v>578</v>
      </c>
      <c r="B584" s="11">
        <v>782.58729599999992</v>
      </c>
      <c r="C584" s="11">
        <v>3236.1042239999997</v>
      </c>
      <c r="D584" s="11">
        <v>4288.3668719999996</v>
      </c>
      <c r="G584" s="11">
        <v>1361.5961399999999</v>
      </c>
      <c r="H584" s="11">
        <v>1551.9552119999998</v>
      </c>
      <c r="I584" s="11">
        <v>1446.2001719999998</v>
      </c>
    </row>
    <row r="585" spans="1:9" x14ac:dyDescent="0.2">
      <c r="A585" s="11">
        <v>579</v>
      </c>
      <c r="B585" s="11">
        <v>2765.4942959999998</v>
      </c>
      <c r="C585" s="11">
        <v>1332.5135039999998</v>
      </c>
      <c r="D585" s="11">
        <v>3682.9192679999996</v>
      </c>
      <c r="G585" s="11">
        <v>1364.2400159999997</v>
      </c>
      <c r="H585" s="11">
        <v>1554.5990879999997</v>
      </c>
      <c r="I585" s="11">
        <v>1446.2001719999998</v>
      </c>
    </row>
    <row r="586" spans="1:9" x14ac:dyDescent="0.2">
      <c r="A586" s="11">
        <v>580</v>
      </c>
      <c r="B586" s="11">
        <v>3947.3068679999997</v>
      </c>
      <c r="C586" s="11">
        <v>2144.1834359999998</v>
      </c>
      <c r="D586" s="11">
        <v>1282.2798599999999</v>
      </c>
      <c r="G586" s="11">
        <v>1364.2400159999997</v>
      </c>
      <c r="H586" s="11">
        <v>1554.5990879999997</v>
      </c>
      <c r="I586" s="11">
        <v>1448.8440479999999</v>
      </c>
    </row>
    <row r="587" spans="1:9" x14ac:dyDescent="0.2">
      <c r="A587" s="11">
        <v>581</v>
      </c>
      <c r="B587" s="11">
        <v>2342.4741359999998</v>
      </c>
      <c r="C587" s="11">
        <v>2011.9896359999998</v>
      </c>
      <c r="D587" s="11">
        <v>1755.5336639999998</v>
      </c>
      <c r="G587" s="11">
        <v>1366.8838919999998</v>
      </c>
      <c r="H587" s="11">
        <v>1554.5990879999997</v>
      </c>
      <c r="I587" s="11">
        <v>1448.8440479999999</v>
      </c>
    </row>
    <row r="588" spans="1:9" x14ac:dyDescent="0.2">
      <c r="A588" s="11">
        <v>582</v>
      </c>
      <c r="B588" s="11">
        <v>1668.2857559999998</v>
      </c>
      <c r="C588" s="11">
        <v>2987.5798799999998</v>
      </c>
      <c r="D588" s="11">
        <v>2641.2321239999997</v>
      </c>
      <c r="G588" s="11">
        <v>1366.8838919999998</v>
      </c>
      <c r="H588" s="11">
        <v>1557.2429639999998</v>
      </c>
      <c r="I588" s="11">
        <v>1451.4879239999998</v>
      </c>
    </row>
    <row r="589" spans="1:9" x14ac:dyDescent="0.2">
      <c r="A589" s="11">
        <v>583</v>
      </c>
      <c r="B589" s="11">
        <v>1982.9069999999997</v>
      </c>
      <c r="C589" s="11">
        <v>4291.0107479999997</v>
      </c>
      <c r="D589" s="11">
        <v>4224.9138479999992</v>
      </c>
      <c r="G589" s="11">
        <v>1366.8838919999998</v>
      </c>
      <c r="H589" s="11">
        <v>1557.2429639999998</v>
      </c>
      <c r="I589" s="11">
        <v>1454.1317999999999</v>
      </c>
    </row>
    <row r="590" spans="1:9" x14ac:dyDescent="0.2">
      <c r="A590" s="11">
        <v>584</v>
      </c>
      <c r="B590" s="11">
        <v>3170.0073239999997</v>
      </c>
      <c r="C590" s="11">
        <v>1692.0806399999997</v>
      </c>
      <c r="D590" s="11">
        <v>1205.607456</v>
      </c>
      <c r="G590" s="11">
        <v>1369.5277679999999</v>
      </c>
      <c r="H590" s="11">
        <v>1559.8868399999999</v>
      </c>
      <c r="I590" s="11">
        <v>1454.1317999999999</v>
      </c>
    </row>
    <row r="591" spans="1:9" x14ac:dyDescent="0.2">
      <c r="A591" s="11">
        <v>585</v>
      </c>
      <c r="B591" s="11">
        <v>965.01473999999985</v>
      </c>
      <c r="C591" s="11">
        <v>1789.9040519999999</v>
      </c>
      <c r="D591" s="11">
        <v>835.46481599999993</v>
      </c>
      <c r="G591" s="11">
        <v>1372.1716439999998</v>
      </c>
      <c r="H591" s="11">
        <v>1559.8868399999999</v>
      </c>
      <c r="I591" s="11">
        <v>1454.1317999999999</v>
      </c>
    </row>
    <row r="592" spans="1:9" x14ac:dyDescent="0.2">
      <c r="A592" s="11">
        <v>586</v>
      </c>
      <c r="B592" s="11">
        <v>4288.3668719999996</v>
      </c>
      <c r="C592" s="11">
        <v>618.66698399999996</v>
      </c>
      <c r="D592" s="11">
        <v>2112.4569239999996</v>
      </c>
      <c r="G592" s="11">
        <v>1372.1716439999998</v>
      </c>
      <c r="H592" s="11">
        <v>1562.5307159999998</v>
      </c>
      <c r="I592" s="11">
        <v>1456.7756759999997</v>
      </c>
    </row>
    <row r="593" spans="1:9" x14ac:dyDescent="0.2">
      <c r="A593" s="11">
        <v>587</v>
      </c>
      <c r="B593" s="11">
        <v>875.12295599999993</v>
      </c>
      <c r="C593" s="11">
        <v>3548.0815919999995</v>
      </c>
      <c r="D593" s="11">
        <v>3029.8818959999994</v>
      </c>
      <c r="G593" s="11">
        <v>1372.1716439999998</v>
      </c>
      <c r="H593" s="11">
        <v>1562.5307159999998</v>
      </c>
      <c r="I593" s="11">
        <v>1459.4195519999998</v>
      </c>
    </row>
    <row r="594" spans="1:9" x14ac:dyDescent="0.2">
      <c r="A594" s="11">
        <v>588</v>
      </c>
      <c r="B594" s="11">
        <v>2464.0924319999999</v>
      </c>
      <c r="C594" s="11">
        <v>4145.5975679999992</v>
      </c>
      <c r="D594" s="11">
        <v>3214.9532159999994</v>
      </c>
      <c r="G594" s="11">
        <v>1372.1716439999998</v>
      </c>
      <c r="H594" s="11">
        <v>1562.5307159999998</v>
      </c>
      <c r="I594" s="11">
        <v>1459.4195519999998</v>
      </c>
    </row>
    <row r="595" spans="1:9" x14ac:dyDescent="0.2">
      <c r="A595" s="11">
        <v>589</v>
      </c>
      <c r="B595" s="11">
        <v>2744.3432879999996</v>
      </c>
      <c r="C595" s="11">
        <v>319.90899599999995</v>
      </c>
      <c r="D595" s="11">
        <v>3132.9930599999998</v>
      </c>
      <c r="G595" s="11">
        <v>1372.1716439999998</v>
      </c>
      <c r="H595" s="11">
        <v>1565.1745919999998</v>
      </c>
      <c r="I595" s="11">
        <v>1459.4195519999998</v>
      </c>
    </row>
    <row r="596" spans="1:9" x14ac:dyDescent="0.2">
      <c r="A596" s="11">
        <v>590</v>
      </c>
      <c r="B596" s="11">
        <v>1274.3482319999998</v>
      </c>
      <c r="C596" s="11">
        <v>6252.7667399999991</v>
      </c>
      <c r="D596" s="11">
        <v>2181.1976999999997</v>
      </c>
      <c r="G596" s="11">
        <v>1372.1716439999998</v>
      </c>
      <c r="H596" s="11">
        <v>1567.8184679999997</v>
      </c>
      <c r="I596" s="11">
        <v>1462.0634279999999</v>
      </c>
    </row>
    <row r="597" spans="1:9" x14ac:dyDescent="0.2">
      <c r="A597" s="11">
        <v>591</v>
      </c>
      <c r="B597" s="11">
        <v>2802.5085599999998</v>
      </c>
      <c r="C597" s="11">
        <v>3733.1529119999996</v>
      </c>
      <c r="D597" s="11">
        <v>1935.3172319999996</v>
      </c>
      <c r="G597" s="11">
        <v>1374.8155199999999</v>
      </c>
      <c r="H597" s="11">
        <v>1567.8184679999997</v>
      </c>
      <c r="I597" s="11">
        <v>1462.0634279999999</v>
      </c>
    </row>
    <row r="598" spans="1:9" x14ac:dyDescent="0.2">
      <c r="A598" s="11">
        <v>592</v>
      </c>
      <c r="B598" s="11">
        <v>2175.9099479999995</v>
      </c>
      <c r="C598" s="11">
        <v>378.07426799999996</v>
      </c>
      <c r="D598" s="11">
        <v>1895.6590919999999</v>
      </c>
      <c r="G598" s="11">
        <v>1374.8155199999999</v>
      </c>
      <c r="H598" s="11">
        <v>1570.4623439999998</v>
      </c>
      <c r="I598" s="11">
        <v>1464.7073039999998</v>
      </c>
    </row>
    <row r="599" spans="1:9" x14ac:dyDescent="0.2">
      <c r="A599" s="11">
        <v>593</v>
      </c>
      <c r="B599" s="11">
        <v>1760.8214159999998</v>
      </c>
      <c r="C599" s="11">
        <v>4026.6231479999997</v>
      </c>
      <c r="D599" s="11">
        <v>1737.0265319999999</v>
      </c>
      <c r="G599" s="11">
        <v>1377.4593959999997</v>
      </c>
      <c r="H599" s="11">
        <v>1570.4623439999998</v>
      </c>
      <c r="I599" s="11">
        <v>1464.7073039999998</v>
      </c>
    </row>
    <row r="600" spans="1:9" x14ac:dyDescent="0.2">
      <c r="A600" s="11">
        <v>594</v>
      </c>
      <c r="B600" s="11">
        <v>3450.2581799999994</v>
      </c>
      <c r="C600" s="11">
        <v>1427.6930399999999</v>
      </c>
      <c r="D600" s="11">
        <v>2635.9443719999995</v>
      </c>
      <c r="G600" s="11">
        <v>1377.4593959999997</v>
      </c>
      <c r="H600" s="11">
        <v>1570.4623439999998</v>
      </c>
      <c r="I600" s="11">
        <v>1464.7073039999998</v>
      </c>
    </row>
    <row r="601" spans="1:9" x14ac:dyDescent="0.2">
      <c r="A601" s="11">
        <v>595</v>
      </c>
      <c r="B601" s="11">
        <v>1491.1460639999998</v>
      </c>
      <c r="C601" s="11">
        <v>4494.5891999999994</v>
      </c>
      <c r="D601" s="11">
        <v>2376.8445239999996</v>
      </c>
      <c r="G601" s="11">
        <v>1377.4593959999997</v>
      </c>
      <c r="H601" s="11">
        <v>1573.1062199999999</v>
      </c>
      <c r="I601" s="11">
        <v>1467.3511799999999</v>
      </c>
    </row>
    <row r="602" spans="1:9" x14ac:dyDescent="0.2">
      <c r="A602" s="11">
        <v>596</v>
      </c>
      <c r="B602" s="11">
        <v>3072.1839119999995</v>
      </c>
      <c r="C602" s="11">
        <v>4563.3299759999991</v>
      </c>
      <c r="D602" s="11">
        <v>4880.5950959999991</v>
      </c>
      <c r="G602" s="11">
        <v>1377.4593959999997</v>
      </c>
      <c r="H602" s="11">
        <v>1573.1062199999999</v>
      </c>
      <c r="I602" s="11">
        <v>1467.3511799999999</v>
      </c>
    </row>
    <row r="603" spans="1:9" x14ac:dyDescent="0.2">
      <c r="A603" s="11">
        <v>597</v>
      </c>
      <c r="B603" s="11">
        <v>1287.5676119999998</v>
      </c>
      <c r="C603" s="11">
        <v>2191.7732039999996</v>
      </c>
      <c r="D603" s="11">
        <v>880.41070799999989</v>
      </c>
      <c r="G603" s="11">
        <v>1380.1032719999998</v>
      </c>
      <c r="H603" s="11">
        <v>1573.1062199999999</v>
      </c>
      <c r="I603" s="11">
        <v>1467.3511799999999</v>
      </c>
    </row>
    <row r="604" spans="1:9" x14ac:dyDescent="0.2">
      <c r="A604" s="11">
        <v>598</v>
      </c>
      <c r="B604" s="11">
        <v>1451.4879239999998</v>
      </c>
      <c r="C604" s="11">
        <v>2387.4200279999995</v>
      </c>
      <c r="D604" s="11">
        <v>1533.4480799999999</v>
      </c>
      <c r="G604" s="11">
        <v>1380.1032719999998</v>
      </c>
      <c r="H604" s="11">
        <v>1575.7500959999998</v>
      </c>
      <c r="I604" s="11">
        <v>1467.3511799999999</v>
      </c>
    </row>
    <row r="605" spans="1:9" x14ac:dyDescent="0.2">
      <c r="A605" s="11">
        <v>599</v>
      </c>
      <c r="B605" s="11">
        <v>1639.2031199999999</v>
      </c>
      <c r="C605" s="11">
        <v>409.80077999999997</v>
      </c>
      <c r="D605" s="11">
        <v>2641.2321239999997</v>
      </c>
      <c r="G605" s="11">
        <v>1380.1032719999998</v>
      </c>
      <c r="H605" s="11">
        <v>1578.3939719999998</v>
      </c>
      <c r="I605" s="11">
        <v>1469.9950559999997</v>
      </c>
    </row>
    <row r="606" spans="1:9" x14ac:dyDescent="0.2">
      <c r="A606" s="11">
        <v>600</v>
      </c>
      <c r="B606" s="11">
        <v>3836.2640759999995</v>
      </c>
      <c r="C606" s="11">
        <v>5570.6467319999992</v>
      </c>
      <c r="D606" s="11">
        <v>3389.4490319999995</v>
      </c>
      <c r="G606" s="11">
        <v>1382.7471479999999</v>
      </c>
      <c r="H606" s="11">
        <v>1578.3939719999998</v>
      </c>
      <c r="I606" s="11">
        <v>1472.6389319999998</v>
      </c>
    </row>
    <row r="607" spans="1:9" x14ac:dyDescent="0.2">
      <c r="A607" s="11">
        <v>601</v>
      </c>
      <c r="B607" s="11">
        <v>1107.7840439999998</v>
      </c>
      <c r="C607" s="11">
        <v>5602.3732439999994</v>
      </c>
      <c r="D607" s="11">
        <v>2961.1411199999998</v>
      </c>
      <c r="G607" s="11">
        <v>1382.7471479999999</v>
      </c>
      <c r="H607" s="11">
        <v>1578.3939719999998</v>
      </c>
      <c r="I607" s="11">
        <v>1475.2828079999997</v>
      </c>
    </row>
    <row r="608" spans="1:9" x14ac:dyDescent="0.2">
      <c r="A608" s="11">
        <v>602</v>
      </c>
      <c r="B608" s="11">
        <v>2178.5538239999996</v>
      </c>
      <c r="C608" s="11">
        <v>1234.6900919999998</v>
      </c>
      <c r="D608" s="11">
        <v>1541.3797079999997</v>
      </c>
      <c r="G608" s="11">
        <v>1382.7471479999999</v>
      </c>
      <c r="H608" s="11">
        <v>1578.3939719999998</v>
      </c>
      <c r="I608" s="11">
        <v>1475.2828079999997</v>
      </c>
    </row>
    <row r="609" spans="1:9" x14ac:dyDescent="0.2">
      <c r="A609" s="11">
        <v>603</v>
      </c>
      <c r="B609" s="11">
        <v>1316.6502479999999</v>
      </c>
      <c r="C609" s="11">
        <v>391.29364799999996</v>
      </c>
      <c r="D609" s="11">
        <v>1787.2601759999998</v>
      </c>
      <c r="G609" s="11">
        <v>1385.3910239999998</v>
      </c>
      <c r="H609" s="11">
        <v>1581.0378479999997</v>
      </c>
      <c r="I609" s="11">
        <v>1475.2828079999997</v>
      </c>
    </row>
    <row r="610" spans="1:9" x14ac:dyDescent="0.2">
      <c r="A610" s="11">
        <v>604</v>
      </c>
      <c r="B610" s="11">
        <v>3373.5857759999994</v>
      </c>
      <c r="C610" s="11">
        <v>457.39054799999997</v>
      </c>
      <c r="D610" s="11">
        <v>1768.7530439999998</v>
      </c>
      <c r="G610" s="11">
        <v>1388.0348999999999</v>
      </c>
      <c r="H610" s="11">
        <v>1581.0378479999997</v>
      </c>
      <c r="I610" s="11">
        <v>1477.9266839999998</v>
      </c>
    </row>
    <row r="611" spans="1:9" x14ac:dyDescent="0.2">
      <c r="A611" s="11">
        <v>605</v>
      </c>
      <c r="B611" s="11">
        <v>2353.0496399999997</v>
      </c>
      <c r="C611" s="11">
        <v>19924.249535999996</v>
      </c>
      <c r="D611" s="11">
        <v>1348.3767599999999</v>
      </c>
      <c r="G611" s="11">
        <v>1388.0348999999999</v>
      </c>
      <c r="H611" s="11">
        <v>1581.0378479999997</v>
      </c>
      <c r="I611" s="11">
        <v>1477.9266839999998</v>
      </c>
    </row>
    <row r="612" spans="1:9" x14ac:dyDescent="0.2">
      <c r="A612" s="11">
        <v>606</v>
      </c>
      <c r="B612" s="11">
        <v>4092.7200479999997</v>
      </c>
      <c r="C612" s="11">
        <v>7392.2772959999993</v>
      </c>
      <c r="D612" s="11">
        <v>4185.2557079999997</v>
      </c>
      <c r="G612" s="11">
        <v>1390.6787759999997</v>
      </c>
      <c r="H612" s="11">
        <v>1581.0378479999997</v>
      </c>
      <c r="I612" s="11">
        <v>1477.9266839999998</v>
      </c>
    </row>
    <row r="613" spans="1:9" x14ac:dyDescent="0.2">
      <c r="A613" s="11">
        <v>607</v>
      </c>
      <c r="B613" s="11">
        <v>1863.9325799999997</v>
      </c>
      <c r="C613" s="11">
        <v>3082.7594159999994</v>
      </c>
      <c r="D613" s="11">
        <v>2789.2891799999998</v>
      </c>
      <c r="G613" s="11">
        <v>1390.6787759999997</v>
      </c>
      <c r="H613" s="11">
        <v>1586.3255999999999</v>
      </c>
      <c r="I613" s="11">
        <v>1477.9266839999998</v>
      </c>
    </row>
    <row r="614" spans="1:9" x14ac:dyDescent="0.2">
      <c r="A614" s="11">
        <v>608</v>
      </c>
      <c r="B614" s="11">
        <v>1271.7043559999997</v>
      </c>
      <c r="C614" s="11">
        <v>11051.401679999999</v>
      </c>
      <c r="D614" s="11">
        <v>3587.7397319999995</v>
      </c>
      <c r="G614" s="11">
        <v>1390.6787759999997</v>
      </c>
      <c r="H614" s="11">
        <v>1586.3255999999999</v>
      </c>
      <c r="I614" s="11">
        <v>1477.9266839999998</v>
      </c>
    </row>
    <row r="615" spans="1:9" x14ac:dyDescent="0.2">
      <c r="A615" s="11">
        <v>609</v>
      </c>
      <c r="B615" s="11">
        <v>2977.0043759999994</v>
      </c>
      <c r="C615" s="11">
        <v>2876.5370879999996</v>
      </c>
      <c r="D615" s="11">
        <v>1044.3310199999999</v>
      </c>
      <c r="G615" s="11">
        <v>1390.6787759999997</v>
      </c>
      <c r="H615" s="11">
        <v>1586.3255999999999</v>
      </c>
      <c r="I615" s="11">
        <v>1477.9266839999998</v>
      </c>
    </row>
    <row r="616" spans="1:9" x14ac:dyDescent="0.2">
      <c r="A616" s="11">
        <v>610</v>
      </c>
      <c r="B616" s="11">
        <v>2543.4087119999995</v>
      </c>
      <c r="C616" s="11">
        <v>415.08853199999993</v>
      </c>
      <c r="D616" s="11">
        <v>2939.9901119999995</v>
      </c>
      <c r="G616" s="11">
        <v>1393.3226519999998</v>
      </c>
      <c r="H616" s="11">
        <v>1586.3255999999999</v>
      </c>
      <c r="I616" s="11">
        <v>1480.5705599999999</v>
      </c>
    </row>
    <row r="617" spans="1:9" x14ac:dyDescent="0.2">
      <c r="A617" s="11">
        <v>611</v>
      </c>
      <c r="B617" s="11">
        <v>2509.0383239999996</v>
      </c>
      <c r="C617" s="11">
        <v>4973.1307559999996</v>
      </c>
      <c r="D617" s="11">
        <v>2236.7190959999998</v>
      </c>
      <c r="G617" s="11">
        <v>1393.3226519999998</v>
      </c>
      <c r="H617" s="11">
        <v>1588.9694759999998</v>
      </c>
      <c r="I617" s="11">
        <v>1480.5705599999999</v>
      </c>
    </row>
    <row r="618" spans="1:9" x14ac:dyDescent="0.2">
      <c r="A618" s="11">
        <v>612</v>
      </c>
      <c r="B618" s="11">
        <v>2167.9783199999997</v>
      </c>
      <c r="C618" s="11">
        <v>3119.7736799999998</v>
      </c>
      <c r="D618" s="11">
        <v>2992.8676319999995</v>
      </c>
      <c r="G618" s="11">
        <v>1393.3226519999998</v>
      </c>
      <c r="H618" s="11">
        <v>1596.9011039999998</v>
      </c>
      <c r="I618" s="11">
        <v>1480.5705599999999</v>
      </c>
    </row>
    <row r="619" spans="1:9" x14ac:dyDescent="0.2">
      <c r="A619" s="11">
        <v>613</v>
      </c>
      <c r="B619" s="11">
        <v>3016.6625159999994</v>
      </c>
      <c r="C619" s="11">
        <v>2881.8248399999998</v>
      </c>
      <c r="D619" s="11">
        <v>2601.5739839999997</v>
      </c>
      <c r="G619" s="11">
        <v>1393.3226519999998</v>
      </c>
      <c r="H619" s="11">
        <v>1599.5449799999999</v>
      </c>
      <c r="I619" s="11">
        <v>1483.2144359999998</v>
      </c>
    </row>
    <row r="620" spans="1:9" x14ac:dyDescent="0.2">
      <c r="A620" s="11">
        <v>614</v>
      </c>
      <c r="B620" s="11">
        <v>4111.2271799999999</v>
      </c>
      <c r="C620" s="11">
        <v>333.12837599999995</v>
      </c>
      <c r="D620" s="11">
        <v>1475.2828079999997</v>
      </c>
      <c r="G620" s="11">
        <v>1395.9665279999999</v>
      </c>
      <c r="H620" s="11">
        <v>1604.8327319999999</v>
      </c>
      <c r="I620" s="11">
        <v>1483.2144359999998</v>
      </c>
    </row>
    <row r="621" spans="1:9" x14ac:dyDescent="0.2">
      <c r="A621" s="11">
        <v>615</v>
      </c>
      <c r="B621" s="11">
        <v>4970.4868799999995</v>
      </c>
      <c r="C621" s="11">
        <v>930.64435199999991</v>
      </c>
      <c r="D621" s="11">
        <v>3188.5144559999994</v>
      </c>
      <c r="G621" s="11">
        <v>1395.9665279999999</v>
      </c>
      <c r="H621" s="11">
        <v>1604.8327319999999</v>
      </c>
      <c r="I621" s="11">
        <v>1483.2144359999998</v>
      </c>
    </row>
    <row r="622" spans="1:9" x14ac:dyDescent="0.2">
      <c r="A622" s="11">
        <v>616</v>
      </c>
      <c r="B622" s="11">
        <v>4885.8828479999993</v>
      </c>
      <c r="C622" s="11">
        <v>2918.8391039999997</v>
      </c>
      <c r="D622" s="11">
        <v>2728.4800319999995</v>
      </c>
      <c r="G622" s="11">
        <v>1395.9665279999999</v>
      </c>
      <c r="H622" s="11">
        <v>1607.4766079999997</v>
      </c>
      <c r="I622" s="11">
        <v>1485.8583119999998</v>
      </c>
    </row>
    <row r="623" spans="1:9" x14ac:dyDescent="0.2">
      <c r="A623" s="11">
        <v>617</v>
      </c>
      <c r="B623" s="11">
        <v>4142.9536919999991</v>
      </c>
      <c r="C623" s="11">
        <v>4243.4209799999999</v>
      </c>
      <c r="D623" s="11">
        <v>1184.4564479999999</v>
      </c>
      <c r="G623" s="11">
        <v>1395.9665279999999</v>
      </c>
      <c r="H623" s="11">
        <v>1607.4766079999997</v>
      </c>
      <c r="I623" s="11">
        <v>1485.8583119999998</v>
      </c>
    </row>
    <row r="624" spans="1:9" x14ac:dyDescent="0.2">
      <c r="A624" s="11">
        <v>618</v>
      </c>
      <c r="B624" s="11">
        <v>2744.3432879999996</v>
      </c>
      <c r="C624" s="11">
        <v>1826.9183159999998</v>
      </c>
      <c r="D624" s="11">
        <v>2070.1549079999995</v>
      </c>
      <c r="G624" s="11">
        <v>1401.2542799999999</v>
      </c>
      <c r="H624" s="11">
        <v>1607.4766079999997</v>
      </c>
      <c r="I624" s="11">
        <v>1485.8583119999998</v>
      </c>
    </row>
    <row r="625" spans="1:9" x14ac:dyDescent="0.2">
      <c r="A625" s="11">
        <v>619</v>
      </c>
      <c r="B625" s="11">
        <v>3183.2267039999997</v>
      </c>
      <c r="C625" s="11">
        <v>4288.3668719999996</v>
      </c>
      <c r="D625" s="11">
        <v>1020.5361359999998</v>
      </c>
      <c r="G625" s="11">
        <v>1401.2542799999999</v>
      </c>
      <c r="H625" s="11">
        <v>1610.1204839999998</v>
      </c>
      <c r="I625" s="11">
        <v>1485.8583119999998</v>
      </c>
    </row>
    <row r="626" spans="1:9" x14ac:dyDescent="0.2">
      <c r="A626" s="11">
        <v>620</v>
      </c>
      <c r="B626" s="11">
        <v>1734.3826559999998</v>
      </c>
      <c r="C626" s="11">
        <v>4328.0250119999992</v>
      </c>
      <c r="D626" s="11">
        <v>2799.8646839999997</v>
      </c>
      <c r="G626" s="11">
        <v>1401.2542799999999</v>
      </c>
      <c r="H626" s="11">
        <v>1610.1204839999998</v>
      </c>
      <c r="I626" s="11">
        <v>1488.5021879999997</v>
      </c>
    </row>
    <row r="627" spans="1:9" x14ac:dyDescent="0.2">
      <c r="A627" s="11">
        <v>621</v>
      </c>
      <c r="B627" s="11">
        <v>3870.6344639999993</v>
      </c>
      <c r="C627" s="11">
        <v>2503.7505719999995</v>
      </c>
      <c r="D627" s="11">
        <v>2945.2778639999997</v>
      </c>
      <c r="G627" s="11">
        <v>1406.5420319999998</v>
      </c>
      <c r="H627" s="11">
        <v>1612.7643599999999</v>
      </c>
      <c r="I627" s="11">
        <v>1491.1460639999998</v>
      </c>
    </row>
    <row r="628" spans="1:9" x14ac:dyDescent="0.2">
      <c r="A628" s="11">
        <v>622</v>
      </c>
      <c r="B628" s="11">
        <v>4338.6005159999995</v>
      </c>
      <c r="C628" s="11">
        <v>1314.0063719999998</v>
      </c>
      <c r="D628" s="11">
        <v>4177.3240799999994</v>
      </c>
      <c r="G628" s="11">
        <v>1406.5420319999998</v>
      </c>
      <c r="H628" s="11">
        <v>1612.7643599999999</v>
      </c>
      <c r="I628" s="11">
        <v>1499.0776919999998</v>
      </c>
    </row>
    <row r="629" spans="1:9" x14ac:dyDescent="0.2">
      <c r="A629" s="11">
        <v>623</v>
      </c>
      <c r="B629" s="11">
        <v>1430.3369159999997</v>
      </c>
      <c r="C629" s="11">
        <v>1557.2429639999998</v>
      </c>
      <c r="D629" s="11">
        <v>3249.3236039999997</v>
      </c>
      <c r="G629" s="11">
        <v>1406.5420319999998</v>
      </c>
      <c r="H629" s="11">
        <v>1615.4082359999998</v>
      </c>
      <c r="I629" s="11">
        <v>1499.0776919999998</v>
      </c>
    </row>
    <row r="630" spans="1:9" x14ac:dyDescent="0.2">
      <c r="A630" s="11">
        <v>624</v>
      </c>
      <c r="B630" s="11">
        <v>4335.9566399999994</v>
      </c>
      <c r="C630" s="11">
        <v>1948.5366119999996</v>
      </c>
      <c r="D630" s="11">
        <v>2210.2803359999998</v>
      </c>
      <c r="G630" s="11">
        <v>1406.5420319999998</v>
      </c>
      <c r="H630" s="11">
        <v>1620.6959879999997</v>
      </c>
      <c r="I630" s="11">
        <v>1504.3654439999998</v>
      </c>
    </row>
    <row r="631" spans="1:9" x14ac:dyDescent="0.2">
      <c r="A631" s="11">
        <v>625</v>
      </c>
      <c r="B631" s="11">
        <v>1721.1632759999998</v>
      </c>
      <c r="C631" s="11">
        <v>1192.388076</v>
      </c>
      <c r="D631" s="11">
        <v>1245.2655959999997</v>
      </c>
      <c r="G631" s="11">
        <v>1409.1859079999999</v>
      </c>
      <c r="H631" s="11">
        <v>1620.6959879999997</v>
      </c>
      <c r="I631" s="11">
        <v>1504.3654439999998</v>
      </c>
    </row>
    <row r="632" spans="1:9" x14ac:dyDescent="0.2">
      <c r="A632" s="11">
        <v>626</v>
      </c>
      <c r="B632" s="11">
        <v>6263.3422439999995</v>
      </c>
      <c r="C632" s="11">
        <v>3228.1725959999994</v>
      </c>
      <c r="D632" s="11">
        <v>946.50760799999989</v>
      </c>
      <c r="G632" s="11">
        <v>1409.1859079999999</v>
      </c>
      <c r="H632" s="11">
        <v>1625.9837399999999</v>
      </c>
      <c r="I632" s="11">
        <v>1504.3654439999998</v>
      </c>
    </row>
    <row r="633" spans="1:9" x14ac:dyDescent="0.2">
      <c r="A633" s="11">
        <v>627</v>
      </c>
      <c r="B633" s="11">
        <v>4153.5291959999995</v>
      </c>
      <c r="C633" s="11">
        <v>2376.8445239999996</v>
      </c>
      <c r="D633" s="11">
        <v>2366.2690199999997</v>
      </c>
      <c r="G633" s="11">
        <v>1411.8297839999998</v>
      </c>
      <c r="H633" s="11">
        <v>1625.9837399999999</v>
      </c>
      <c r="I633" s="11">
        <v>1507.0093199999999</v>
      </c>
    </row>
    <row r="634" spans="1:9" x14ac:dyDescent="0.2">
      <c r="A634" s="11">
        <v>628</v>
      </c>
      <c r="B634" s="11">
        <v>2818.3718159999999</v>
      </c>
      <c r="C634" s="11">
        <v>5039.2276559999991</v>
      </c>
      <c r="D634" s="11">
        <v>1012.6045079999999</v>
      </c>
      <c r="G634" s="11">
        <v>1411.8297839999998</v>
      </c>
      <c r="H634" s="11">
        <v>1625.9837399999999</v>
      </c>
      <c r="I634" s="11">
        <v>1509.6531959999998</v>
      </c>
    </row>
    <row r="635" spans="1:9" x14ac:dyDescent="0.2">
      <c r="A635" s="11">
        <v>629</v>
      </c>
      <c r="B635" s="11">
        <v>1731.7387799999997</v>
      </c>
      <c r="C635" s="11">
        <v>3986.9650079999997</v>
      </c>
      <c r="D635" s="11">
        <v>2992.8676319999995</v>
      </c>
      <c r="G635" s="11">
        <v>1411.8297839999998</v>
      </c>
      <c r="H635" s="11">
        <v>1628.6276159999998</v>
      </c>
      <c r="I635" s="11">
        <v>1509.6531959999998</v>
      </c>
    </row>
    <row r="636" spans="1:9" x14ac:dyDescent="0.2">
      <c r="A636" s="11">
        <v>630</v>
      </c>
      <c r="B636" s="11">
        <v>2493.1750679999996</v>
      </c>
      <c r="C636" s="11">
        <v>5983.0913879999989</v>
      </c>
      <c r="D636" s="11">
        <v>2683.5341399999998</v>
      </c>
      <c r="G636" s="11">
        <v>1411.8297839999998</v>
      </c>
      <c r="H636" s="11">
        <v>1628.6276159999998</v>
      </c>
      <c r="I636" s="11">
        <v>1509.6531959999998</v>
      </c>
    </row>
    <row r="637" spans="1:9" x14ac:dyDescent="0.2">
      <c r="A637" s="11">
        <v>631</v>
      </c>
      <c r="B637" s="11">
        <v>1662.9980039999998</v>
      </c>
      <c r="C637" s="11">
        <v>809.02605599999993</v>
      </c>
      <c r="D637" s="11">
        <v>2897.6880959999999</v>
      </c>
      <c r="G637" s="11">
        <v>1417.1175359999997</v>
      </c>
      <c r="H637" s="11">
        <v>1631.2714919999999</v>
      </c>
      <c r="I637" s="11">
        <v>1509.6531959999998</v>
      </c>
    </row>
    <row r="638" spans="1:9" x14ac:dyDescent="0.2">
      <c r="A638" s="11">
        <v>632</v>
      </c>
      <c r="B638" s="11">
        <v>2178.5538239999996</v>
      </c>
      <c r="C638" s="11">
        <v>3487.2724439999997</v>
      </c>
      <c r="D638" s="11">
        <v>674.18837999999994</v>
      </c>
      <c r="G638" s="11">
        <v>1417.1175359999997</v>
      </c>
      <c r="H638" s="11">
        <v>1631.2714919999999</v>
      </c>
      <c r="I638" s="11">
        <v>1509.6531959999998</v>
      </c>
    </row>
    <row r="639" spans="1:9" x14ac:dyDescent="0.2">
      <c r="A639" s="11">
        <v>633</v>
      </c>
      <c r="B639" s="11">
        <v>1160.6615639999998</v>
      </c>
      <c r="C639" s="11">
        <v>1263.7727279999999</v>
      </c>
      <c r="D639" s="11">
        <v>4000.1843879999997</v>
      </c>
      <c r="G639" s="11">
        <v>1417.1175359999997</v>
      </c>
      <c r="H639" s="11">
        <v>1633.9153679999997</v>
      </c>
      <c r="I639" s="11">
        <v>1509.6531959999998</v>
      </c>
    </row>
    <row r="640" spans="1:9" x14ac:dyDescent="0.2">
      <c r="A640" s="11">
        <v>634</v>
      </c>
      <c r="B640" s="11">
        <v>3891.7854719999996</v>
      </c>
      <c r="C640" s="11">
        <v>1697.3683919999999</v>
      </c>
      <c r="D640" s="11">
        <v>3801.8936879999997</v>
      </c>
      <c r="G640" s="11">
        <v>1419.7614119999998</v>
      </c>
      <c r="H640" s="11">
        <v>1636.5592439999998</v>
      </c>
      <c r="I640" s="11">
        <v>1509.6531959999998</v>
      </c>
    </row>
    <row r="641" spans="1:9" x14ac:dyDescent="0.2">
      <c r="A641" s="11">
        <v>635</v>
      </c>
      <c r="B641" s="11">
        <v>3815.1130679999997</v>
      </c>
      <c r="C641" s="11">
        <v>700.62713999999994</v>
      </c>
      <c r="D641" s="11">
        <v>2149.4711879999995</v>
      </c>
      <c r="G641" s="11">
        <v>1419.7614119999998</v>
      </c>
      <c r="H641" s="11">
        <v>1636.5592439999998</v>
      </c>
      <c r="I641" s="11">
        <v>1509.6531959999998</v>
      </c>
    </row>
    <row r="642" spans="1:9" x14ac:dyDescent="0.2">
      <c r="A642" s="11">
        <v>636</v>
      </c>
      <c r="B642" s="11">
        <v>2043.7161479999997</v>
      </c>
      <c r="C642" s="11">
        <v>2234.0752199999997</v>
      </c>
      <c r="D642" s="11">
        <v>1618.0521119999999</v>
      </c>
      <c r="G642" s="11">
        <v>1419.7614119999998</v>
      </c>
      <c r="H642" s="11">
        <v>1636.5592439999998</v>
      </c>
      <c r="I642" s="11">
        <v>1512.2970719999998</v>
      </c>
    </row>
    <row r="643" spans="1:9" x14ac:dyDescent="0.2">
      <c r="A643" s="11">
        <v>637</v>
      </c>
      <c r="B643" s="11">
        <v>1792.5479279999997</v>
      </c>
      <c r="C643" s="11">
        <v>2844.8105759999999</v>
      </c>
      <c r="D643" s="11">
        <v>4560.686099999999</v>
      </c>
      <c r="G643" s="11">
        <v>1422.4052879999999</v>
      </c>
      <c r="H643" s="11">
        <v>1636.5592439999998</v>
      </c>
      <c r="I643" s="11">
        <v>1514.9409479999997</v>
      </c>
    </row>
    <row r="644" spans="1:9" x14ac:dyDescent="0.2">
      <c r="A644" s="11">
        <v>638</v>
      </c>
      <c r="B644" s="11">
        <v>2879.1809639999997</v>
      </c>
      <c r="C644" s="11">
        <v>5105.3245559999996</v>
      </c>
      <c r="D644" s="11">
        <v>1649.7786239999998</v>
      </c>
      <c r="G644" s="11">
        <v>1422.4052879999999</v>
      </c>
      <c r="H644" s="11">
        <v>1639.2031199999999</v>
      </c>
      <c r="I644" s="11">
        <v>1514.9409479999997</v>
      </c>
    </row>
    <row r="645" spans="1:9" x14ac:dyDescent="0.2">
      <c r="A645" s="11">
        <v>639</v>
      </c>
      <c r="B645" s="11">
        <v>1295.4992399999999</v>
      </c>
      <c r="C645" s="11">
        <v>494.40481199999994</v>
      </c>
      <c r="D645" s="11">
        <v>3852.1273319999996</v>
      </c>
      <c r="G645" s="11">
        <v>1422.4052879999999</v>
      </c>
      <c r="H645" s="11">
        <v>1639.2031199999999</v>
      </c>
      <c r="I645" s="11">
        <v>1514.9409479999997</v>
      </c>
    </row>
    <row r="646" spans="1:9" x14ac:dyDescent="0.2">
      <c r="A646" s="11">
        <v>640</v>
      </c>
      <c r="B646" s="11">
        <v>2353.0496399999997</v>
      </c>
      <c r="C646" s="11">
        <v>3283.6939919999995</v>
      </c>
      <c r="D646" s="11">
        <v>4058.3496599999994</v>
      </c>
      <c r="G646" s="11">
        <v>1422.4052879999999</v>
      </c>
      <c r="H646" s="11">
        <v>1639.2031199999999</v>
      </c>
      <c r="I646" s="11">
        <v>1517.5848239999998</v>
      </c>
    </row>
    <row r="647" spans="1:9" x14ac:dyDescent="0.2">
      <c r="A647" s="11">
        <v>641</v>
      </c>
      <c r="B647" s="11">
        <v>1842.7815719999999</v>
      </c>
      <c r="C647" s="11">
        <v>491.76093599999996</v>
      </c>
      <c r="D647" s="11">
        <v>2916.1952279999996</v>
      </c>
      <c r="G647" s="11">
        <v>1422.4052879999999</v>
      </c>
      <c r="H647" s="11">
        <v>1639.2031199999999</v>
      </c>
      <c r="I647" s="11">
        <v>1517.5848239999998</v>
      </c>
    </row>
    <row r="648" spans="1:9" x14ac:dyDescent="0.2">
      <c r="A648" s="11">
        <v>642</v>
      </c>
      <c r="B648" s="11">
        <v>1919.4539759999998</v>
      </c>
      <c r="C648" s="11">
        <v>6517.1543399999991</v>
      </c>
      <c r="D648" s="11">
        <v>2932.0584839999997</v>
      </c>
      <c r="G648" s="11">
        <v>1422.4052879999999</v>
      </c>
      <c r="H648" s="11">
        <v>1647.1347479999997</v>
      </c>
      <c r="I648" s="11">
        <v>1517.5848239999998</v>
      </c>
    </row>
    <row r="649" spans="1:9" x14ac:dyDescent="0.2">
      <c r="A649" s="11">
        <v>643</v>
      </c>
      <c r="B649" s="11">
        <v>3722.5774079999997</v>
      </c>
      <c r="C649" s="11">
        <v>1863.9325799999997</v>
      </c>
      <c r="D649" s="11">
        <v>1861.2887039999998</v>
      </c>
      <c r="G649" s="11">
        <v>1425.0491639999998</v>
      </c>
      <c r="H649" s="11">
        <v>1649.7786239999998</v>
      </c>
      <c r="I649" s="11">
        <v>1517.5848239999998</v>
      </c>
    </row>
    <row r="650" spans="1:9" x14ac:dyDescent="0.2">
      <c r="A650" s="11">
        <v>644</v>
      </c>
      <c r="B650" s="11">
        <v>1200.3197039999998</v>
      </c>
      <c r="C650" s="11">
        <v>2633.3004959999998</v>
      </c>
      <c r="D650" s="11">
        <v>2276.3772359999998</v>
      </c>
      <c r="G650" s="11">
        <v>1425.0491639999998</v>
      </c>
      <c r="H650" s="11">
        <v>1649.7786239999998</v>
      </c>
      <c r="I650" s="11">
        <v>1520.2286999999999</v>
      </c>
    </row>
    <row r="651" spans="1:9" x14ac:dyDescent="0.2">
      <c r="A651" s="11">
        <v>645</v>
      </c>
      <c r="B651" s="11">
        <v>1578.3939719999998</v>
      </c>
      <c r="C651" s="11">
        <v>1961.7559919999997</v>
      </c>
      <c r="D651" s="11">
        <v>3066.8961599999998</v>
      </c>
      <c r="G651" s="11">
        <v>1425.0491639999998</v>
      </c>
      <c r="H651" s="11">
        <v>1649.7786239999998</v>
      </c>
      <c r="I651" s="11">
        <v>1520.2286999999999</v>
      </c>
    </row>
    <row r="652" spans="1:9" x14ac:dyDescent="0.2">
      <c r="A652" s="11">
        <v>646</v>
      </c>
      <c r="B652" s="11">
        <v>3947.3068679999997</v>
      </c>
      <c r="C652" s="11">
        <v>2429.7220439999996</v>
      </c>
      <c r="D652" s="11">
        <v>1893.0152159999998</v>
      </c>
      <c r="G652" s="11">
        <v>1425.0491639999998</v>
      </c>
      <c r="H652" s="11">
        <v>1655.0663759999998</v>
      </c>
      <c r="I652" s="11">
        <v>1520.2286999999999</v>
      </c>
    </row>
    <row r="653" spans="1:9" x14ac:dyDescent="0.2">
      <c r="A653" s="11">
        <v>647</v>
      </c>
      <c r="B653" s="11">
        <v>3487.2724439999997</v>
      </c>
      <c r="C653" s="11">
        <v>1046.9748959999999</v>
      </c>
      <c r="D653" s="11">
        <v>3534.8622119999995</v>
      </c>
      <c r="G653" s="11">
        <v>1427.6930399999999</v>
      </c>
      <c r="H653" s="11">
        <v>1657.7102519999999</v>
      </c>
      <c r="I653" s="11">
        <v>1520.2286999999999</v>
      </c>
    </row>
    <row r="654" spans="1:9" x14ac:dyDescent="0.2">
      <c r="A654" s="11">
        <v>648</v>
      </c>
      <c r="B654" s="11">
        <v>1760.8214159999998</v>
      </c>
      <c r="C654" s="11">
        <v>4277.7913679999992</v>
      </c>
      <c r="D654" s="11">
        <v>2371.5567719999999</v>
      </c>
      <c r="G654" s="11">
        <v>1427.6930399999999</v>
      </c>
      <c r="H654" s="11">
        <v>1662.9980039999998</v>
      </c>
      <c r="I654" s="11">
        <v>1522.8725759999998</v>
      </c>
    </row>
    <row r="655" spans="1:9" x14ac:dyDescent="0.2">
      <c r="A655" s="11">
        <v>649</v>
      </c>
      <c r="B655" s="11">
        <v>914.78109599999993</v>
      </c>
      <c r="C655" s="11">
        <v>3704.0702759999995</v>
      </c>
      <c r="D655" s="11">
        <v>1319.2941239999998</v>
      </c>
      <c r="G655" s="11">
        <v>1427.6930399999999</v>
      </c>
      <c r="H655" s="11">
        <v>1668.2857559999998</v>
      </c>
      <c r="I655" s="11">
        <v>1522.8725759999998</v>
      </c>
    </row>
    <row r="656" spans="1:9" x14ac:dyDescent="0.2">
      <c r="A656" s="11">
        <v>650</v>
      </c>
      <c r="B656" s="11">
        <v>3513.7112039999997</v>
      </c>
      <c r="C656" s="11">
        <v>388.64977199999993</v>
      </c>
      <c r="D656" s="11">
        <v>4098.0077999999994</v>
      </c>
      <c r="G656" s="11">
        <v>1427.6930399999999</v>
      </c>
      <c r="H656" s="11">
        <v>1668.2857559999998</v>
      </c>
      <c r="I656" s="11">
        <v>1522.8725759999998</v>
      </c>
    </row>
    <row r="657" spans="1:9" x14ac:dyDescent="0.2">
      <c r="A657" s="11">
        <v>651</v>
      </c>
      <c r="B657" s="11">
        <v>4555.3983479999997</v>
      </c>
      <c r="C657" s="11">
        <v>4431.1361759999991</v>
      </c>
      <c r="D657" s="11">
        <v>3593.0274839999997</v>
      </c>
      <c r="G657" s="11">
        <v>1427.6930399999999</v>
      </c>
      <c r="H657" s="11">
        <v>1668.2857559999998</v>
      </c>
      <c r="I657" s="11">
        <v>1525.5164519999998</v>
      </c>
    </row>
    <row r="658" spans="1:9" x14ac:dyDescent="0.2">
      <c r="A658" s="11">
        <v>652</v>
      </c>
      <c r="B658" s="11">
        <v>3154.1440679999996</v>
      </c>
      <c r="C658" s="11">
        <v>1210.8952079999999</v>
      </c>
      <c r="D658" s="11">
        <v>1636.5592439999998</v>
      </c>
      <c r="G658" s="11">
        <v>1430.3369159999997</v>
      </c>
      <c r="H658" s="11">
        <v>1670.9296319999999</v>
      </c>
      <c r="I658" s="11">
        <v>1528.1603279999997</v>
      </c>
    </row>
    <row r="659" spans="1:9" x14ac:dyDescent="0.2">
      <c r="A659" s="11">
        <v>653</v>
      </c>
      <c r="B659" s="11">
        <v>3072.1839119999995</v>
      </c>
      <c r="C659" s="11">
        <v>10170.990972</v>
      </c>
      <c r="D659" s="11">
        <v>4068.9251639999993</v>
      </c>
      <c r="G659" s="11">
        <v>1432.9807919999998</v>
      </c>
      <c r="H659" s="11">
        <v>1670.9296319999999</v>
      </c>
      <c r="I659" s="11">
        <v>1528.1603279999997</v>
      </c>
    </row>
    <row r="660" spans="1:9" x14ac:dyDescent="0.2">
      <c r="A660" s="11">
        <v>654</v>
      </c>
      <c r="B660" s="11">
        <v>2924.1268559999999</v>
      </c>
      <c r="C660" s="11">
        <v>3177.9389519999995</v>
      </c>
      <c r="D660" s="11">
        <v>4132.3781879999997</v>
      </c>
      <c r="G660" s="11">
        <v>1435.6246679999999</v>
      </c>
      <c r="H660" s="11">
        <v>1670.9296319999999</v>
      </c>
      <c r="I660" s="11">
        <v>1528.1603279999997</v>
      </c>
    </row>
    <row r="661" spans="1:9" x14ac:dyDescent="0.2">
      <c r="A661" s="11">
        <v>655</v>
      </c>
      <c r="B661" s="11">
        <v>975.59024399999987</v>
      </c>
      <c r="C661" s="11">
        <v>3077.4716639999997</v>
      </c>
      <c r="D661" s="11">
        <v>2059.5794039999996</v>
      </c>
      <c r="G661" s="11">
        <v>1435.6246679999999</v>
      </c>
      <c r="H661" s="11">
        <v>1673.5735079999997</v>
      </c>
      <c r="I661" s="11">
        <v>1530.8042039999998</v>
      </c>
    </row>
    <row r="662" spans="1:9" x14ac:dyDescent="0.2">
      <c r="A662" s="11">
        <v>656</v>
      </c>
      <c r="B662" s="11">
        <v>4962.5552519999992</v>
      </c>
      <c r="C662" s="11">
        <v>3875.9222159999995</v>
      </c>
      <c r="D662" s="11">
        <v>1459.4195519999998</v>
      </c>
      <c r="G662" s="11">
        <v>1435.6246679999999</v>
      </c>
      <c r="H662" s="11">
        <v>1673.5735079999997</v>
      </c>
      <c r="I662" s="11">
        <v>1530.8042039999998</v>
      </c>
    </row>
    <row r="663" spans="1:9" x14ac:dyDescent="0.2">
      <c r="A663" s="11">
        <v>657</v>
      </c>
      <c r="B663" s="11">
        <v>2146.8273119999999</v>
      </c>
      <c r="C663" s="11">
        <v>3762.2355479999997</v>
      </c>
      <c r="D663" s="11">
        <v>1665.6418799999999</v>
      </c>
      <c r="G663" s="11">
        <v>1435.6246679999999</v>
      </c>
      <c r="H663" s="11">
        <v>1673.5735079999997</v>
      </c>
      <c r="I663" s="11">
        <v>1530.8042039999998</v>
      </c>
    </row>
    <row r="664" spans="1:9" x14ac:dyDescent="0.2">
      <c r="A664" s="11">
        <v>658</v>
      </c>
      <c r="B664" s="11">
        <v>2821.0156919999995</v>
      </c>
      <c r="C664" s="11">
        <v>6184.0259639999995</v>
      </c>
      <c r="D664" s="11">
        <v>801.09442799999988</v>
      </c>
      <c r="G664" s="11">
        <v>1438.2685439999998</v>
      </c>
      <c r="H664" s="11">
        <v>1681.5051359999998</v>
      </c>
      <c r="I664" s="11">
        <v>1533.4480799999999</v>
      </c>
    </row>
    <row r="665" spans="1:9" x14ac:dyDescent="0.2">
      <c r="A665" s="11">
        <v>659</v>
      </c>
      <c r="B665" s="11">
        <v>1422.4052879999999</v>
      </c>
      <c r="C665" s="11">
        <v>1432.9807919999998</v>
      </c>
      <c r="D665" s="11">
        <v>3418.5316679999996</v>
      </c>
      <c r="G665" s="11">
        <v>1438.2685439999998</v>
      </c>
      <c r="H665" s="11">
        <v>1681.5051359999998</v>
      </c>
      <c r="I665" s="11">
        <v>1533.4480799999999</v>
      </c>
    </row>
    <row r="666" spans="1:9" x14ac:dyDescent="0.2">
      <c r="A666" s="11">
        <v>660</v>
      </c>
      <c r="B666" s="11">
        <v>4589.7687359999991</v>
      </c>
      <c r="C666" s="11">
        <v>4153.5291959999995</v>
      </c>
      <c r="D666" s="11">
        <v>1390.6787759999997</v>
      </c>
      <c r="G666" s="11">
        <v>1438.2685439999998</v>
      </c>
      <c r="H666" s="11">
        <v>1681.5051359999998</v>
      </c>
      <c r="I666" s="11">
        <v>1533.4480799999999</v>
      </c>
    </row>
    <row r="667" spans="1:9" x14ac:dyDescent="0.2">
      <c r="A667" s="11">
        <v>661</v>
      </c>
      <c r="B667" s="11">
        <v>3637.9733759999995</v>
      </c>
      <c r="C667" s="11">
        <v>3249.3236039999997</v>
      </c>
      <c r="D667" s="11">
        <v>3844.1957039999993</v>
      </c>
      <c r="G667" s="11">
        <v>1438.2685439999998</v>
      </c>
      <c r="H667" s="11">
        <v>1684.1490119999999</v>
      </c>
      <c r="I667" s="11">
        <v>1538.7358319999998</v>
      </c>
    </row>
    <row r="668" spans="1:9" x14ac:dyDescent="0.2">
      <c r="A668" s="11">
        <v>662</v>
      </c>
      <c r="B668" s="11">
        <v>2744.3432879999996</v>
      </c>
      <c r="C668" s="11">
        <v>1517.5848239999998</v>
      </c>
      <c r="D668" s="11">
        <v>1427.6930399999999</v>
      </c>
      <c r="G668" s="11">
        <v>1440.9124199999999</v>
      </c>
      <c r="H668" s="11">
        <v>1684.1490119999999</v>
      </c>
      <c r="I668" s="11">
        <v>1541.3797079999997</v>
      </c>
    </row>
    <row r="669" spans="1:9" x14ac:dyDescent="0.2">
      <c r="A669" s="11">
        <v>663</v>
      </c>
      <c r="B669" s="11">
        <v>3934.0874879999997</v>
      </c>
      <c r="C669" s="11">
        <v>946.50760799999989</v>
      </c>
      <c r="D669" s="11">
        <v>3458.1898079999996</v>
      </c>
      <c r="G669" s="11">
        <v>1440.9124199999999</v>
      </c>
      <c r="H669" s="11">
        <v>1684.1490119999999</v>
      </c>
      <c r="I669" s="11">
        <v>1541.3797079999997</v>
      </c>
    </row>
    <row r="670" spans="1:9" x14ac:dyDescent="0.2">
      <c r="A670" s="11">
        <v>664</v>
      </c>
      <c r="B670" s="11">
        <v>3883.8538439999993</v>
      </c>
      <c r="C670" s="11">
        <v>8854.3407239999997</v>
      </c>
      <c r="D670" s="11">
        <v>3410.6000399999994</v>
      </c>
      <c r="G670" s="11">
        <v>1443.5562959999997</v>
      </c>
      <c r="H670" s="11">
        <v>1689.4367639999998</v>
      </c>
      <c r="I670" s="11">
        <v>1541.3797079999997</v>
      </c>
    </row>
    <row r="671" spans="1:9" x14ac:dyDescent="0.2">
      <c r="A671" s="11">
        <v>665</v>
      </c>
      <c r="B671" s="11">
        <v>1668.2857559999998</v>
      </c>
      <c r="C671" s="11">
        <v>2704.6851479999996</v>
      </c>
      <c r="D671" s="11">
        <v>2027.8528919999997</v>
      </c>
      <c r="G671" s="11">
        <v>1443.5562959999997</v>
      </c>
      <c r="H671" s="11">
        <v>1692.0806399999997</v>
      </c>
      <c r="I671" s="11">
        <v>1541.3797079999997</v>
      </c>
    </row>
    <row r="672" spans="1:9" x14ac:dyDescent="0.2">
      <c r="A672" s="11">
        <v>666</v>
      </c>
      <c r="B672" s="11">
        <v>2609.5056119999995</v>
      </c>
      <c r="C672" s="11">
        <v>1919.4539759999998</v>
      </c>
      <c r="D672" s="11">
        <v>3844.1957039999993</v>
      </c>
      <c r="G672" s="11">
        <v>1443.5562959999997</v>
      </c>
      <c r="H672" s="11">
        <v>1692.0806399999997</v>
      </c>
      <c r="I672" s="11">
        <v>1544.0235839999998</v>
      </c>
    </row>
    <row r="673" spans="1:9" x14ac:dyDescent="0.2">
      <c r="A673" s="11">
        <v>667</v>
      </c>
      <c r="B673" s="11">
        <v>2712.6167759999998</v>
      </c>
      <c r="C673" s="11">
        <v>1684.1490119999999</v>
      </c>
      <c r="D673" s="11">
        <v>1467.3511799999999</v>
      </c>
      <c r="G673" s="11">
        <v>1446.2001719999998</v>
      </c>
      <c r="H673" s="11">
        <v>1694.7245159999998</v>
      </c>
      <c r="I673" s="11">
        <v>1544.0235839999998</v>
      </c>
    </row>
    <row r="674" spans="1:9" x14ac:dyDescent="0.2">
      <c r="A674" s="11">
        <v>668</v>
      </c>
      <c r="B674" s="11">
        <v>1438.2685439999998</v>
      </c>
      <c r="C674" s="11">
        <v>1068.1259039999998</v>
      </c>
      <c r="D674" s="11">
        <v>3384.1612799999994</v>
      </c>
      <c r="G674" s="11">
        <v>1446.2001719999998</v>
      </c>
      <c r="H674" s="11">
        <v>1694.7245159999998</v>
      </c>
      <c r="I674" s="11">
        <v>1546.6674599999999</v>
      </c>
    </row>
    <row r="675" spans="1:9" x14ac:dyDescent="0.2">
      <c r="A675" s="11">
        <v>669</v>
      </c>
      <c r="B675" s="11">
        <v>1816.3428119999999</v>
      </c>
      <c r="C675" s="11">
        <v>1625.9837399999999</v>
      </c>
      <c r="D675" s="11">
        <v>1480.5705599999999</v>
      </c>
      <c r="G675" s="11">
        <v>1446.2001719999998</v>
      </c>
      <c r="H675" s="11">
        <v>1694.7245159999998</v>
      </c>
      <c r="I675" s="11">
        <v>1549.3113359999998</v>
      </c>
    </row>
    <row r="676" spans="1:9" x14ac:dyDescent="0.2">
      <c r="A676" s="11">
        <v>670</v>
      </c>
      <c r="B676" s="11">
        <v>3429.1071719999995</v>
      </c>
      <c r="C676" s="11">
        <v>967.65861599999982</v>
      </c>
      <c r="D676" s="11">
        <v>1803.1234319999999</v>
      </c>
      <c r="G676" s="11">
        <v>1446.2001719999998</v>
      </c>
      <c r="H676" s="11">
        <v>1694.7245159999998</v>
      </c>
      <c r="I676" s="11">
        <v>1549.3113359999998</v>
      </c>
    </row>
    <row r="677" spans="1:9" x14ac:dyDescent="0.2">
      <c r="A677" s="11">
        <v>671</v>
      </c>
      <c r="B677" s="11">
        <v>1692.0806399999997</v>
      </c>
      <c r="C677" s="11">
        <v>425.66403599999995</v>
      </c>
      <c r="D677" s="11">
        <v>2464.0924319999999</v>
      </c>
      <c r="G677" s="11">
        <v>1448.8440479999999</v>
      </c>
      <c r="H677" s="11">
        <v>1697.3683919999999</v>
      </c>
      <c r="I677" s="11">
        <v>1549.3113359999998</v>
      </c>
    </row>
    <row r="678" spans="1:9" x14ac:dyDescent="0.2">
      <c r="A678" s="11">
        <v>672</v>
      </c>
      <c r="B678" s="11">
        <v>3019.3063919999995</v>
      </c>
      <c r="C678" s="11">
        <v>2556.6280919999995</v>
      </c>
      <c r="D678" s="11">
        <v>1181.8125719999998</v>
      </c>
      <c r="G678" s="11">
        <v>1448.8440479999999</v>
      </c>
      <c r="H678" s="11">
        <v>1697.3683919999999</v>
      </c>
      <c r="I678" s="11">
        <v>1549.3113359999998</v>
      </c>
    </row>
    <row r="679" spans="1:9" x14ac:dyDescent="0.2">
      <c r="A679" s="11">
        <v>673</v>
      </c>
      <c r="B679" s="11">
        <v>1390.6787759999997</v>
      </c>
      <c r="C679" s="11">
        <v>1216.1829599999999</v>
      </c>
      <c r="D679" s="11">
        <v>1898.3029679999997</v>
      </c>
      <c r="G679" s="11">
        <v>1451.4879239999998</v>
      </c>
      <c r="H679" s="11">
        <v>1700.0122679999997</v>
      </c>
      <c r="I679" s="11">
        <v>1549.3113359999998</v>
      </c>
    </row>
    <row r="680" spans="1:9" x14ac:dyDescent="0.2">
      <c r="A680" s="11">
        <v>674</v>
      </c>
      <c r="B680" s="11">
        <v>4698.1676519999992</v>
      </c>
      <c r="C680" s="11">
        <v>515.55581999999993</v>
      </c>
      <c r="D680" s="11">
        <v>1879.7958359999998</v>
      </c>
      <c r="G680" s="11">
        <v>1451.4879239999998</v>
      </c>
      <c r="H680" s="11">
        <v>1702.6561439999998</v>
      </c>
      <c r="I680" s="11">
        <v>1551.9552119999998</v>
      </c>
    </row>
    <row r="681" spans="1:9" x14ac:dyDescent="0.2">
      <c r="A681" s="11">
        <v>675</v>
      </c>
      <c r="B681" s="11">
        <v>2265.8017319999999</v>
      </c>
      <c r="C681" s="11">
        <v>407.15690399999994</v>
      </c>
      <c r="D681" s="11">
        <v>2313.3914999999997</v>
      </c>
      <c r="G681" s="11">
        <v>1451.4879239999998</v>
      </c>
      <c r="H681" s="11">
        <v>1702.6561439999998</v>
      </c>
      <c r="I681" s="11">
        <v>1551.9552119999998</v>
      </c>
    </row>
    <row r="682" spans="1:9" x14ac:dyDescent="0.2">
      <c r="A682" s="11">
        <v>676</v>
      </c>
      <c r="B682" s="11">
        <v>2516.9699519999995</v>
      </c>
      <c r="C682" s="11">
        <v>2532.8332079999996</v>
      </c>
      <c r="D682" s="11">
        <v>1544.0235839999998</v>
      </c>
      <c r="G682" s="11">
        <v>1454.1317999999999</v>
      </c>
      <c r="H682" s="11">
        <v>1705.3000199999997</v>
      </c>
      <c r="I682" s="11">
        <v>1551.9552119999998</v>
      </c>
    </row>
    <row r="683" spans="1:9" x14ac:dyDescent="0.2">
      <c r="A683" s="11">
        <v>677</v>
      </c>
      <c r="B683" s="11">
        <v>1427.6930399999999</v>
      </c>
      <c r="C683" s="11">
        <v>1232.046216</v>
      </c>
      <c r="D683" s="11">
        <v>1343.0890079999999</v>
      </c>
      <c r="G683" s="11">
        <v>1456.7756759999997</v>
      </c>
      <c r="H683" s="11">
        <v>1705.3000199999997</v>
      </c>
      <c r="I683" s="11">
        <v>1551.9552119999998</v>
      </c>
    </row>
    <row r="684" spans="1:9" x14ac:dyDescent="0.2">
      <c r="A684" s="11">
        <v>678</v>
      </c>
      <c r="B684" s="11">
        <v>3669.6998879999996</v>
      </c>
      <c r="C684" s="11">
        <v>890.98621199999991</v>
      </c>
      <c r="D684" s="11">
        <v>2749.6310399999998</v>
      </c>
      <c r="G684" s="11">
        <v>1456.7756759999997</v>
      </c>
      <c r="H684" s="11">
        <v>1705.3000199999997</v>
      </c>
      <c r="I684" s="11">
        <v>1551.9552119999998</v>
      </c>
    </row>
    <row r="685" spans="1:9" x14ac:dyDescent="0.2">
      <c r="A685" s="11">
        <v>679</v>
      </c>
      <c r="B685" s="11">
        <v>3770.1671759999995</v>
      </c>
      <c r="C685" s="11">
        <v>333.12837599999995</v>
      </c>
      <c r="D685" s="11">
        <v>867.19132799999988</v>
      </c>
      <c r="G685" s="11">
        <v>1456.7756759999997</v>
      </c>
      <c r="H685" s="11">
        <v>1707.9438959999998</v>
      </c>
      <c r="I685" s="11">
        <v>1551.9552119999998</v>
      </c>
    </row>
    <row r="686" spans="1:9" x14ac:dyDescent="0.2">
      <c r="A686" s="11">
        <v>680</v>
      </c>
      <c r="B686" s="11">
        <v>4999.5695159999996</v>
      </c>
      <c r="C686" s="11">
        <v>4827.7175759999991</v>
      </c>
      <c r="D686" s="11">
        <v>1314.0063719999998</v>
      </c>
      <c r="G686" s="11">
        <v>1456.7756759999997</v>
      </c>
      <c r="H686" s="11">
        <v>1707.9438959999998</v>
      </c>
      <c r="I686" s="11">
        <v>1554.5990879999997</v>
      </c>
    </row>
    <row r="687" spans="1:9" x14ac:dyDescent="0.2">
      <c r="A687" s="11">
        <v>681</v>
      </c>
      <c r="B687" s="11">
        <v>4029.2670239999993</v>
      </c>
      <c r="C687" s="11">
        <v>1842.7815719999999</v>
      </c>
      <c r="D687" s="11">
        <v>1853.3570759999998</v>
      </c>
      <c r="G687" s="11">
        <v>1456.7756759999997</v>
      </c>
      <c r="H687" s="11">
        <v>1707.9438959999998</v>
      </c>
      <c r="I687" s="11">
        <v>1554.5990879999997</v>
      </c>
    </row>
    <row r="688" spans="1:9" x14ac:dyDescent="0.2">
      <c r="A688" s="11">
        <v>682</v>
      </c>
      <c r="B688" s="11">
        <v>658.32512399999996</v>
      </c>
      <c r="C688" s="11">
        <v>2588.3546039999997</v>
      </c>
      <c r="D688" s="11">
        <v>3336.5715119999995</v>
      </c>
      <c r="G688" s="11">
        <v>1456.7756759999997</v>
      </c>
      <c r="H688" s="11">
        <v>1715.8755239999998</v>
      </c>
      <c r="I688" s="11">
        <v>1557.2429639999998</v>
      </c>
    </row>
    <row r="689" spans="1:9" x14ac:dyDescent="0.2">
      <c r="A689" s="11">
        <v>683</v>
      </c>
      <c r="B689" s="11">
        <v>3103.9104239999997</v>
      </c>
      <c r="C689" s="11">
        <v>449.45891999999992</v>
      </c>
      <c r="D689" s="11">
        <v>3175.2950759999994</v>
      </c>
      <c r="G689" s="11">
        <v>1456.7756759999997</v>
      </c>
      <c r="H689" s="11">
        <v>1718.5193999999997</v>
      </c>
      <c r="I689" s="11">
        <v>1557.2429639999998</v>
      </c>
    </row>
    <row r="690" spans="1:9" x14ac:dyDescent="0.2">
      <c r="A690" s="11">
        <v>684</v>
      </c>
      <c r="B690" s="11">
        <v>2059.5794039999996</v>
      </c>
      <c r="C690" s="11">
        <v>1448.8440479999999</v>
      </c>
      <c r="D690" s="11">
        <v>2678.2463879999996</v>
      </c>
      <c r="G690" s="11">
        <v>1459.4195519999998</v>
      </c>
      <c r="H690" s="11">
        <v>1718.5193999999997</v>
      </c>
      <c r="I690" s="11">
        <v>1557.2429639999998</v>
      </c>
    </row>
    <row r="691" spans="1:9" x14ac:dyDescent="0.2">
      <c r="A691" s="11">
        <v>685</v>
      </c>
      <c r="B691" s="11">
        <v>4243.4209799999999</v>
      </c>
      <c r="C691" s="11">
        <v>3476.6969399999994</v>
      </c>
      <c r="D691" s="11">
        <v>1882.4397119999999</v>
      </c>
      <c r="G691" s="11">
        <v>1459.4195519999998</v>
      </c>
      <c r="H691" s="11">
        <v>1721.1632759999998</v>
      </c>
      <c r="I691" s="11">
        <v>1557.2429639999998</v>
      </c>
    </row>
    <row r="692" spans="1:9" x14ac:dyDescent="0.2">
      <c r="A692" s="11">
        <v>686</v>
      </c>
      <c r="B692" s="11">
        <v>3791.3181839999997</v>
      </c>
      <c r="C692" s="11">
        <v>3645.9050039999997</v>
      </c>
      <c r="D692" s="11">
        <v>1266.4166039999998</v>
      </c>
      <c r="G692" s="11">
        <v>1462.0634279999999</v>
      </c>
      <c r="H692" s="11">
        <v>1721.1632759999998</v>
      </c>
      <c r="I692" s="11">
        <v>1557.2429639999998</v>
      </c>
    </row>
    <row r="693" spans="1:9" x14ac:dyDescent="0.2">
      <c r="A693" s="11">
        <v>687</v>
      </c>
      <c r="B693" s="11">
        <v>2374.2006479999995</v>
      </c>
      <c r="C693" s="11">
        <v>2043.7161479999997</v>
      </c>
      <c r="D693" s="11">
        <v>3852.1273319999996</v>
      </c>
      <c r="G693" s="11">
        <v>1462.0634279999999</v>
      </c>
      <c r="H693" s="11">
        <v>1721.1632759999998</v>
      </c>
      <c r="I693" s="11">
        <v>1557.2429639999998</v>
      </c>
    </row>
    <row r="694" spans="1:9" x14ac:dyDescent="0.2">
      <c r="A694" s="11">
        <v>688</v>
      </c>
      <c r="B694" s="11">
        <v>2614.7933639999997</v>
      </c>
      <c r="C694" s="11">
        <v>3241.3919759999994</v>
      </c>
      <c r="D694" s="11">
        <v>3579.8081039999997</v>
      </c>
      <c r="G694" s="11">
        <v>1462.0634279999999</v>
      </c>
      <c r="H694" s="11">
        <v>1723.8071519999999</v>
      </c>
      <c r="I694" s="11">
        <v>1557.2429639999998</v>
      </c>
    </row>
    <row r="695" spans="1:9" x14ac:dyDescent="0.2">
      <c r="A695" s="11">
        <v>689</v>
      </c>
      <c r="B695" s="11">
        <v>4803.9226919999992</v>
      </c>
      <c r="C695" s="11">
        <v>4425.8484239999998</v>
      </c>
      <c r="D695" s="11">
        <v>3352.4347679999996</v>
      </c>
      <c r="G695" s="11">
        <v>1464.7073039999998</v>
      </c>
      <c r="H695" s="11">
        <v>1726.4510279999997</v>
      </c>
      <c r="I695" s="11">
        <v>1557.2429639999998</v>
      </c>
    </row>
    <row r="696" spans="1:9" x14ac:dyDescent="0.2">
      <c r="A696" s="11">
        <v>690</v>
      </c>
      <c r="B696" s="11">
        <v>2604.2178599999997</v>
      </c>
      <c r="C696" s="11">
        <v>449.45891999999992</v>
      </c>
      <c r="D696" s="11">
        <v>1551.9552119999998</v>
      </c>
      <c r="G696" s="11">
        <v>1467.3511799999999</v>
      </c>
      <c r="H696" s="11">
        <v>1726.4510279999997</v>
      </c>
      <c r="I696" s="11">
        <v>1559.8868399999999</v>
      </c>
    </row>
    <row r="697" spans="1:9" x14ac:dyDescent="0.2">
      <c r="A697" s="11">
        <v>691</v>
      </c>
      <c r="B697" s="11">
        <v>3645.9050039999997</v>
      </c>
      <c r="C697" s="11">
        <v>1467.3511799999999</v>
      </c>
      <c r="D697" s="11">
        <v>682.12000799999987</v>
      </c>
      <c r="G697" s="11">
        <v>1467.3511799999999</v>
      </c>
      <c r="H697" s="11">
        <v>1726.4510279999997</v>
      </c>
      <c r="I697" s="11">
        <v>1562.5307159999998</v>
      </c>
    </row>
    <row r="698" spans="1:9" x14ac:dyDescent="0.2">
      <c r="A698" s="11">
        <v>692</v>
      </c>
      <c r="B698" s="11">
        <v>1358.9522639999998</v>
      </c>
      <c r="C698" s="11">
        <v>4449.6433079999997</v>
      </c>
      <c r="D698" s="11">
        <v>3051.0329039999997</v>
      </c>
      <c r="G698" s="11">
        <v>1467.3511799999999</v>
      </c>
      <c r="H698" s="11">
        <v>1726.4510279999997</v>
      </c>
      <c r="I698" s="11">
        <v>1562.5307159999998</v>
      </c>
    </row>
    <row r="699" spans="1:9" x14ac:dyDescent="0.2">
      <c r="A699" s="11">
        <v>693</v>
      </c>
      <c r="B699" s="11">
        <v>1094.5646639999998</v>
      </c>
      <c r="C699" s="11">
        <v>4142.9536919999991</v>
      </c>
      <c r="D699" s="11">
        <v>1676.2173839999998</v>
      </c>
      <c r="G699" s="11">
        <v>1467.3511799999999</v>
      </c>
      <c r="H699" s="11">
        <v>1729.0949039999998</v>
      </c>
      <c r="I699" s="11">
        <v>1565.1745919999998</v>
      </c>
    </row>
    <row r="700" spans="1:9" x14ac:dyDescent="0.2">
      <c r="A700" s="11">
        <v>694</v>
      </c>
      <c r="B700" s="11">
        <v>3545.4377159999995</v>
      </c>
      <c r="C700" s="11">
        <v>10736.780435999999</v>
      </c>
      <c r="D700" s="11">
        <v>1179.168696</v>
      </c>
      <c r="G700" s="11">
        <v>1469.9950559999997</v>
      </c>
      <c r="H700" s="11">
        <v>1729.0949039999998</v>
      </c>
      <c r="I700" s="11">
        <v>1565.1745919999998</v>
      </c>
    </row>
    <row r="701" spans="1:9" x14ac:dyDescent="0.2">
      <c r="A701" s="11">
        <v>695</v>
      </c>
      <c r="B701" s="11">
        <v>4172.0363279999992</v>
      </c>
      <c r="C701" s="11">
        <v>1409.1859079999999</v>
      </c>
      <c r="D701" s="11">
        <v>1049.6187719999998</v>
      </c>
      <c r="G701" s="11">
        <v>1472.6389319999998</v>
      </c>
      <c r="H701" s="11">
        <v>1731.7387799999997</v>
      </c>
      <c r="I701" s="11">
        <v>1567.8184679999997</v>
      </c>
    </row>
    <row r="702" spans="1:9" x14ac:dyDescent="0.2">
      <c r="A702" s="11">
        <v>696</v>
      </c>
      <c r="B702" s="11">
        <v>4788.0594359999996</v>
      </c>
      <c r="C702" s="11">
        <v>679.47613199999989</v>
      </c>
      <c r="D702" s="11">
        <v>2939.9901119999995</v>
      </c>
      <c r="G702" s="11">
        <v>1475.2828079999997</v>
      </c>
      <c r="H702" s="11">
        <v>1731.7387799999997</v>
      </c>
      <c r="I702" s="11">
        <v>1567.8184679999997</v>
      </c>
    </row>
    <row r="703" spans="1:9" x14ac:dyDescent="0.2">
      <c r="A703" s="11">
        <v>697</v>
      </c>
      <c r="B703" s="11">
        <v>2244.6507239999996</v>
      </c>
      <c r="C703" s="11">
        <v>3082.7594159999994</v>
      </c>
      <c r="D703" s="11">
        <v>3844.1957039999993</v>
      </c>
      <c r="G703" s="11">
        <v>1475.2828079999997</v>
      </c>
      <c r="H703" s="11">
        <v>1734.3826559999998</v>
      </c>
      <c r="I703" s="11">
        <v>1567.8184679999997</v>
      </c>
    </row>
    <row r="704" spans="1:9" x14ac:dyDescent="0.2">
      <c r="A704" s="11">
        <v>698</v>
      </c>
      <c r="B704" s="11">
        <v>2427.0781679999996</v>
      </c>
      <c r="C704" s="11">
        <v>2199.7048319999999</v>
      </c>
      <c r="D704" s="11">
        <v>2577.7790999999997</v>
      </c>
      <c r="G704" s="11">
        <v>1475.2828079999997</v>
      </c>
      <c r="H704" s="11">
        <v>1737.0265319999999</v>
      </c>
      <c r="I704" s="11">
        <v>1567.8184679999997</v>
      </c>
    </row>
    <row r="705" spans="1:9" x14ac:dyDescent="0.2">
      <c r="A705" s="11">
        <v>699</v>
      </c>
      <c r="B705" s="11">
        <v>978.23411999999985</v>
      </c>
      <c r="C705" s="11">
        <v>2125.6763039999996</v>
      </c>
      <c r="D705" s="11">
        <v>2099.2375439999996</v>
      </c>
      <c r="G705" s="11">
        <v>1475.2828079999997</v>
      </c>
      <c r="H705" s="11">
        <v>1739.6704079999997</v>
      </c>
      <c r="I705" s="11">
        <v>1567.8184679999997</v>
      </c>
    </row>
    <row r="706" spans="1:9" x14ac:dyDescent="0.2">
      <c r="A706" s="11">
        <v>700</v>
      </c>
      <c r="B706" s="11">
        <v>1871.8642079999997</v>
      </c>
      <c r="C706" s="11">
        <v>2421.7904159999998</v>
      </c>
      <c r="D706" s="11">
        <v>2643.8759999999997</v>
      </c>
      <c r="G706" s="11">
        <v>1477.9266839999998</v>
      </c>
      <c r="H706" s="11">
        <v>1747.6020359999998</v>
      </c>
      <c r="I706" s="11">
        <v>1573.1062199999999</v>
      </c>
    </row>
    <row r="707" spans="1:9" x14ac:dyDescent="0.2">
      <c r="A707" s="11">
        <v>701</v>
      </c>
      <c r="B707" s="11">
        <v>4539.5350919999992</v>
      </c>
      <c r="C707" s="11">
        <v>734.99752799999987</v>
      </c>
      <c r="D707" s="11">
        <v>835.46481599999993</v>
      </c>
      <c r="G707" s="11">
        <v>1477.9266839999998</v>
      </c>
      <c r="H707" s="11">
        <v>1750.2459119999999</v>
      </c>
      <c r="I707" s="11">
        <v>1575.7500959999998</v>
      </c>
    </row>
    <row r="708" spans="1:9" x14ac:dyDescent="0.2">
      <c r="A708" s="11">
        <v>702</v>
      </c>
      <c r="B708" s="11">
        <v>3698.7825239999997</v>
      </c>
      <c r="C708" s="11">
        <v>949.15148399999987</v>
      </c>
      <c r="D708" s="11">
        <v>2524.9015799999997</v>
      </c>
      <c r="G708" s="11">
        <v>1480.5705599999999</v>
      </c>
      <c r="H708" s="11">
        <v>1752.8897879999997</v>
      </c>
      <c r="I708" s="11">
        <v>1578.3939719999998</v>
      </c>
    </row>
    <row r="709" spans="1:9" x14ac:dyDescent="0.2">
      <c r="A709" s="11">
        <v>703</v>
      </c>
      <c r="B709" s="11">
        <v>1639.2031199999999</v>
      </c>
      <c r="C709" s="11">
        <v>4822.4298239999998</v>
      </c>
      <c r="D709" s="11">
        <v>3016.6625159999994</v>
      </c>
      <c r="G709" s="11">
        <v>1480.5705599999999</v>
      </c>
      <c r="H709" s="11">
        <v>1752.8897879999997</v>
      </c>
      <c r="I709" s="11">
        <v>1578.3939719999998</v>
      </c>
    </row>
    <row r="710" spans="1:9" x14ac:dyDescent="0.2">
      <c r="A710" s="11">
        <v>704</v>
      </c>
      <c r="B710" s="11">
        <v>2342.4741359999998</v>
      </c>
      <c r="C710" s="11">
        <v>1937.9611079999997</v>
      </c>
      <c r="D710" s="11">
        <v>1319.2941239999998</v>
      </c>
      <c r="G710" s="11">
        <v>1480.5705599999999</v>
      </c>
      <c r="H710" s="11">
        <v>1755.5336639999998</v>
      </c>
      <c r="I710" s="11">
        <v>1581.0378479999997</v>
      </c>
    </row>
    <row r="711" spans="1:9" x14ac:dyDescent="0.2">
      <c r="A711" s="11">
        <v>705</v>
      </c>
      <c r="B711" s="11">
        <v>3185.8705799999998</v>
      </c>
      <c r="C711" s="11">
        <v>2022.5651399999997</v>
      </c>
      <c r="D711" s="11">
        <v>3566.5887239999997</v>
      </c>
      <c r="G711" s="11">
        <v>1483.2144359999998</v>
      </c>
      <c r="H711" s="11">
        <v>1758.1775399999997</v>
      </c>
      <c r="I711" s="11">
        <v>1581.0378479999997</v>
      </c>
    </row>
    <row r="712" spans="1:9" x14ac:dyDescent="0.2">
      <c r="A712" s="11">
        <v>706</v>
      </c>
      <c r="B712" s="11">
        <v>2001.4141319999997</v>
      </c>
      <c r="C712" s="11">
        <v>2744.3432879999996</v>
      </c>
      <c r="D712" s="11">
        <v>1015.2483839999999</v>
      </c>
      <c r="G712" s="11">
        <v>1483.2144359999998</v>
      </c>
      <c r="H712" s="11">
        <v>1758.1775399999997</v>
      </c>
      <c r="I712" s="11">
        <v>1581.0378479999997</v>
      </c>
    </row>
    <row r="713" spans="1:9" x14ac:dyDescent="0.2">
      <c r="A713" s="11">
        <v>707</v>
      </c>
      <c r="B713" s="11">
        <v>3637.9733759999995</v>
      </c>
      <c r="C713" s="11">
        <v>3590.3836079999996</v>
      </c>
      <c r="D713" s="11">
        <v>1467.3511799999999</v>
      </c>
      <c r="G713" s="11">
        <v>1483.2144359999998</v>
      </c>
      <c r="H713" s="11">
        <v>1758.1775399999997</v>
      </c>
      <c r="I713" s="11">
        <v>1581.0378479999997</v>
      </c>
    </row>
    <row r="714" spans="1:9" x14ac:dyDescent="0.2">
      <c r="A714" s="11">
        <v>708</v>
      </c>
      <c r="B714" s="11">
        <v>4412.6290439999993</v>
      </c>
      <c r="C714" s="11">
        <v>2350.4057639999996</v>
      </c>
      <c r="D714" s="11">
        <v>2136.2518079999995</v>
      </c>
      <c r="G714" s="11">
        <v>1483.2144359999998</v>
      </c>
      <c r="H714" s="11">
        <v>1760.8214159999998</v>
      </c>
      <c r="I714" s="11">
        <v>1583.6817239999998</v>
      </c>
    </row>
    <row r="715" spans="1:9" x14ac:dyDescent="0.2">
      <c r="A715" s="11">
        <v>709</v>
      </c>
      <c r="B715" s="11">
        <v>1874.5080839999998</v>
      </c>
      <c r="C715" s="11">
        <v>666.25675199999989</v>
      </c>
      <c r="D715" s="11">
        <v>1044.3310199999999</v>
      </c>
      <c r="G715" s="11">
        <v>1483.2144359999998</v>
      </c>
      <c r="H715" s="11">
        <v>1760.8214159999998</v>
      </c>
      <c r="I715" s="11">
        <v>1583.6817239999998</v>
      </c>
    </row>
    <row r="716" spans="1:9" x14ac:dyDescent="0.2">
      <c r="A716" s="11">
        <v>710</v>
      </c>
      <c r="B716" s="11">
        <v>4039.8425279999997</v>
      </c>
      <c r="C716" s="11">
        <v>1456.7756759999997</v>
      </c>
      <c r="D716" s="11">
        <v>2416.5026639999996</v>
      </c>
      <c r="G716" s="11">
        <v>1485.8583119999998</v>
      </c>
      <c r="H716" s="11">
        <v>1771.3969199999997</v>
      </c>
      <c r="I716" s="11">
        <v>1583.6817239999998</v>
      </c>
    </row>
    <row r="717" spans="1:9" x14ac:dyDescent="0.2">
      <c r="A717" s="11">
        <v>711</v>
      </c>
      <c r="B717" s="11">
        <v>3630.0417479999996</v>
      </c>
      <c r="C717" s="11">
        <v>645.10574399999996</v>
      </c>
      <c r="D717" s="11">
        <v>2435.0097959999998</v>
      </c>
      <c r="G717" s="11">
        <v>1485.8583119999998</v>
      </c>
      <c r="H717" s="11">
        <v>1774.0407959999998</v>
      </c>
      <c r="I717" s="11">
        <v>1583.6817239999998</v>
      </c>
    </row>
    <row r="718" spans="1:9" x14ac:dyDescent="0.2">
      <c r="A718" s="11">
        <v>712</v>
      </c>
      <c r="B718" s="11">
        <v>2329.2547559999998</v>
      </c>
      <c r="C718" s="11">
        <v>2506.3944479999996</v>
      </c>
      <c r="D718" s="11">
        <v>2464.0924319999999</v>
      </c>
      <c r="G718" s="11">
        <v>1485.8583119999998</v>
      </c>
      <c r="H718" s="11">
        <v>1776.6846719999999</v>
      </c>
      <c r="I718" s="11">
        <v>1586.3255999999999</v>
      </c>
    </row>
    <row r="719" spans="1:9" x14ac:dyDescent="0.2">
      <c r="A719" s="11">
        <v>713</v>
      </c>
      <c r="B719" s="11">
        <v>946.50760799999989</v>
      </c>
      <c r="C719" s="11">
        <v>4780.1278079999993</v>
      </c>
      <c r="D719" s="11">
        <v>3870.6344639999993</v>
      </c>
      <c r="G719" s="11">
        <v>1485.8583119999998</v>
      </c>
      <c r="H719" s="11">
        <v>1779.3285479999997</v>
      </c>
      <c r="I719" s="11">
        <v>1586.3255999999999</v>
      </c>
    </row>
    <row r="720" spans="1:9" x14ac:dyDescent="0.2">
      <c r="A720" s="11">
        <v>714</v>
      </c>
      <c r="B720" s="11">
        <v>2897.6880959999999</v>
      </c>
      <c r="C720" s="11">
        <v>2281.6649879999995</v>
      </c>
      <c r="D720" s="11">
        <v>4462.8626879999993</v>
      </c>
      <c r="G720" s="11">
        <v>1488.5021879999997</v>
      </c>
      <c r="H720" s="11">
        <v>1779.3285479999997</v>
      </c>
      <c r="I720" s="11">
        <v>1586.3255999999999</v>
      </c>
    </row>
    <row r="721" spans="1:9" x14ac:dyDescent="0.2">
      <c r="A721" s="11">
        <v>715</v>
      </c>
      <c r="B721" s="11">
        <v>1573.1062199999999</v>
      </c>
      <c r="C721" s="11">
        <v>3214.9532159999994</v>
      </c>
      <c r="D721" s="11">
        <v>930.64435199999991</v>
      </c>
      <c r="G721" s="11">
        <v>1488.5021879999997</v>
      </c>
      <c r="H721" s="11">
        <v>1779.3285479999997</v>
      </c>
      <c r="I721" s="11">
        <v>1586.3255999999999</v>
      </c>
    </row>
    <row r="722" spans="1:9" x14ac:dyDescent="0.2">
      <c r="A722" s="11">
        <v>716</v>
      </c>
      <c r="B722" s="11">
        <v>3799.2498119999996</v>
      </c>
      <c r="C722" s="11">
        <v>370.14263999999997</v>
      </c>
      <c r="D722" s="11">
        <v>2281.6649879999995</v>
      </c>
      <c r="G722" s="11">
        <v>1488.5021879999997</v>
      </c>
      <c r="H722" s="11">
        <v>1779.3285479999997</v>
      </c>
      <c r="I722" s="11">
        <v>1586.3255999999999</v>
      </c>
    </row>
    <row r="723" spans="1:9" x14ac:dyDescent="0.2">
      <c r="A723" s="11">
        <v>717</v>
      </c>
      <c r="B723" s="11">
        <v>1787.2601759999998</v>
      </c>
      <c r="C723" s="11">
        <v>4063.6374119999996</v>
      </c>
      <c r="D723" s="11">
        <v>1438.2685439999998</v>
      </c>
      <c r="G723" s="11">
        <v>1491.1460639999998</v>
      </c>
      <c r="H723" s="11">
        <v>1781.9724239999998</v>
      </c>
      <c r="I723" s="11">
        <v>1588.9694759999998</v>
      </c>
    </row>
    <row r="724" spans="1:9" x14ac:dyDescent="0.2">
      <c r="A724" s="11">
        <v>718</v>
      </c>
      <c r="B724" s="11">
        <v>4626.7829999999994</v>
      </c>
      <c r="C724" s="11">
        <v>5544.2079719999992</v>
      </c>
      <c r="D724" s="11">
        <v>2292.2404919999999</v>
      </c>
      <c r="G724" s="11">
        <v>1491.1460639999998</v>
      </c>
      <c r="H724" s="11">
        <v>1784.6162999999997</v>
      </c>
      <c r="I724" s="11">
        <v>1588.9694759999998</v>
      </c>
    </row>
    <row r="725" spans="1:9" x14ac:dyDescent="0.2">
      <c r="A725" s="11">
        <v>719</v>
      </c>
      <c r="B725" s="11">
        <v>3791.3181839999997</v>
      </c>
      <c r="C725" s="11">
        <v>2844.8105759999999</v>
      </c>
      <c r="D725" s="11">
        <v>1620.6959879999997</v>
      </c>
      <c r="G725" s="11">
        <v>1491.1460639999998</v>
      </c>
      <c r="H725" s="11">
        <v>1784.6162999999997</v>
      </c>
      <c r="I725" s="11">
        <v>1591.6133519999998</v>
      </c>
    </row>
    <row r="726" spans="1:9" x14ac:dyDescent="0.2">
      <c r="A726" s="11">
        <v>720</v>
      </c>
      <c r="B726" s="11">
        <v>1089.2769119999998</v>
      </c>
      <c r="C726" s="11">
        <v>5002.2133919999997</v>
      </c>
      <c r="D726" s="11">
        <v>890.98621199999991</v>
      </c>
      <c r="G726" s="11">
        <v>1491.1460639999998</v>
      </c>
      <c r="H726" s="11">
        <v>1784.6162999999997</v>
      </c>
      <c r="I726" s="11">
        <v>1591.6133519999998</v>
      </c>
    </row>
    <row r="727" spans="1:9" x14ac:dyDescent="0.2">
      <c r="A727" s="11">
        <v>721</v>
      </c>
      <c r="B727" s="11">
        <v>890.98621199999991</v>
      </c>
      <c r="C727" s="11">
        <v>832.82093999999995</v>
      </c>
      <c r="D727" s="11">
        <v>3545.4377159999995</v>
      </c>
      <c r="G727" s="11">
        <v>1491.1460639999998</v>
      </c>
      <c r="H727" s="11">
        <v>1787.2601759999998</v>
      </c>
      <c r="I727" s="11">
        <v>1591.6133519999998</v>
      </c>
    </row>
    <row r="728" spans="1:9" x14ac:dyDescent="0.2">
      <c r="A728" s="11">
        <v>722</v>
      </c>
      <c r="B728" s="11">
        <v>1401.2542799999999</v>
      </c>
      <c r="C728" s="11">
        <v>4870.0195919999996</v>
      </c>
      <c r="D728" s="11">
        <v>2717.9045279999996</v>
      </c>
      <c r="G728" s="11">
        <v>1491.1460639999998</v>
      </c>
      <c r="H728" s="11">
        <v>1789.9040519999999</v>
      </c>
      <c r="I728" s="11">
        <v>1591.6133519999998</v>
      </c>
    </row>
    <row r="729" spans="1:9" x14ac:dyDescent="0.2">
      <c r="A729" s="11">
        <v>723</v>
      </c>
      <c r="B729" s="11">
        <v>3051.0329039999997</v>
      </c>
      <c r="C729" s="11">
        <v>4042.4864039999993</v>
      </c>
      <c r="D729" s="11">
        <v>690.05163599999992</v>
      </c>
      <c r="G729" s="11">
        <v>1493.7899399999999</v>
      </c>
      <c r="H729" s="11">
        <v>1789.9040519999999</v>
      </c>
      <c r="I729" s="11">
        <v>1591.6133519999998</v>
      </c>
    </row>
    <row r="730" spans="1:9" x14ac:dyDescent="0.2">
      <c r="A730" s="11">
        <v>724</v>
      </c>
      <c r="B730" s="11">
        <v>2895.0442199999998</v>
      </c>
      <c r="C730" s="11">
        <v>4420.5606719999996</v>
      </c>
      <c r="D730" s="11">
        <v>793.16279999999995</v>
      </c>
      <c r="G730" s="11">
        <v>1493.7899399999999</v>
      </c>
      <c r="H730" s="11">
        <v>1789.9040519999999</v>
      </c>
      <c r="I730" s="11">
        <v>1591.6133519999998</v>
      </c>
    </row>
    <row r="731" spans="1:9" x14ac:dyDescent="0.2">
      <c r="A731" s="11">
        <v>725</v>
      </c>
      <c r="B731" s="11">
        <v>6128.5045679999994</v>
      </c>
      <c r="C731" s="11">
        <v>2049.0038999999997</v>
      </c>
      <c r="D731" s="11">
        <v>1567.8184679999997</v>
      </c>
      <c r="G731" s="11">
        <v>1493.7899399999999</v>
      </c>
      <c r="H731" s="11">
        <v>1789.9040519999999</v>
      </c>
      <c r="I731" s="11">
        <v>1591.6133519999998</v>
      </c>
    </row>
    <row r="732" spans="1:9" x14ac:dyDescent="0.2">
      <c r="A732" s="11">
        <v>726</v>
      </c>
      <c r="B732" s="11">
        <v>2181.1976999999997</v>
      </c>
      <c r="C732" s="11">
        <v>1789.9040519999999</v>
      </c>
      <c r="D732" s="11">
        <v>4954.6236239999998</v>
      </c>
      <c r="G732" s="11">
        <v>1496.4338159999998</v>
      </c>
      <c r="H732" s="11">
        <v>1795.1918039999998</v>
      </c>
      <c r="I732" s="11">
        <v>1594.2572279999997</v>
      </c>
    </row>
    <row r="733" spans="1:9" x14ac:dyDescent="0.2">
      <c r="A733" s="11">
        <v>727</v>
      </c>
      <c r="B733" s="11">
        <v>1871.8642079999997</v>
      </c>
      <c r="C733" s="11">
        <v>3394.7367839999997</v>
      </c>
      <c r="D733" s="11">
        <v>782.58729599999992</v>
      </c>
      <c r="G733" s="11">
        <v>1496.4338159999998</v>
      </c>
      <c r="H733" s="11">
        <v>1803.1234319999999</v>
      </c>
      <c r="I733" s="11">
        <v>1594.2572279999997</v>
      </c>
    </row>
    <row r="734" spans="1:9" x14ac:dyDescent="0.2">
      <c r="A734" s="11">
        <v>728</v>
      </c>
      <c r="B734" s="11">
        <v>3460.8336839999997</v>
      </c>
      <c r="C734" s="11">
        <v>2056.9355279999995</v>
      </c>
      <c r="D734" s="11">
        <v>1615.4082359999998</v>
      </c>
      <c r="G734" s="11">
        <v>1496.4338159999998</v>
      </c>
      <c r="H734" s="11">
        <v>1805.7673079999997</v>
      </c>
      <c r="I734" s="11">
        <v>1594.2572279999997</v>
      </c>
    </row>
    <row r="735" spans="1:9" x14ac:dyDescent="0.2">
      <c r="A735" s="11">
        <v>729</v>
      </c>
      <c r="B735" s="11">
        <v>2546.0525879999996</v>
      </c>
      <c r="C735" s="11">
        <v>1729.0949039999998</v>
      </c>
      <c r="D735" s="11">
        <v>1977.6192479999997</v>
      </c>
      <c r="G735" s="11">
        <v>1496.4338159999998</v>
      </c>
      <c r="H735" s="11">
        <v>1811.0550599999997</v>
      </c>
      <c r="I735" s="11">
        <v>1594.2572279999997</v>
      </c>
    </row>
    <row r="736" spans="1:9" x14ac:dyDescent="0.2">
      <c r="A736" s="11">
        <v>730</v>
      </c>
      <c r="B736" s="11">
        <v>1279.6359839999998</v>
      </c>
      <c r="C736" s="11">
        <v>4103.2955519999996</v>
      </c>
      <c r="D736" s="11">
        <v>2672.9586359999998</v>
      </c>
      <c r="G736" s="11">
        <v>1496.4338159999998</v>
      </c>
      <c r="H736" s="11">
        <v>1811.0550599999997</v>
      </c>
      <c r="I736" s="11">
        <v>1596.9011039999998</v>
      </c>
    </row>
    <row r="737" spans="1:9" x14ac:dyDescent="0.2">
      <c r="A737" s="11">
        <v>731</v>
      </c>
      <c r="B737" s="11">
        <v>4851.512459999999</v>
      </c>
      <c r="C737" s="11">
        <v>2009.3457599999997</v>
      </c>
      <c r="D737" s="11">
        <v>3447.6143039999997</v>
      </c>
      <c r="G737" s="11">
        <v>1496.4338159999998</v>
      </c>
      <c r="H737" s="11">
        <v>1816.3428119999999</v>
      </c>
      <c r="I737" s="11">
        <v>1596.9011039999998</v>
      </c>
    </row>
    <row r="738" spans="1:9" x14ac:dyDescent="0.2">
      <c r="A738" s="11">
        <v>732</v>
      </c>
      <c r="B738" s="11">
        <v>1980.2631239999998</v>
      </c>
      <c r="C738" s="11">
        <v>2080.7304119999999</v>
      </c>
      <c r="D738" s="11">
        <v>2612.1494879999996</v>
      </c>
      <c r="G738" s="11">
        <v>1499.0776919999998</v>
      </c>
      <c r="H738" s="11">
        <v>1816.3428119999999</v>
      </c>
      <c r="I738" s="11">
        <v>1596.9011039999998</v>
      </c>
    </row>
    <row r="739" spans="1:9" x14ac:dyDescent="0.2">
      <c r="A739" s="11">
        <v>733</v>
      </c>
      <c r="B739" s="11">
        <v>4877.951219999999</v>
      </c>
      <c r="C739" s="11">
        <v>3730.5090359999995</v>
      </c>
      <c r="D739" s="11">
        <v>2506.3944479999996</v>
      </c>
      <c r="G739" s="11">
        <v>1499.0776919999998</v>
      </c>
      <c r="H739" s="11">
        <v>1818.9866879999997</v>
      </c>
      <c r="I739" s="11">
        <v>1596.9011039999998</v>
      </c>
    </row>
    <row r="740" spans="1:9" x14ac:dyDescent="0.2">
      <c r="A740" s="11">
        <v>734</v>
      </c>
      <c r="B740" s="11">
        <v>3939.3752399999994</v>
      </c>
      <c r="C740" s="11">
        <v>1890.3713399999997</v>
      </c>
      <c r="D740" s="11">
        <v>2871.2493359999999</v>
      </c>
      <c r="G740" s="11">
        <v>1499.0776919999998</v>
      </c>
      <c r="H740" s="11">
        <v>1824.2744399999997</v>
      </c>
      <c r="I740" s="11">
        <v>1596.9011039999998</v>
      </c>
    </row>
    <row r="741" spans="1:9" x14ac:dyDescent="0.2">
      <c r="A741" s="11">
        <v>735</v>
      </c>
      <c r="B741" s="11">
        <v>4941.4042439999994</v>
      </c>
      <c r="C741" s="11">
        <v>3603.6029879999996</v>
      </c>
      <c r="D741" s="11">
        <v>1327.2257519999998</v>
      </c>
      <c r="G741" s="11">
        <v>1501.7215679999997</v>
      </c>
      <c r="H741" s="11">
        <v>1824.2744399999997</v>
      </c>
      <c r="I741" s="11">
        <v>1602.1888559999998</v>
      </c>
    </row>
    <row r="742" spans="1:9" x14ac:dyDescent="0.2">
      <c r="A742" s="11">
        <v>736</v>
      </c>
      <c r="B742" s="11">
        <v>1385.3910239999998</v>
      </c>
      <c r="C742" s="11">
        <v>2720.5484039999997</v>
      </c>
      <c r="D742" s="11">
        <v>1718.5193999999997</v>
      </c>
      <c r="G742" s="11">
        <v>1501.7215679999997</v>
      </c>
      <c r="H742" s="11">
        <v>1824.2744399999997</v>
      </c>
      <c r="I742" s="11">
        <v>1602.1888559999998</v>
      </c>
    </row>
    <row r="743" spans="1:9" x14ac:dyDescent="0.2">
      <c r="A743" s="11">
        <v>737</v>
      </c>
      <c r="B743" s="11">
        <v>2784.0014279999996</v>
      </c>
      <c r="C743" s="11">
        <v>4179.9679559999995</v>
      </c>
      <c r="D743" s="11">
        <v>785.2311719999999</v>
      </c>
      <c r="G743" s="11">
        <v>1504.3654439999998</v>
      </c>
      <c r="H743" s="11">
        <v>1826.9183159999998</v>
      </c>
      <c r="I743" s="11">
        <v>1602.1888559999998</v>
      </c>
    </row>
    <row r="744" spans="1:9" x14ac:dyDescent="0.2">
      <c r="A744" s="11">
        <v>738</v>
      </c>
      <c r="B744" s="11">
        <v>1282.2798599999999</v>
      </c>
      <c r="C744" s="11">
        <v>2350.4057639999996</v>
      </c>
      <c r="D744" s="11">
        <v>3114.4859279999996</v>
      </c>
      <c r="G744" s="11">
        <v>1504.3654439999998</v>
      </c>
      <c r="H744" s="11">
        <v>1826.9183159999998</v>
      </c>
      <c r="I744" s="11">
        <v>1604.8327319999999</v>
      </c>
    </row>
    <row r="745" spans="1:9" x14ac:dyDescent="0.2">
      <c r="A745" s="11">
        <v>739</v>
      </c>
      <c r="B745" s="11">
        <v>2424.4342919999999</v>
      </c>
      <c r="C745" s="11">
        <v>5110.6123079999998</v>
      </c>
      <c r="D745" s="11">
        <v>5512.4814599999991</v>
      </c>
      <c r="G745" s="11">
        <v>1504.3654439999998</v>
      </c>
      <c r="H745" s="11">
        <v>1826.9183159999998</v>
      </c>
      <c r="I745" s="11">
        <v>1604.8327319999999</v>
      </c>
    </row>
    <row r="746" spans="1:9" x14ac:dyDescent="0.2">
      <c r="A746" s="11">
        <v>740</v>
      </c>
      <c r="B746" s="11">
        <v>1475.2828079999997</v>
      </c>
      <c r="C746" s="11">
        <v>3368.2980239999997</v>
      </c>
      <c r="D746" s="11">
        <v>1221.4707119999998</v>
      </c>
      <c r="G746" s="11">
        <v>1507.0093199999999</v>
      </c>
      <c r="H746" s="11">
        <v>1829.5621919999999</v>
      </c>
      <c r="I746" s="11">
        <v>1607.4766079999997</v>
      </c>
    </row>
    <row r="747" spans="1:9" x14ac:dyDescent="0.2">
      <c r="A747" s="11">
        <v>741</v>
      </c>
      <c r="B747" s="11">
        <v>1660.3541279999997</v>
      </c>
      <c r="C747" s="11">
        <v>1287.5676119999998</v>
      </c>
      <c r="D747" s="11">
        <v>2035.7845199999997</v>
      </c>
      <c r="G747" s="11">
        <v>1507.0093199999999</v>
      </c>
      <c r="H747" s="11">
        <v>1829.5621919999999</v>
      </c>
      <c r="I747" s="11">
        <v>1607.4766079999997</v>
      </c>
    </row>
    <row r="748" spans="1:9" x14ac:dyDescent="0.2">
      <c r="A748" s="11">
        <v>742</v>
      </c>
      <c r="B748" s="11">
        <v>3392.0929079999996</v>
      </c>
      <c r="C748" s="11">
        <v>518.1996959999999</v>
      </c>
      <c r="D748" s="11">
        <v>2249.9384759999998</v>
      </c>
      <c r="G748" s="11">
        <v>1509.6531959999998</v>
      </c>
      <c r="H748" s="11">
        <v>1832.2060679999997</v>
      </c>
      <c r="I748" s="11">
        <v>1610.1204839999998</v>
      </c>
    </row>
    <row r="749" spans="1:9" x14ac:dyDescent="0.2">
      <c r="A749" s="11">
        <v>743</v>
      </c>
      <c r="B749" s="11">
        <v>3384.1612799999994</v>
      </c>
      <c r="C749" s="11">
        <v>7196.6304719999989</v>
      </c>
      <c r="D749" s="11">
        <v>2590.9984799999997</v>
      </c>
      <c r="G749" s="11">
        <v>1509.6531959999998</v>
      </c>
      <c r="H749" s="11">
        <v>1837.4938199999997</v>
      </c>
      <c r="I749" s="11">
        <v>1610.1204839999998</v>
      </c>
    </row>
    <row r="750" spans="1:9" x14ac:dyDescent="0.2">
      <c r="A750" s="11">
        <v>744</v>
      </c>
      <c r="B750" s="11">
        <v>4764.2645519999996</v>
      </c>
      <c r="C750" s="11">
        <v>6181.3820879999994</v>
      </c>
      <c r="D750" s="11">
        <v>1414.4736599999999</v>
      </c>
      <c r="G750" s="11">
        <v>1509.6531959999998</v>
      </c>
      <c r="H750" s="11">
        <v>1837.4938199999997</v>
      </c>
      <c r="I750" s="11">
        <v>1612.7643599999999</v>
      </c>
    </row>
    <row r="751" spans="1:9" x14ac:dyDescent="0.2">
      <c r="A751" s="11">
        <v>745</v>
      </c>
      <c r="B751" s="11">
        <v>1811.0550599999997</v>
      </c>
      <c r="C751" s="11">
        <v>2876.5370879999996</v>
      </c>
      <c r="D751" s="11">
        <v>1678.8612599999999</v>
      </c>
      <c r="G751" s="11">
        <v>1514.9409479999997</v>
      </c>
      <c r="H751" s="11">
        <v>1840.1376959999998</v>
      </c>
      <c r="I751" s="11">
        <v>1612.7643599999999</v>
      </c>
    </row>
    <row r="752" spans="1:9" x14ac:dyDescent="0.2">
      <c r="A752" s="11">
        <v>746</v>
      </c>
      <c r="B752" s="11">
        <v>4706.0992799999995</v>
      </c>
      <c r="C752" s="11">
        <v>5102.6806799999995</v>
      </c>
      <c r="D752" s="11">
        <v>1337.8012559999997</v>
      </c>
      <c r="G752" s="11">
        <v>1514.9409479999997</v>
      </c>
      <c r="H752" s="11">
        <v>1840.1376959999998</v>
      </c>
      <c r="I752" s="11">
        <v>1615.4082359999998</v>
      </c>
    </row>
    <row r="753" spans="1:9" x14ac:dyDescent="0.2">
      <c r="A753" s="11">
        <v>747</v>
      </c>
      <c r="B753" s="11">
        <v>2395.3516559999998</v>
      </c>
      <c r="C753" s="11">
        <v>375.43039199999993</v>
      </c>
      <c r="D753" s="11">
        <v>3574.5203519999995</v>
      </c>
      <c r="G753" s="11">
        <v>1514.9409479999997</v>
      </c>
      <c r="H753" s="11">
        <v>1840.1376959999998</v>
      </c>
      <c r="I753" s="11">
        <v>1615.4082359999998</v>
      </c>
    </row>
    <row r="754" spans="1:9" x14ac:dyDescent="0.2">
      <c r="A754" s="11">
        <v>748</v>
      </c>
      <c r="B754" s="11">
        <v>2757.5626679999996</v>
      </c>
      <c r="C754" s="11">
        <v>3788.6743079999997</v>
      </c>
      <c r="D754" s="11">
        <v>4724.6064119999992</v>
      </c>
      <c r="G754" s="11">
        <v>1517.5848239999998</v>
      </c>
      <c r="H754" s="11">
        <v>1842.7815719999999</v>
      </c>
      <c r="I754" s="11">
        <v>1618.0521119999999</v>
      </c>
    </row>
    <row r="755" spans="1:9" x14ac:dyDescent="0.2">
      <c r="A755" s="11">
        <v>749</v>
      </c>
      <c r="B755" s="11">
        <v>3307.4888759999994</v>
      </c>
      <c r="C755" s="11">
        <v>3431.7510479999996</v>
      </c>
      <c r="D755" s="11">
        <v>3793.9620599999994</v>
      </c>
      <c r="G755" s="11">
        <v>1517.5848239999998</v>
      </c>
      <c r="H755" s="11">
        <v>1842.7815719999999</v>
      </c>
      <c r="I755" s="11">
        <v>1618.0521119999999</v>
      </c>
    </row>
    <row r="756" spans="1:9" x14ac:dyDescent="0.2">
      <c r="A756" s="11">
        <v>750</v>
      </c>
      <c r="B756" s="11">
        <v>3008.7308879999996</v>
      </c>
      <c r="C756" s="11">
        <v>3693.4947719999996</v>
      </c>
      <c r="D756" s="11">
        <v>2850.0983279999996</v>
      </c>
      <c r="G756" s="11">
        <v>1517.5848239999998</v>
      </c>
      <c r="H756" s="11">
        <v>1842.7815719999999</v>
      </c>
      <c r="I756" s="11">
        <v>1618.0521119999999</v>
      </c>
    </row>
    <row r="757" spans="1:9" x14ac:dyDescent="0.2">
      <c r="A757" s="11">
        <v>751</v>
      </c>
      <c r="B757" s="11">
        <v>4433.7800519999992</v>
      </c>
      <c r="C757" s="11">
        <v>3915.5803559999995</v>
      </c>
      <c r="D757" s="11">
        <v>1303.4308679999999</v>
      </c>
      <c r="G757" s="11">
        <v>1520.2286999999999</v>
      </c>
      <c r="H757" s="11">
        <v>1845.4254479999997</v>
      </c>
      <c r="I757" s="11">
        <v>1618.0521119999999</v>
      </c>
    </row>
    <row r="758" spans="1:9" x14ac:dyDescent="0.2">
      <c r="A758" s="11">
        <v>752</v>
      </c>
      <c r="B758" s="11">
        <v>1239.9778439999998</v>
      </c>
      <c r="C758" s="11">
        <v>949.15148399999987</v>
      </c>
      <c r="D758" s="11">
        <v>1578.3939719999998</v>
      </c>
      <c r="G758" s="11">
        <v>1520.2286999999999</v>
      </c>
      <c r="H758" s="11">
        <v>1845.4254479999997</v>
      </c>
      <c r="I758" s="11">
        <v>1620.6959879999997</v>
      </c>
    </row>
    <row r="759" spans="1:9" x14ac:dyDescent="0.2">
      <c r="A759" s="11">
        <v>753</v>
      </c>
      <c r="B759" s="11">
        <v>3984.3211319999996</v>
      </c>
      <c r="C759" s="11">
        <v>2437.6536719999999</v>
      </c>
      <c r="D759" s="11">
        <v>1499.0776919999998</v>
      </c>
      <c r="G759" s="11">
        <v>1522.8725759999998</v>
      </c>
      <c r="H759" s="11">
        <v>1848.0693239999998</v>
      </c>
      <c r="I759" s="11">
        <v>1620.6959879999997</v>
      </c>
    </row>
    <row r="760" spans="1:9" x14ac:dyDescent="0.2">
      <c r="A760" s="11">
        <v>754</v>
      </c>
      <c r="B760" s="11">
        <v>1234.6900919999998</v>
      </c>
      <c r="C760" s="11">
        <v>1300.7869919999998</v>
      </c>
      <c r="D760" s="11">
        <v>3563.9448479999996</v>
      </c>
      <c r="G760" s="11">
        <v>1525.5164519999998</v>
      </c>
      <c r="H760" s="11">
        <v>1850.7131999999997</v>
      </c>
      <c r="I760" s="11">
        <v>1625.9837399999999</v>
      </c>
    </row>
    <row r="761" spans="1:9" x14ac:dyDescent="0.2">
      <c r="A761" s="11">
        <v>755</v>
      </c>
      <c r="B761" s="11">
        <v>851.32807199999991</v>
      </c>
      <c r="C761" s="11">
        <v>4211.6944679999997</v>
      </c>
      <c r="D761" s="11">
        <v>1115.7156719999998</v>
      </c>
      <c r="G761" s="11">
        <v>1525.5164519999998</v>
      </c>
      <c r="H761" s="11">
        <v>1850.7131999999997</v>
      </c>
      <c r="I761" s="11">
        <v>1625.9837399999999</v>
      </c>
    </row>
    <row r="762" spans="1:9" x14ac:dyDescent="0.2">
      <c r="A762" s="11">
        <v>756</v>
      </c>
      <c r="B762" s="11">
        <v>2178.5538239999996</v>
      </c>
      <c r="C762" s="11">
        <v>1818.9866879999997</v>
      </c>
      <c r="D762" s="11">
        <v>1419.7614119999998</v>
      </c>
      <c r="G762" s="11">
        <v>1525.5164519999998</v>
      </c>
      <c r="H762" s="11">
        <v>1850.7131999999997</v>
      </c>
      <c r="I762" s="11">
        <v>1625.9837399999999</v>
      </c>
    </row>
    <row r="763" spans="1:9" x14ac:dyDescent="0.2">
      <c r="A763" s="11">
        <v>757</v>
      </c>
      <c r="B763" s="11">
        <v>1237.3339679999999</v>
      </c>
      <c r="C763" s="11">
        <v>1247.9094719999998</v>
      </c>
      <c r="D763" s="11">
        <v>3363.0102719999995</v>
      </c>
      <c r="G763" s="11">
        <v>1525.5164519999998</v>
      </c>
      <c r="H763" s="11">
        <v>1853.3570759999998</v>
      </c>
      <c r="I763" s="11">
        <v>1628.6276159999998</v>
      </c>
    </row>
    <row r="764" spans="1:9" x14ac:dyDescent="0.2">
      <c r="A764" s="11">
        <v>758</v>
      </c>
      <c r="B764" s="11">
        <v>2363.6251439999996</v>
      </c>
      <c r="C764" s="11">
        <v>2707.3290239999997</v>
      </c>
      <c r="D764" s="11">
        <v>1863.9325799999997</v>
      </c>
      <c r="G764" s="11">
        <v>1528.1603279999997</v>
      </c>
      <c r="H764" s="11">
        <v>1856.0009519999999</v>
      </c>
      <c r="I764" s="11">
        <v>1631.2714919999999</v>
      </c>
    </row>
    <row r="765" spans="1:9" x14ac:dyDescent="0.2">
      <c r="A765" s="11">
        <v>759</v>
      </c>
      <c r="B765" s="11">
        <v>1475.2828079999997</v>
      </c>
      <c r="C765" s="11">
        <v>4238.1332279999997</v>
      </c>
      <c r="D765" s="11">
        <v>2239.3629719999999</v>
      </c>
      <c r="G765" s="11">
        <v>1528.1603279999997</v>
      </c>
      <c r="H765" s="11">
        <v>1856.0009519999999</v>
      </c>
      <c r="I765" s="11">
        <v>1631.2714919999999</v>
      </c>
    </row>
    <row r="766" spans="1:9" x14ac:dyDescent="0.2">
      <c r="A766" s="11">
        <v>760</v>
      </c>
      <c r="B766" s="11">
        <v>3106.5542999999998</v>
      </c>
      <c r="C766" s="11">
        <v>4597.7003639999994</v>
      </c>
      <c r="D766" s="11">
        <v>1583.6817239999998</v>
      </c>
      <c r="G766" s="11">
        <v>1528.1603279999997</v>
      </c>
      <c r="H766" s="11">
        <v>1858.6448279999997</v>
      </c>
      <c r="I766" s="11">
        <v>1631.2714919999999</v>
      </c>
    </row>
    <row r="767" spans="1:9" x14ac:dyDescent="0.2">
      <c r="A767" s="11">
        <v>761</v>
      </c>
      <c r="B767" s="11">
        <v>3281.0501159999994</v>
      </c>
      <c r="C767" s="11">
        <v>1840.1376959999998</v>
      </c>
      <c r="D767" s="11">
        <v>1160.6615639999998</v>
      </c>
      <c r="G767" s="11">
        <v>1528.1603279999997</v>
      </c>
      <c r="H767" s="11">
        <v>1858.6448279999997</v>
      </c>
      <c r="I767" s="11">
        <v>1633.9153679999997</v>
      </c>
    </row>
    <row r="768" spans="1:9" x14ac:dyDescent="0.2">
      <c r="A768" s="11">
        <v>762</v>
      </c>
      <c r="B768" s="11">
        <v>2559.2719679999996</v>
      </c>
      <c r="C768" s="11">
        <v>5750.4302999999991</v>
      </c>
      <c r="D768" s="11">
        <v>1007.3167559999998</v>
      </c>
      <c r="G768" s="11">
        <v>1530.8042039999998</v>
      </c>
      <c r="H768" s="11">
        <v>1861.2887039999998</v>
      </c>
      <c r="I768" s="11">
        <v>1633.9153679999997</v>
      </c>
    </row>
    <row r="769" spans="1:9" x14ac:dyDescent="0.2">
      <c r="A769" s="11">
        <v>763</v>
      </c>
      <c r="B769" s="11">
        <v>1919.4539759999998</v>
      </c>
      <c r="C769" s="11">
        <v>6170.806583999999</v>
      </c>
      <c r="D769" s="11">
        <v>2768.1381719999995</v>
      </c>
      <c r="G769" s="11">
        <v>1530.8042039999998</v>
      </c>
      <c r="H769" s="11">
        <v>1861.2887039999998</v>
      </c>
      <c r="I769" s="11">
        <v>1633.9153679999997</v>
      </c>
    </row>
    <row r="770" spans="1:9" x14ac:dyDescent="0.2">
      <c r="A770" s="11">
        <v>764</v>
      </c>
      <c r="B770" s="11">
        <v>1046.9748959999999</v>
      </c>
      <c r="C770" s="11">
        <v>1202.9635799999999</v>
      </c>
      <c r="D770" s="11">
        <v>2387.4200279999995</v>
      </c>
      <c r="G770" s="11">
        <v>1533.4480799999999</v>
      </c>
      <c r="H770" s="11">
        <v>1863.9325799999997</v>
      </c>
      <c r="I770" s="11">
        <v>1636.5592439999998</v>
      </c>
    </row>
    <row r="771" spans="1:9" x14ac:dyDescent="0.2">
      <c r="A771" s="11">
        <v>765</v>
      </c>
      <c r="B771" s="11">
        <v>3064.2522839999997</v>
      </c>
      <c r="C771" s="11">
        <v>3447.6143039999997</v>
      </c>
      <c r="D771" s="11">
        <v>1898.3029679999997</v>
      </c>
      <c r="G771" s="11">
        <v>1536.0919559999998</v>
      </c>
      <c r="H771" s="11">
        <v>1863.9325799999997</v>
      </c>
      <c r="I771" s="11">
        <v>1636.5592439999998</v>
      </c>
    </row>
    <row r="772" spans="1:9" x14ac:dyDescent="0.2">
      <c r="A772" s="11">
        <v>766</v>
      </c>
      <c r="B772" s="11">
        <v>4153.5291959999995</v>
      </c>
      <c r="C772" s="11">
        <v>3117.1298039999997</v>
      </c>
      <c r="D772" s="11">
        <v>3273.1184879999996</v>
      </c>
      <c r="G772" s="11">
        <v>1541.3797079999997</v>
      </c>
      <c r="H772" s="11">
        <v>1866.5764559999998</v>
      </c>
      <c r="I772" s="11">
        <v>1636.5592439999998</v>
      </c>
    </row>
    <row r="773" spans="1:9" x14ac:dyDescent="0.2">
      <c r="A773" s="11">
        <v>767</v>
      </c>
      <c r="B773" s="11">
        <v>3735.7967879999997</v>
      </c>
      <c r="C773" s="11">
        <v>2400.6394079999995</v>
      </c>
      <c r="D773" s="11">
        <v>3302.2011239999997</v>
      </c>
      <c r="G773" s="11">
        <v>1541.3797079999997</v>
      </c>
      <c r="H773" s="11">
        <v>1866.5764559999998</v>
      </c>
      <c r="I773" s="11">
        <v>1636.5592439999998</v>
      </c>
    </row>
    <row r="774" spans="1:9" x14ac:dyDescent="0.2">
      <c r="A774" s="11">
        <v>768</v>
      </c>
      <c r="B774" s="11">
        <v>3532.2183359999995</v>
      </c>
      <c r="C774" s="11">
        <v>4531.6034639999998</v>
      </c>
      <c r="D774" s="11">
        <v>1863.9325799999997</v>
      </c>
      <c r="G774" s="11">
        <v>1541.3797079999997</v>
      </c>
      <c r="H774" s="11">
        <v>1869.2203319999999</v>
      </c>
      <c r="I774" s="11">
        <v>1641.8469959999998</v>
      </c>
    </row>
    <row r="775" spans="1:9" x14ac:dyDescent="0.2">
      <c r="A775" s="11">
        <v>769</v>
      </c>
      <c r="B775" s="11">
        <v>1284.9237359999997</v>
      </c>
      <c r="C775" s="11">
        <v>3032.5257719999995</v>
      </c>
      <c r="D775" s="11">
        <v>1832.2060679999997</v>
      </c>
      <c r="G775" s="11">
        <v>1541.3797079999997</v>
      </c>
      <c r="H775" s="11">
        <v>1874.5080839999998</v>
      </c>
      <c r="I775" s="11">
        <v>1641.8469959999998</v>
      </c>
    </row>
    <row r="776" spans="1:9" x14ac:dyDescent="0.2">
      <c r="A776" s="11">
        <v>770</v>
      </c>
      <c r="B776" s="11">
        <v>4016.0476439999993</v>
      </c>
      <c r="C776" s="11">
        <v>1028.4677639999998</v>
      </c>
      <c r="D776" s="11">
        <v>3817.7569439999997</v>
      </c>
      <c r="G776" s="11">
        <v>1546.6674599999999</v>
      </c>
      <c r="H776" s="11">
        <v>1874.5080839999998</v>
      </c>
      <c r="I776" s="11">
        <v>1641.8469959999998</v>
      </c>
    </row>
    <row r="777" spans="1:9" x14ac:dyDescent="0.2">
      <c r="A777" s="11">
        <v>771</v>
      </c>
      <c r="B777" s="11">
        <v>3088.0471679999996</v>
      </c>
      <c r="C777" s="11">
        <v>3423.8194199999994</v>
      </c>
      <c r="D777" s="11">
        <v>1528.1603279999997</v>
      </c>
      <c r="G777" s="11">
        <v>1549.3113359999998</v>
      </c>
      <c r="H777" s="11">
        <v>1877.1519599999997</v>
      </c>
      <c r="I777" s="11">
        <v>1644.4908719999999</v>
      </c>
    </row>
    <row r="778" spans="1:9" x14ac:dyDescent="0.2">
      <c r="A778" s="11">
        <v>772</v>
      </c>
      <c r="B778" s="11">
        <v>3566.5887239999997</v>
      </c>
      <c r="C778" s="11">
        <v>10760.575319999998</v>
      </c>
      <c r="D778" s="11">
        <v>1520.2286999999999</v>
      </c>
      <c r="G778" s="11">
        <v>1549.3113359999998</v>
      </c>
      <c r="H778" s="11">
        <v>1877.1519599999997</v>
      </c>
      <c r="I778" s="11">
        <v>1644.4908719999999</v>
      </c>
    </row>
    <row r="779" spans="1:9" x14ac:dyDescent="0.2">
      <c r="A779" s="11">
        <v>773</v>
      </c>
      <c r="B779" s="11">
        <v>745.5730319999999</v>
      </c>
      <c r="C779" s="11">
        <v>639.81799199999989</v>
      </c>
      <c r="D779" s="11">
        <v>1697.3683919999999</v>
      </c>
      <c r="G779" s="11">
        <v>1549.3113359999998</v>
      </c>
      <c r="H779" s="11">
        <v>1877.1519599999997</v>
      </c>
      <c r="I779" s="11">
        <v>1644.4908719999999</v>
      </c>
    </row>
    <row r="780" spans="1:9" x14ac:dyDescent="0.2">
      <c r="A780" s="11">
        <v>774</v>
      </c>
      <c r="B780" s="11">
        <v>4558.0422239999998</v>
      </c>
      <c r="C780" s="11">
        <v>3682.9192679999996</v>
      </c>
      <c r="D780" s="11">
        <v>1308.7186199999999</v>
      </c>
      <c r="G780" s="11">
        <v>1549.3113359999998</v>
      </c>
      <c r="H780" s="11">
        <v>1879.7958359999998</v>
      </c>
      <c r="I780" s="11">
        <v>1644.4908719999999</v>
      </c>
    </row>
    <row r="781" spans="1:9" x14ac:dyDescent="0.2">
      <c r="A781" s="11">
        <v>775</v>
      </c>
      <c r="B781" s="11">
        <v>4944.0481199999995</v>
      </c>
      <c r="C781" s="11">
        <v>5443.7406839999994</v>
      </c>
      <c r="D781" s="11">
        <v>3320.7082559999994</v>
      </c>
      <c r="G781" s="11">
        <v>1551.9552119999998</v>
      </c>
      <c r="H781" s="11">
        <v>1879.7958359999998</v>
      </c>
      <c r="I781" s="11">
        <v>1644.4908719999999</v>
      </c>
    </row>
    <row r="782" spans="1:9" x14ac:dyDescent="0.2">
      <c r="A782" s="11">
        <v>776</v>
      </c>
      <c r="B782" s="11">
        <v>1425.0491639999998</v>
      </c>
      <c r="C782" s="11">
        <v>2680.8902639999997</v>
      </c>
      <c r="D782" s="11">
        <v>2403.2832839999996</v>
      </c>
      <c r="G782" s="11">
        <v>1551.9552119999998</v>
      </c>
      <c r="H782" s="11">
        <v>1882.4397119999999</v>
      </c>
      <c r="I782" s="11">
        <v>1647.1347479999997</v>
      </c>
    </row>
    <row r="783" spans="1:9" x14ac:dyDescent="0.2">
      <c r="A783" s="11">
        <v>777</v>
      </c>
      <c r="B783" s="11">
        <v>914.78109599999993</v>
      </c>
      <c r="C783" s="11">
        <v>5337.9856439999994</v>
      </c>
      <c r="D783" s="11">
        <v>2654.4515039999997</v>
      </c>
      <c r="G783" s="11">
        <v>1551.9552119999998</v>
      </c>
      <c r="H783" s="11">
        <v>1890.3713399999997</v>
      </c>
      <c r="I783" s="11">
        <v>1647.1347479999997</v>
      </c>
    </row>
    <row r="784" spans="1:9" x14ac:dyDescent="0.2">
      <c r="A784" s="11">
        <v>778</v>
      </c>
      <c r="B784" s="11">
        <v>4343.8882679999997</v>
      </c>
      <c r="C784" s="11">
        <v>2596.2862319999995</v>
      </c>
      <c r="D784" s="11">
        <v>3032.5257719999995</v>
      </c>
      <c r="G784" s="11">
        <v>1554.5990879999997</v>
      </c>
      <c r="H784" s="11">
        <v>1890.3713399999997</v>
      </c>
      <c r="I784" s="11">
        <v>1647.1347479999997</v>
      </c>
    </row>
    <row r="785" spans="1:9" x14ac:dyDescent="0.2">
      <c r="A785" s="11">
        <v>779</v>
      </c>
      <c r="B785" s="11">
        <v>2950.5656159999994</v>
      </c>
      <c r="C785" s="11">
        <v>5412.0141719999992</v>
      </c>
      <c r="D785" s="11">
        <v>880.41070799999989</v>
      </c>
      <c r="G785" s="11">
        <v>1557.2429639999998</v>
      </c>
      <c r="H785" s="11">
        <v>1898.3029679999997</v>
      </c>
      <c r="I785" s="11">
        <v>1649.7786239999998</v>
      </c>
    </row>
    <row r="786" spans="1:9" x14ac:dyDescent="0.2">
      <c r="A786" s="11">
        <v>780</v>
      </c>
      <c r="B786" s="11">
        <v>5129.1194399999995</v>
      </c>
      <c r="C786" s="11">
        <v>1567.8184679999997</v>
      </c>
      <c r="D786" s="11">
        <v>679.47613199999989</v>
      </c>
      <c r="G786" s="11">
        <v>1557.2429639999998</v>
      </c>
      <c r="H786" s="11">
        <v>1900.9468439999998</v>
      </c>
      <c r="I786" s="11">
        <v>1652.4224999999999</v>
      </c>
    </row>
    <row r="787" spans="1:9" x14ac:dyDescent="0.2">
      <c r="A787" s="11">
        <v>781</v>
      </c>
      <c r="B787" s="11">
        <v>2540.7648359999998</v>
      </c>
      <c r="C787" s="11">
        <v>1774.0407959999998</v>
      </c>
      <c r="D787" s="11">
        <v>1115.7156719999998</v>
      </c>
      <c r="G787" s="11">
        <v>1557.2429639999998</v>
      </c>
      <c r="H787" s="11">
        <v>1903.5907199999997</v>
      </c>
      <c r="I787" s="11">
        <v>1652.4224999999999</v>
      </c>
    </row>
    <row r="788" spans="1:9" x14ac:dyDescent="0.2">
      <c r="A788" s="11">
        <v>782</v>
      </c>
      <c r="B788" s="11">
        <v>3320.7082559999994</v>
      </c>
      <c r="C788" s="11">
        <v>2358.3373919999999</v>
      </c>
      <c r="D788" s="11">
        <v>3045.7451519999995</v>
      </c>
      <c r="G788" s="11">
        <v>1557.2429639999998</v>
      </c>
      <c r="H788" s="11">
        <v>1903.5907199999997</v>
      </c>
      <c r="I788" s="11">
        <v>1652.4224999999999</v>
      </c>
    </row>
    <row r="789" spans="1:9" x14ac:dyDescent="0.2">
      <c r="A789" s="11">
        <v>783</v>
      </c>
      <c r="B789" s="11">
        <v>2984.9360039999997</v>
      </c>
      <c r="C789" s="11">
        <v>3627.3978719999996</v>
      </c>
      <c r="D789" s="11">
        <v>2665.0270079999996</v>
      </c>
      <c r="G789" s="11">
        <v>1557.2429639999998</v>
      </c>
      <c r="H789" s="11">
        <v>1906.2345959999998</v>
      </c>
      <c r="I789" s="11">
        <v>1657.7102519999999</v>
      </c>
    </row>
    <row r="790" spans="1:9" x14ac:dyDescent="0.2">
      <c r="A790" s="11">
        <v>784</v>
      </c>
      <c r="B790" s="11">
        <v>2289.5966159999998</v>
      </c>
      <c r="C790" s="11">
        <v>2175.9099479999995</v>
      </c>
      <c r="D790" s="11">
        <v>2519.6138279999996</v>
      </c>
      <c r="G790" s="11">
        <v>1557.2429639999998</v>
      </c>
      <c r="H790" s="11">
        <v>1906.2345959999998</v>
      </c>
      <c r="I790" s="11">
        <v>1657.7102519999999</v>
      </c>
    </row>
    <row r="791" spans="1:9" x14ac:dyDescent="0.2">
      <c r="A791" s="11">
        <v>785</v>
      </c>
      <c r="B791" s="11">
        <v>3550.7254679999996</v>
      </c>
      <c r="C791" s="11">
        <v>5805.9516959999992</v>
      </c>
      <c r="D791" s="11">
        <v>4148.2414439999993</v>
      </c>
      <c r="G791" s="11">
        <v>1559.8868399999999</v>
      </c>
      <c r="H791" s="11">
        <v>1908.8784719999999</v>
      </c>
      <c r="I791" s="11">
        <v>1660.3541279999997</v>
      </c>
    </row>
    <row r="792" spans="1:9" x14ac:dyDescent="0.2">
      <c r="A792" s="11">
        <v>786</v>
      </c>
      <c r="B792" s="11">
        <v>1356.3083879999999</v>
      </c>
      <c r="C792" s="11">
        <v>1570.4623439999998</v>
      </c>
      <c r="D792" s="11">
        <v>2466.7363079999996</v>
      </c>
      <c r="G792" s="11">
        <v>1559.8868399999999</v>
      </c>
      <c r="H792" s="11">
        <v>1908.8784719999999</v>
      </c>
      <c r="I792" s="11">
        <v>1660.3541279999997</v>
      </c>
    </row>
    <row r="793" spans="1:9" x14ac:dyDescent="0.2">
      <c r="A793" s="11">
        <v>787</v>
      </c>
      <c r="B793" s="11">
        <v>3920.8681079999997</v>
      </c>
      <c r="C793" s="11">
        <v>2852.7422039999997</v>
      </c>
      <c r="D793" s="11">
        <v>2657.0953799999997</v>
      </c>
      <c r="G793" s="11">
        <v>1559.8868399999999</v>
      </c>
      <c r="H793" s="11">
        <v>1908.8784719999999</v>
      </c>
      <c r="I793" s="11">
        <v>1660.3541279999997</v>
      </c>
    </row>
    <row r="794" spans="1:9" x14ac:dyDescent="0.2">
      <c r="A794" s="11">
        <v>788</v>
      </c>
      <c r="B794" s="11">
        <v>3947.3068679999997</v>
      </c>
      <c r="C794" s="11">
        <v>5874.6924719999988</v>
      </c>
      <c r="D794" s="11">
        <v>2704.6851479999996</v>
      </c>
      <c r="G794" s="11">
        <v>1562.5307159999998</v>
      </c>
      <c r="H794" s="11">
        <v>1911.5223479999997</v>
      </c>
      <c r="I794" s="11">
        <v>1660.3541279999997</v>
      </c>
    </row>
    <row r="795" spans="1:9" x14ac:dyDescent="0.2">
      <c r="A795" s="11">
        <v>789</v>
      </c>
      <c r="B795" s="11">
        <v>3632.6856239999997</v>
      </c>
      <c r="C795" s="11">
        <v>2694.1096439999997</v>
      </c>
      <c r="D795" s="11">
        <v>2128.3201799999997</v>
      </c>
      <c r="G795" s="11">
        <v>1565.1745919999998</v>
      </c>
      <c r="H795" s="11">
        <v>1914.1662239999998</v>
      </c>
      <c r="I795" s="11">
        <v>1660.3541279999997</v>
      </c>
    </row>
    <row r="796" spans="1:9" x14ac:dyDescent="0.2">
      <c r="A796" s="11">
        <v>790</v>
      </c>
      <c r="B796" s="11">
        <v>2762.8504199999998</v>
      </c>
      <c r="C796" s="11">
        <v>417.73240799999996</v>
      </c>
      <c r="D796" s="11">
        <v>4084.7884199999994</v>
      </c>
      <c r="G796" s="11">
        <v>1565.1745919999998</v>
      </c>
      <c r="H796" s="11">
        <v>1919.4539759999998</v>
      </c>
      <c r="I796" s="11">
        <v>1662.9980039999998</v>
      </c>
    </row>
    <row r="797" spans="1:9" x14ac:dyDescent="0.2">
      <c r="A797" s="11">
        <v>791</v>
      </c>
      <c r="B797" s="11">
        <v>2376.8445239999996</v>
      </c>
      <c r="C797" s="11">
        <v>3600.9591119999995</v>
      </c>
      <c r="D797" s="11">
        <v>2004.0580079999997</v>
      </c>
      <c r="G797" s="11">
        <v>1567.8184679999997</v>
      </c>
      <c r="H797" s="11">
        <v>1919.4539759999998</v>
      </c>
      <c r="I797" s="11">
        <v>1662.9980039999998</v>
      </c>
    </row>
    <row r="798" spans="1:9" x14ac:dyDescent="0.2">
      <c r="A798" s="11">
        <v>792</v>
      </c>
      <c r="B798" s="11">
        <v>3923.5119839999993</v>
      </c>
      <c r="C798" s="11">
        <v>2516.9699519999995</v>
      </c>
      <c r="D798" s="11">
        <v>2493.1750679999996</v>
      </c>
      <c r="G798" s="11">
        <v>1567.8184679999997</v>
      </c>
      <c r="H798" s="11">
        <v>1919.4539759999998</v>
      </c>
      <c r="I798" s="11">
        <v>1662.9980039999998</v>
      </c>
    </row>
    <row r="799" spans="1:9" x14ac:dyDescent="0.2">
      <c r="A799" s="11">
        <v>793</v>
      </c>
      <c r="B799" s="11">
        <v>4243.4209799999999</v>
      </c>
      <c r="C799" s="11">
        <v>3101.2665479999996</v>
      </c>
      <c r="D799" s="11">
        <v>3072.1839119999995</v>
      </c>
      <c r="G799" s="11">
        <v>1567.8184679999997</v>
      </c>
      <c r="H799" s="11">
        <v>1924.7417279999997</v>
      </c>
      <c r="I799" s="11">
        <v>1662.9980039999998</v>
      </c>
    </row>
    <row r="800" spans="1:9" x14ac:dyDescent="0.2">
      <c r="A800" s="11">
        <v>794</v>
      </c>
      <c r="B800" s="11">
        <v>3072.1839119999995</v>
      </c>
      <c r="C800" s="11">
        <v>494.40481199999994</v>
      </c>
      <c r="D800" s="11">
        <v>1528.1603279999997</v>
      </c>
      <c r="G800" s="11">
        <v>1570.4623439999998</v>
      </c>
      <c r="H800" s="11">
        <v>1927.3856039999998</v>
      </c>
      <c r="I800" s="11">
        <v>1665.6418799999999</v>
      </c>
    </row>
    <row r="801" spans="1:9" x14ac:dyDescent="0.2">
      <c r="A801" s="11">
        <v>795</v>
      </c>
      <c r="B801" s="11">
        <v>4031.9108999999994</v>
      </c>
      <c r="C801" s="11">
        <v>4708.7431559999995</v>
      </c>
      <c r="D801" s="11">
        <v>4600.3442399999994</v>
      </c>
      <c r="G801" s="11">
        <v>1570.4623439999998</v>
      </c>
      <c r="H801" s="11">
        <v>1927.3856039999998</v>
      </c>
      <c r="I801" s="11">
        <v>1665.6418799999999</v>
      </c>
    </row>
    <row r="802" spans="1:9" x14ac:dyDescent="0.2">
      <c r="A802" s="11">
        <v>796</v>
      </c>
      <c r="B802" s="11">
        <v>2646.5198759999998</v>
      </c>
      <c r="C802" s="11">
        <v>4312.1617559999995</v>
      </c>
      <c r="D802" s="11">
        <v>2440.2975479999996</v>
      </c>
      <c r="G802" s="11">
        <v>1570.4623439999998</v>
      </c>
      <c r="H802" s="11">
        <v>1930.0294799999997</v>
      </c>
      <c r="I802" s="11">
        <v>1665.6418799999999</v>
      </c>
    </row>
    <row r="803" spans="1:9" x14ac:dyDescent="0.2">
      <c r="A803" s="11">
        <v>797</v>
      </c>
      <c r="B803" s="11">
        <v>1557.2429639999998</v>
      </c>
      <c r="C803" s="11">
        <v>4914.9654839999994</v>
      </c>
      <c r="D803" s="11">
        <v>2030.4967679999997</v>
      </c>
      <c r="G803" s="11">
        <v>1570.4623439999998</v>
      </c>
      <c r="H803" s="11">
        <v>1930.0294799999997</v>
      </c>
      <c r="I803" s="11">
        <v>1665.6418799999999</v>
      </c>
    </row>
    <row r="804" spans="1:9" x14ac:dyDescent="0.2">
      <c r="A804" s="11">
        <v>798</v>
      </c>
      <c r="B804" s="11">
        <v>3286.3378679999996</v>
      </c>
      <c r="C804" s="11">
        <v>3587.7397319999995</v>
      </c>
      <c r="D804" s="11">
        <v>1054.9065239999998</v>
      </c>
      <c r="G804" s="11">
        <v>1573.1062199999999</v>
      </c>
      <c r="H804" s="11">
        <v>1932.6733559999998</v>
      </c>
      <c r="I804" s="11">
        <v>1665.6418799999999</v>
      </c>
    </row>
    <row r="805" spans="1:9" x14ac:dyDescent="0.2">
      <c r="A805" s="11">
        <v>799</v>
      </c>
      <c r="B805" s="11">
        <v>959.72698799999989</v>
      </c>
      <c r="C805" s="11">
        <v>8426.0328119999995</v>
      </c>
      <c r="D805" s="11">
        <v>3378.8735279999996</v>
      </c>
      <c r="G805" s="11">
        <v>1573.1062199999999</v>
      </c>
      <c r="H805" s="11">
        <v>1935.3172319999996</v>
      </c>
      <c r="I805" s="11">
        <v>1668.2857559999998</v>
      </c>
    </row>
    <row r="806" spans="1:9" x14ac:dyDescent="0.2">
      <c r="A806" s="11">
        <v>800</v>
      </c>
      <c r="B806" s="11">
        <v>3706.7141519999996</v>
      </c>
      <c r="C806" s="11">
        <v>330.48449999999997</v>
      </c>
      <c r="D806" s="11">
        <v>975.59024399999987</v>
      </c>
      <c r="G806" s="11">
        <v>1573.1062199999999</v>
      </c>
      <c r="H806" s="11">
        <v>1935.3172319999996</v>
      </c>
      <c r="I806" s="11">
        <v>1670.9296319999999</v>
      </c>
    </row>
    <row r="807" spans="1:9" x14ac:dyDescent="0.2">
      <c r="A807" s="11">
        <v>801</v>
      </c>
      <c r="B807" s="11">
        <v>3175.2950759999994</v>
      </c>
      <c r="C807" s="11">
        <v>571.07721599999991</v>
      </c>
      <c r="D807" s="11">
        <v>1967.0437439999998</v>
      </c>
      <c r="G807" s="11">
        <v>1573.1062199999999</v>
      </c>
      <c r="H807" s="11">
        <v>1935.3172319999996</v>
      </c>
      <c r="I807" s="11">
        <v>1670.9296319999999</v>
      </c>
    </row>
    <row r="808" spans="1:9" x14ac:dyDescent="0.2">
      <c r="A808" s="11">
        <v>802</v>
      </c>
      <c r="B808" s="11">
        <v>2559.2719679999996</v>
      </c>
      <c r="C808" s="11">
        <v>1673.5735079999997</v>
      </c>
      <c r="D808" s="11">
        <v>3540.1499639999997</v>
      </c>
      <c r="G808" s="11">
        <v>1573.1062199999999</v>
      </c>
      <c r="H808" s="11">
        <v>1937.9611079999997</v>
      </c>
      <c r="I808" s="11">
        <v>1670.9296319999999</v>
      </c>
    </row>
    <row r="809" spans="1:9" x14ac:dyDescent="0.2">
      <c r="A809" s="11">
        <v>803</v>
      </c>
      <c r="B809" s="11">
        <v>2072.7987839999996</v>
      </c>
      <c r="C809" s="11">
        <v>2813.0840639999997</v>
      </c>
      <c r="D809" s="11">
        <v>2807.7963119999995</v>
      </c>
      <c r="G809" s="11">
        <v>1573.1062199999999</v>
      </c>
      <c r="H809" s="11">
        <v>1940.6049839999998</v>
      </c>
      <c r="I809" s="11">
        <v>1670.9296319999999</v>
      </c>
    </row>
    <row r="810" spans="1:9" x14ac:dyDescent="0.2">
      <c r="A810" s="11">
        <v>804</v>
      </c>
      <c r="B810" s="11">
        <v>3912.9364799999994</v>
      </c>
      <c r="C810" s="11">
        <v>4595.0564879999993</v>
      </c>
      <c r="D810" s="11">
        <v>2921.4829799999998</v>
      </c>
      <c r="G810" s="11">
        <v>1575.7500959999998</v>
      </c>
      <c r="H810" s="11">
        <v>1943.2488599999997</v>
      </c>
      <c r="I810" s="11">
        <v>1673.5735079999997</v>
      </c>
    </row>
    <row r="811" spans="1:9" x14ac:dyDescent="0.2">
      <c r="A811" s="11">
        <v>805</v>
      </c>
      <c r="B811" s="11">
        <v>3643.2611279999996</v>
      </c>
      <c r="C811" s="11">
        <v>1551.9552119999998</v>
      </c>
      <c r="D811" s="11">
        <v>3254.6113559999994</v>
      </c>
      <c r="G811" s="11">
        <v>1578.3939719999998</v>
      </c>
      <c r="H811" s="11">
        <v>1948.5366119999996</v>
      </c>
      <c r="I811" s="11">
        <v>1676.2173839999998</v>
      </c>
    </row>
    <row r="812" spans="1:9" x14ac:dyDescent="0.2">
      <c r="A812" s="11">
        <v>806</v>
      </c>
      <c r="B812" s="11">
        <v>901.56171599999993</v>
      </c>
      <c r="C812" s="11">
        <v>2297.5282439999996</v>
      </c>
      <c r="D812" s="11">
        <v>3233.4603479999996</v>
      </c>
      <c r="G812" s="11">
        <v>1578.3939719999998</v>
      </c>
      <c r="H812" s="11">
        <v>1948.5366119999996</v>
      </c>
      <c r="I812" s="11">
        <v>1676.2173839999998</v>
      </c>
    </row>
    <row r="813" spans="1:9" x14ac:dyDescent="0.2">
      <c r="A813" s="11">
        <v>807</v>
      </c>
      <c r="B813" s="11">
        <v>2297.5282439999996</v>
      </c>
      <c r="C813" s="11">
        <v>12481.738595999999</v>
      </c>
      <c r="D813" s="11">
        <v>774.65566799999988</v>
      </c>
      <c r="G813" s="11">
        <v>1578.3939719999998</v>
      </c>
      <c r="H813" s="11">
        <v>1951.1804879999997</v>
      </c>
      <c r="I813" s="11">
        <v>1676.2173839999998</v>
      </c>
    </row>
    <row r="814" spans="1:9" x14ac:dyDescent="0.2">
      <c r="A814" s="11">
        <v>808</v>
      </c>
      <c r="B814" s="11">
        <v>2064.8671559999998</v>
      </c>
      <c r="C814" s="11">
        <v>2797.2208079999996</v>
      </c>
      <c r="D814" s="11">
        <v>3032.5257719999995</v>
      </c>
      <c r="G814" s="11">
        <v>1578.3939719999998</v>
      </c>
      <c r="H814" s="11">
        <v>1953.8243639999998</v>
      </c>
      <c r="I814" s="11">
        <v>1678.8612599999999</v>
      </c>
    </row>
    <row r="815" spans="1:9" x14ac:dyDescent="0.2">
      <c r="A815" s="11">
        <v>809</v>
      </c>
      <c r="B815" s="11">
        <v>1147.4421839999998</v>
      </c>
      <c r="C815" s="11">
        <v>4888.5267239999994</v>
      </c>
      <c r="D815" s="11">
        <v>2527.5454559999998</v>
      </c>
      <c r="G815" s="11">
        <v>1581.0378479999997</v>
      </c>
      <c r="H815" s="11">
        <v>1956.4682399999997</v>
      </c>
      <c r="I815" s="11">
        <v>1678.8612599999999</v>
      </c>
    </row>
    <row r="816" spans="1:9" x14ac:dyDescent="0.2">
      <c r="A816" s="11">
        <v>810</v>
      </c>
      <c r="B816" s="11">
        <v>1990.8386279999997</v>
      </c>
      <c r="C816" s="11">
        <v>3603.6029879999996</v>
      </c>
      <c r="D816" s="11">
        <v>1205.607456</v>
      </c>
      <c r="G816" s="11">
        <v>1581.0378479999997</v>
      </c>
      <c r="H816" s="11">
        <v>1956.4682399999997</v>
      </c>
      <c r="I816" s="11">
        <v>1678.8612599999999</v>
      </c>
    </row>
    <row r="817" spans="1:9" x14ac:dyDescent="0.2">
      <c r="A817" s="11">
        <v>811</v>
      </c>
      <c r="B817" s="11">
        <v>2688.8218919999995</v>
      </c>
      <c r="C817" s="11">
        <v>581.65271999999993</v>
      </c>
      <c r="D817" s="11">
        <v>3796.6059359999995</v>
      </c>
      <c r="G817" s="11">
        <v>1583.6817239999998</v>
      </c>
      <c r="H817" s="11">
        <v>1961.7559919999997</v>
      </c>
      <c r="I817" s="11">
        <v>1678.8612599999999</v>
      </c>
    </row>
    <row r="818" spans="1:9" x14ac:dyDescent="0.2">
      <c r="A818" s="11">
        <v>812</v>
      </c>
      <c r="B818" s="11">
        <v>4388.8341599999994</v>
      </c>
      <c r="C818" s="11">
        <v>909.49334399999987</v>
      </c>
      <c r="D818" s="11">
        <v>1139.510556</v>
      </c>
      <c r="G818" s="11">
        <v>1583.6817239999998</v>
      </c>
      <c r="H818" s="11">
        <v>1961.7559919999997</v>
      </c>
      <c r="I818" s="11">
        <v>1681.5051359999998</v>
      </c>
    </row>
    <row r="819" spans="1:9" x14ac:dyDescent="0.2">
      <c r="A819" s="11">
        <v>813</v>
      </c>
      <c r="B819" s="11">
        <v>1805.7673079999997</v>
      </c>
      <c r="C819" s="11">
        <v>1388.0348999999999</v>
      </c>
      <c r="D819" s="11">
        <v>3357.7225199999998</v>
      </c>
      <c r="G819" s="11">
        <v>1583.6817239999998</v>
      </c>
      <c r="H819" s="11">
        <v>1961.7559919999997</v>
      </c>
      <c r="I819" s="11">
        <v>1681.5051359999998</v>
      </c>
    </row>
    <row r="820" spans="1:9" x14ac:dyDescent="0.2">
      <c r="A820" s="11">
        <v>814</v>
      </c>
      <c r="B820" s="11">
        <v>4127.0904359999995</v>
      </c>
      <c r="C820" s="11">
        <v>3862.7028359999995</v>
      </c>
      <c r="D820" s="11">
        <v>1969.6876199999997</v>
      </c>
      <c r="G820" s="11">
        <v>1586.3255999999999</v>
      </c>
      <c r="H820" s="11">
        <v>1964.3998679999997</v>
      </c>
      <c r="I820" s="11">
        <v>1681.5051359999998</v>
      </c>
    </row>
    <row r="821" spans="1:9" x14ac:dyDescent="0.2">
      <c r="A821" s="11">
        <v>815</v>
      </c>
      <c r="B821" s="11">
        <v>864.54745199999991</v>
      </c>
      <c r="C821" s="11">
        <v>4441.7116799999994</v>
      </c>
      <c r="D821" s="11">
        <v>1813.6989359999998</v>
      </c>
      <c r="G821" s="11">
        <v>1586.3255999999999</v>
      </c>
      <c r="H821" s="11">
        <v>1967.0437439999998</v>
      </c>
      <c r="I821" s="11">
        <v>1681.5051359999998</v>
      </c>
    </row>
    <row r="822" spans="1:9" x14ac:dyDescent="0.2">
      <c r="A822" s="11">
        <v>816</v>
      </c>
      <c r="B822" s="11">
        <v>1205.607456</v>
      </c>
      <c r="C822" s="11">
        <v>2033.1406439999998</v>
      </c>
      <c r="D822" s="11">
        <v>1758.1775399999997</v>
      </c>
      <c r="G822" s="11">
        <v>1586.3255999999999</v>
      </c>
      <c r="H822" s="11">
        <v>1967.0437439999998</v>
      </c>
      <c r="I822" s="11">
        <v>1684.1490119999999</v>
      </c>
    </row>
    <row r="823" spans="1:9" x14ac:dyDescent="0.2">
      <c r="A823" s="11">
        <v>817</v>
      </c>
      <c r="B823" s="11">
        <v>4558.0422239999998</v>
      </c>
      <c r="C823" s="11">
        <v>1287.5676119999998</v>
      </c>
      <c r="D823" s="11">
        <v>1789.9040519999999</v>
      </c>
      <c r="G823" s="11">
        <v>1586.3255999999999</v>
      </c>
      <c r="H823" s="11">
        <v>1972.3314959999998</v>
      </c>
      <c r="I823" s="11">
        <v>1684.1490119999999</v>
      </c>
    </row>
    <row r="824" spans="1:9" x14ac:dyDescent="0.2">
      <c r="A824" s="11">
        <v>818</v>
      </c>
      <c r="B824" s="11">
        <v>1856.0009519999999</v>
      </c>
      <c r="C824" s="11">
        <v>1292.8553639999998</v>
      </c>
      <c r="D824" s="11">
        <v>2170.6221959999998</v>
      </c>
      <c r="G824" s="11">
        <v>1588.9694759999998</v>
      </c>
      <c r="H824" s="11">
        <v>1974.9753719999997</v>
      </c>
      <c r="I824" s="11">
        <v>1684.1490119999999</v>
      </c>
    </row>
    <row r="825" spans="1:9" x14ac:dyDescent="0.2">
      <c r="A825" s="11">
        <v>819</v>
      </c>
      <c r="B825" s="11">
        <v>2561.9158439999997</v>
      </c>
      <c r="C825" s="11">
        <v>1586.3255999999999</v>
      </c>
      <c r="D825" s="11">
        <v>4100.6516759999995</v>
      </c>
      <c r="G825" s="11">
        <v>1588.9694759999998</v>
      </c>
      <c r="H825" s="11">
        <v>1977.6192479999997</v>
      </c>
      <c r="I825" s="11">
        <v>1684.1490119999999</v>
      </c>
    </row>
    <row r="826" spans="1:9" x14ac:dyDescent="0.2">
      <c r="A826" s="11">
        <v>820</v>
      </c>
      <c r="B826" s="11">
        <v>1107.7840439999998</v>
      </c>
      <c r="C826" s="11">
        <v>2754.9187919999995</v>
      </c>
      <c r="D826" s="11">
        <v>1567.8184679999997</v>
      </c>
      <c r="G826" s="11">
        <v>1591.6133519999998</v>
      </c>
      <c r="H826" s="11">
        <v>1980.2631239999998</v>
      </c>
      <c r="I826" s="11">
        <v>1684.1490119999999</v>
      </c>
    </row>
    <row r="827" spans="1:9" x14ac:dyDescent="0.2">
      <c r="A827" s="11">
        <v>821</v>
      </c>
      <c r="B827" s="11">
        <v>1686.7928879999997</v>
      </c>
      <c r="C827" s="11">
        <v>2305.4598719999999</v>
      </c>
      <c r="D827" s="11">
        <v>2265.8017319999999</v>
      </c>
      <c r="G827" s="11">
        <v>1591.6133519999998</v>
      </c>
      <c r="H827" s="11">
        <v>1980.2631239999998</v>
      </c>
      <c r="I827" s="11">
        <v>1686.7928879999997</v>
      </c>
    </row>
    <row r="828" spans="1:9" x14ac:dyDescent="0.2">
      <c r="A828" s="11">
        <v>822</v>
      </c>
      <c r="B828" s="11">
        <v>3606.2468639999997</v>
      </c>
      <c r="C828" s="11">
        <v>2453.5169279999996</v>
      </c>
      <c r="D828" s="11">
        <v>2014.6335119999997</v>
      </c>
      <c r="G828" s="11">
        <v>1594.2572279999997</v>
      </c>
      <c r="H828" s="11">
        <v>1988.1947519999997</v>
      </c>
      <c r="I828" s="11">
        <v>1686.7928879999997</v>
      </c>
    </row>
    <row r="829" spans="1:9" x14ac:dyDescent="0.2">
      <c r="A829" s="11">
        <v>823</v>
      </c>
      <c r="B829" s="11">
        <v>4298.9423759999991</v>
      </c>
      <c r="C829" s="11">
        <v>1758.1775399999997</v>
      </c>
      <c r="D829" s="11">
        <v>2368.9128959999998</v>
      </c>
      <c r="G829" s="11">
        <v>1594.2572279999997</v>
      </c>
      <c r="H829" s="11">
        <v>1988.1947519999997</v>
      </c>
      <c r="I829" s="11">
        <v>1686.7928879999997</v>
      </c>
    </row>
    <row r="830" spans="1:9" x14ac:dyDescent="0.2">
      <c r="A830" s="11">
        <v>824</v>
      </c>
      <c r="B830" s="11">
        <v>2035.7845199999997</v>
      </c>
      <c r="C830" s="11">
        <v>2551.3403399999997</v>
      </c>
      <c r="D830" s="11">
        <v>1908.8784719999999</v>
      </c>
      <c r="G830" s="11">
        <v>1594.2572279999997</v>
      </c>
      <c r="H830" s="11">
        <v>1988.1947519999997</v>
      </c>
      <c r="I830" s="11">
        <v>1692.0806399999997</v>
      </c>
    </row>
    <row r="831" spans="1:9" x14ac:dyDescent="0.2">
      <c r="A831" s="11">
        <v>825</v>
      </c>
      <c r="B831" s="11">
        <v>1610.1204839999998</v>
      </c>
      <c r="C831" s="11">
        <v>2461.4485559999998</v>
      </c>
      <c r="D831" s="11">
        <v>946.50760799999989</v>
      </c>
      <c r="G831" s="11">
        <v>1596.9011039999998</v>
      </c>
      <c r="H831" s="11">
        <v>1993.4825039999998</v>
      </c>
      <c r="I831" s="11">
        <v>1692.0806399999997</v>
      </c>
    </row>
    <row r="832" spans="1:9" x14ac:dyDescent="0.2">
      <c r="A832" s="11">
        <v>826</v>
      </c>
      <c r="B832" s="11">
        <v>3349.7908919999995</v>
      </c>
      <c r="C832" s="11">
        <v>1303.4308679999999</v>
      </c>
      <c r="D832" s="11">
        <v>2049.0038999999997</v>
      </c>
      <c r="G832" s="11">
        <v>1596.9011039999998</v>
      </c>
      <c r="H832" s="11">
        <v>1996.1263799999997</v>
      </c>
      <c r="I832" s="11">
        <v>1694.7245159999998</v>
      </c>
    </row>
    <row r="833" spans="1:9" x14ac:dyDescent="0.2">
      <c r="A833" s="11">
        <v>827</v>
      </c>
      <c r="B833" s="11">
        <v>2453.5169279999996</v>
      </c>
      <c r="C833" s="11">
        <v>4695.5237759999991</v>
      </c>
      <c r="D833" s="11">
        <v>3281.0501159999994</v>
      </c>
      <c r="G833" s="11">
        <v>1599.5449799999999</v>
      </c>
      <c r="H833" s="11">
        <v>2001.4141319999997</v>
      </c>
      <c r="I833" s="11">
        <v>1694.7245159999998</v>
      </c>
    </row>
    <row r="834" spans="1:9" x14ac:dyDescent="0.2">
      <c r="A834" s="11">
        <v>828</v>
      </c>
      <c r="B834" s="11">
        <v>2437.6536719999999</v>
      </c>
      <c r="C834" s="11">
        <v>3088.0471679999996</v>
      </c>
      <c r="D834" s="11">
        <v>1054.9065239999998</v>
      </c>
      <c r="G834" s="11">
        <v>1599.5449799999999</v>
      </c>
      <c r="H834" s="11">
        <v>2004.0580079999997</v>
      </c>
      <c r="I834" s="11">
        <v>1694.7245159999998</v>
      </c>
    </row>
    <row r="835" spans="1:9" x14ac:dyDescent="0.2">
      <c r="A835" s="11">
        <v>829</v>
      </c>
      <c r="B835" s="11">
        <v>4222.2699719999991</v>
      </c>
      <c r="C835" s="11">
        <v>1509.6531959999998</v>
      </c>
      <c r="D835" s="11">
        <v>4280.4352439999993</v>
      </c>
      <c r="G835" s="11">
        <v>1602.1888559999998</v>
      </c>
      <c r="H835" s="11">
        <v>2006.7018839999998</v>
      </c>
      <c r="I835" s="11">
        <v>1694.7245159999998</v>
      </c>
    </row>
    <row r="836" spans="1:9" x14ac:dyDescent="0.2">
      <c r="A836" s="11">
        <v>830</v>
      </c>
      <c r="B836" s="11">
        <v>2109.8130479999995</v>
      </c>
      <c r="C836" s="11">
        <v>1440.9124199999999</v>
      </c>
      <c r="D836" s="11">
        <v>4087.4322959999995</v>
      </c>
      <c r="G836" s="11">
        <v>1602.1888559999998</v>
      </c>
      <c r="H836" s="11">
        <v>2009.3457599999997</v>
      </c>
      <c r="I836" s="11">
        <v>1697.3683919999999</v>
      </c>
    </row>
    <row r="837" spans="1:9" x14ac:dyDescent="0.2">
      <c r="A837" s="11">
        <v>831</v>
      </c>
      <c r="B837" s="11">
        <v>4008.1160159999995</v>
      </c>
      <c r="C837" s="11">
        <v>3553.3693439999997</v>
      </c>
      <c r="D837" s="11">
        <v>1033.7555159999999</v>
      </c>
      <c r="G837" s="11">
        <v>1604.8327319999999</v>
      </c>
      <c r="H837" s="11">
        <v>2011.9896359999998</v>
      </c>
      <c r="I837" s="11">
        <v>1697.3683919999999</v>
      </c>
    </row>
    <row r="838" spans="1:9" x14ac:dyDescent="0.2">
      <c r="A838" s="11">
        <v>832</v>
      </c>
      <c r="B838" s="11">
        <v>3680.2753919999996</v>
      </c>
      <c r="C838" s="11">
        <v>3693.4947719999996</v>
      </c>
      <c r="D838" s="11">
        <v>3709.3580279999996</v>
      </c>
      <c r="G838" s="11">
        <v>1607.4766079999997</v>
      </c>
      <c r="H838" s="11">
        <v>2011.9896359999998</v>
      </c>
      <c r="I838" s="11">
        <v>1697.3683919999999</v>
      </c>
    </row>
    <row r="839" spans="1:9" x14ac:dyDescent="0.2">
      <c r="A839" s="11">
        <v>833</v>
      </c>
      <c r="B839" s="11">
        <v>5316.8346359999996</v>
      </c>
      <c r="C839" s="11">
        <v>864.54745199999991</v>
      </c>
      <c r="D839" s="11">
        <v>1163.3054399999999</v>
      </c>
      <c r="G839" s="11">
        <v>1607.4766079999997</v>
      </c>
      <c r="H839" s="11">
        <v>2011.9896359999998</v>
      </c>
      <c r="I839" s="11">
        <v>1697.3683919999999</v>
      </c>
    </row>
    <row r="840" spans="1:9" x14ac:dyDescent="0.2">
      <c r="A840" s="11">
        <v>834</v>
      </c>
      <c r="B840" s="11">
        <v>1250.5533479999999</v>
      </c>
      <c r="C840" s="11">
        <v>1853.3570759999998</v>
      </c>
      <c r="D840" s="11">
        <v>1594.2572279999997</v>
      </c>
      <c r="G840" s="11">
        <v>1607.4766079999997</v>
      </c>
      <c r="H840" s="11">
        <v>2011.9896359999998</v>
      </c>
      <c r="I840" s="11">
        <v>1697.3683919999999</v>
      </c>
    </row>
    <row r="841" spans="1:9" x14ac:dyDescent="0.2">
      <c r="A841" s="11">
        <v>835</v>
      </c>
      <c r="B841" s="11">
        <v>1181.8125719999998</v>
      </c>
      <c r="C841" s="11">
        <v>1570.4623439999998</v>
      </c>
      <c r="D841" s="11">
        <v>1549.3113359999998</v>
      </c>
      <c r="G841" s="11">
        <v>1607.4766079999997</v>
      </c>
      <c r="H841" s="11">
        <v>2014.6335119999997</v>
      </c>
      <c r="I841" s="11">
        <v>1700.0122679999997</v>
      </c>
    </row>
    <row r="842" spans="1:9" x14ac:dyDescent="0.2">
      <c r="A842" s="11">
        <v>836</v>
      </c>
      <c r="B842" s="11">
        <v>1115.7156719999998</v>
      </c>
      <c r="C842" s="11">
        <v>1255.8410999999999</v>
      </c>
      <c r="D842" s="11">
        <v>2625.3688679999996</v>
      </c>
      <c r="G842" s="11">
        <v>1610.1204839999998</v>
      </c>
      <c r="H842" s="11">
        <v>2019.9212639999998</v>
      </c>
      <c r="I842" s="11">
        <v>1700.0122679999997</v>
      </c>
    </row>
    <row r="843" spans="1:9" x14ac:dyDescent="0.2">
      <c r="A843" s="11">
        <v>837</v>
      </c>
      <c r="B843" s="11">
        <v>2881.8248399999998</v>
      </c>
      <c r="C843" s="11">
        <v>1488.5021879999997</v>
      </c>
      <c r="D843" s="11">
        <v>1372.1716439999998</v>
      </c>
      <c r="G843" s="11">
        <v>1610.1204839999998</v>
      </c>
      <c r="H843" s="11">
        <v>2019.9212639999998</v>
      </c>
      <c r="I843" s="11">
        <v>1700.0122679999997</v>
      </c>
    </row>
    <row r="844" spans="1:9" x14ac:dyDescent="0.2">
      <c r="A844" s="11">
        <v>838</v>
      </c>
      <c r="B844" s="11">
        <v>3897.0732239999993</v>
      </c>
      <c r="C844" s="11">
        <v>3714.6457799999994</v>
      </c>
      <c r="D844" s="11">
        <v>901.56171599999993</v>
      </c>
      <c r="G844" s="11">
        <v>1610.1204839999998</v>
      </c>
      <c r="H844" s="11">
        <v>2022.5651399999997</v>
      </c>
      <c r="I844" s="11">
        <v>1702.6561439999998</v>
      </c>
    </row>
    <row r="845" spans="1:9" x14ac:dyDescent="0.2">
      <c r="A845" s="11">
        <v>839</v>
      </c>
      <c r="B845" s="11">
        <v>4018.6915199999994</v>
      </c>
      <c r="C845" s="11">
        <v>1216.1829599999999</v>
      </c>
      <c r="D845" s="11">
        <v>2342.4741359999998</v>
      </c>
      <c r="G845" s="11">
        <v>1610.1204839999998</v>
      </c>
      <c r="H845" s="11">
        <v>2022.5651399999997</v>
      </c>
      <c r="I845" s="11">
        <v>1702.6561439999998</v>
      </c>
    </row>
    <row r="846" spans="1:9" x14ac:dyDescent="0.2">
      <c r="A846" s="11">
        <v>840</v>
      </c>
      <c r="B846" s="11">
        <v>1099.8524159999999</v>
      </c>
      <c r="C846" s="11">
        <v>2252.5823519999999</v>
      </c>
      <c r="D846" s="11">
        <v>1744.9581599999997</v>
      </c>
      <c r="G846" s="11">
        <v>1612.7643599999999</v>
      </c>
      <c r="H846" s="11">
        <v>2022.5651399999997</v>
      </c>
      <c r="I846" s="11">
        <v>1705.3000199999997</v>
      </c>
    </row>
    <row r="847" spans="1:9" x14ac:dyDescent="0.2">
      <c r="A847" s="11">
        <v>841</v>
      </c>
      <c r="B847" s="11">
        <v>1023.1800119999999</v>
      </c>
      <c r="C847" s="11">
        <v>3032.5257719999995</v>
      </c>
      <c r="D847" s="11">
        <v>2186.4854519999999</v>
      </c>
      <c r="G847" s="11">
        <v>1615.4082359999998</v>
      </c>
      <c r="H847" s="11">
        <v>2025.2090159999998</v>
      </c>
      <c r="I847" s="11">
        <v>1705.3000199999997</v>
      </c>
    </row>
    <row r="848" spans="1:9" x14ac:dyDescent="0.2">
      <c r="A848" s="11">
        <v>842</v>
      </c>
      <c r="B848" s="11">
        <v>1797.8356799999997</v>
      </c>
      <c r="C848" s="11">
        <v>1232.046216</v>
      </c>
      <c r="D848" s="11">
        <v>2321.3231279999995</v>
      </c>
      <c r="G848" s="11">
        <v>1615.4082359999998</v>
      </c>
      <c r="H848" s="11">
        <v>2025.2090159999998</v>
      </c>
      <c r="I848" s="11">
        <v>1705.3000199999997</v>
      </c>
    </row>
    <row r="849" spans="1:9" x14ac:dyDescent="0.2">
      <c r="A849" s="11">
        <v>843</v>
      </c>
      <c r="B849" s="11">
        <v>2181.1976999999997</v>
      </c>
      <c r="C849" s="11">
        <v>1493.7899399999999</v>
      </c>
      <c r="D849" s="11">
        <v>2355.6935159999998</v>
      </c>
      <c r="G849" s="11">
        <v>1615.4082359999998</v>
      </c>
      <c r="H849" s="11">
        <v>2027.8528919999997</v>
      </c>
      <c r="I849" s="11">
        <v>1705.3000199999997</v>
      </c>
    </row>
    <row r="850" spans="1:9" x14ac:dyDescent="0.2">
      <c r="A850" s="11">
        <v>844</v>
      </c>
      <c r="B850" s="11">
        <v>2019.9212639999998</v>
      </c>
      <c r="C850" s="11">
        <v>3767.5232999999994</v>
      </c>
      <c r="D850" s="11">
        <v>4317.4495079999997</v>
      </c>
      <c r="G850" s="11">
        <v>1620.6959879999997</v>
      </c>
      <c r="H850" s="11">
        <v>2027.8528919999997</v>
      </c>
      <c r="I850" s="11">
        <v>1710.5877719999999</v>
      </c>
    </row>
    <row r="851" spans="1:9" x14ac:dyDescent="0.2">
      <c r="A851" s="11">
        <v>845</v>
      </c>
      <c r="B851" s="11">
        <v>2709.9728999999998</v>
      </c>
      <c r="C851" s="11">
        <v>4034.5547759999995</v>
      </c>
      <c r="D851" s="11">
        <v>1652.4224999999999</v>
      </c>
      <c r="G851" s="11">
        <v>1620.6959879999997</v>
      </c>
      <c r="H851" s="11">
        <v>2033.1406439999998</v>
      </c>
      <c r="I851" s="11">
        <v>1710.5877719999999</v>
      </c>
    </row>
    <row r="852" spans="1:9" x14ac:dyDescent="0.2">
      <c r="A852" s="11">
        <v>846</v>
      </c>
      <c r="B852" s="11">
        <v>4066.2812879999997</v>
      </c>
      <c r="C852" s="11">
        <v>2128.3201799999997</v>
      </c>
      <c r="D852" s="11">
        <v>4068.9251639999993</v>
      </c>
      <c r="G852" s="11">
        <v>1620.6959879999997</v>
      </c>
      <c r="H852" s="11">
        <v>2033.1406439999998</v>
      </c>
      <c r="I852" s="11">
        <v>1710.5877719999999</v>
      </c>
    </row>
    <row r="853" spans="1:9" x14ac:dyDescent="0.2">
      <c r="A853" s="11">
        <v>847</v>
      </c>
      <c r="B853" s="11">
        <v>4100.6516759999995</v>
      </c>
      <c r="C853" s="11">
        <v>2234.0752199999997</v>
      </c>
      <c r="D853" s="11">
        <v>2321.3231279999995</v>
      </c>
      <c r="G853" s="11">
        <v>1623.3398639999998</v>
      </c>
      <c r="H853" s="11">
        <v>2033.1406439999998</v>
      </c>
      <c r="I853" s="11">
        <v>1710.5877719999999</v>
      </c>
    </row>
    <row r="854" spans="1:9" x14ac:dyDescent="0.2">
      <c r="A854" s="11">
        <v>848</v>
      </c>
      <c r="B854" s="11">
        <v>3138.2808119999995</v>
      </c>
      <c r="C854" s="11">
        <v>1102.4962919999998</v>
      </c>
      <c r="D854" s="11">
        <v>2791.9330559999999</v>
      </c>
      <c r="G854" s="11">
        <v>1623.3398639999998</v>
      </c>
      <c r="H854" s="11">
        <v>2043.7161479999997</v>
      </c>
      <c r="I854" s="11">
        <v>1710.5877719999999</v>
      </c>
    </row>
    <row r="855" spans="1:9" x14ac:dyDescent="0.2">
      <c r="A855" s="11">
        <v>849</v>
      </c>
      <c r="B855" s="11">
        <v>1959.1121159999998</v>
      </c>
      <c r="C855" s="11">
        <v>3973.7456279999997</v>
      </c>
      <c r="D855" s="11">
        <v>3132.9930599999998</v>
      </c>
      <c r="G855" s="11">
        <v>1623.3398639999998</v>
      </c>
      <c r="H855" s="11">
        <v>2046.3600239999998</v>
      </c>
      <c r="I855" s="11">
        <v>1710.5877719999999</v>
      </c>
    </row>
    <row r="856" spans="1:9" x14ac:dyDescent="0.2">
      <c r="A856" s="11">
        <v>850</v>
      </c>
      <c r="B856" s="11">
        <v>4988.9940119999992</v>
      </c>
      <c r="C856" s="11">
        <v>2509.0383239999996</v>
      </c>
      <c r="D856" s="11">
        <v>1446.2001719999998</v>
      </c>
      <c r="G856" s="11">
        <v>1623.3398639999998</v>
      </c>
      <c r="H856" s="11">
        <v>2046.3600239999998</v>
      </c>
      <c r="I856" s="11">
        <v>1710.5877719999999</v>
      </c>
    </row>
    <row r="857" spans="1:9" x14ac:dyDescent="0.2">
      <c r="A857" s="11">
        <v>851</v>
      </c>
      <c r="B857" s="11">
        <v>1953.8243639999998</v>
      </c>
      <c r="C857" s="11">
        <v>5226.9428519999992</v>
      </c>
      <c r="D857" s="11">
        <v>2665.0270079999996</v>
      </c>
      <c r="G857" s="11">
        <v>1623.3398639999998</v>
      </c>
      <c r="H857" s="11">
        <v>2049.0038999999997</v>
      </c>
      <c r="I857" s="11">
        <v>1713.2316479999997</v>
      </c>
    </row>
    <row r="858" spans="1:9" x14ac:dyDescent="0.2">
      <c r="A858" s="11">
        <v>852</v>
      </c>
      <c r="B858" s="11">
        <v>2736.4116599999998</v>
      </c>
      <c r="C858" s="11">
        <v>1076.0575319999998</v>
      </c>
      <c r="D858" s="11">
        <v>2276.3772359999998</v>
      </c>
      <c r="G858" s="11">
        <v>1623.3398639999998</v>
      </c>
      <c r="H858" s="11">
        <v>2051.6477759999998</v>
      </c>
      <c r="I858" s="11">
        <v>1713.2316479999997</v>
      </c>
    </row>
    <row r="859" spans="1:9" x14ac:dyDescent="0.2">
      <c r="A859" s="11">
        <v>853</v>
      </c>
      <c r="B859" s="11">
        <v>2072.7987839999996</v>
      </c>
      <c r="C859" s="11">
        <v>1181.8125719999998</v>
      </c>
      <c r="D859" s="11">
        <v>3257.2552319999995</v>
      </c>
      <c r="G859" s="11">
        <v>1623.3398639999998</v>
      </c>
      <c r="H859" s="11">
        <v>2051.6477759999998</v>
      </c>
      <c r="I859" s="11">
        <v>1715.8755239999998</v>
      </c>
    </row>
    <row r="860" spans="1:9" x14ac:dyDescent="0.2">
      <c r="A860" s="11">
        <v>854</v>
      </c>
      <c r="B860" s="11">
        <v>795.80667599999992</v>
      </c>
      <c r="C860" s="11">
        <v>3270.4746119999995</v>
      </c>
      <c r="D860" s="11">
        <v>3196.4460839999997</v>
      </c>
      <c r="G860" s="11">
        <v>1625.9837399999999</v>
      </c>
      <c r="H860" s="11">
        <v>2054.2916519999999</v>
      </c>
      <c r="I860" s="11">
        <v>1715.8755239999998</v>
      </c>
    </row>
    <row r="861" spans="1:9" x14ac:dyDescent="0.2">
      <c r="A861" s="11">
        <v>855</v>
      </c>
      <c r="B861" s="11">
        <v>2429.7220439999996</v>
      </c>
      <c r="C861" s="11">
        <v>3132.9930599999998</v>
      </c>
      <c r="D861" s="11">
        <v>2741.6994119999995</v>
      </c>
      <c r="G861" s="11">
        <v>1625.9837399999999</v>
      </c>
      <c r="H861" s="11">
        <v>2054.2916519999999</v>
      </c>
      <c r="I861" s="11">
        <v>1715.8755239999998</v>
      </c>
    </row>
    <row r="862" spans="1:9" x14ac:dyDescent="0.2">
      <c r="A862" s="11">
        <v>856</v>
      </c>
      <c r="B862" s="11">
        <v>888.34233599999993</v>
      </c>
      <c r="C862" s="11">
        <v>7286.5222559999993</v>
      </c>
      <c r="D862" s="11">
        <v>3585.0958559999995</v>
      </c>
      <c r="G862" s="11">
        <v>1625.9837399999999</v>
      </c>
      <c r="H862" s="11">
        <v>2056.9355279999995</v>
      </c>
      <c r="I862" s="11">
        <v>1715.8755239999998</v>
      </c>
    </row>
    <row r="863" spans="1:9" x14ac:dyDescent="0.2">
      <c r="A863" s="11">
        <v>857</v>
      </c>
      <c r="B863" s="11">
        <v>4372.9709039999998</v>
      </c>
      <c r="C863" s="11">
        <v>4375.6147799999999</v>
      </c>
      <c r="D863" s="11">
        <v>1110.4279199999999</v>
      </c>
      <c r="G863" s="11">
        <v>1625.9837399999999</v>
      </c>
      <c r="H863" s="11">
        <v>2059.5794039999996</v>
      </c>
      <c r="I863" s="11">
        <v>1715.8755239999998</v>
      </c>
    </row>
    <row r="864" spans="1:9" x14ac:dyDescent="0.2">
      <c r="A864" s="11">
        <v>858</v>
      </c>
      <c r="B864" s="11">
        <v>3365.6541479999996</v>
      </c>
      <c r="C864" s="11">
        <v>4819.7859479999997</v>
      </c>
      <c r="D864" s="11">
        <v>1927.3856039999998</v>
      </c>
      <c r="G864" s="11">
        <v>1628.6276159999998</v>
      </c>
      <c r="H864" s="11">
        <v>2059.5794039999996</v>
      </c>
      <c r="I864" s="11">
        <v>1718.5193999999997</v>
      </c>
    </row>
    <row r="865" spans="1:9" x14ac:dyDescent="0.2">
      <c r="A865" s="11">
        <v>859</v>
      </c>
      <c r="B865" s="11">
        <v>2220.8558399999997</v>
      </c>
      <c r="C865" s="11">
        <v>4721.9625359999991</v>
      </c>
      <c r="D865" s="11">
        <v>4198.4750879999992</v>
      </c>
      <c r="G865" s="11">
        <v>1628.6276159999998</v>
      </c>
      <c r="H865" s="11">
        <v>2064.8671559999998</v>
      </c>
      <c r="I865" s="11">
        <v>1718.5193999999997</v>
      </c>
    </row>
    <row r="866" spans="1:9" x14ac:dyDescent="0.2">
      <c r="A866" s="11">
        <v>860</v>
      </c>
      <c r="B866" s="11">
        <v>2350.4057639999996</v>
      </c>
      <c r="C866" s="11">
        <v>4674.3727679999993</v>
      </c>
      <c r="D866" s="11">
        <v>1557.2429639999998</v>
      </c>
      <c r="G866" s="11">
        <v>1628.6276159999998</v>
      </c>
      <c r="H866" s="11">
        <v>2067.5110319999999</v>
      </c>
      <c r="I866" s="11">
        <v>1718.5193999999997</v>
      </c>
    </row>
    <row r="867" spans="1:9" x14ac:dyDescent="0.2">
      <c r="A867" s="11">
        <v>861</v>
      </c>
      <c r="B867" s="11">
        <v>3093.3349199999998</v>
      </c>
      <c r="C867" s="11">
        <v>4388.8341599999994</v>
      </c>
      <c r="D867" s="11">
        <v>1239.9778439999998</v>
      </c>
      <c r="G867" s="11">
        <v>1628.6276159999998</v>
      </c>
      <c r="H867" s="11">
        <v>2067.5110319999999</v>
      </c>
      <c r="I867" s="11">
        <v>1718.5193999999997</v>
      </c>
    </row>
    <row r="868" spans="1:9" x14ac:dyDescent="0.2">
      <c r="A868" s="11">
        <v>862</v>
      </c>
      <c r="B868" s="11">
        <v>3421.1755439999997</v>
      </c>
      <c r="C868" s="11">
        <v>3976.3895039999993</v>
      </c>
      <c r="D868" s="11">
        <v>2839.5228239999997</v>
      </c>
      <c r="G868" s="11">
        <v>1631.2714919999999</v>
      </c>
      <c r="H868" s="11">
        <v>2072.7987839999996</v>
      </c>
      <c r="I868" s="11">
        <v>1718.5193999999997</v>
      </c>
    </row>
    <row r="869" spans="1:9" x14ac:dyDescent="0.2">
      <c r="A869" s="11">
        <v>863</v>
      </c>
      <c r="B869" s="11">
        <v>2620.0811159999998</v>
      </c>
      <c r="C869" s="11">
        <v>2667.6708839999997</v>
      </c>
      <c r="D869" s="11">
        <v>1361.5961399999999</v>
      </c>
      <c r="G869" s="11">
        <v>1633.9153679999997</v>
      </c>
      <c r="H869" s="11">
        <v>2072.7987839999996</v>
      </c>
      <c r="I869" s="11">
        <v>1718.5193999999997</v>
      </c>
    </row>
    <row r="870" spans="1:9" x14ac:dyDescent="0.2">
      <c r="A870" s="11">
        <v>864</v>
      </c>
      <c r="B870" s="11">
        <v>3365.6541479999996</v>
      </c>
      <c r="C870" s="11">
        <v>4420.5606719999996</v>
      </c>
      <c r="D870" s="11">
        <v>1068.1259039999998</v>
      </c>
      <c r="G870" s="11">
        <v>1633.9153679999997</v>
      </c>
      <c r="H870" s="11">
        <v>2080.7304119999999</v>
      </c>
      <c r="I870" s="11">
        <v>1721.1632759999998</v>
      </c>
    </row>
    <row r="871" spans="1:9" x14ac:dyDescent="0.2">
      <c r="A871" s="11">
        <v>865</v>
      </c>
      <c r="B871" s="11">
        <v>1493.7899399999999</v>
      </c>
      <c r="C871" s="11">
        <v>4296.2984999999999</v>
      </c>
      <c r="D871" s="11">
        <v>1882.4397119999999</v>
      </c>
      <c r="G871" s="11">
        <v>1636.5592439999998</v>
      </c>
      <c r="H871" s="11">
        <v>2080.7304119999999</v>
      </c>
      <c r="I871" s="11">
        <v>1721.1632759999998</v>
      </c>
    </row>
    <row r="872" spans="1:9" x14ac:dyDescent="0.2">
      <c r="A872" s="11">
        <v>866</v>
      </c>
      <c r="B872" s="11">
        <v>3109.1981759999994</v>
      </c>
      <c r="C872" s="11">
        <v>3254.6113559999994</v>
      </c>
      <c r="D872" s="11">
        <v>2419.1465399999997</v>
      </c>
      <c r="G872" s="11">
        <v>1636.5592439999998</v>
      </c>
      <c r="H872" s="11">
        <v>2083.3742879999995</v>
      </c>
      <c r="I872" s="11">
        <v>1721.1632759999998</v>
      </c>
    </row>
    <row r="873" spans="1:9" x14ac:dyDescent="0.2">
      <c r="A873" s="11">
        <v>867</v>
      </c>
      <c r="B873" s="11">
        <v>3949.9507439999993</v>
      </c>
      <c r="C873" s="11">
        <v>2797.2208079999996</v>
      </c>
      <c r="D873" s="11">
        <v>2955.8533679999996</v>
      </c>
      <c r="G873" s="11">
        <v>1636.5592439999998</v>
      </c>
      <c r="H873" s="11">
        <v>2083.3742879999995</v>
      </c>
      <c r="I873" s="11">
        <v>1723.8071519999999</v>
      </c>
    </row>
    <row r="874" spans="1:9" x14ac:dyDescent="0.2">
      <c r="A874" s="11">
        <v>868</v>
      </c>
      <c r="B874" s="11">
        <v>1697.3683919999999</v>
      </c>
      <c r="C874" s="11">
        <v>3474.0530639999997</v>
      </c>
      <c r="D874" s="11">
        <v>2347.7618879999995</v>
      </c>
      <c r="G874" s="11">
        <v>1636.5592439999998</v>
      </c>
      <c r="H874" s="11">
        <v>2083.3742879999995</v>
      </c>
      <c r="I874" s="11">
        <v>1729.0949039999998</v>
      </c>
    </row>
    <row r="875" spans="1:9" x14ac:dyDescent="0.2">
      <c r="A875" s="11">
        <v>869</v>
      </c>
      <c r="B875" s="11">
        <v>2075.4426599999997</v>
      </c>
      <c r="C875" s="11">
        <v>861.90357599999993</v>
      </c>
      <c r="D875" s="11">
        <v>790.51892399999986</v>
      </c>
      <c r="G875" s="11">
        <v>1639.2031199999999</v>
      </c>
      <c r="H875" s="11">
        <v>2086.0181639999996</v>
      </c>
      <c r="I875" s="11">
        <v>1729.0949039999998</v>
      </c>
    </row>
    <row r="876" spans="1:9" x14ac:dyDescent="0.2">
      <c r="A876" s="11">
        <v>870</v>
      </c>
      <c r="B876" s="11">
        <v>2197.0609559999998</v>
      </c>
      <c r="C876" s="11">
        <v>4494.5891999999994</v>
      </c>
      <c r="D876" s="11">
        <v>3146.2124399999998</v>
      </c>
      <c r="G876" s="11">
        <v>1639.2031199999999</v>
      </c>
      <c r="H876" s="11">
        <v>2086.0181639999996</v>
      </c>
      <c r="I876" s="11">
        <v>1729.0949039999998</v>
      </c>
    </row>
    <row r="877" spans="1:9" x14ac:dyDescent="0.2">
      <c r="A877" s="11">
        <v>871</v>
      </c>
      <c r="B877" s="11">
        <v>4423.2045479999997</v>
      </c>
      <c r="C877" s="11">
        <v>1993.4825039999998</v>
      </c>
      <c r="D877" s="11">
        <v>2858.0299559999999</v>
      </c>
      <c r="G877" s="11">
        <v>1639.2031199999999</v>
      </c>
      <c r="H877" s="11">
        <v>2088.6620399999997</v>
      </c>
      <c r="I877" s="11">
        <v>1731.7387799999997</v>
      </c>
    </row>
    <row r="878" spans="1:9" x14ac:dyDescent="0.2">
      <c r="A878" s="11">
        <v>872</v>
      </c>
      <c r="B878" s="11">
        <v>2813.0840639999997</v>
      </c>
      <c r="C878" s="11">
        <v>684.76388399999996</v>
      </c>
      <c r="D878" s="11">
        <v>1924.7417279999997</v>
      </c>
      <c r="G878" s="11">
        <v>1639.2031199999999</v>
      </c>
      <c r="H878" s="11">
        <v>2091.3059159999998</v>
      </c>
      <c r="I878" s="11">
        <v>1734.3826559999998</v>
      </c>
    </row>
    <row r="879" spans="1:9" x14ac:dyDescent="0.2">
      <c r="A879" s="11">
        <v>873</v>
      </c>
      <c r="B879" s="11">
        <v>898.91783999999984</v>
      </c>
      <c r="C879" s="11">
        <v>2688.8218919999995</v>
      </c>
      <c r="D879" s="11">
        <v>2786.6453039999997</v>
      </c>
      <c r="G879" s="11">
        <v>1639.2031199999999</v>
      </c>
      <c r="H879" s="11">
        <v>2091.3059159999998</v>
      </c>
      <c r="I879" s="11">
        <v>1737.0265319999999</v>
      </c>
    </row>
    <row r="880" spans="1:9" x14ac:dyDescent="0.2">
      <c r="A880" s="11">
        <v>874</v>
      </c>
      <c r="B880" s="11">
        <v>3405.3122879999996</v>
      </c>
      <c r="C880" s="11">
        <v>1731.7387799999997</v>
      </c>
      <c r="D880" s="11">
        <v>1377.4593959999997</v>
      </c>
      <c r="G880" s="11">
        <v>1641.8469959999998</v>
      </c>
      <c r="H880" s="11">
        <v>2091.3059159999998</v>
      </c>
      <c r="I880" s="11">
        <v>1737.0265319999999</v>
      </c>
    </row>
    <row r="881" spans="1:9" x14ac:dyDescent="0.2">
      <c r="A881" s="11">
        <v>875</v>
      </c>
      <c r="B881" s="11">
        <v>4111.2271799999999</v>
      </c>
      <c r="C881" s="11">
        <v>1221.4707119999998</v>
      </c>
      <c r="D881" s="11">
        <v>1020.5361359999998</v>
      </c>
      <c r="G881" s="11">
        <v>1641.8469959999998</v>
      </c>
      <c r="H881" s="11">
        <v>2096.5936679999995</v>
      </c>
      <c r="I881" s="11">
        <v>1739.6704079999997</v>
      </c>
    </row>
    <row r="882" spans="1:9" x14ac:dyDescent="0.2">
      <c r="A882" s="11">
        <v>876</v>
      </c>
      <c r="B882" s="11">
        <v>3817.7569439999997</v>
      </c>
      <c r="C882" s="11">
        <v>946.50760799999989</v>
      </c>
      <c r="D882" s="11">
        <v>2323.9670039999996</v>
      </c>
      <c r="G882" s="11">
        <v>1641.8469959999998</v>
      </c>
      <c r="H882" s="11">
        <v>2096.5936679999995</v>
      </c>
      <c r="I882" s="11">
        <v>1739.6704079999997</v>
      </c>
    </row>
    <row r="883" spans="1:9" x14ac:dyDescent="0.2">
      <c r="A883" s="11">
        <v>877</v>
      </c>
      <c r="B883" s="11">
        <v>2160.0466919999999</v>
      </c>
      <c r="C883" s="11">
        <v>5983.0913879999989</v>
      </c>
      <c r="D883" s="11">
        <v>1406.5420319999998</v>
      </c>
      <c r="G883" s="11">
        <v>1641.8469959999998</v>
      </c>
      <c r="H883" s="11">
        <v>2099.2375439999996</v>
      </c>
      <c r="I883" s="11">
        <v>1739.6704079999997</v>
      </c>
    </row>
    <row r="884" spans="1:9" x14ac:dyDescent="0.2">
      <c r="A884" s="11">
        <v>878</v>
      </c>
      <c r="B884" s="11">
        <v>3579.8081039999997</v>
      </c>
      <c r="C884" s="11">
        <v>2072.7987839999996</v>
      </c>
      <c r="D884" s="11">
        <v>1041.6871439999998</v>
      </c>
      <c r="G884" s="11">
        <v>1644.4908719999999</v>
      </c>
      <c r="H884" s="11">
        <v>2101.8814199999997</v>
      </c>
      <c r="I884" s="11">
        <v>1742.3142839999998</v>
      </c>
    </row>
    <row r="885" spans="1:9" x14ac:dyDescent="0.2">
      <c r="A885" s="11">
        <v>879</v>
      </c>
      <c r="B885" s="11">
        <v>4005.4721399999994</v>
      </c>
      <c r="C885" s="11">
        <v>1134.2228039999998</v>
      </c>
      <c r="D885" s="11">
        <v>1348.3767599999999</v>
      </c>
      <c r="G885" s="11">
        <v>1644.4908719999999</v>
      </c>
      <c r="H885" s="11">
        <v>2112.4569239999996</v>
      </c>
      <c r="I885" s="11">
        <v>1742.3142839999998</v>
      </c>
    </row>
    <row r="886" spans="1:9" x14ac:dyDescent="0.2">
      <c r="A886" s="11">
        <v>880</v>
      </c>
      <c r="B886" s="11">
        <v>3553.3693439999997</v>
      </c>
      <c r="C886" s="11">
        <v>3688.2070199999994</v>
      </c>
      <c r="D886" s="11">
        <v>1290.2114879999999</v>
      </c>
      <c r="G886" s="11">
        <v>1644.4908719999999</v>
      </c>
      <c r="H886" s="11">
        <v>2117.7446759999998</v>
      </c>
      <c r="I886" s="11">
        <v>1744.9581599999997</v>
      </c>
    </row>
    <row r="887" spans="1:9" x14ac:dyDescent="0.2">
      <c r="A887" s="11">
        <v>881</v>
      </c>
      <c r="B887" s="11">
        <v>4507.8085799999999</v>
      </c>
      <c r="C887" s="11">
        <v>3384.1612799999994</v>
      </c>
      <c r="D887" s="11">
        <v>2567.2035959999998</v>
      </c>
      <c r="G887" s="11">
        <v>1644.4908719999999</v>
      </c>
      <c r="H887" s="11">
        <v>2117.7446759999998</v>
      </c>
      <c r="I887" s="11">
        <v>1744.9581599999997</v>
      </c>
    </row>
    <row r="888" spans="1:9" x14ac:dyDescent="0.2">
      <c r="A888" s="11">
        <v>882</v>
      </c>
      <c r="B888" s="11">
        <v>1374.8155199999999</v>
      </c>
      <c r="C888" s="11">
        <v>327.84062399999993</v>
      </c>
      <c r="D888" s="11">
        <v>3791.3181839999997</v>
      </c>
      <c r="G888" s="11">
        <v>1644.4908719999999</v>
      </c>
      <c r="H888" s="11">
        <v>2117.7446759999998</v>
      </c>
      <c r="I888" s="11">
        <v>1744.9581599999997</v>
      </c>
    </row>
    <row r="889" spans="1:9" x14ac:dyDescent="0.2">
      <c r="A889" s="11">
        <v>883</v>
      </c>
      <c r="B889" s="11">
        <v>1507.0093199999999</v>
      </c>
      <c r="C889" s="11">
        <v>4076.8567919999996</v>
      </c>
      <c r="D889" s="11">
        <v>1425.0491639999998</v>
      </c>
      <c r="G889" s="11">
        <v>1644.4908719999999</v>
      </c>
      <c r="H889" s="11">
        <v>2120.3885519999999</v>
      </c>
      <c r="I889" s="11">
        <v>1747.6020359999998</v>
      </c>
    </row>
    <row r="890" spans="1:9" x14ac:dyDescent="0.2">
      <c r="A890" s="11">
        <v>884</v>
      </c>
      <c r="B890" s="11">
        <v>3704.0702759999995</v>
      </c>
      <c r="C890" s="11">
        <v>4624.1391239999994</v>
      </c>
      <c r="D890" s="11">
        <v>1565.1745919999998</v>
      </c>
      <c r="G890" s="11">
        <v>1647.1347479999997</v>
      </c>
      <c r="H890" s="11">
        <v>2120.3885519999999</v>
      </c>
      <c r="I890" s="11">
        <v>1747.6020359999998</v>
      </c>
    </row>
    <row r="891" spans="1:9" x14ac:dyDescent="0.2">
      <c r="A891" s="11">
        <v>885</v>
      </c>
      <c r="B891" s="11">
        <v>4544.8228439999993</v>
      </c>
      <c r="C891" s="11">
        <v>3693.4947719999996</v>
      </c>
      <c r="D891" s="11">
        <v>1126.291176</v>
      </c>
      <c r="G891" s="11">
        <v>1652.4224999999999</v>
      </c>
      <c r="H891" s="11">
        <v>2123.0324279999995</v>
      </c>
      <c r="I891" s="11">
        <v>1750.2459119999999</v>
      </c>
    </row>
    <row r="892" spans="1:9" x14ac:dyDescent="0.2">
      <c r="A892" s="11">
        <v>886</v>
      </c>
      <c r="B892" s="11">
        <v>4484.0136959999991</v>
      </c>
      <c r="C892" s="11">
        <v>391.29364799999996</v>
      </c>
      <c r="D892" s="11">
        <v>2799.8646839999997</v>
      </c>
      <c r="G892" s="11">
        <v>1652.4224999999999</v>
      </c>
      <c r="H892" s="11">
        <v>2123.0324279999995</v>
      </c>
      <c r="I892" s="11">
        <v>1750.2459119999999</v>
      </c>
    </row>
    <row r="893" spans="1:9" x14ac:dyDescent="0.2">
      <c r="A893" s="11">
        <v>887</v>
      </c>
      <c r="B893" s="11">
        <v>4476.0820679999997</v>
      </c>
      <c r="C893" s="11">
        <v>1269.0604799999999</v>
      </c>
      <c r="D893" s="11">
        <v>2498.4628199999997</v>
      </c>
      <c r="G893" s="11">
        <v>1655.0663759999998</v>
      </c>
      <c r="H893" s="11">
        <v>2123.0324279999995</v>
      </c>
      <c r="I893" s="11">
        <v>1750.2459119999999</v>
      </c>
    </row>
    <row r="894" spans="1:9" x14ac:dyDescent="0.2">
      <c r="A894" s="11">
        <v>888</v>
      </c>
      <c r="B894" s="11">
        <v>2083.3742879999995</v>
      </c>
      <c r="C894" s="11">
        <v>4079.5006679999997</v>
      </c>
      <c r="D894" s="11">
        <v>1028.4677639999998</v>
      </c>
      <c r="G894" s="11">
        <v>1657.7102519999999</v>
      </c>
      <c r="H894" s="11">
        <v>2123.0324279999995</v>
      </c>
      <c r="I894" s="11">
        <v>1750.2459119999999</v>
      </c>
    </row>
    <row r="895" spans="1:9" x14ac:dyDescent="0.2">
      <c r="A895" s="11">
        <v>889</v>
      </c>
      <c r="B895" s="11">
        <v>2374.2006479999995</v>
      </c>
      <c r="C895" s="11">
        <v>2815.7279399999998</v>
      </c>
      <c r="D895" s="11">
        <v>1462.0634279999999</v>
      </c>
      <c r="G895" s="11">
        <v>1660.3541279999997</v>
      </c>
      <c r="H895" s="11">
        <v>2123.0324279999995</v>
      </c>
      <c r="I895" s="11">
        <v>1750.2459119999999</v>
      </c>
    </row>
    <row r="896" spans="1:9" x14ac:dyDescent="0.2">
      <c r="A896" s="11">
        <v>890</v>
      </c>
      <c r="B896" s="11">
        <v>1062.8381519999998</v>
      </c>
      <c r="C896" s="11">
        <v>3957.8823719999996</v>
      </c>
      <c r="D896" s="11">
        <v>1856.0009519999999</v>
      </c>
      <c r="G896" s="11">
        <v>1660.3541279999997</v>
      </c>
      <c r="H896" s="11">
        <v>2125.6763039999996</v>
      </c>
      <c r="I896" s="11">
        <v>1752.8897879999997</v>
      </c>
    </row>
    <row r="897" spans="1:9" x14ac:dyDescent="0.2">
      <c r="A897" s="11">
        <v>891</v>
      </c>
      <c r="B897" s="11">
        <v>2966.4288719999995</v>
      </c>
      <c r="C897" s="11">
        <v>3931.4436119999996</v>
      </c>
      <c r="D897" s="11">
        <v>3296.9133719999995</v>
      </c>
      <c r="G897" s="11">
        <v>1660.3541279999997</v>
      </c>
      <c r="H897" s="11">
        <v>2128.3201799999997</v>
      </c>
      <c r="I897" s="11">
        <v>1755.5336639999998</v>
      </c>
    </row>
    <row r="898" spans="1:9" x14ac:dyDescent="0.2">
      <c r="A898" s="11">
        <v>892</v>
      </c>
      <c r="B898" s="11">
        <v>2138.8956839999996</v>
      </c>
      <c r="C898" s="11">
        <v>3775.4549279999997</v>
      </c>
      <c r="D898" s="11">
        <v>2979.6482519999995</v>
      </c>
      <c r="G898" s="11">
        <v>1660.3541279999997</v>
      </c>
      <c r="H898" s="11">
        <v>2128.3201799999997</v>
      </c>
      <c r="I898" s="11">
        <v>1755.5336639999998</v>
      </c>
    </row>
    <row r="899" spans="1:9" x14ac:dyDescent="0.2">
      <c r="A899" s="11">
        <v>893</v>
      </c>
      <c r="B899" s="11">
        <v>1015.2483839999999</v>
      </c>
      <c r="C899" s="11">
        <v>1242.6217199999999</v>
      </c>
      <c r="D899" s="11">
        <v>3037.8135239999997</v>
      </c>
      <c r="G899" s="11">
        <v>1660.3541279999997</v>
      </c>
      <c r="H899" s="11">
        <v>2130.9640559999998</v>
      </c>
      <c r="I899" s="11">
        <v>1755.5336639999998</v>
      </c>
    </row>
    <row r="900" spans="1:9" x14ac:dyDescent="0.2">
      <c r="A900" s="11">
        <v>894</v>
      </c>
      <c r="B900" s="11">
        <v>1425.0491639999998</v>
      </c>
      <c r="C900" s="11">
        <v>3537.5060879999996</v>
      </c>
      <c r="D900" s="11">
        <v>2583.0668519999995</v>
      </c>
      <c r="G900" s="11">
        <v>1660.3541279999997</v>
      </c>
      <c r="H900" s="11">
        <v>2133.6079319999999</v>
      </c>
      <c r="I900" s="11">
        <v>1758.1775399999997</v>
      </c>
    </row>
    <row r="901" spans="1:9" x14ac:dyDescent="0.2">
      <c r="A901" s="11">
        <v>895</v>
      </c>
      <c r="B901" s="11">
        <v>2083.3742879999995</v>
      </c>
      <c r="C901" s="11">
        <v>343.70387999999997</v>
      </c>
      <c r="D901" s="11">
        <v>2784.0014279999996</v>
      </c>
      <c r="G901" s="11">
        <v>1662.9980039999998</v>
      </c>
      <c r="H901" s="11">
        <v>2133.6079319999999</v>
      </c>
      <c r="I901" s="11">
        <v>1758.1775399999997</v>
      </c>
    </row>
    <row r="902" spans="1:9" x14ac:dyDescent="0.2">
      <c r="A902" s="11">
        <v>896</v>
      </c>
      <c r="B902" s="11">
        <v>1742.3142839999998</v>
      </c>
      <c r="C902" s="11">
        <v>1432.9807919999998</v>
      </c>
      <c r="D902" s="11">
        <v>2146.8273119999999</v>
      </c>
      <c r="G902" s="11">
        <v>1662.9980039999998</v>
      </c>
      <c r="H902" s="11">
        <v>2138.8956839999996</v>
      </c>
      <c r="I902" s="11">
        <v>1758.1775399999997</v>
      </c>
    </row>
    <row r="903" spans="1:9" x14ac:dyDescent="0.2">
      <c r="A903" s="11">
        <v>897</v>
      </c>
      <c r="B903" s="11">
        <v>3593.0274839999997</v>
      </c>
      <c r="C903" s="11">
        <v>4071.5690399999994</v>
      </c>
      <c r="D903" s="11">
        <v>2966.4288719999995</v>
      </c>
      <c r="G903" s="11">
        <v>1665.6418799999999</v>
      </c>
      <c r="H903" s="11">
        <v>2138.8956839999996</v>
      </c>
      <c r="I903" s="11">
        <v>1758.1775399999997</v>
      </c>
    </row>
    <row r="904" spans="1:9" x14ac:dyDescent="0.2">
      <c r="A904" s="11">
        <v>898</v>
      </c>
      <c r="B904" s="11">
        <v>2384.7761519999999</v>
      </c>
      <c r="C904" s="11">
        <v>3717.2896559999995</v>
      </c>
      <c r="D904" s="11">
        <v>1337.8012559999997</v>
      </c>
      <c r="G904" s="11">
        <v>1665.6418799999999</v>
      </c>
      <c r="H904" s="11">
        <v>2138.8956839999996</v>
      </c>
      <c r="I904" s="11">
        <v>1760.8214159999998</v>
      </c>
    </row>
    <row r="905" spans="1:9" x14ac:dyDescent="0.2">
      <c r="A905" s="11">
        <v>899</v>
      </c>
      <c r="B905" s="11">
        <v>4412.6290439999993</v>
      </c>
      <c r="C905" s="11">
        <v>325.19674799999996</v>
      </c>
      <c r="D905" s="11">
        <v>3455.5459319999995</v>
      </c>
      <c r="G905" s="11">
        <v>1665.6418799999999</v>
      </c>
      <c r="H905" s="11">
        <v>2141.5395599999997</v>
      </c>
      <c r="I905" s="11">
        <v>1760.8214159999998</v>
      </c>
    </row>
    <row r="906" spans="1:9" x14ac:dyDescent="0.2">
      <c r="A906" s="11">
        <v>900</v>
      </c>
      <c r="B906" s="11">
        <v>1514.9409479999997</v>
      </c>
      <c r="C906" s="11">
        <v>4156.1730719999996</v>
      </c>
      <c r="D906" s="11">
        <v>1485.8583119999998</v>
      </c>
      <c r="G906" s="11">
        <v>1668.2857559999998</v>
      </c>
      <c r="H906" s="11">
        <v>2144.1834359999998</v>
      </c>
      <c r="I906" s="11">
        <v>1760.8214159999998</v>
      </c>
    </row>
    <row r="907" spans="1:9" x14ac:dyDescent="0.2">
      <c r="A907" s="11">
        <v>901</v>
      </c>
      <c r="B907" s="11">
        <v>2030.4967679999997</v>
      </c>
      <c r="C907" s="11">
        <v>1514.9409479999997</v>
      </c>
      <c r="D907" s="11">
        <v>1477.9266839999998</v>
      </c>
      <c r="G907" s="11">
        <v>1668.2857559999998</v>
      </c>
      <c r="H907" s="11">
        <v>2144.1834359999998</v>
      </c>
      <c r="I907" s="11">
        <v>1760.8214159999998</v>
      </c>
    </row>
    <row r="908" spans="1:9" x14ac:dyDescent="0.2">
      <c r="A908" s="11">
        <v>902</v>
      </c>
      <c r="B908" s="11">
        <v>1583.6817239999998</v>
      </c>
      <c r="C908" s="11">
        <v>861.90357599999993</v>
      </c>
      <c r="D908" s="11">
        <v>2577.7790999999997</v>
      </c>
      <c r="G908" s="11">
        <v>1673.5735079999997</v>
      </c>
      <c r="H908" s="11">
        <v>2144.1834359999998</v>
      </c>
      <c r="I908" s="11">
        <v>1760.8214159999998</v>
      </c>
    </row>
    <row r="909" spans="1:9" x14ac:dyDescent="0.2">
      <c r="A909" s="11">
        <v>903</v>
      </c>
      <c r="B909" s="11">
        <v>3786.0304319999996</v>
      </c>
      <c r="C909" s="11">
        <v>3828.3324479999997</v>
      </c>
      <c r="D909" s="11">
        <v>2432.3659199999997</v>
      </c>
      <c r="G909" s="11">
        <v>1673.5735079999997</v>
      </c>
      <c r="H909" s="11">
        <v>2144.1834359999998</v>
      </c>
      <c r="I909" s="11">
        <v>1763.4652919999999</v>
      </c>
    </row>
    <row r="910" spans="1:9" x14ac:dyDescent="0.2">
      <c r="A910" s="11">
        <v>904</v>
      </c>
      <c r="B910" s="11">
        <v>3394.7367839999997</v>
      </c>
      <c r="C910" s="11">
        <v>4169.3924519999991</v>
      </c>
      <c r="D910" s="11">
        <v>2828.9473199999998</v>
      </c>
      <c r="G910" s="11">
        <v>1676.2173839999998</v>
      </c>
      <c r="H910" s="11">
        <v>2149.4711879999995</v>
      </c>
      <c r="I910" s="11">
        <v>1766.1091679999997</v>
      </c>
    </row>
    <row r="911" spans="1:9" x14ac:dyDescent="0.2">
      <c r="A911" s="11">
        <v>905</v>
      </c>
      <c r="B911" s="11">
        <v>3936.7313639999993</v>
      </c>
      <c r="C911" s="11">
        <v>4243.4209799999999</v>
      </c>
      <c r="D911" s="11">
        <v>3251.9674799999998</v>
      </c>
      <c r="G911" s="11">
        <v>1676.2173839999998</v>
      </c>
      <c r="H911" s="11">
        <v>2154.7589399999997</v>
      </c>
      <c r="I911" s="11">
        <v>1768.7530439999998</v>
      </c>
    </row>
    <row r="912" spans="1:9" x14ac:dyDescent="0.2">
      <c r="A912" s="11">
        <v>906</v>
      </c>
      <c r="B912" s="11">
        <v>3220.2409679999996</v>
      </c>
      <c r="C912" s="11">
        <v>3947.3068679999997</v>
      </c>
      <c r="D912" s="11">
        <v>1853.3570759999998</v>
      </c>
      <c r="G912" s="11">
        <v>1676.2173839999998</v>
      </c>
      <c r="H912" s="11">
        <v>2154.7589399999997</v>
      </c>
      <c r="I912" s="11">
        <v>1768.7530439999998</v>
      </c>
    </row>
    <row r="913" spans="1:9" x14ac:dyDescent="0.2">
      <c r="A913" s="11">
        <v>907</v>
      </c>
      <c r="B913" s="11">
        <v>2651.8076279999996</v>
      </c>
      <c r="C913" s="11">
        <v>6276.561623999999</v>
      </c>
      <c r="D913" s="11">
        <v>1287.5676119999998</v>
      </c>
      <c r="G913" s="11">
        <v>1678.8612599999999</v>
      </c>
      <c r="H913" s="11">
        <v>2160.0466919999999</v>
      </c>
      <c r="I913" s="11">
        <v>1768.7530439999998</v>
      </c>
    </row>
    <row r="914" spans="1:9" x14ac:dyDescent="0.2">
      <c r="A914" s="11">
        <v>908</v>
      </c>
      <c r="B914" s="11">
        <v>2062.2232799999997</v>
      </c>
      <c r="C914" s="11">
        <v>5290.3958759999996</v>
      </c>
      <c r="D914" s="11">
        <v>1792.5479279999997</v>
      </c>
      <c r="G914" s="11">
        <v>1678.8612599999999</v>
      </c>
      <c r="H914" s="11">
        <v>2160.0466919999999</v>
      </c>
      <c r="I914" s="11">
        <v>1771.3969199999997</v>
      </c>
    </row>
    <row r="915" spans="1:9" x14ac:dyDescent="0.2">
      <c r="A915" s="11">
        <v>909</v>
      </c>
      <c r="B915" s="11">
        <v>4433.7800519999992</v>
      </c>
      <c r="C915" s="11">
        <v>2138.8956839999996</v>
      </c>
      <c r="D915" s="11">
        <v>2588.3546039999997</v>
      </c>
      <c r="G915" s="11">
        <v>1681.5051359999998</v>
      </c>
      <c r="H915" s="11">
        <v>2162.6905679999995</v>
      </c>
      <c r="I915" s="11">
        <v>1771.3969199999997</v>
      </c>
    </row>
    <row r="916" spans="1:9" x14ac:dyDescent="0.2">
      <c r="A916" s="11">
        <v>910</v>
      </c>
      <c r="B916" s="11">
        <v>3603.6029879999996</v>
      </c>
      <c r="C916" s="11">
        <v>1128.9350519999998</v>
      </c>
      <c r="D916" s="11">
        <v>1179.168696</v>
      </c>
      <c r="G916" s="11">
        <v>1681.5051359999998</v>
      </c>
      <c r="H916" s="11">
        <v>2165.3344439999996</v>
      </c>
      <c r="I916" s="11">
        <v>1771.3969199999997</v>
      </c>
    </row>
    <row r="917" spans="1:9" x14ac:dyDescent="0.2">
      <c r="A917" s="11">
        <v>911</v>
      </c>
      <c r="B917" s="11">
        <v>1784.6162999999997</v>
      </c>
      <c r="C917" s="11">
        <v>4891.1705999999995</v>
      </c>
      <c r="D917" s="11">
        <v>2921.4829799999998</v>
      </c>
      <c r="G917" s="11">
        <v>1681.5051359999998</v>
      </c>
      <c r="H917" s="11">
        <v>2165.3344439999996</v>
      </c>
      <c r="I917" s="11">
        <v>1771.3969199999997</v>
      </c>
    </row>
    <row r="918" spans="1:9" x14ac:dyDescent="0.2">
      <c r="A918" s="11">
        <v>912</v>
      </c>
      <c r="B918" s="11">
        <v>3011.3747639999997</v>
      </c>
      <c r="C918" s="11">
        <v>3556.0132199999994</v>
      </c>
      <c r="D918" s="11">
        <v>2984.9360039999997</v>
      </c>
      <c r="G918" s="11">
        <v>1681.5051359999998</v>
      </c>
      <c r="H918" s="11">
        <v>2165.3344439999996</v>
      </c>
      <c r="I918" s="11">
        <v>1771.3969199999997</v>
      </c>
    </row>
    <row r="919" spans="1:9" x14ac:dyDescent="0.2">
      <c r="A919" s="11">
        <v>913</v>
      </c>
      <c r="B919" s="11">
        <v>1284.9237359999997</v>
      </c>
      <c r="C919" s="11">
        <v>5229.5867279999993</v>
      </c>
      <c r="D919" s="11">
        <v>2043.7161479999997</v>
      </c>
      <c r="G919" s="11">
        <v>1681.5051359999998</v>
      </c>
      <c r="H919" s="11">
        <v>2170.6221959999998</v>
      </c>
      <c r="I919" s="11">
        <v>1774.0407959999998</v>
      </c>
    </row>
    <row r="920" spans="1:9" x14ac:dyDescent="0.2">
      <c r="A920" s="11">
        <v>914</v>
      </c>
      <c r="B920" s="11">
        <v>1411.8297839999998</v>
      </c>
      <c r="C920" s="11">
        <v>4285.7229959999995</v>
      </c>
      <c r="D920" s="11">
        <v>3883.8538439999993</v>
      </c>
      <c r="G920" s="11">
        <v>1684.1490119999999</v>
      </c>
      <c r="H920" s="11">
        <v>2170.6221959999998</v>
      </c>
      <c r="I920" s="11">
        <v>1774.0407959999998</v>
      </c>
    </row>
    <row r="921" spans="1:9" x14ac:dyDescent="0.2">
      <c r="A921" s="11">
        <v>915</v>
      </c>
      <c r="B921" s="11">
        <v>3312.7766279999996</v>
      </c>
      <c r="C921" s="11">
        <v>3981.6772559999995</v>
      </c>
      <c r="D921" s="11">
        <v>3984.3211319999996</v>
      </c>
      <c r="G921" s="11">
        <v>1684.1490119999999</v>
      </c>
      <c r="H921" s="11">
        <v>2175.9099479999995</v>
      </c>
      <c r="I921" s="11">
        <v>1776.6846719999999</v>
      </c>
    </row>
    <row r="922" spans="1:9" x14ac:dyDescent="0.2">
      <c r="A922" s="11">
        <v>916</v>
      </c>
      <c r="B922" s="11">
        <v>1779.3285479999997</v>
      </c>
      <c r="C922" s="11">
        <v>4531.6034639999998</v>
      </c>
      <c r="D922" s="11">
        <v>2635.9443719999995</v>
      </c>
      <c r="G922" s="11">
        <v>1686.7928879999997</v>
      </c>
      <c r="H922" s="11">
        <v>2178.5538239999996</v>
      </c>
      <c r="I922" s="11">
        <v>1779.3285479999997</v>
      </c>
    </row>
    <row r="923" spans="1:9" x14ac:dyDescent="0.2">
      <c r="A923" s="11">
        <v>917</v>
      </c>
      <c r="B923" s="11">
        <v>2686.1780159999998</v>
      </c>
      <c r="C923" s="11">
        <v>1578.3939719999998</v>
      </c>
      <c r="D923" s="11">
        <v>1456.7756759999997</v>
      </c>
      <c r="G923" s="11">
        <v>1686.7928879999997</v>
      </c>
      <c r="H923" s="11">
        <v>2181.1976999999997</v>
      </c>
      <c r="I923" s="11">
        <v>1779.3285479999997</v>
      </c>
    </row>
    <row r="924" spans="1:9" x14ac:dyDescent="0.2">
      <c r="A924" s="11">
        <v>918</v>
      </c>
      <c r="B924" s="11">
        <v>1456.7756759999997</v>
      </c>
      <c r="C924" s="11">
        <v>2622.7249919999995</v>
      </c>
      <c r="D924" s="11">
        <v>2265.8017319999999</v>
      </c>
      <c r="G924" s="11">
        <v>1686.7928879999997</v>
      </c>
      <c r="H924" s="11">
        <v>2183.8415759999998</v>
      </c>
      <c r="I924" s="11">
        <v>1781.9724239999998</v>
      </c>
    </row>
    <row r="925" spans="1:9" x14ac:dyDescent="0.2">
      <c r="A925" s="11">
        <v>919</v>
      </c>
      <c r="B925" s="11">
        <v>4174.6802039999993</v>
      </c>
      <c r="C925" s="11">
        <v>5213.7234719999997</v>
      </c>
      <c r="D925" s="11">
        <v>3111.8420519999995</v>
      </c>
      <c r="G925" s="11">
        <v>1692.0806399999997</v>
      </c>
      <c r="H925" s="11">
        <v>2186.4854519999999</v>
      </c>
      <c r="I925" s="11">
        <v>1781.9724239999998</v>
      </c>
    </row>
    <row r="926" spans="1:9" x14ac:dyDescent="0.2">
      <c r="A926" s="11">
        <v>920</v>
      </c>
      <c r="B926" s="11">
        <v>1829.5621919999999</v>
      </c>
      <c r="C926" s="11">
        <v>3923.5119839999993</v>
      </c>
      <c r="D926" s="11">
        <v>2149.4711879999995</v>
      </c>
      <c r="G926" s="11">
        <v>1694.7245159999998</v>
      </c>
      <c r="H926" s="11">
        <v>2191.7732039999996</v>
      </c>
      <c r="I926" s="11">
        <v>1781.9724239999998</v>
      </c>
    </row>
    <row r="927" spans="1:9" x14ac:dyDescent="0.2">
      <c r="A927" s="11">
        <v>921</v>
      </c>
      <c r="B927" s="11">
        <v>3072.1839119999995</v>
      </c>
      <c r="C927" s="11">
        <v>1705.3000199999997</v>
      </c>
      <c r="D927" s="11">
        <v>3368.2980239999997</v>
      </c>
      <c r="G927" s="11">
        <v>1694.7245159999998</v>
      </c>
      <c r="H927" s="11">
        <v>2199.7048319999999</v>
      </c>
      <c r="I927" s="11">
        <v>1787.2601759999998</v>
      </c>
    </row>
    <row r="928" spans="1:9" x14ac:dyDescent="0.2">
      <c r="A928" s="11">
        <v>922</v>
      </c>
      <c r="B928" s="11">
        <v>1377.4593959999997</v>
      </c>
      <c r="C928" s="11">
        <v>1517.5848239999998</v>
      </c>
      <c r="D928" s="11">
        <v>2913.5513519999995</v>
      </c>
      <c r="G928" s="11">
        <v>1697.3683919999999</v>
      </c>
      <c r="H928" s="11">
        <v>2199.7048319999999</v>
      </c>
      <c r="I928" s="11">
        <v>1787.2601759999998</v>
      </c>
    </row>
    <row r="929" spans="1:9" x14ac:dyDescent="0.2">
      <c r="A929" s="11">
        <v>923</v>
      </c>
      <c r="B929" s="11">
        <v>1959.1121159999998</v>
      </c>
      <c r="C929" s="11">
        <v>2271.0894839999996</v>
      </c>
      <c r="D929" s="11">
        <v>4060.9935359999995</v>
      </c>
      <c r="G929" s="11">
        <v>1697.3683919999999</v>
      </c>
      <c r="H929" s="11">
        <v>2204.9925839999996</v>
      </c>
      <c r="I929" s="11">
        <v>1787.2601759999998</v>
      </c>
    </row>
    <row r="930" spans="1:9" x14ac:dyDescent="0.2">
      <c r="A930" s="11">
        <v>924</v>
      </c>
      <c r="B930" s="11">
        <v>3532.2183359999995</v>
      </c>
      <c r="C930" s="11">
        <v>438.88341599999995</v>
      </c>
      <c r="D930" s="11">
        <v>2228.7874679999995</v>
      </c>
      <c r="G930" s="11">
        <v>1697.3683919999999</v>
      </c>
      <c r="H930" s="11">
        <v>2210.2803359999998</v>
      </c>
      <c r="I930" s="11">
        <v>1787.2601759999998</v>
      </c>
    </row>
    <row r="931" spans="1:9" x14ac:dyDescent="0.2">
      <c r="A931" s="11">
        <v>925</v>
      </c>
      <c r="B931" s="11">
        <v>1557.2429639999998</v>
      </c>
      <c r="C931" s="11">
        <v>7342.0436519999994</v>
      </c>
      <c r="D931" s="11">
        <v>2405.9271599999997</v>
      </c>
      <c r="G931" s="11">
        <v>1697.3683919999999</v>
      </c>
      <c r="H931" s="11">
        <v>2210.2803359999998</v>
      </c>
      <c r="I931" s="11">
        <v>1789.9040519999999</v>
      </c>
    </row>
    <row r="932" spans="1:9" x14ac:dyDescent="0.2">
      <c r="A932" s="11">
        <v>926</v>
      </c>
      <c r="B932" s="11">
        <v>3751.6600439999997</v>
      </c>
      <c r="C932" s="11">
        <v>2490.5311919999995</v>
      </c>
      <c r="D932" s="11">
        <v>1998.7702559999998</v>
      </c>
      <c r="G932" s="11">
        <v>1700.0122679999997</v>
      </c>
      <c r="H932" s="11">
        <v>2212.9242119999999</v>
      </c>
      <c r="I932" s="11">
        <v>1789.9040519999999</v>
      </c>
    </row>
    <row r="933" spans="1:9" x14ac:dyDescent="0.2">
      <c r="A933" s="11">
        <v>927</v>
      </c>
      <c r="B933" s="11">
        <v>1615.4082359999998</v>
      </c>
      <c r="C933" s="11">
        <v>5361.7805279999993</v>
      </c>
      <c r="D933" s="11">
        <v>1641.8469959999998</v>
      </c>
      <c r="G933" s="11">
        <v>1700.0122679999997</v>
      </c>
      <c r="H933" s="11">
        <v>2212.9242119999999</v>
      </c>
      <c r="I933" s="11">
        <v>1789.9040519999999</v>
      </c>
    </row>
    <row r="934" spans="1:9" x14ac:dyDescent="0.2">
      <c r="A934" s="11">
        <v>928</v>
      </c>
      <c r="B934" s="11">
        <v>2440.2975479999996</v>
      </c>
      <c r="C934" s="11">
        <v>766.72403999999995</v>
      </c>
      <c r="D934" s="11">
        <v>716.49039599999992</v>
      </c>
      <c r="G934" s="11">
        <v>1700.0122679999997</v>
      </c>
      <c r="H934" s="11">
        <v>2212.9242119999999</v>
      </c>
      <c r="I934" s="11">
        <v>1792.5479279999997</v>
      </c>
    </row>
    <row r="935" spans="1:9" x14ac:dyDescent="0.2">
      <c r="A935" s="11">
        <v>929</v>
      </c>
      <c r="B935" s="11">
        <v>2871.2493359999999</v>
      </c>
      <c r="C935" s="11">
        <v>388.64977199999993</v>
      </c>
      <c r="D935" s="11">
        <v>703.27101599999992</v>
      </c>
      <c r="G935" s="11">
        <v>1702.6561439999998</v>
      </c>
      <c r="H935" s="11">
        <v>2212.9242119999999</v>
      </c>
      <c r="I935" s="11">
        <v>1792.5479279999997</v>
      </c>
    </row>
    <row r="936" spans="1:9" x14ac:dyDescent="0.2">
      <c r="A936" s="11">
        <v>930</v>
      </c>
      <c r="B936" s="11">
        <v>703.27101599999992</v>
      </c>
      <c r="C936" s="11">
        <v>3706.7141519999996</v>
      </c>
      <c r="D936" s="11">
        <v>2686.1780159999998</v>
      </c>
      <c r="G936" s="11">
        <v>1705.3000199999997</v>
      </c>
      <c r="H936" s="11">
        <v>2215.5680879999995</v>
      </c>
      <c r="I936" s="11">
        <v>1792.5479279999997</v>
      </c>
    </row>
    <row r="937" spans="1:9" x14ac:dyDescent="0.2">
      <c r="A937" s="11">
        <v>931</v>
      </c>
      <c r="B937" s="11">
        <v>1935.3172319999996</v>
      </c>
      <c r="C937" s="11">
        <v>3344.5031399999998</v>
      </c>
      <c r="D937" s="11">
        <v>1287.5676119999998</v>
      </c>
      <c r="G937" s="11">
        <v>1705.3000199999997</v>
      </c>
      <c r="H937" s="11">
        <v>2218.2119639999996</v>
      </c>
      <c r="I937" s="11">
        <v>1795.1918039999998</v>
      </c>
    </row>
    <row r="938" spans="1:9" x14ac:dyDescent="0.2">
      <c r="A938" s="11">
        <v>932</v>
      </c>
      <c r="B938" s="11">
        <v>2614.7933639999997</v>
      </c>
      <c r="C938" s="11">
        <v>2329.2547559999998</v>
      </c>
      <c r="D938" s="11">
        <v>1821.6305639999998</v>
      </c>
      <c r="G938" s="11">
        <v>1705.3000199999997</v>
      </c>
      <c r="H938" s="11">
        <v>2218.2119639999996</v>
      </c>
      <c r="I938" s="11">
        <v>1795.1918039999998</v>
      </c>
    </row>
    <row r="939" spans="1:9" x14ac:dyDescent="0.2">
      <c r="A939" s="11">
        <v>933</v>
      </c>
      <c r="B939" s="11">
        <v>2339.8302599999997</v>
      </c>
      <c r="C939" s="11">
        <v>4515.7402079999993</v>
      </c>
      <c r="D939" s="11">
        <v>1789.9040519999999</v>
      </c>
      <c r="G939" s="11">
        <v>1707.9438959999998</v>
      </c>
      <c r="H939" s="11">
        <v>2220.8558399999997</v>
      </c>
      <c r="I939" s="11">
        <v>1797.8356799999997</v>
      </c>
    </row>
    <row r="940" spans="1:9" x14ac:dyDescent="0.2">
      <c r="A940" s="11">
        <v>934</v>
      </c>
      <c r="B940" s="11">
        <v>3994.8966359999995</v>
      </c>
      <c r="C940" s="11">
        <v>1877.1519599999997</v>
      </c>
      <c r="D940" s="11">
        <v>3844.1957039999993</v>
      </c>
      <c r="G940" s="11">
        <v>1707.9438959999998</v>
      </c>
      <c r="H940" s="11">
        <v>2220.8558399999997</v>
      </c>
      <c r="I940" s="11">
        <v>1797.8356799999997</v>
      </c>
    </row>
    <row r="941" spans="1:9" x14ac:dyDescent="0.2">
      <c r="A941" s="11">
        <v>935</v>
      </c>
      <c r="B941" s="11">
        <v>2699.3973959999998</v>
      </c>
      <c r="C941" s="11">
        <v>1731.7387799999997</v>
      </c>
      <c r="D941" s="11">
        <v>1351.0206359999997</v>
      </c>
      <c r="G941" s="11">
        <v>1707.9438959999998</v>
      </c>
      <c r="H941" s="11">
        <v>2220.8558399999997</v>
      </c>
      <c r="I941" s="11">
        <v>1797.8356799999997</v>
      </c>
    </row>
    <row r="942" spans="1:9" x14ac:dyDescent="0.2">
      <c r="A942" s="11">
        <v>936</v>
      </c>
      <c r="B942" s="11">
        <v>750.86078399999985</v>
      </c>
      <c r="C942" s="11">
        <v>853.97194799999988</v>
      </c>
      <c r="D942" s="11">
        <v>4301.5862519999991</v>
      </c>
      <c r="G942" s="11">
        <v>1707.9438959999998</v>
      </c>
      <c r="H942" s="11">
        <v>2223.4997159999998</v>
      </c>
      <c r="I942" s="11">
        <v>1797.8356799999997</v>
      </c>
    </row>
    <row r="943" spans="1:9" x14ac:dyDescent="0.2">
      <c r="A943" s="11">
        <v>937</v>
      </c>
      <c r="B943" s="11">
        <v>2046.3600239999998</v>
      </c>
      <c r="C943" s="11">
        <v>4899.1022279999997</v>
      </c>
      <c r="D943" s="11">
        <v>1163.3054399999999</v>
      </c>
      <c r="G943" s="11">
        <v>1710.5877719999999</v>
      </c>
      <c r="H943" s="11">
        <v>2226.1435919999999</v>
      </c>
      <c r="I943" s="11">
        <v>1797.8356799999997</v>
      </c>
    </row>
    <row r="944" spans="1:9" x14ac:dyDescent="0.2">
      <c r="A944" s="11">
        <v>938</v>
      </c>
      <c r="B944" s="11">
        <v>1205.607456</v>
      </c>
      <c r="C944" s="11">
        <v>949.15148399999987</v>
      </c>
      <c r="D944" s="11">
        <v>3053.6767799999998</v>
      </c>
      <c r="G944" s="11">
        <v>1710.5877719999999</v>
      </c>
      <c r="H944" s="11">
        <v>2226.1435919999999</v>
      </c>
      <c r="I944" s="11">
        <v>1803.1234319999999</v>
      </c>
    </row>
    <row r="945" spans="1:9" x14ac:dyDescent="0.2">
      <c r="A945" s="11">
        <v>939</v>
      </c>
      <c r="B945" s="11">
        <v>2427.0781679999996</v>
      </c>
      <c r="C945" s="11">
        <v>362.21101199999998</v>
      </c>
      <c r="D945" s="11">
        <v>1874.5080839999998</v>
      </c>
      <c r="G945" s="11">
        <v>1710.5877719999999</v>
      </c>
      <c r="H945" s="11">
        <v>2234.0752199999997</v>
      </c>
      <c r="I945" s="11">
        <v>1803.1234319999999</v>
      </c>
    </row>
    <row r="946" spans="1:9" x14ac:dyDescent="0.2">
      <c r="A946" s="11">
        <v>940</v>
      </c>
      <c r="B946" s="11">
        <v>779.94341999999995</v>
      </c>
      <c r="C946" s="11">
        <v>2149.4711879999995</v>
      </c>
      <c r="D946" s="11">
        <v>2731.1239079999996</v>
      </c>
      <c r="G946" s="11">
        <v>1710.5877719999999</v>
      </c>
      <c r="H946" s="11">
        <v>2234.0752199999997</v>
      </c>
      <c r="I946" s="11">
        <v>1803.1234319999999</v>
      </c>
    </row>
    <row r="947" spans="1:9" x14ac:dyDescent="0.2">
      <c r="A947" s="11">
        <v>941</v>
      </c>
      <c r="B947" s="11">
        <v>1760.8214159999998</v>
      </c>
      <c r="C947" s="11">
        <v>2072.7987839999996</v>
      </c>
      <c r="D947" s="11">
        <v>4790.7033119999996</v>
      </c>
      <c r="G947" s="11">
        <v>1713.2316479999997</v>
      </c>
      <c r="H947" s="11">
        <v>2234.0752199999997</v>
      </c>
      <c r="I947" s="11">
        <v>1803.1234319999999</v>
      </c>
    </row>
    <row r="948" spans="1:9" x14ac:dyDescent="0.2">
      <c r="A948" s="11">
        <v>942</v>
      </c>
      <c r="B948" s="11">
        <v>4058.3496599999994</v>
      </c>
      <c r="C948" s="11">
        <v>2099.2375439999996</v>
      </c>
      <c r="D948" s="11">
        <v>1750.2459119999999</v>
      </c>
      <c r="G948" s="11">
        <v>1713.2316479999997</v>
      </c>
      <c r="H948" s="11">
        <v>2236.7190959999998</v>
      </c>
      <c r="I948" s="11">
        <v>1803.1234319999999</v>
      </c>
    </row>
    <row r="949" spans="1:9" x14ac:dyDescent="0.2">
      <c r="A949" s="11">
        <v>943</v>
      </c>
      <c r="B949" s="11">
        <v>1665.6418799999999</v>
      </c>
      <c r="C949" s="11">
        <v>2799.8646839999997</v>
      </c>
      <c r="D949" s="11">
        <v>3106.5542999999998</v>
      </c>
      <c r="G949" s="11">
        <v>1715.8755239999998</v>
      </c>
      <c r="H949" s="11">
        <v>2236.7190959999998</v>
      </c>
      <c r="I949" s="11">
        <v>1803.1234319999999</v>
      </c>
    </row>
    <row r="950" spans="1:9" x14ac:dyDescent="0.2">
      <c r="A950" s="11">
        <v>944</v>
      </c>
      <c r="B950" s="11">
        <v>4053.0619079999997</v>
      </c>
      <c r="C950" s="11">
        <v>4267.2158639999998</v>
      </c>
      <c r="D950" s="11">
        <v>912.13721999999984</v>
      </c>
      <c r="G950" s="11">
        <v>1715.8755239999998</v>
      </c>
      <c r="H950" s="11">
        <v>2239.3629719999999</v>
      </c>
      <c r="I950" s="11">
        <v>1805.7673079999997</v>
      </c>
    </row>
    <row r="951" spans="1:9" x14ac:dyDescent="0.2">
      <c r="A951" s="11">
        <v>945</v>
      </c>
      <c r="B951" s="11">
        <v>3333.9276359999994</v>
      </c>
      <c r="C951" s="11">
        <v>3344.5031399999998</v>
      </c>
      <c r="D951" s="11">
        <v>3902.3609759999995</v>
      </c>
      <c r="G951" s="11">
        <v>1718.5193999999997</v>
      </c>
      <c r="H951" s="11">
        <v>2242.0068479999995</v>
      </c>
      <c r="I951" s="11">
        <v>1805.7673079999997</v>
      </c>
    </row>
    <row r="952" spans="1:9" x14ac:dyDescent="0.2">
      <c r="A952" s="11">
        <v>946</v>
      </c>
      <c r="B952" s="11">
        <v>1853.3570759999998</v>
      </c>
      <c r="C952" s="11">
        <v>2374.2006479999995</v>
      </c>
      <c r="D952" s="11">
        <v>1372.1716439999998</v>
      </c>
      <c r="G952" s="11">
        <v>1718.5193999999997</v>
      </c>
      <c r="H952" s="11">
        <v>2244.6507239999996</v>
      </c>
      <c r="I952" s="11">
        <v>1808.4111839999998</v>
      </c>
    </row>
    <row r="953" spans="1:9" x14ac:dyDescent="0.2">
      <c r="A953" s="11">
        <v>947</v>
      </c>
      <c r="B953" s="11">
        <v>2263.1578559999998</v>
      </c>
      <c r="C953" s="11">
        <v>375.43039199999993</v>
      </c>
      <c r="D953" s="11">
        <v>2234.0752199999997</v>
      </c>
      <c r="G953" s="11">
        <v>1718.5193999999997</v>
      </c>
      <c r="H953" s="11">
        <v>2247.2945999999997</v>
      </c>
      <c r="I953" s="11">
        <v>1811.0550599999997</v>
      </c>
    </row>
    <row r="954" spans="1:9" x14ac:dyDescent="0.2">
      <c r="A954" s="11">
        <v>948</v>
      </c>
      <c r="B954" s="11">
        <v>2260.5139799999997</v>
      </c>
      <c r="C954" s="11">
        <v>3786.0304319999996</v>
      </c>
      <c r="D954" s="11">
        <v>1091.9207879999999</v>
      </c>
      <c r="G954" s="11">
        <v>1718.5193999999997</v>
      </c>
      <c r="H954" s="11">
        <v>2249.9384759999998</v>
      </c>
      <c r="I954" s="11">
        <v>1811.0550599999997</v>
      </c>
    </row>
    <row r="955" spans="1:9" x14ac:dyDescent="0.2">
      <c r="A955" s="11">
        <v>949</v>
      </c>
      <c r="B955" s="11">
        <v>5496.6182039999994</v>
      </c>
      <c r="C955" s="11">
        <v>2916.1952279999996</v>
      </c>
      <c r="D955" s="11">
        <v>2921.4829799999998</v>
      </c>
      <c r="G955" s="11">
        <v>1721.1632759999998</v>
      </c>
      <c r="H955" s="11">
        <v>2252.5823519999999</v>
      </c>
      <c r="I955" s="11">
        <v>1813.6989359999998</v>
      </c>
    </row>
    <row r="956" spans="1:9" x14ac:dyDescent="0.2">
      <c r="A956" s="11">
        <v>950</v>
      </c>
      <c r="B956" s="11">
        <v>912.13721999999984</v>
      </c>
      <c r="C956" s="11">
        <v>3204.3777119999995</v>
      </c>
      <c r="D956" s="11">
        <v>2966.4288719999995</v>
      </c>
      <c r="G956" s="11">
        <v>1721.1632759999998</v>
      </c>
      <c r="H956" s="11">
        <v>2252.5823519999999</v>
      </c>
      <c r="I956" s="11">
        <v>1813.6989359999998</v>
      </c>
    </row>
    <row r="957" spans="1:9" x14ac:dyDescent="0.2">
      <c r="A957" s="11">
        <v>951</v>
      </c>
      <c r="B957" s="11">
        <v>1853.3570759999998</v>
      </c>
      <c r="C957" s="11">
        <v>1816.3428119999999</v>
      </c>
      <c r="D957" s="11">
        <v>896.27396399999986</v>
      </c>
      <c r="G957" s="11">
        <v>1723.8071519999999</v>
      </c>
      <c r="H957" s="11">
        <v>2252.5823519999999</v>
      </c>
      <c r="I957" s="11">
        <v>1813.6989359999998</v>
      </c>
    </row>
    <row r="958" spans="1:9" x14ac:dyDescent="0.2">
      <c r="A958" s="11">
        <v>952</v>
      </c>
      <c r="B958" s="11">
        <v>1115.7156719999998</v>
      </c>
      <c r="C958" s="11">
        <v>3151.5001919999995</v>
      </c>
      <c r="D958" s="11">
        <v>2001.4141319999997</v>
      </c>
      <c r="G958" s="11">
        <v>1723.8071519999999</v>
      </c>
      <c r="H958" s="11">
        <v>2257.8701039999996</v>
      </c>
      <c r="I958" s="11">
        <v>1813.6989359999998</v>
      </c>
    </row>
    <row r="959" spans="1:9" x14ac:dyDescent="0.2">
      <c r="A959" s="11">
        <v>953</v>
      </c>
      <c r="B959" s="11">
        <v>1121.0034239999998</v>
      </c>
      <c r="C959" s="11">
        <v>5438.4529319999992</v>
      </c>
      <c r="D959" s="11">
        <v>3355.0786439999997</v>
      </c>
      <c r="G959" s="11">
        <v>1726.4510279999997</v>
      </c>
      <c r="H959" s="11">
        <v>2257.8701039999996</v>
      </c>
      <c r="I959" s="11">
        <v>1816.3428119999999</v>
      </c>
    </row>
    <row r="960" spans="1:9" x14ac:dyDescent="0.2">
      <c r="A960" s="11">
        <v>954</v>
      </c>
      <c r="B960" s="11">
        <v>4994.2817639999994</v>
      </c>
      <c r="C960" s="11">
        <v>1213.5390839999998</v>
      </c>
      <c r="D960" s="11">
        <v>1017.8922599999999</v>
      </c>
      <c r="G960" s="11">
        <v>1726.4510279999997</v>
      </c>
      <c r="H960" s="11">
        <v>2257.8701039999996</v>
      </c>
      <c r="I960" s="11">
        <v>1816.3428119999999</v>
      </c>
    </row>
    <row r="961" spans="1:9" x14ac:dyDescent="0.2">
      <c r="A961" s="11">
        <v>955</v>
      </c>
      <c r="B961" s="11">
        <v>2654.4515039999997</v>
      </c>
      <c r="C961" s="11">
        <v>1670.9296319999999</v>
      </c>
      <c r="D961" s="11">
        <v>2210.2803359999998</v>
      </c>
      <c r="G961" s="11">
        <v>1729.0949039999998</v>
      </c>
      <c r="H961" s="11">
        <v>2257.8701039999996</v>
      </c>
      <c r="I961" s="11">
        <v>1818.9866879999997</v>
      </c>
    </row>
    <row r="962" spans="1:9" x14ac:dyDescent="0.2">
      <c r="A962" s="11">
        <v>956</v>
      </c>
      <c r="B962" s="11">
        <v>1276.9921079999999</v>
      </c>
      <c r="C962" s="11">
        <v>1070.7697799999999</v>
      </c>
      <c r="D962" s="11">
        <v>2826.3034439999997</v>
      </c>
      <c r="G962" s="11">
        <v>1731.7387799999997</v>
      </c>
      <c r="H962" s="11">
        <v>2263.1578559999998</v>
      </c>
      <c r="I962" s="11">
        <v>1818.9866879999997</v>
      </c>
    </row>
    <row r="963" spans="1:9" x14ac:dyDescent="0.2">
      <c r="A963" s="11">
        <v>957</v>
      </c>
      <c r="B963" s="11">
        <v>1718.5193999999997</v>
      </c>
      <c r="C963" s="11">
        <v>1858.6448279999997</v>
      </c>
      <c r="D963" s="11">
        <v>2932.0584839999997</v>
      </c>
      <c r="G963" s="11">
        <v>1731.7387799999997</v>
      </c>
      <c r="H963" s="11">
        <v>2271.0894839999996</v>
      </c>
      <c r="I963" s="11">
        <v>1821.6305639999998</v>
      </c>
    </row>
    <row r="964" spans="1:9" x14ac:dyDescent="0.2">
      <c r="A964" s="11">
        <v>958</v>
      </c>
      <c r="B964" s="11">
        <v>1951.1804879999997</v>
      </c>
      <c r="C964" s="11">
        <v>3751.6600439999997</v>
      </c>
      <c r="D964" s="11">
        <v>3637.9733759999995</v>
      </c>
      <c r="G964" s="11">
        <v>1734.3826559999998</v>
      </c>
      <c r="H964" s="11">
        <v>2271.0894839999996</v>
      </c>
      <c r="I964" s="11">
        <v>1821.6305639999998</v>
      </c>
    </row>
    <row r="965" spans="1:9" x14ac:dyDescent="0.2">
      <c r="A965" s="11">
        <v>959</v>
      </c>
      <c r="B965" s="11">
        <v>1818.9866879999997</v>
      </c>
      <c r="C965" s="11">
        <v>1781.9724239999998</v>
      </c>
      <c r="D965" s="11">
        <v>933.28822799999989</v>
      </c>
      <c r="G965" s="11">
        <v>1734.3826559999998</v>
      </c>
      <c r="H965" s="11">
        <v>2271.0894839999996</v>
      </c>
      <c r="I965" s="11">
        <v>1824.2744399999997</v>
      </c>
    </row>
    <row r="966" spans="1:9" x14ac:dyDescent="0.2">
      <c r="A966" s="11">
        <v>960</v>
      </c>
      <c r="B966" s="11">
        <v>1105.1401679999999</v>
      </c>
      <c r="C966" s="11">
        <v>1440.9124199999999</v>
      </c>
      <c r="D966" s="11">
        <v>2273.7333599999997</v>
      </c>
      <c r="G966" s="11">
        <v>1734.3826559999998</v>
      </c>
      <c r="H966" s="11">
        <v>2273.7333599999997</v>
      </c>
      <c r="I966" s="11">
        <v>1824.2744399999997</v>
      </c>
    </row>
    <row r="967" spans="1:9" x14ac:dyDescent="0.2">
      <c r="A967" s="11">
        <v>961</v>
      </c>
      <c r="B967" s="11">
        <v>3976.3895039999993</v>
      </c>
      <c r="C967" s="11">
        <v>1382.7471479999999</v>
      </c>
      <c r="D967" s="11">
        <v>928.00047599999994</v>
      </c>
      <c r="G967" s="11">
        <v>1737.0265319999999</v>
      </c>
      <c r="H967" s="11">
        <v>2281.6649879999995</v>
      </c>
      <c r="I967" s="11">
        <v>1824.2744399999997</v>
      </c>
    </row>
    <row r="968" spans="1:9" x14ac:dyDescent="0.2">
      <c r="A968" s="11">
        <v>962</v>
      </c>
      <c r="B968" s="11">
        <v>2051.6477759999998</v>
      </c>
      <c r="C968" s="11">
        <v>3775.4549279999997</v>
      </c>
      <c r="D968" s="11">
        <v>2519.6138279999996</v>
      </c>
      <c r="G968" s="11">
        <v>1737.0265319999999</v>
      </c>
      <c r="H968" s="11">
        <v>2281.6649879999995</v>
      </c>
      <c r="I968" s="11">
        <v>1824.2744399999997</v>
      </c>
    </row>
    <row r="969" spans="1:9" x14ac:dyDescent="0.2">
      <c r="A969" s="11">
        <v>963</v>
      </c>
      <c r="B969" s="11">
        <v>4367.6831519999996</v>
      </c>
      <c r="C969" s="11">
        <v>3489.9163199999994</v>
      </c>
      <c r="D969" s="11">
        <v>949.15148399999987</v>
      </c>
      <c r="G969" s="11">
        <v>1737.0265319999999</v>
      </c>
      <c r="H969" s="11">
        <v>2281.6649879999995</v>
      </c>
      <c r="I969" s="11">
        <v>1826.9183159999998</v>
      </c>
    </row>
    <row r="970" spans="1:9" x14ac:dyDescent="0.2">
      <c r="A970" s="11">
        <v>964</v>
      </c>
      <c r="B970" s="11">
        <v>1853.3570759999998</v>
      </c>
      <c r="C970" s="11">
        <v>4166.748575999999</v>
      </c>
      <c r="D970" s="11">
        <v>3841.5518279999997</v>
      </c>
      <c r="G970" s="11">
        <v>1737.0265319999999</v>
      </c>
      <c r="H970" s="11">
        <v>2286.9527399999997</v>
      </c>
      <c r="I970" s="11">
        <v>1826.9183159999998</v>
      </c>
    </row>
    <row r="971" spans="1:9" x14ac:dyDescent="0.2">
      <c r="A971" s="11">
        <v>965</v>
      </c>
      <c r="B971" s="11">
        <v>1467.3511799999999</v>
      </c>
      <c r="C971" s="11">
        <v>4137.6659399999999</v>
      </c>
      <c r="D971" s="11">
        <v>3793.9620599999994</v>
      </c>
      <c r="G971" s="11">
        <v>1737.0265319999999</v>
      </c>
      <c r="H971" s="11">
        <v>2297.5282439999996</v>
      </c>
      <c r="I971" s="11">
        <v>1826.9183159999998</v>
      </c>
    </row>
    <row r="972" spans="1:9" x14ac:dyDescent="0.2">
      <c r="A972" s="11">
        <v>966</v>
      </c>
      <c r="B972" s="11">
        <v>3622.1101199999994</v>
      </c>
      <c r="C972" s="11">
        <v>1967.0437439999998</v>
      </c>
      <c r="D972" s="11">
        <v>943.86373199999991</v>
      </c>
      <c r="G972" s="11">
        <v>1737.0265319999999</v>
      </c>
      <c r="H972" s="11">
        <v>2300.1721199999997</v>
      </c>
      <c r="I972" s="11">
        <v>1826.9183159999998</v>
      </c>
    </row>
    <row r="973" spans="1:9" x14ac:dyDescent="0.2">
      <c r="A973" s="11">
        <v>967</v>
      </c>
      <c r="B973" s="11">
        <v>4761.6206759999995</v>
      </c>
      <c r="C973" s="11">
        <v>737.64140399999985</v>
      </c>
      <c r="D973" s="11">
        <v>2649.1637519999995</v>
      </c>
      <c r="G973" s="11">
        <v>1739.6704079999997</v>
      </c>
      <c r="H973" s="11">
        <v>2300.1721199999997</v>
      </c>
      <c r="I973" s="11">
        <v>1826.9183159999998</v>
      </c>
    </row>
    <row r="974" spans="1:9" x14ac:dyDescent="0.2">
      <c r="A974" s="11">
        <v>968</v>
      </c>
      <c r="B974" s="11">
        <v>2305.4598719999999</v>
      </c>
      <c r="C974" s="11">
        <v>856.61582399999986</v>
      </c>
      <c r="D974" s="11">
        <v>1292.8553639999998</v>
      </c>
      <c r="G974" s="11">
        <v>1739.6704079999997</v>
      </c>
      <c r="H974" s="11">
        <v>2300.1721199999997</v>
      </c>
      <c r="I974" s="11">
        <v>1832.2060679999997</v>
      </c>
    </row>
    <row r="975" spans="1:9" x14ac:dyDescent="0.2">
      <c r="A975" s="11">
        <v>969</v>
      </c>
      <c r="B975" s="11">
        <v>951.79535999999985</v>
      </c>
      <c r="C975" s="11">
        <v>1869.2203319999999</v>
      </c>
      <c r="D975" s="11">
        <v>1202.9635799999999</v>
      </c>
      <c r="G975" s="11">
        <v>1742.3142839999998</v>
      </c>
      <c r="H975" s="11">
        <v>2302.8159959999998</v>
      </c>
      <c r="I975" s="11">
        <v>1832.2060679999997</v>
      </c>
    </row>
    <row r="976" spans="1:9" x14ac:dyDescent="0.2">
      <c r="A976" s="11">
        <v>970</v>
      </c>
      <c r="B976" s="11">
        <v>1292.8553639999998</v>
      </c>
      <c r="C976" s="11">
        <v>2879.1809639999997</v>
      </c>
      <c r="D976" s="11">
        <v>2495.8189439999996</v>
      </c>
      <c r="G976" s="11">
        <v>1742.3142839999998</v>
      </c>
      <c r="H976" s="11">
        <v>2305.4598719999999</v>
      </c>
      <c r="I976" s="11">
        <v>1832.2060679999997</v>
      </c>
    </row>
    <row r="977" spans="1:9" x14ac:dyDescent="0.2">
      <c r="A977" s="11">
        <v>971</v>
      </c>
      <c r="B977" s="11">
        <v>1052.2626479999999</v>
      </c>
      <c r="C977" s="11">
        <v>4959.9113759999991</v>
      </c>
      <c r="D977" s="11">
        <v>2043.7161479999997</v>
      </c>
      <c r="G977" s="11">
        <v>1744.9581599999997</v>
      </c>
      <c r="H977" s="11">
        <v>2318.6792519999999</v>
      </c>
      <c r="I977" s="11">
        <v>1832.2060679999997</v>
      </c>
    </row>
    <row r="978" spans="1:9" x14ac:dyDescent="0.2">
      <c r="A978" s="11">
        <v>972</v>
      </c>
      <c r="B978" s="11">
        <v>4023.9792719999996</v>
      </c>
      <c r="C978" s="11">
        <v>3088.0471679999996</v>
      </c>
      <c r="D978" s="11">
        <v>1060.1942759999999</v>
      </c>
      <c r="G978" s="11">
        <v>1744.9581599999997</v>
      </c>
      <c r="H978" s="11">
        <v>2321.3231279999995</v>
      </c>
      <c r="I978" s="11">
        <v>1834.8499439999998</v>
      </c>
    </row>
    <row r="979" spans="1:9" x14ac:dyDescent="0.2">
      <c r="A979" s="11">
        <v>973</v>
      </c>
      <c r="B979" s="11">
        <v>1737.0265319999999</v>
      </c>
      <c r="C979" s="11">
        <v>3114.4859279999996</v>
      </c>
      <c r="D979" s="11">
        <v>1684.1490119999999</v>
      </c>
      <c r="G979" s="11">
        <v>1744.9581599999997</v>
      </c>
      <c r="H979" s="11">
        <v>2323.9670039999996</v>
      </c>
      <c r="I979" s="11">
        <v>1834.8499439999998</v>
      </c>
    </row>
    <row r="980" spans="1:9" x14ac:dyDescent="0.2">
      <c r="A980" s="11">
        <v>974</v>
      </c>
      <c r="B980" s="11">
        <v>3495.2040719999995</v>
      </c>
      <c r="C980" s="11">
        <v>4988.9940119999992</v>
      </c>
      <c r="D980" s="11">
        <v>1107.7840439999998</v>
      </c>
      <c r="G980" s="11">
        <v>1744.9581599999997</v>
      </c>
      <c r="H980" s="11">
        <v>2326.6108799999997</v>
      </c>
      <c r="I980" s="11">
        <v>1834.8499439999998</v>
      </c>
    </row>
    <row r="981" spans="1:9" x14ac:dyDescent="0.2">
      <c r="A981" s="11">
        <v>975</v>
      </c>
      <c r="B981" s="11">
        <v>1345.7328839999998</v>
      </c>
      <c r="C981" s="11">
        <v>2096.5936679999995</v>
      </c>
      <c r="D981" s="11">
        <v>943.86373199999991</v>
      </c>
      <c r="G981" s="11">
        <v>1744.9581599999997</v>
      </c>
      <c r="H981" s="11">
        <v>2329.2547559999998</v>
      </c>
      <c r="I981" s="11">
        <v>1837.4938199999997</v>
      </c>
    </row>
    <row r="982" spans="1:9" x14ac:dyDescent="0.2">
      <c r="A982" s="11">
        <v>976</v>
      </c>
      <c r="B982" s="11">
        <v>3336.5715119999995</v>
      </c>
      <c r="C982" s="11">
        <v>1842.7815719999999</v>
      </c>
      <c r="D982" s="11">
        <v>1731.7387799999997</v>
      </c>
      <c r="G982" s="11">
        <v>1747.6020359999998</v>
      </c>
      <c r="H982" s="11">
        <v>2331.8986319999999</v>
      </c>
      <c r="I982" s="11">
        <v>1837.4938199999997</v>
      </c>
    </row>
    <row r="983" spans="1:9" x14ac:dyDescent="0.2">
      <c r="A983" s="11">
        <v>977</v>
      </c>
      <c r="B983" s="11">
        <v>1366.8838919999998</v>
      </c>
      <c r="C983" s="11">
        <v>1335.1573799999999</v>
      </c>
      <c r="D983" s="11">
        <v>1382.7471479999999</v>
      </c>
      <c r="G983" s="11">
        <v>1750.2459119999999</v>
      </c>
      <c r="H983" s="11">
        <v>2331.8986319999999</v>
      </c>
      <c r="I983" s="11">
        <v>1840.1376959999998</v>
      </c>
    </row>
    <row r="984" spans="1:9" x14ac:dyDescent="0.2">
      <c r="A984" s="11">
        <v>978</v>
      </c>
      <c r="B984" s="11">
        <v>1499.0776919999998</v>
      </c>
      <c r="C984" s="11">
        <v>1195.0319519999998</v>
      </c>
      <c r="D984" s="11">
        <v>1760.8214159999998</v>
      </c>
      <c r="G984" s="11">
        <v>1752.8897879999997</v>
      </c>
      <c r="H984" s="11">
        <v>2331.8986319999999</v>
      </c>
      <c r="I984" s="11">
        <v>1840.1376959999998</v>
      </c>
    </row>
    <row r="985" spans="1:9" x14ac:dyDescent="0.2">
      <c r="A985" s="11">
        <v>979</v>
      </c>
      <c r="B985" s="11">
        <v>2353.0496399999997</v>
      </c>
      <c r="C985" s="11">
        <v>1972.3314959999998</v>
      </c>
      <c r="D985" s="11">
        <v>3294.2694959999994</v>
      </c>
      <c r="G985" s="11">
        <v>1752.8897879999997</v>
      </c>
      <c r="H985" s="11">
        <v>2334.5425079999995</v>
      </c>
      <c r="I985" s="11">
        <v>1840.1376959999998</v>
      </c>
    </row>
    <row r="986" spans="1:9" x14ac:dyDescent="0.2">
      <c r="A986" s="11">
        <v>980</v>
      </c>
      <c r="B986" s="11">
        <v>3217.5970919999995</v>
      </c>
      <c r="C986" s="11">
        <v>1898.3029679999997</v>
      </c>
      <c r="D986" s="11">
        <v>2223.4997159999998</v>
      </c>
      <c r="G986" s="11">
        <v>1752.8897879999997</v>
      </c>
      <c r="H986" s="11">
        <v>2334.5425079999995</v>
      </c>
      <c r="I986" s="11">
        <v>1842.7815719999999</v>
      </c>
    </row>
    <row r="987" spans="1:9" x14ac:dyDescent="0.2">
      <c r="A987" s="11">
        <v>981</v>
      </c>
      <c r="B987" s="11">
        <v>1573.1062199999999</v>
      </c>
      <c r="C987" s="11">
        <v>2855.3860799999998</v>
      </c>
      <c r="D987" s="11">
        <v>4219.6260959999991</v>
      </c>
      <c r="G987" s="11">
        <v>1755.5336639999998</v>
      </c>
      <c r="H987" s="11">
        <v>2337.1863839999996</v>
      </c>
      <c r="I987" s="11">
        <v>1842.7815719999999</v>
      </c>
    </row>
    <row r="988" spans="1:9" x14ac:dyDescent="0.2">
      <c r="A988" s="11">
        <v>982</v>
      </c>
      <c r="B988" s="11">
        <v>3333.9276359999994</v>
      </c>
      <c r="C988" s="11">
        <v>1694.7245159999998</v>
      </c>
      <c r="D988" s="11">
        <v>2553.9842159999998</v>
      </c>
      <c r="G988" s="11">
        <v>1758.1775399999997</v>
      </c>
      <c r="H988" s="11">
        <v>2337.1863839999996</v>
      </c>
      <c r="I988" s="11">
        <v>1845.4254479999997</v>
      </c>
    </row>
    <row r="989" spans="1:9" x14ac:dyDescent="0.2">
      <c r="A989" s="11">
        <v>983</v>
      </c>
      <c r="B989" s="11">
        <v>666.25675199999989</v>
      </c>
      <c r="C989" s="11">
        <v>3019.3063919999995</v>
      </c>
      <c r="D989" s="11">
        <v>1715.8755239999998</v>
      </c>
      <c r="G989" s="11">
        <v>1760.8214159999998</v>
      </c>
      <c r="H989" s="11">
        <v>2339.8302599999997</v>
      </c>
      <c r="I989" s="11">
        <v>1845.4254479999997</v>
      </c>
    </row>
    <row r="990" spans="1:9" x14ac:dyDescent="0.2">
      <c r="A990" s="11">
        <v>984</v>
      </c>
      <c r="B990" s="11">
        <v>3373.5857759999994</v>
      </c>
      <c r="C990" s="11">
        <v>2799.8646839999997</v>
      </c>
      <c r="D990" s="11">
        <v>2194.4170799999997</v>
      </c>
      <c r="G990" s="11">
        <v>1760.8214159999998</v>
      </c>
      <c r="H990" s="11">
        <v>2339.8302599999997</v>
      </c>
      <c r="I990" s="11">
        <v>1845.4254479999997</v>
      </c>
    </row>
    <row r="991" spans="1:9" x14ac:dyDescent="0.2">
      <c r="A991" s="11">
        <v>985</v>
      </c>
      <c r="B991" s="11">
        <v>1737.0265319999999</v>
      </c>
      <c r="C991" s="11">
        <v>3476.6969399999994</v>
      </c>
      <c r="D991" s="11">
        <v>1951.1804879999997</v>
      </c>
      <c r="G991" s="11">
        <v>1760.8214159999998</v>
      </c>
      <c r="H991" s="11">
        <v>2342.4741359999998</v>
      </c>
      <c r="I991" s="11">
        <v>1848.0693239999998</v>
      </c>
    </row>
    <row r="992" spans="1:9" x14ac:dyDescent="0.2">
      <c r="A992" s="11">
        <v>986</v>
      </c>
      <c r="B992" s="11">
        <v>2971.7166239999997</v>
      </c>
      <c r="C992" s="11">
        <v>1004.6728799999999</v>
      </c>
      <c r="D992" s="11">
        <v>2115.1007999999997</v>
      </c>
      <c r="G992" s="11">
        <v>1760.8214159999998</v>
      </c>
      <c r="H992" s="11">
        <v>2342.4741359999998</v>
      </c>
      <c r="I992" s="11">
        <v>1850.7131999999997</v>
      </c>
    </row>
    <row r="993" spans="1:9" x14ac:dyDescent="0.2">
      <c r="A993" s="11">
        <v>987</v>
      </c>
      <c r="B993" s="11">
        <v>2400.6394079999995</v>
      </c>
      <c r="C993" s="11">
        <v>1850.7131999999997</v>
      </c>
      <c r="D993" s="11">
        <v>2688.8218919999995</v>
      </c>
      <c r="G993" s="11">
        <v>1760.8214159999998</v>
      </c>
      <c r="H993" s="11">
        <v>2345.1180119999999</v>
      </c>
      <c r="I993" s="11">
        <v>1850.7131999999997</v>
      </c>
    </row>
    <row r="994" spans="1:9" x14ac:dyDescent="0.2">
      <c r="A994" s="11">
        <v>988</v>
      </c>
      <c r="B994" s="11">
        <v>2086.0181639999996</v>
      </c>
      <c r="C994" s="11">
        <v>5396.1509159999996</v>
      </c>
      <c r="D994" s="11">
        <v>933.28822799999989</v>
      </c>
      <c r="G994" s="11">
        <v>1763.4652919999999</v>
      </c>
      <c r="H994" s="11">
        <v>2345.1180119999999</v>
      </c>
      <c r="I994" s="11">
        <v>1850.7131999999997</v>
      </c>
    </row>
    <row r="995" spans="1:9" x14ac:dyDescent="0.2">
      <c r="A995" s="11">
        <v>989</v>
      </c>
      <c r="B995" s="11">
        <v>1686.7928879999997</v>
      </c>
      <c r="C995" s="11">
        <v>5475.4671959999996</v>
      </c>
      <c r="D995" s="11">
        <v>729.70977599999992</v>
      </c>
      <c r="G995" s="11">
        <v>1763.4652919999999</v>
      </c>
      <c r="H995" s="11">
        <v>2345.1180119999999</v>
      </c>
      <c r="I995" s="11">
        <v>1853.3570759999998</v>
      </c>
    </row>
    <row r="996" spans="1:9" x14ac:dyDescent="0.2">
      <c r="A996" s="11">
        <v>990</v>
      </c>
      <c r="B996" s="11">
        <v>1575.7500959999998</v>
      </c>
      <c r="C996" s="11">
        <v>1750.2459119999999</v>
      </c>
      <c r="D996" s="11">
        <v>3328.6398839999997</v>
      </c>
      <c r="G996" s="11">
        <v>1763.4652919999999</v>
      </c>
      <c r="H996" s="11">
        <v>2347.7618879999995</v>
      </c>
      <c r="I996" s="11">
        <v>1853.3570759999998</v>
      </c>
    </row>
    <row r="997" spans="1:9" x14ac:dyDescent="0.2">
      <c r="A997" s="11">
        <v>991</v>
      </c>
      <c r="B997" s="11">
        <v>4050.4180319999996</v>
      </c>
      <c r="C997" s="11">
        <v>4383.5464079999992</v>
      </c>
      <c r="D997" s="11">
        <v>1662.9980039999998</v>
      </c>
      <c r="G997" s="11">
        <v>1766.1091679999997</v>
      </c>
      <c r="H997" s="11">
        <v>2347.7618879999995</v>
      </c>
      <c r="I997" s="11">
        <v>1853.3570759999998</v>
      </c>
    </row>
    <row r="998" spans="1:9" x14ac:dyDescent="0.2">
      <c r="A998" s="11">
        <v>992</v>
      </c>
      <c r="B998" s="11">
        <v>2009.3457599999997</v>
      </c>
      <c r="C998" s="11">
        <v>4407.3412919999992</v>
      </c>
      <c r="D998" s="11">
        <v>3019.3063919999995</v>
      </c>
      <c r="G998" s="11">
        <v>1766.1091679999997</v>
      </c>
      <c r="H998" s="11">
        <v>2350.4057639999996</v>
      </c>
      <c r="I998" s="11">
        <v>1853.3570759999998</v>
      </c>
    </row>
    <row r="999" spans="1:9" x14ac:dyDescent="0.2">
      <c r="A999" s="11">
        <v>993</v>
      </c>
      <c r="B999" s="11">
        <v>4409.9851679999992</v>
      </c>
      <c r="C999" s="11">
        <v>2921.4829799999998</v>
      </c>
      <c r="D999" s="11">
        <v>2530.1893319999995</v>
      </c>
      <c r="G999" s="11">
        <v>1766.1091679999997</v>
      </c>
      <c r="H999" s="11">
        <v>2350.4057639999996</v>
      </c>
      <c r="I999" s="11">
        <v>1853.3570759999998</v>
      </c>
    </row>
    <row r="1000" spans="1:9" x14ac:dyDescent="0.2">
      <c r="A1000" s="11">
        <v>994</v>
      </c>
      <c r="B1000" s="11">
        <v>2183.8415759999998</v>
      </c>
      <c r="C1000" s="11">
        <v>5673.7578959999992</v>
      </c>
      <c r="D1000" s="11">
        <v>2612.1494879999996</v>
      </c>
      <c r="G1000" s="11">
        <v>1768.7530439999998</v>
      </c>
      <c r="H1000" s="11">
        <v>2350.4057639999996</v>
      </c>
      <c r="I1000" s="11">
        <v>1853.3570759999998</v>
      </c>
    </row>
    <row r="1001" spans="1:9" x14ac:dyDescent="0.2">
      <c r="A1001" s="11">
        <v>995</v>
      </c>
      <c r="B1001" s="11">
        <v>772.0117919999999</v>
      </c>
      <c r="C1001" s="11">
        <v>1123.6472999999999</v>
      </c>
      <c r="D1001" s="11">
        <v>996.74125199999992</v>
      </c>
      <c r="G1001" s="11">
        <v>1768.7530439999998</v>
      </c>
      <c r="H1001" s="11">
        <v>2353.0496399999997</v>
      </c>
      <c r="I1001" s="11">
        <v>1856.0009519999999</v>
      </c>
    </row>
    <row r="1002" spans="1:9" x14ac:dyDescent="0.2">
      <c r="A1002" s="11">
        <v>996</v>
      </c>
      <c r="B1002" s="11">
        <v>2345.1180119999999</v>
      </c>
      <c r="C1002" s="11">
        <v>3275.7623639999997</v>
      </c>
      <c r="D1002" s="11">
        <v>1329.8696279999999</v>
      </c>
      <c r="G1002" s="11">
        <v>1768.7530439999998</v>
      </c>
      <c r="H1002" s="11">
        <v>2355.6935159999998</v>
      </c>
      <c r="I1002" s="11">
        <v>1856.0009519999999</v>
      </c>
    </row>
    <row r="1003" spans="1:9" x14ac:dyDescent="0.2">
      <c r="A1003" s="11">
        <v>997</v>
      </c>
      <c r="B1003" s="11">
        <v>1594.2572279999997</v>
      </c>
      <c r="C1003" s="11">
        <v>444.17116799999997</v>
      </c>
      <c r="D1003" s="11">
        <v>2839.5228239999997</v>
      </c>
      <c r="G1003" s="11">
        <v>1768.7530439999998</v>
      </c>
      <c r="H1003" s="11">
        <v>2355.6935159999998</v>
      </c>
      <c r="I1003" s="11">
        <v>1856.0009519999999</v>
      </c>
    </row>
    <row r="1004" spans="1:9" x14ac:dyDescent="0.2">
      <c r="A1004" s="11">
        <v>998</v>
      </c>
      <c r="B1004" s="11">
        <v>4227.5577239999993</v>
      </c>
      <c r="C1004" s="11">
        <v>4803.9226919999992</v>
      </c>
      <c r="D1004" s="11">
        <v>1988.1947519999997</v>
      </c>
      <c r="G1004" s="11">
        <v>1771.3969199999997</v>
      </c>
      <c r="H1004" s="11">
        <v>2355.6935159999998</v>
      </c>
      <c r="I1004" s="11">
        <v>1856.0009519999999</v>
      </c>
    </row>
    <row r="1005" spans="1:9" x14ac:dyDescent="0.2">
      <c r="A1005" s="11">
        <v>999</v>
      </c>
      <c r="B1005" s="11">
        <v>930.64435199999991</v>
      </c>
      <c r="C1005" s="11">
        <v>4959.9113759999991</v>
      </c>
      <c r="D1005" s="11">
        <v>1485.8583119999998</v>
      </c>
      <c r="G1005" s="11">
        <v>1771.3969199999997</v>
      </c>
      <c r="H1005" s="11">
        <v>2355.6935159999998</v>
      </c>
      <c r="I1005" s="11">
        <v>1858.6448279999997</v>
      </c>
    </row>
    <row r="1006" spans="1:9" x14ac:dyDescent="0.2">
      <c r="A1006" s="11">
        <v>1000</v>
      </c>
      <c r="B1006" s="11">
        <v>2659.7392559999998</v>
      </c>
      <c r="C1006" s="11">
        <v>4843.5808319999996</v>
      </c>
      <c r="D1006" s="11">
        <v>2966.4288719999995</v>
      </c>
      <c r="G1006" s="11">
        <v>1771.3969199999997</v>
      </c>
      <c r="H1006" s="11">
        <v>2358.3373919999999</v>
      </c>
      <c r="I1006" s="11">
        <v>1861.2887039999998</v>
      </c>
    </row>
    <row r="1007" spans="1:9" x14ac:dyDescent="0.2">
      <c r="A1007" s="11">
        <v>1001</v>
      </c>
      <c r="B1007" s="11">
        <v>1126.291176</v>
      </c>
      <c r="C1007" s="11">
        <v>3455.5459319999995</v>
      </c>
      <c r="D1007" s="11">
        <v>1763.4652919999999</v>
      </c>
      <c r="G1007" s="11">
        <v>1771.3969199999997</v>
      </c>
      <c r="H1007" s="11">
        <v>2358.3373919999999</v>
      </c>
      <c r="I1007" s="11">
        <v>1861.2887039999998</v>
      </c>
    </row>
    <row r="1008" spans="1:9" x14ac:dyDescent="0.2">
      <c r="A1008" s="11">
        <v>1002</v>
      </c>
      <c r="B1008" s="11">
        <v>4277.7913679999992</v>
      </c>
      <c r="C1008" s="11">
        <v>6847.6388399999987</v>
      </c>
      <c r="D1008" s="11">
        <v>4016.0476439999993</v>
      </c>
      <c r="G1008" s="11">
        <v>1774.0407959999998</v>
      </c>
      <c r="H1008" s="11">
        <v>2358.3373919999999</v>
      </c>
      <c r="I1008" s="11">
        <v>1863.9325799999997</v>
      </c>
    </row>
    <row r="1009" spans="1:9" x14ac:dyDescent="0.2">
      <c r="A1009" s="11">
        <v>1003</v>
      </c>
      <c r="B1009" s="11">
        <v>954.43923599999994</v>
      </c>
      <c r="C1009" s="11">
        <v>3984.3211319999996</v>
      </c>
      <c r="D1009" s="11">
        <v>1464.7073039999998</v>
      </c>
      <c r="G1009" s="11">
        <v>1774.0407959999998</v>
      </c>
      <c r="H1009" s="11">
        <v>2360.9812679999995</v>
      </c>
      <c r="I1009" s="11">
        <v>1863.9325799999997</v>
      </c>
    </row>
    <row r="1010" spans="1:9" x14ac:dyDescent="0.2">
      <c r="A1010" s="11">
        <v>1004</v>
      </c>
      <c r="B1010" s="11">
        <v>4227.5577239999993</v>
      </c>
      <c r="C1010" s="11">
        <v>5073.5980439999994</v>
      </c>
      <c r="D1010" s="11">
        <v>1549.3113359999998</v>
      </c>
      <c r="G1010" s="11">
        <v>1776.6846719999999</v>
      </c>
      <c r="H1010" s="11">
        <v>2363.6251439999996</v>
      </c>
      <c r="I1010" s="11">
        <v>1863.9325799999997</v>
      </c>
    </row>
    <row r="1011" spans="1:9" x14ac:dyDescent="0.2">
      <c r="A1011" s="11">
        <v>1005</v>
      </c>
      <c r="B1011" s="11">
        <v>3653.8366319999996</v>
      </c>
      <c r="C1011" s="11">
        <v>343.70387999999997</v>
      </c>
      <c r="D1011" s="11">
        <v>1017.8922599999999</v>
      </c>
      <c r="G1011" s="11">
        <v>1776.6846719999999</v>
      </c>
      <c r="H1011" s="11">
        <v>2366.2690199999997</v>
      </c>
      <c r="I1011" s="11">
        <v>1863.9325799999997</v>
      </c>
    </row>
    <row r="1012" spans="1:9" x14ac:dyDescent="0.2">
      <c r="A1012" s="11">
        <v>1006</v>
      </c>
      <c r="B1012" s="11">
        <v>1139.510556</v>
      </c>
      <c r="C1012" s="11">
        <v>3439.6826759999994</v>
      </c>
      <c r="D1012" s="11">
        <v>3860.0589599999994</v>
      </c>
      <c r="G1012" s="11">
        <v>1776.6846719999999</v>
      </c>
      <c r="H1012" s="11">
        <v>2366.2690199999997</v>
      </c>
      <c r="I1012" s="11">
        <v>1866.5764559999998</v>
      </c>
    </row>
    <row r="1013" spans="1:9" x14ac:dyDescent="0.2">
      <c r="A1013" s="11">
        <v>1007</v>
      </c>
      <c r="B1013" s="11">
        <v>4179.9679559999995</v>
      </c>
      <c r="C1013" s="11">
        <v>605.44760399999996</v>
      </c>
      <c r="D1013" s="11">
        <v>1710.5877719999999</v>
      </c>
      <c r="G1013" s="11">
        <v>1779.3285479999997</v>
      </c>
      <c r="H1013" s="11">
        <v>2368.9128959999998</v>
      </c>
      <c r="I1013" s="11">
        <v>1869.2203319999999</v>
      </c>
    </row>
    <row r="1014" spans="1:9" x14ac:dyDescent="0.2">
      <c r="A1014" s="11">
        <v>1008</v>
      </c>
      <c r="B1014" s="11">
        <v>2220.8558399999997</v>
      </c>
      <c r="C1014" s="11">
        <v>4558.0422239999998</v>
      </c>
      <c r="D1014" s="11">
        <v>2725.8361559999998</v>
      </c>
      <c r="G1014" s="11">
        <v>1779.3285479999997</v>
      </c>
      <c r="H1014" s="11">
        <v>2371.5567719999999</v>
      </c>
      <c r="I1014" s="11">
        <v>1869.2203319999999</v>
      </c>
    </row>
    <row r="1015" spans="1:9" x14ac:dyDescent="0.2">
      <c r="A1015" s="11">
        <v>1009</v>
      </c>
      <c r="B1015" s="11">
        <v>1483.2144359999998</v>
      </c>
      <c r="C1015" s="11">
        <v>4121.8026839999993</v>
      </c>
      <c r="D1015" s="11">
        <v>3442.3265519999995</v>
      </c>
      <c r="G1015" s="11">
        <v>1781.9724239999998</v>
      </c>
      <c r="H1015" s="11">
        <v>2371.5567719999999</v>
      </c>
      <c r="I1015" s="11">
        <v>1871.8642079999997</v>
      </c>
    </row>
    <row r="1016" spans="1:9" x14ac:dyDescent="0.2">
      <c r="A1016" s="11">
        <v>1010</v>
      </c>
      <c r="B1016" s="11">
        <v>2776.0697999999998</v>
      </c>
      <c r="C1016" s="11">
        <v>5615.592623999999</v>
      </c>
      <c r="D1016" s="11">
        <v>1919.4539759999998</v>
      </c>
      <c r="G1016" s="11">
        <v>1781.9724239999998</v>
      </c>
      <c r="H1016" s="11">
        <v>2371.5567719999999</v>
      </c>
      <c r="I1016" s="11">
        <v>1871.8642079999997</v>
      </c>
    </row>
    <row r="1017" spans="1:9" x14ac:dyDescent="0.2">
      <c r="A1017" s="11">
        <v>1011</v>
      </c>
      <c r="B1017" s="11">
        <v>1184.4564479999999</v>
      </c>
      <c r="C1017" s="11">
        <v>3199.0899599999998</v>
      </c>
      <c r="D1017" s="11">
        <v>3815.1130679999997</v>
      </c>
      <c r="G1017" s="11">
        <v>1781.9724239999998</v>
      </c>
      <c r="H1017" s="11">
        <v>2374.2006479999995</v>
      </c>
      <c r="I1017" s="11">
        <v>1871.8642079999997</v>
      </c>
    </row>
    <row r="1018" spans="1:9" x14ac:dyDescent="0.2">
      <c r="A1018" s="11">
        <v>1012</v>
      </c>
      <c r="B1018" s="11">
        <v>1633.9153679999997</v>
      </c>
      <c r="C1018" s="11">
        <v>1298.1431159999997</v>
      </c>
      <c r="D1018" s="11">
        <v>4222.2699719999991</v>
      </c>
      <c r="G1018" s="11">
        <v>1784.6162999999997</v>
      </c>
      <c r="H1018" s="11">
        <v>2376.8445239999996</v>
      </c>
      <c r="I1018" s="11">
        <v>1874.5080839999998</v>
      </c>
    </row>
    <row r="1019" spans="1:9" x14ac:dyDescent="0.2">
      <c r="A1019" s="11">
        <v>1013</v>
      </c>
      <c r="B1019" s="11">
        <v>2553.9842159999998</v>
      </c>
      <c r="C1019" s="11">
        <v>3587.7397319999995</v>
      </c>
      <c r="D1019" s="11">
        <v>1477.9266839999998</v>
      </c>
      <c r="G1019" s="11">
        <v>1784.6162999999997</v>
      </c>
      <c r="H1019" s="11">
        <v>2376.8445239999996</v>
      </c>
      <c r="I1019" s="11">
        <v>1877.1519599999997</v>
      </c>
    </row>
    <row r="1020" spans="1:9" x14ac:dyDescent="0.2">
      <c r="A1020" s="11">
        <v>1014</v>
      </c>
      <c r="B1020" s="11">
        <v>906.84946799999989</v>
      </c>
      <c r="C1020" s="11">
        <v>1237.3339679999999</v>
      </c>
      <c r="D1020" s="11">
        <v>1705.3000199999997</v>
      </c>
      <c r="G1020" s="11">
        <v>1787.2601759999998</v>
      </c>
      <c r="H1020" s="11">
        <v>2376.8445239999996</v>
      </c>
      <c r="I1020" s="11">
        <v>1877.1519599999997</v>
      </c>
    </row>
    <row r="1021" spans="1:9" x14ac:dyDescent="0.2">
      <c r="A1021" s="11">
        <v>1015</v>
      </c>
      <c r="B1021" s="11">
        <v>1107.7840439999998</v>
      </c>
      <c r="C1021" s="11">
        <v>4690.2360239999998</v>
      </c>
      <c r="D1021" s="11">
        <v>1229.4023399999999</v>
      </c>
      <c r="G1021" s="11">
        <v>1792.5479279999997</v>
      </c>
      <c r="H1021" s="11">
        <v>2382.1322759999998</v>
      </c>
      <c r="I1021" s="11">
        <v>1879.7958359999998</v>
      </c>
    </row>
    <row r="1022" spans="1:9" x14ac:dyDescent="0.2">
      <c r="A1022" s="11">
        <v>1016</v>
      </c>
      <c r="B1022" s="11">
        <v>1107.7840439999998</v>
      </c>
      <c r="C1022" s="11">
        <v>3817.7569439999997</v>
      </c>
      <c r="D1022" s="11">
        <v>1295.4992399999999</v>
      </c>
      <c r="G1022" s="11">
        <v>1792.5479279999997</v>
      </c>
      <c r="H1022" s="11">
        <v>2382.1322759999998</v>
      </c>
      <c r="I1022" s="11">
        <v>1879.7958359999998</v>
      </c>
    </row>
    <row r="1023" spans="1:9" x14ac:dyDescent="0.2">
      <c r="A1023" s="11">
        <v>1017</v>
      </c>
      <c r="B1023" s="11">
        <v>3444.9704279999996</v>
      </c>
      <c r="C1023" s="11">
        <v>3458.1898079999996</v>
      </c>
      <c r="D1023" s="11">
        <v>2218.2119639999996</v>
      </c>
      <c r="G1023" s="11">
        <v>1792.5479279999997</v>
      </c>
      <c r="H1023" s="11">
        <v>2387.4200279999995</v>
      </c>
      <c r="I1023" s="11">
        <v>1882.4397119999999</v>
      </c>
    </row>
    <row r="1024" spans="1:9" x14ac:dyDescent="0.2">
      <c r="A1024" s="11">
        <v>1018</v>
      </c>
      <c r="B1024" s="11">
        <v>4232.8454759999995</v>
      </c>
      <c r="C1024" s="11">
        <v>2472.0240599999997</v>
      </c>
      <c r="D1024" s="11">
        <v>1221.4707119999998</v>
      </c>
      <c r="G1024" s="11">
        <v>1792.5479279999997</v>
      </c>
      <c r="H1024" s="11">
        <v>2387.4200279999995</v>
      </c>
      <c r="I1024" s="11">
        <v>1882.4397119999999</v>
      </c>
    </row>
    <row r="1025" spans="1:9" x14ac:dyDescent="0.2">
      <c r="A1025" s="11">
        <v>1019</v>
      </c>
      <c r="B1025" s="11">
        <v>2427.0781679999996</v>
      </c>
      <c r="C1025" s="11">
        <v>2887.1125919999995</v>
      </c>
      <c r="D1025" s="11">
        <v>893.63008799999989</v>
      </c>
      <c r="G1025" s="11">
        <v>1795.1918039999998</v>
      </c>
      <c r="H1025" s="11">
        <v>2390.0639039999996</v>
      </c>
      <c r="I1025" s="11">
        <v>1882.4397119999999</v>
      </c>
    </row>
    <row r="1026" spans="1:9" x14ac:dyDescent="0.2">
      <c r="A1026" s="11">
        <v>1020</v>
      </c>
      <c r="B1026" s="11">
        <v>4597.7003639999994</v>
      </c>
      <c r="C1026" s="11">
        <v>3193.8022079999996</v>
      </c>
      <c r="D1026" s="11">
        <v>1993.4825039999998</v>
      </c>
      <c r="G1026" s="11">
        <v>1795.1918039999998</v>
      </c>
      <c r="H1026" s="11">
        <v>2392.7077799999997</v>
      </c>
      <c r="I1026" s="11">
        <v>1885.0835879999997</v>
      </c>
    </row>
    <row r="1027" spans="1:9" x14ac:dyDescent="0.2">
      <c r="A1027" s="11">
        <v>1021</v>
      </c>
      <c r="B1027" s="11">
        <v>1115.7156719999998</v>
      </c>
      <c r="C1027" s="11">
        <v>1448.8440479999999</v>
      </c>
      <c r="D1027" s="11">
        <v>3045.7451519999995</v>
      </c>
      <c r="G1027" s="11">
        <v>1795.1918039999998</v>
      </c>
      <c r="H1027" s="11">
        <v>2395.3516559999998</v>
      </c>
      <c r="I1027" s="11">
        <v>1887.7274639999998</v>
      </c>
    </row>
    <row r="1028" spans="1:9" x14ac:dyDescent="0.2">
      <c r="A1028" s="11">
        <v>1022</v>
      </c>
      <c r="B1028" s="11">
        <v>1229.4023399999999</v>
      </c>
      <c r="C1028" s="11">
        <v>1811.0550599999997</v>
      </c>
      <c r="D1028" s="11">
        <v>1303.4308679999999</v>
      </c>
      <c r="G1028" s="11">
        <v>1797.8356799999997</v>
      </c>
      <c r="H1028" s="11">
        <v>2395.3516559999998</v>
      </c>
      <c r="I1028" s="11">
        <v>1890.3713399999997</v>
      </c>
    </row>
    <row r="1029" spans="1:9" x14ac:dyDescent="0.2">
      <c r="A1029" s="11">
        <v>1023</v>
      </c>
      <c r="B1029" s="11">
        <v>5263.9571159999996</v>
      </c>
      <c r="C1029" s="11">
        <v>1670.9296319999999</v>
      </c>
      <c r="D1029" s="11">
        <v>949.15148399999987</v>
      </c>
      <c r="G1029" s="11">
        <v>1797.8356799999997</v>
      </c>
      <c r="H1029" s="11">
        <v>2397.9955319999999</v>
      </c>
      <c r="I1029" s="11">
        <v>1890.3713399999997</v>
      </c>
    </row>
    <row r="1030" spans="1:9" x14ac:dyDescent="0.2">
      <c r="A1030" s="11">
        <v>1024</v>
      </c>
      <c r="B1030" s="11">
        <v>991.45349999999985</v>
      </c>
      <c r="C1030" s="11">
        <v>1967.0437439999998</v>
      </c>
      <c r="D1030" s="11">
        <v>1076.0575319999998</v>
      </c>
      <c r="G1030" s="11">
        <v>1797.8356799999997</v>
      </c>
      <c r="H1030" s="11">
        <v>2400.6394079999995</v>
      </c>
      <c r="I1030" s="11">
        <v>1890.3713399999997</v>
      </c>
    </row>
    <row r="1031" spans="1:9" x14ac:dyDescent="0.2">
      <c r="A1031" s="11">
        <v>1025</v>
      </c>
      <c r="B1031" s="11">
        <v>1607.4766079999997</v>
      </c>
      <c r="C1031" s="11">
        <v>2355.6935159999998</v>
      </c>
      <c r="D1031" s="11">
        <v>1581.0378479999997</v>
      </c>
      <c r="G1031" s="11">
        <v>1797.8356799999997</v>
      </c>
      <c r="H1031" s="11">
        <v>2400.6394079999995</v>
      </c>
      <c r="I1031" s="11">
        <v>1890.3713399999997</v>
      </c>
    </row>
    <row r="1032" spans="1:9" x14ac:dyDescent="0.2">
      <c r="A1032" s="11">
        <v>1026</v>
      </c>
      <c r="B1032" s="11">
        <v>3931.4436119999996</v>
      </c>
      <c r="C1032" s="11">
        <v>1739.6704079999997</v>
      </c>
      <c r="D1032" s="11">
        <v>2865.9615839999997</v>
      </c>
      <c r="G1032" s="11">
        <v>1803.1234319999999</v>
      </c>
      <c r="H1032" s="11">
        <v>2400.6394079999995</v>
      </c>
      <c r="I1032" s="11">
        <v>1893.0152159999998</v>
      </c>
    </row>
    <row r="1033" spans="1:9" x14ac:dyDescent="0.2">
      <c r="A1033" s="11">
        <v>1027</v>
      </c>
      <c r="B1033" s="11">
        <v>1366.8838919999998</v>
      </c>
      <c r="C1033" s="11">
        <v>4230.2015999999994</v>
      </c>
      <c r="D1033" s="11">
        <v>2590.9984799999997</v>
      </c>
      <c r="G1033" s="11">
        <v>1803.1234319999999</v>
      </c>
      <c r="H1033" s="11">
        <v>2403.2832839999996</v>
      </c>
      <c r="I1033" s="11">
        <v>1893.0152159999998</v>
      </c>
    </row>
    <row r="1034" spans="1:9" x14ac:dyDescent="0.2">
      <c r="A1034" s="11">
        <v>1028</v>
      </c>
      <c r="B1034" s="11">
        <v>1062.8381519999998</v>
      </c>
      <c r="C1034" s="11">
        <v>2334.5425079999995</v>
      </c>
      <c r="D1034" s="11">
        <v>3910.2926039999993</v>
      </c>
      <c r="G1034" s="11">
        <v>1803.1234319999999</v>
      </c>
      <c r="H1034" s="11">
        <v>2403.2832839999996</v>
      </c>
      <c r="I1034" s="11">
        <v>1893.0152159999998</v>
      </c>
    </row>
    <row r="1035" spans="1:9" x14ac:dyDescent="0.2">
      <c r="A1035" s="11">
        <v>1029</v>
      </c>
      <c r="B1035" s="11">
        <v>5007.5011439999989</v>
      </c>
      <c r="C1035" s="11">
        <v>1179.168696</v>
      </c>
      <c r="D1035" s="11">
        <v>2099.2375439999996</v>
      </c>
      <c r="G1035" s="11">
        <v>1803.1234319999999</v>
      </c>
      <c r="H1035" s="11">
        <v>2403.2832839999996</v>
      </c>
      <c r="I1035" s="11">
        <v>1893.0152159999998</v>
      </c>
    </row>
    <row r="1036" spans="1:9" x14ac:dyDescent="0.2">
      <c r="A1036" s="11">
        <v>1030</v>
      </c>
      <c r="B1036" s="11">
        <v>1850.7131999999997</v>
      </c>
      <c r="C1036" s="11">
        <v>1446.2001719999998</v>
      </c>
      <c r="D1036" s="11">
        <v>824.8893119999999</v>
      </c>
      <c r="G1036" s="11">
        <v>1805.7673079999997</v>
      </c>
      <c r="H1036" s="11">
        <v>2413.8587879999995</v>
      </c>
      <c r="I1036" s="11">
        <v>1895.6590919999999</v>
      </c>
    </row>
    <row r="1037" spans="1:9" x14ac:dyDescent="0.2">
      <c r="A1037" s="11">
        <v>1031</v>
      </c>
      <c r="B1037" s="11">
        <v>2279.0211119999999</v>
      </c>
      <c r="C1037" s="11">
        <v>3339.2153879999996</v>
      </c>
      <c r="D1037" s="11">
        <v>1118.3595479999999</v>
      </c>
      <c r="G1037" s="11">
        <v>1805.7673079999997</v>
      </c>
      <c r="H1037" s="11">
        <v>2413.8587879999995</v>
      </c>
      <c r="I1037" s="11">
        <v>1895.6590919999999</v>
      </c>
    </row>
    <row r="1038" spans="1:9" x14ac:dyDescent="0.2">
      <c r="A1038" s="11">
        <v>1032</v>
      </c>
      <c r="B1038" s="11">
        <v>3027.2380199999998</v>
      </c>
      <c r="C1038" s="11">
        <v>1705.3000199999997</v>
      </c>
      <c r="D1038" s="11">
        <v>2789.2891799999998</v>
      </c>
      <c r="G1038" s="11">
        <v>1805.7673079999997</v>
      </c>
      <c r="H1038" s="11">
        <v>2419.1465399999997</v>
      </c>
      <c r="I1038" s="11">
        <v>1898.3029679999997</v>
      </c>
    </row>
    <row r="1039" spans="1:9" x14ac:dyDescent="0.2">
      <c r="A1039" s="11">
        <v>1033</v>
      </c>
      <c r="B1039" s="11">
        <v>697.98326399999996</v>
      </c>
      <c r="C1039" s="11">
        <v>1020.5361359999998</v>
      </c>
      <c r="D1039" s="11">
        <v>2154.7589399999997</v>
      </c>
      <c r="G1039" s="11">
        <v>1811.0550599999997</v>
      </c>
      <c r="H1039" s="11">
        <v>2421.7904159999998</v>
      </c>
      <c r="I1039" s="11">
        <v>1898.3029679999997</v>
      </c>
    </row>
    <row r="1040" spans="1:9" x14ac:dyDescent="0.2">
      <c r="A1040" s="11">
        <v>1034</v>
      </c>
      <c r="B1040" s="11">
        <v>2302.8159959999998</v>
      </c>
      <c r="C1040" s="11">
        <v>322.55287199999998</v>
      </c>
      <c r="D1040" s="11">
        <v>3185.8705799999998</v>
      </c>
      <c r="G1040" s="11">
        <v>1811.0550599999997</v>
      </c>
      <c r="H1040" s="11">
        <v>2424.4342919999999</v>
      </c>
      <c r="I1040" s="11">
        <v>1898.3029679999997</v>
      </c>
    </row>
    <row r="1041" spans="1:9" x14ac:dyDescent="0.2">
      <c r="A1041" s="11">
        <v>1035</v>
      </c>
      <c r="B1041" s="11">
        <v>1641.8469959999998</v>
      </c>
      <c r="C1041" s="11">
        <v>5216.3673479999998</v>
      </c>
      <c r="D1041" s="11">
        <v>1136.8666799999999</v>
      </c>
      <c r="G1041" s="11">
        <v>1811.0550599999997</v>
      </c>
      <c r="H1041" s="11">
        <v>2429.7220439999996</v>
      </c>
      <c r="I1041" s="11">
        <v>1898.3029679999997</v>
      </c>
    </row>
    <row r="1042" spans="1:9" x14ac:dyDescent="0.2">
      <c r="A1042" s="11">
        <v>1036</v>
      </c>
      <c r="B1042" s="11">
        <v>2392.7077799999997</v>
      </c>
      <c r="C1042" s="11">
        <v>370.14263999999997</v>
      </c>
      <c r="D1042" s="11">
        <v>2683.5341399999998</v>
      </c>
      <c r="G1042" s="11">
        <v>1811.0550599999997</v>
      </c>
      <c r="H1042" s="11">
        <v>2429.7220439999996</v>
      </c>
      <c r="I1042" s="11">
        <v>1898.3029679999997</v>
      </c>
    </row>
    <row r="1043" spans="1:9" x14ac:dyDescent="0.2">
      <c r="A1043" s="11">
        <v>1037</v>
      </c>
      <c r="B1043" s="11">
        <v>4224.9138479999992</v>
      </c>
      <c r="C1043" s="11">
        <v>4674.3727679999993</v>
      </c>
      <c r="D1043" s="11">
        <v>1832.2060679999997</v>
      </c>
      <c r="G1043" s="11">
        <v>1813.6989359999998</v>
      </c>
      <c r="H1043" s="11">
        <v>2429.7220439999996</v>
      </c>
      <c r="I1043" s="11">
        <v>1898.3029679999997</v>
      </c>
    </row>
    <row r="1044" spans="1:9" x14ac:dyDescent="0.2">
      <c r="A1044" s="11">
        <v>1038</v>
      </c>
      <c r="B1044" s="11">
        <v>1491.1460639999998</v>
      </c>
      <c r="C1044" s="11">
        <v>1758.1775399999997</v>
      </c>
      <c r="D1044" s="11">
        <v>1660.3541279999997</v>
      </c>
      <c r="G1044" s="11">
        <v>1813.6989359999998</v>
      </c>
      <c r="H1044" s="11">
        <v>2432.3659199999997</v>
      </c>
      <c r="I1044" s="11">
        <v>1900.9468439999998</v>
      </c>
    </row>
    <row r="1045" spans="1:9" x14ac:dyDescent="0.2">
      <c r="A1045" s="11">
        <v>1039</v>
      </c>
      <c r="B1045" s="11">
        <v>5113.2561839999989</v>
      </c>
      <c r="C1045" s="11">
        <v>6144.367823999999</v>
      </c>
      <c r="D1045" s="11">
        <v>3595.6713599999994</v>
      </c>
      <c r="G1045" s="11">
        <v>1816.3428119999999</v>
      </c>
      <c r="H1045" s="11">
        <v>2437.6536719999999</v>
      </c>
      <c r="I1045" s="11">
        <v>1903.5907199999997</v>
      </c>
    </row>
    <row r="1046" spans="1:9" x14ac:dyDescent="0.2">
      <c r="A1046" s="11">
        <v>1040</v>
      </c>
      <c r="B1046" s="11">
        <v>2194.4170799999997</v>
      </c>
      <c r="C1046" s="11">
        <v>3489.9163199999994</v>
      </c>
      <c r="D1046" s="11">
        <v>2165.3344439999996</v>
      </c>
      <c r="G1046" s="11">
        <v>1816.3428119999999</v>
      </c>
      <c r="H1046" s="11">
        <v>2437.6536719999999</v>
      </c>
      <c r="I1046" s="11">
        <v>1903.5907199999997</v>
      </c>
    </row>
    <row r="1047" spans="1:9" x14ac:dyDescent="0.2">
      <c r="A1047" s="11">
        <v>1041</v>
      </c>
      <c r="B1047" s="11">
        <v>2279.0211119999999</v>
      </c>
      <c r="C1047" s="11">
        <v>4060.9935359999995</v>
      </c>
      <c r="D1047" s="11">
        <v>1710.5877719999999</v>
      </c>
      <c r="G1047" s="11">
        <v>1818.9866879999997</v>
      </c>
      <c r="H1047" s="11">
        <v>2440.2975479999996</v>
      </c>
      <c r="I1047" s="11">
        <v>1903.5907199999997</v>
      </c>
    </row>
    <row r="1048" spans="1:9" x14ac:dyDescent="0.2">
      <c r="A1048" s="11">
        <v>1042</v>
      </c>
      <c r="B1048" s="11">
        <v>2770.7820479999996</v>
      </c>
      <c r="C1048" s="11">
        <v>4135.0220639999998</v>
      </c>
      <c r="D1048" s="11">
        <v>3093.3349199999998</v>
      </c>
      <c r="G1048" s="11">
        <v>1818.9866879999997</v>
      </c>
      <c r="H1048" s="11">
        <v>2440.2975479999996</v>
      </c>
      <c r="I1048" s="11">
        <v>1906.2345959999998</v>
      </c>
    </row>
    <row r="1049" spans="1:9" x14ac:dyDescent="0.2">
      <c r="A1049" s="11">
        <v>1043</v>
      </c>
      <c r="B1049" s="11">
        <v>2051.6477759999998</v>
      </c>
      <c r="C1049" s="11">
        <v>4108.5833039999998</v>
      </c>
      <c r="D1049" s="11">
        <v>3064.2522839999997</v>
      </c>
      <c r="G1049" s="11">
        <v>1818.9866879999997</v>
      </c>
      <c r="H1049" s="11">
        <v>2453.5169279999996</v>
      </c>
      <c r="I1049" s="11">
        <v>1908.8784719999999</v>
      </c>
    </row>
    <row r="1050" spans="1:9" x14ac:dyDescent="0.2">
      <c r="A1050" s="11">
        <v>1044</v>
      </c>
      <c r="B1050" s="11">
        <v>946.50760799999989</v>
      </c>
      <c r="C1050" s="11">
        <v>5972.5158839999995</v>
      </c>
      <c r="D1050" s="11">
        <v>3170.0073239999997</v>
      </c>
      <c r="G1050" s="11">
        <v>1821.6305639999998</v>
      </c>
      <c r="H1050" s="11">
        <v>2456.1608039999996</v>
      </c>
      <c r="I1050" s="11">
        <v>1908.8784719999999</v>
      </c>
    </row>
    <row r="1051" spans="1:9" x14ac:dyDescent="0.2">
      <c r="A1051" s="11">
        <v>1045</v>
      </c>
      <c r="B1051" s="11">
        <v>1049.6187719999998</v>
      </c>
      <c r="C1051" s="11">
        <v>8259.4686239999992</v>
      </c>
      <c r="D1051" s="11">
        <v>2628.0127439999997</v>
      </c>
      <c r="G1051" s="11">
        <v>1824.2744399999997</v>
      </c>
      <c r="H1051" s="11">
        <v>2458.8046799999997</v>
      </c>
      <c r="I1051" s="11">
        <v>1908.8784719999999</v>
      </c>
    </row>
    <row r="1052" spans="1:9" x14ac:dyDescent="0.2">
      <c r="A1052" s="11">
        <v>1046</v>
      </c>
      <c r="B1052" s="11">
        <v>2617.4372399999997</v>
      </c>
      <c r="C1052" s="11">
        <v>4409.9851679999992</v>
      </c>
      <c r="D1052" s="11">
        <v>1054.9065239999998</v>
      </c>
      <c r="G1052" s="11">
        <v>1824.2744399999997</v>
      </c>
      <c r="H1052" s="11">
        <v>2458.8046799999997</v>
      </c>
      <c r="I1052" s="11">
        <v>1911.5223479999997</v>
      </c>
    </row>
    <row r="1053" spans="1:9" x14ac:dyDescent="0.2">
      <c r="A1053" s="11">
        <v>1047</v>
      </c>
      <c r="B1053" s="11">
        <v>4521.0279599999994</v>
      </c>
      <c r="C1053" s="11">
        <v>3318.0643799999998</v>
      </c>
      <c r="D1053" s="11">
        <v>1567.8184679999997</v>
      </c>
      <c r="G1053" s="11">
        <v>1826.9183159999998</v>
      </c>
      <c r="H1053" s="11">
        <v>2461.4485559999998</v>
      </c>
      <c r="I1053" s="11">
        <v>1911.5223479999997</v>
      </c>
    </row>
    <row r="1054" spans="1:9" x14ac:dyDescent="0.2">
      <c r="A1054" s="11">
        <v>1048</v>
      </c>
      <c r="B1054" s="11">
        <v>2569.8474719999995</v>
      </c>
      <c r="C1054" s="11">
        <v>5372.3560319999997</v>
      </c>
      <c r="D1054" s="11">
        <v>1189.7441999999999</v>
      </c>
      <c r="G1054" s="11">
        <v>1829.5621919999999</v>
      </c>
      <c r="H1054" s="11">
        <v>2464.0924319999999</v>
      </c>
      <c r="I1054" s="11">
        <v>1911.5223479999997</v>
      </c>
    </row>
    <row r="1055" spans="1:9" x14ac:dyDescent="0.2">
      <c r="A1055" s="11">
        <v>1049</v>
      </c>
      <c r="B1055" s="11">
        <v>1781.9724239999998</v>
      </c>
      <c r="C1055" s="11">
        <v>1940.6049839999998</v>
      </c>
      <c r="D1055" s="11">
        <v>1953.8243639999998</v>
      </c>
      <c r="G1055" s="11">
        <v>1829.5621919999999</v>
      </c>
      <c r="H1055" s="11">
        <v>2464.0924319999999</v>
      </c>
      <c r="I1055" s="11">
        <v>1914.1662239999998</v>
      </c>
    </row>
    <row r="1056" spans="1:9" x14ac:dyDescent="0.2">
      <c r="A1056" s="11">
        <v>1050</v>
      </c>
      <c r="B1056" s="11">
        <v>2242.0068479999995</v>
      </c>
      <c r="C1056" s="11">
        <v>1697.3683919999999</v>
      </c>
      <c r="D1056" s="11">
        <v>1306.0747439999998</v>
      </c>
      <c r="G1056" s="11">
        <v>1832.2060679999997</v>
      </c>
      <c r="H1056" s="11">
        <v>2464.0924319999999</v>
      </c>
      <c r="I1056" s="11">
        <v>1916.8100999999997</v>
      </c>
    </row>
    <row r="1057" spans="1:9" x14ac:dyDescent="0.2">
      <c r="A1057" s="11">
        <v>1051</v>
      </c>
      <c r="B1057" s="11">
        <v>925.35659999999984</v>
      </c>
      <c r="C1057" s="11">
        <v>1655.0663759999998</v>
      </c>
      <c r="D1057" s="11">
        <v>1205.607456</v>
      </c>
      <c r="G1057" s="11">
        <v>1832.2060679999997</v>
      </c>
      <c r="H1057" s="11">
        <v>2472.0240599999997</v>
      </c>
      <c r="I1057" s="11">
        <v>1916.8100999999997</v>
      </c>
    </row>
    <row r="1058" spans="1:9" x14ac:dyDescent="0.2">
      <c r="A1058" s="11">
        <v>1052</v>
      </c>
      <c r="B1058" s="11">
        <v>1919.4539759999998</v>
      </c>
      <c r="C1058" s="11">
        <v>2337.1863839999996</v>
      </c>
      <c r="D1058" s="11">
        <v>1475.2828079999997</v>
      </c>
      <c r="G1058" s="11">
        <v>1832.2060679999997</v>
      </c>
      <c r="H1058" s="11">
        <v>2472.0240599999997</v>
      </c>
      <c r="I1058" s="11">
        <v>1916.8100999999997</v>
      </c>
    </row>
    <row r="1059" spans="1:9" x14ac:dyDescent="0.2">
      <c r="A1059" s="11">
        <v>1053</v>
      </c>
      <c r="B1059" s="11">
        <v>4396.7657879999997</v>
      </c>
      <c r="C1059" s="11">
        <v>2456.1608039999996</v>
      </c>
      <c r="D1059" s="11">
        <v>1163.3054399999999</v>
      </c>
      <c r="G1059" s="11">
        <v>1834.8499439999998</v>
      </c>
      <c r="H1059" s="11">
        <v>2472.0240599999997</v>
      </c>
      <c r="I1059" s="11">
        <v>1919.4539759999998</v>
      </c>
    </row>
    <row r="1060" spans="1:9" x14ac:dyDescent="0.2">
      <c r="A1060" s="11">
        <v>1054</v>
      </c>
      <c r="B1060" s="11">
        <v>3122.4175559999994</v>
      </c>
      <c r="C1060" s="11">
        <v>2345.1180119999999</v>
      </c>
      <c r="D1060" s="11">
        <v>1102.4962919999998</v>
      </c>
      <c r="G1060" s="11">
        <v>1837.4938199999997</v>
      </c>
      <c r="H1060" s="11">
        <v>2474.6679359999998</v>
      </c>
      <c r="I1060" s="11">
        <v>1919.4539759999998</v>
      </c>
    </row>
    <row r="1061" spans="1:9" x14ac:dyDescent="0.2">
      <c r="A1061" s="11">
        <v>1055</v>
      </c>
      <c r="B1061" s="11">
        <v>1824.2744399999997</v>
      </c>
      <c r="C1061" s="11">
        <v>1631.2714919999999</v>
      </c>
      <c r="D1061" s="11">
        <v>1657.7102519999999</v>
      </c>
      <c r="G1061" s="11">
        <v>1837.4938199999997</v>
      </c>
      <c r="H1061" s="11">
        <v>2474.6679359999998</v>
      </c>
      <c r="I1061" s="11">
        <v>1919.4539759999998</v>
      </c>
    </row>
    <row r="1062" spans="1:9" x14ac:dyDescent="0.2">
      <c r="A1062" s="11">
        <v>1056</v>
      </c>
      <c r="B1062" s="11">
        <v>2670.3147599999998</v>
      </c>
      <c r="C1062" s="11">
        <v>782.58729599999992</v>
      </c>
      <c r="D1062" s="11">
        <v>925.35659999999984</v>
      </c>
      <c r="G1062" s="11">
        <v>1837.4938199999997</v>
      </c>
      <c r="H1062" s="11">
        <v>2477.3118119999999</v>
      </c>
      <c r="I1062" s="11">
        <v>1922.0978519999996</v>
      </c>
    </row>
    <row r="1063" spans="1:9" x14ac:dyDescent="0.2">
      <c r="A1063" s="11">
        <v>1057</v>
      </c>
      <c r="B1063" s="11">
        <v>980.87799599999983</v>
      </c>
      <c r="C1063" s="11">
        <v>3014.0186399999998</v>
      </c>
      <c r="D1063" s="11">
        <v>2194.4170799999997</v>
      </c>
      <c r="G1063" s="11">
        <v>1837.4938199999997</v>
      </c>
      <c r="H1063" s="11">
        <v>2479.9556879999996</v>
      </c>
      <c r="I1063" s="11">
        <v>1922.0978519999996</v>
      </c>
    </row>
    <row r="1064" spans="1:9" x14ac:dyDescent="0.2">
      <c r="A1064" s="11">
        <v>1058</v>
      </c>
      <c r="B1064" s="11">
        <v>3593.0274839999997</v>
      </c>
      <c r="C1064" s="11">
        <v>1559.8868399999999</v>
      </c>
      <c r="D1064" s="11">
        <v>1977.6192479999997</v>
      </c>
      <c r="G1064" s="11">
        <v>1840.1376959999998</v>
      </c>
      <c r="H1064" s="11">
        <v>2482.5995639999996</v>
      </c>
      <c r="I1064" s="11">
        <v>1922.0978519999996</v>
      </c>
    </row>
    <row r="1065" spans="1:9" x14ac:dyDescent="0.2">
      <c r="A1065" s="11">
        <v>1059</v>
      </c>
      <c r="B1065" s="11">
        <v>811.6699319999999</v>
      </c>
      <c r="C1065" s="11">
        <v>1377.4593959999997</v>
      </c>
      <c r="D1065" s="11">
        <v>1105.1401679999999</v>
      </c>
      <c r="G1065" s="11">
        <v>1840.1376959999998</v>
      </c>
      <c r="H1065" s="11">
        <v>2485.2434399999997</v>
      </c>
      <c r="I1065" s="11">
        <v>1922.0978519999996</v>
      </c>
    </row>
    <row r="1066" spans="1:9" x14ac:dyDescent="0.2">
      <c r="A1066" s="11">
        <v>1060</v>
      </c>
      <c r="B1066" s="11">
        <v>1202.9635799999999</v>
      </c>
      <c r="C1066" s="11">
        <v>1250.5533479999999</v>
      </c>
      <c r="D1066" s="11">
        <v>904.20559199999991</v>
      </c>
      <c r="G1066" s="11">
        <v>1842.7815719999999</v>
      </c>
      <c r="H1066" s="11">
        <v>2487.8873159999998</v>
      </c>
      <c r="I1066" s="11">
        <v>1922.0978519999996</v>
      </c>
    </row>
    <row r="1067" spans="1:9" x14ac:dyDescent="0.2">
      <c r="A1067" s="11">
        <v>1061</v>
      </c>
      <c r="B1067" s="11">
        <v>1504.3654439999998</v>
      </c>
      <c r="C1067" s="11">
        <v>6025.3934039999995</v>
      </c>
      <c r="D1067" s="11">
        <v>2210.2803359999998</v>
      </c>
      <c r="G1067" s="11">
        <v>1842.7815719999999</v>
      </c>
      <c r="H1067" s="11">
        <v>2490.5311919999995</v>
      </c>
      <c r="I1067" s="11">
        <v>1924.7417279999997</v>
      </c>
    </row>
    <row r="1068" spans="1:9" x14ac:dyDescent="0.2">
      <c r="A1068" s="11">
        <v>1062</v>
      </c>
      <c r="B1068" s="11">
        <v>1290.2114879999999</v>
      </c>
      <c r="C1068" s="11">
        <v>4079.5006679999997</v>
      </c>
      <c r="D1068" s="11">
        <v>1562.5307159999998</v>
      </c>
      <c r="G1068" s="11">
        <v>1842.7815719999999</v>
      </c>
      <c r="H1068" s="11">
        <v>2490.5311919999995</v>
      </c>
      <c r="I1068" s="11">
        <v>1924.7417279999997</v>
      </c>
    </row>
    <row r="1069" spans="1:9" x14ac:dyDescent="0.2">
      <c r="A1069" s="11">
        <v>1063</v>
      </c>
      <c r="B1069" s="11">
        <v>3008.7308879999996</v>
      </c>
      <c r="C1069" s="11">
        <v>5771.5813079999989</v>
      </c>
      <c r="D1069" s="11">
        <v>806.38217999999995</v>
      </c>
      <c r="G1069" s="11">
        <v>1845.4254479999997</v>
      </c>
      <c r="H1069" s="11">
        <v>2490.5311919999995</v>
      </c>
      <c r="I1069" s="11">
        <v>1927.3856039999998</v>
      </c>
    </row>
    <row r="1070" spans="1:9" x14ac:dyDescent="0.2">
      <c r="A1070" s="11">
        <v>1064</v>
      </c>
      <c r="B1070" s="11">
        <v>3035.1696479999996</v>
      </c>
      <c r="C1070" s="11">
        <v>491.76093599999996</v>
      </c>
      <c r="D1070" s="11">
        <v>1893.0152159999998</v>
      </c>
      <c r="G1070" s="11">
        <v>1845.4254479999997</v>
      </c>
      <c r="H1070" s="11">
        <v>2493.1750679999996</v>
      </c>
      <c r="I1070" s="11">
        <v>1927.3856039999998</v>
      </c>
    </row>
    <row r="1071" spans="1:9" x14ac:dyDescent="0.2">
      <c r="A1071" s="11">
        <v>1065</v>
      </c>
      <c r="B1071" s="11">
        <v>2363.6251439999996</v>
      </c>
      <c r="C1071" s="11">
        <v>1784.6162999999997</v>
      </c>
      <c r="D1071" s="11">
        <v>3653.8366319999996</v>
      </c>
      <c r="G1071" s="11">
        <v>1845.4254479999997</v>
      </c>
      <c r="H1071" s="11">
        <v>2498.4628199999997</v>
      </c>
      <c r="I1071" s="11">
        <v>1930.0294799999997</v>
      </c>
    </row>
    <row r="1072" spans="1:9" x14ac:dyDescent="0.2">
      <c r="A1072" s="11">
        <v>1066</v>
      </c>
      <c r="B1072" s="11">
        <v>2477.3118119999999</v>
      </c>
      <c r="C1072" s="11">
        <v>4568.6177279999993</v>
      </c>
      <c r="D1072" s="11">
        <v>2432.3659199999997</v>
      </c>
      <c r="G1072" s="11">
        <v>1845.4254479999997</v>
      </c>
      <c r="H1072" s="11">
        <v>2501.1066959999998</v>
      </c>
      <c r="I1072" s="11">
        <v>1932.6733559999998</v>
      </c>
    </row>
    <row r="1073" spans="1:9" x14ac:dyDescent="0.2">
      <c r="A1073" s="11">
        <v>1067</v>
      </c>
      <c r="B1073" s="11">
        <v>2212.9242119999999</v>
      </c>
      <c r="C1073" s="11">
        <v>2733.7677839999997</v>
      </c>
      <c r="D1073" s="11">
        <v>3156.7879439999997</v>
      </c>
      <c r="G1073" s="11">
        <v>1845.4254479999997</v>
      </c>
      <c r="H1073" s="11">
        <v>2503.7505719999995</v>
      </c>
      <c r="I1073" s="11">
        <v>1932.6733559999998</v>
      </c>
    </row>
    <row r="1074" spans="1:9" x14ac:dyDescent="0.2">
      <c r="A1074" s="11">
        <v>1068</v>
      </c>
      <c r="B1074" s="11">
        <v>1684.1490119999999</v>
      </c>
      <c r="C1074" s="11">
        <v>1707.9438959999998</v>
      </c>
      <c r="D1074" s="11">
        <v>1052.2626479999999</v>
      </c>
      <c r="G1074" s="11">
        <v>1845.4254479999997</v>
      </c>
      <c r="H1074" s="11">
        <v>2506.3944479999996</v>
      </c>
      <c r="I1074" s="11">
        <v>1932.6733559999998</v>
      </c>
    </row>
    <row r="1075" spans="1:9" x14ac:dyDescent="0.2">
      <c r="A1075" s="11">
        <v>1069</v>
      </c>
      <c r="B1075" s="11">
        <v>3209.6654639999997</v>
      </c>
      <c r="C1075" s="11">
        <v>4650.5778839999994</v>
      </c>
      <c r="D1075" s="11">
        <v>1337.8012559999997</v>
      </c>
      <c r="G1075" s="11">
        <v>1845.4254479999997</v>
      </c>
      <c r="H1075" s="11">
        <v>2506.3944479999996</v>
      </c>
      <c r="I1075" s="11">
        <v>1935.3172319999996</v>
      </c>
    </row>
    <row r="1076" spans="1:9" x14ac:dyDescent="0.2">
      <c r="A1076" s="11">
        <v>1070</v>
      </c>
      <c r="B1076" s="11">
        <v>2244.6507239999996</v>
      </c>
      <c r="C1076" s="11">
        <v>1586.3255999999999</v>
      </c>
      <c r="D1076" s="11">
        <v>2323.9670039999996</v>
      </c>
      <c r="G1076" s="11">
        <v>1848.0693239999998</v>
      </c>
      <c r="H1076" s="11">
        <v>2506.3944479999996</v>
      </c>
      <c r="I1076" s="11">
        <v>1935.3172319999996</v>
      </c>
    </row>
    <row r="1077" spans="1:9" x14ac:dyDescent="0.2">
      <c r="A1077" s="11">
        <v>1071</v>
      </c>
      <c r="B1077" s="11">
        <v>2450.8730519999999</v>
      </c>
      <c r="C1077" s="11">
        <v>2548.6964639999997</v>
      </c>
      <c r="D1077" s="11">
        <v>2479.9556879999996</v>
      </c>
      <c r="G1077" s="11">
        <v>1850.7131999999997</v>
      </c>
      <c r="H1077" s="11">
        <v>2509.0383239999996</v>
      </c>
      <c r="I1077" s="11">
        <v>1935.3172319999996</v>
      </c>
    </row>
    <row r="1078" spans="1:9" x14ac:dyDescent="0.2">
      <c r="A1078" s="11">
        <v>1072</v>
      </c>
      <c r="B1078" s="11">
        <v>4246.0648559999991</v>
      </c>
      <c r="C1078" s="11">
        <v>2220.8558399999997</v>
      </c>
      <c r="D1078" s="11">
        <v>1253.1972239999998</v>
      </c>
      <c r="G1078" s="11">
        <v>1850.7131999999997</v>
      </c>
      <c r="H1078" s="11">
        <v>2509.0383239999996</v>
      </c>
      <c r="I1078" s="11">
        <v>1940.6049839999998</v>
      </c>
    </row>
    <row r="1079" spans="1:9" x14ac:dyDescent="0.2">
      <c r="A1079" s="11">
        <v>1073</v>
      </c>
      <c r="B1079" s="11">
        <v>4634.7146279999997</v>
      </c>
      <c r="C1079" s="11">
        <v>367.49876399999994</v>
      </c>
      <c r="D1079" s="11">
        <v>2538.1209599999997</v>
      </c>
      <c r="G1079" s="11">
        <v>1850.7131999999997</v>
      </c>
      <c r="H1079" s="11">
        <v>2509.0383239999996</v>
      </c>
      <c r="I1079" s="11">
        <v>1945.8927359999998</v>
      </c>
    </row>
    <row r="1080" spans="1:9" x14ac:dyDescent="0.2">
      <c r="A1080" s="11">
        <v>1074</v>
      </c>
      <c r="B1080" s="11">
        <v>1908.8784719999999</v>
      </c>
      <c r="C1080" s="11">
        <v>2199.7048319999999</v>
      </c>
      <c r="D1080" s="11">
        <v>3294.2694959999994</v>
      </c>
      <c r="G1080" s="11">
        <v>1850.7131999999997</v>
      </c>
      <c r="H1080" s="11">
        <v>2514.3260759999998</v>
      </c>
      <c r="I1080" s="11">
        <v>1945.8927359999998</v>
      </c>
    </row>
    <row r="1081" spans="1:9" x14ac:dyDescent="0.2">
      <c r="A1081" s="11">
        <v>1075</v>
      </c>
      <c r="B1081" s="11">
        <v>2144.1834359999998</v>
      </c>
      <c r="C1081" s="11">
        <v>2170.6221959999998</v>
      </c>
      <c r="D1081" s="11">
        <v>3347.1470159999994</v>
      </c>
      <c r="G1081" s="11">
        <v>1850.7131999999997</v>
      </c>
      <c r="H1081" s="11">
        <v>2514.3260759999998</v>
      </c>
      <c r="I1081" s="11">
        <v>1948.5366119999996</v>
      </c>
    </row>
    <row r="1082" spans="1:9" x14ac:dyDescent="0.2">
      <c r="A1082" s="11">
        <v>1076</v>
      </c>
      <c r="B1082" s="11">
        <v>2136.2518079999995</v>
      </c>
      <c r="C1082" s="11">
        <v>2355.6935159999998</v>
      </c>
      <c r="D1082" s="11">
        <v>943.86373199999991</v>
      </c>
      <c r="G1082" s="11">
        <v>1853.3570759999998</v>
      </c>
      <c r="H1082" s="11">
        <v>2514.3260759999998</v>
      </c>
      <c r="I1082" s="11">
        <v>1948.5366119999996</v>
      </c>
    </row>
    <row r="1083" spans="1:9" x14ac:dyDescent="0.2">
      <c r="A1083" s="11">
        <v>1077</v>
      </c>
      <c r="B1083" s="11">
        <v>1509.6531959999998</v>
      </c>
      <c r="C1083" s="11">
        <v>1221.4707119999998</v>
      </c>
      <c r="D1083" s="11">
        <v>2197.0609559999998</v>
      </c>
      <c r="G1083" s="11">
        <v>1853.3570759999998</v>
      </c>
      <c r="H1083" s="11">
        <v>2516.9699519999995</v>
      </c>
      <c r="I1083" s="11">
        <v>1951.1804879999997</v>
      </c>
    </row>
    <row r="1084" spans="1:9" x14ac:dyDescent="0.2">
      <c r="A1084" s="11">
        <v>1078</v>
      </c>
      <c r="B1084" s="11">
        <v>1261.1288519999998</v>
      </c>
      <c r="C1084" s="11">
        <v>2123.0324279999995</v>
      </c>
      <c r="D1084" s="11">
        <v>2160.0466919999999</v>
      </c>
      <c r="G1084" s="11">
        <v>1853.3570759999998</v>
      </c>
      <c r="H1084" s="11">
        <v>2516.9699519999995</v>
      </c>
      <c r="I1084" s="11">
        <v>1953.8243639999998</v>
      </c>
    </row>
    <row r="1085" spans="1:9" x14ac:dyDescent="0.2">
      <c r="A1085" s="11">
        <v>1079</v>
      </c>
      <c r="B1085" s="11">
        <v>2043.7161479999997</v>
      </c>
      <c r="C1085" s="11">
        <v>2339.8302599999997</v>
      </c>
      <c r="D1085" s="11">
        <v>2397.9955319999999</v>
      </c>
      <c r="G1085" s="11">
        <v>1853.3570759999998</v>
      </c>
      <c r="H1085" s="11">
        <v>2519.6138279999996</v>
      </c>
      <c r="I1085" s="11">
        <v>1953.8243639999998</v>
      </c>
    </row>
    <row r="1086" spans="1:9" x14ac:dyDescent="0.2">
      <c r="A1086" s="11">
        <v>1080</v>
      </c>
      <c r="B1086" s="11">
        <v>4838.2930799999995</v>
      </c>
      <c r="C1086" s="11">
        <v>3011.3747639999997</v>
      </c>
      <c r="D1086" s="11">
        <v>1321.9379999999999</v>
      </c>
      <c r="G1086" s="11">
        <v>1856.0009519999999</v>
      </c>
      <c r="H1086" s="11">
        <v>2519.6138279999996</v>
      </c>
      <c r="I1086" s="11">
        <v>1953.8243639999998</v>
      </c>
    </row>
    <row r="1087" spans="1:9" x14ac:dyDescent="0.2">
      <c r="A1087" s="11">
        <v>1081</v>
      </c>
      <c r="B1087" s="11">
        <v>2746.9871639999997</v>
      </c>
      <c r="C1087" s="11">
        <v>3132.9930599999998</v>
      </c>
      <c r="D1087" s="11">
        <v>1451.4879239999998</v>
      </c>
      <c r="G1087" s="11">
        <v>1856.0009519999999</v>
      </c>
      <c r="H1087" s="11">
        <v>2522.2577039999996</v>
      </c>
      <c r="I1087" s="11">
        <v>1953.8243639999998</v>
      </c>
    </row>
    <row r="1088" spans="1:9" x14ac:dyDescent="0.2">
      <c r="A1088" s="11">
        <v>1082</v>
      </c>
      <c r="B1088" s="11">
        <v>2754.9187919999995</v>
      </c>
      <c r="C1088" s="11">
        <v>3392.0929079999996</v>
      </c>
      <c r="D1088" s="11">
        <v>2067.5110319999999</v>
      </c>
      <c r="G1088" s="11">
        <v>1856.0009519999999</v>
      </c>
      <c r="H1088" s="11">
        <v>2532.8332079999996</v>
      </c>
      <c r="I1088" s="11">
        <v>1953.8243639999998</v>
      </c>
    </row>
    <row r="1089" spans="1:9" x14ac:dyDescent="0.2">
      <c r="A1089" s="11">
        <v>1083</v>
      </c>
      <c r="B1089" s="11">
        <v>3286.3378679999996</v>
      </c>
      <c r="C1089" s="11">
        <v>1462.0634279999999</v>
      </c>
      <c r="D1089" s="11">
        <v>3786.0304319999996</v>
      </c>
      <c r="G1089" s="11">
        <v>1856.0009519999999</v>
      </c>
      <c r="H1089" s="11">
        <v>2535.4770839999996</v>
      </c>
      <c r="I1089" s="11">
        <v>1956.4682399999997</v>
      </c>
    </row>
    <row r="1090" spans="1:9" x14ac:dyDescent="0.2">
      <c r="A1090" s="11">
        <v>1084</v>
      </c>
      <c r="B1090" s="11">
        <v>2379.4883999999997</v>
      </c>
      <c r="C1090" s="11">
        <v>481.18543199999993</v>
      </c>
      <c r="D1090" s="11">
        <v>2051.6477759999998</v>
      </c>
      <c r="G1090" s="11">
        <v>1856.0009519999999</v>
      </c>
      <c r="H1090" s="11">
        <v>2538.1209599999997</v>
      </c>
      <c r="I1090" s="11">
        <v>1956.4682399999997</v>
      </c>
    </row>
    <row r="1091" spans="1:9" x14ac:dyDescent="0.2">
      <c r="A1091" s="11">
        <v>1085</v>
      </c>
      <c r="B1091" s="11">
        <v>3600.9591119999995</v>
      </c>
      <c r="C1091" s="11">
        <v>7564.1292359999989</v>
      </c>
      <c r="D1091" s="11">
        <v>3415.8877919999995</v>
      </c>
      <c r="G1091" s="11">
        <v>1856.0009519999999</v>
      </c>
      <c r="H1091" s="11">
        <v>2540.7648359999998</v>
      </c>
      <c r="I1091" s="11">
        <v>1959.1121159999998</v>
      </c>
    </row>
    <row r="1092" spans="1:9" x14ac:dyDescent="0.2">
      <c r="A1092" s="11">
        <v>1086</v>
      </c>
      <c r="B1092" s="11">
        <v>2183.8415759999998</v>
      </c>
      <c r="C1092" s="11">
        <v>4536.8912159999991</v>
      </c>
      <c r="D1092" s="11">
        <v>3344.5031399999998</v>
      </c>
      <c r="G1092" s="11">
        <v>1856.0009519999999</v>
      </c>
      <c r="H1092" s="11">
        <v>2546.0525879999996</v>
      </c>
      <c r="I1092" s="11">
        <v>1959.1121159999998</v>
      </c>
    </row>
    <row r="1093" spans="1:9" x14ac:dyDescent="0.2">
      <c r="A1093" s="11">
        <v>1087</v>
      </c>
      <c r="B1093" s="11">
        <v>3833.6201999999994</v>
      </c>
      <c r="C1093" s="11">
        <v>1004.6728799999999</v>
      </c>
      <c r="D1093" s="11">
        <v>1406.5420319999998</v>
      </c>
      <c r="G1093" s="11">
        <v>1858.6448279999997</v>
      </c>
      <c r="H1093" s="11">
        <v>2548.6964639999997</v>
      </c>
      <c r="I1093" s="11">
        <v>1964.3998679999997</v>
      </c>
    </row>
    <row r="1094" spans="1:9" x14ac:dyDescent="0.2">
      <c r="A1094" s="11">
        <v>1088</v>
      </c>
      <c r="B1094" s="11">
        <v>4922.8971119999997</v>
      </c>
      <c r="C1094" s="11">
        <v>3270.4746119999995</v>
      </c>
      <c r="D1094" s="11">
        <v>1641.8469959999998</v>
      </c>
      <c r="G1094" s="11">
        <v>1861.2887039999998</v>
      </c>
      <c r="H1094" s="11">
        <v>2551.3403399999997</v>
      </c>
      <c r="I1094" s="11">
        <v>1967.0437439999998</v>
      </c>
    </row>
    <row r="1095" spans="1:9" x14ac:dyDescent="0.2">
      <c r="A1095" s="11">
        <v>1089</v>
      </c>
      <c r="B1095" s="11">
        <v>3008.7308879999996</v>
      </c>
      <c r="C1095" s="11">
        <v>4930.828739999999</v>
      </c>
      <c r="D1095" s="11">
        <v>1718.5193999999997</v>
      </c>
      <c r="G1095" s="11">
        <v>1863.9325799999997</v>
      </c>
      <c r="H1095" s="11">
        <v>2551.3403399999997</v>
      </c>
      <c r="I1095" s="11">
        <v>1967.0437439999998</v>
      </c>
    </row>
    <row r="1096" spans="1:9" x14ac:dyDescent="0.2">
      <c r="A1096" s="11">
        <v>1090</v>
      </c>
      <c r="B1096" s="11">
        <v>877.76683199999991</v>
      </c>
      <c r="C1096" s="11">
        <v>1927.3856039999998</v>
      </c>
      <c r="D1096" s="11">
        <v>848.68419599999993</v>
      </c>
      <c r="G1096" s="11">
        <v>1863.9325799999997</v>
      </c>
      <c r="H1096" s="11">
        <v>2551.3403399999997</v>
      </c>
      <c r="I1096" s="11">
        <v>1969.6876199999997</v>
      </c>
    </row>
    <row r="1097" spans="1:9" x14ac:dyDescent="0.2">
      <c r="A1097" s="11">
        <v>1091</v>
      </c>
      <c r="B1097" s="11">
        <v>3106.5542999999998</v>
      </c>
      <c r="C1097" s="11">
        <v>626.59861199999989</v>
      </c>
      <c r="D1097" s="11">
        <v>1670.9296319999999</v>
      </c>
      <c r="G1097" s="11">
        <v>1863.9325799999997</v>
      </c>
      <c r="H1097" s="11">
        <v>2553.9842159999998</v>
      </c>
      <c r="I1097" s="11">
        <v>1969.6876199999997</v>
      </c>
    </row>
    <row r="1098" spans="1:9" x14ac:dyDescent="0.2">
      <c r="A1098" s="11">
        <v>1092</v>
      </c>
      <c r="B1098" s="11">
        <v>1340.4451319999998</v>
      </c>
      <c r="C1098" s="11">
        <v>4293.6546239999998</v>
      </c>
      <c r="D1098" s="11">
        <v>1165.949316</v>
      </c>
      <c r="G1098" s="11">
        <v>1863.9325799999997</v>
      </c>
      <c r="H1098" s="11">
        <v>2553.9842159999998</v>
      </c>
      <c r="I1098" s="11">
        <v>1969.6876199999997</v>
      </c>
    </row>
    <row r="1099" spans="1:9" x14ac:dyDescent="0.2">
      <c r="A1099" s="11">
        <v>1093</v>
      </c>
      <c r="B1099" s="11">
        <v>2458.8046799999997</v>
      </c>
      <c r="C1099" s="11">
        <v>2027.8528919999997</v>
      </c>
      <c r="D1099" s="11">
        <v>3146.2124399999998</v>
      </c>
      <c r="G1099" s="11">
        <v>1866.5764559999998</v>
      </c>
      <c r="H1099" s="11">
        <v>2556.6280919999995</v>
      </c>
      <c r="I1099" s="11">
        <v>1972.3314959999998</v>
      </c>
    </row>
    <row r="1100" spans="1:9" x14ac:dyDescent="0.2">
      <c r="A1100" s="11">
        <v>1094</v>
      </c>
      <c r="B1100" s="11">
        <v>1641.8469959999998</v>
      </c>
      <c r="C1100" s="11">
        <v>1062.8381519999998</v>
      </c>
      <c r="D1100" s="11">
        <v>2051.6477759999998</v>
      </c>
      <c r="G1100" s="11">
        <v>1869.2203319999999</v>
      </c>
      <c r="H1100" s="11">
        <v>2556.6280919999995</v>
      </c>
      <c r="I1100" s="11">
        <v>1972.3314959999998</v>
      </c>
    </row>
    <row r="1101" spans="1:9" x14ac:dyDescent="0.2">
      <c r="A1101" s="11">
        <v>1095</v>
      </c>
      <c r="B1101" s="11">
        <v>1734.3826559999998</v>
      </c>
      <c r="C1101" s="11">
        <v>1390.6787759999997</v>
      </c>
      <c r="D1101" s="11">
        <v>2353.0496399999997</v>
      </c>
      <c r="G1101" s="11">
        <v>1871.8642079999997</v>
      </c>
      <c r="H1101" s="11">
        <v>2556.6280919999995</v>
      </c>
      <c r="I1101" s="11">
        <v>1972.3314959999998</v>
      </c>
    </row>
    <row r="1102" spans="1:9" x14ac:dyDescent="0.2">
      <c r="A1102" s="11">
        <v>1096</v>
      </c>
      <c r="B1102" s="11">
        <v>1885.0835879999997</v>
      </c>
      <c r="C1102" s="11">
        <v>4317.4495079999997</v>
      </c>
      <c r="D1102" s="11">
        <v>3093.3349199999998</v>
      </c>
      <c r="G1102" s="11">
        <v>1871.8642079999997</v>
      </c>
      <c r="H1102" s="11">
        <v>2561.9158439999997</v>
      </c>
      <c r="I1102" s="11">
        <v>1972.3314959999998</v>
      </c>
    </row>
    <row r="1103" spans="1:9" x14ac:dyDescent="0.2">
      <c r="A1103" s="11">
        <v>1097</v>
      </c>
      <c r="B1103" s="11">
        <v>740.28527999999994</v>
      </c>
      <c r="C1103" s="11">
        <v>2887.1125919999995</v>
      </c>
      <c r="D1103" s="11">
        <v>2138.8956839999996</v>
      </c>
      <c r="G1103" s="11">
        <v>1874.5080839999998</v>
      </c>
      <c r="H1103" s="11">
        <v>2564.5597199999997</v>
      </c>
      <c r="I1103" s="11">
        <v>1974.9753719999997</v>
      </c>
    </row>
    <row r="1104" spans="1:9" x14ac:dyDescent="0.2">
      <c r="A1104" s="11">
        <v>1098</v>
      </c>
      <c r="B1104" s="11">
        <v>5287.7519999999995</v>
      </c>
      <c r="C1104" s="11">
        <v>2397.9955319999999</v>
      </c>
      <c r="D1104" s="11">
        <v>4618.8513719999992</v>
      </c>
      <c r="G1104" s="11">
        <v>1874.5080839999998</v>
      </c>
      <c r="H1104" s="11">
        <v>2575.1352239999997</v>
      </c>
      <c r="I1104" s="11">
        <v>1974.9753719999997</v>
      </c>
    </row>
    <row r="1105" spans="1:9" x14ac:dyDescent="0.2">
      <c r="A1105" s="11">
        <v>1099</v>
      </c>
      <c r="B1105" s="11">
        <v>1456.7756759999997</v>
      </c>
      <c r="C1105" s="11">
        <v>3355.0786439999997</v>
      </c>
      <c r="D1105" s="11">
        <v>1964.3998679999997</v>
      </c>
      <c r="G1105" s="11">
        <v>1874.5080839999998</v>
      </c>
      <c r="H1105" s="11">
        <v>2577.7790999999997</v>
      </c>
      <c r="I1105" s="11">
        <v>1977.6192479999997</v>
      </c>
    </row>
    <row r="1106" spans="1:9" x14ac:dyDescent="0.2">
      <c r="A1106" s="11">
        <v>1100</v>
      </c>
      <c r="B1106" s="11">
        <v>2670.3147599999998</v>
      </c>
      <c r="C1106" s="11">
        <v>1779.3285479999997</v>
      </c>
      <c r="D1106" s="11">
        <v>4232.8454759999995</v>
      </c>
      <c r="G1106" s="11">
        <v>1877.1519599999997</v>
      </c>
      <c r="H1106" s="11">
        <v>2580.4229759999998</v>
      </c>
      <c r="I1106" s="11">
        <v>1977.6192479999997</v>
      </c>
    </row>
    <row r="1107" spans="1:9" x14ac:dyDescent="0.2">
      <c r="A1107" s="11">
        <v>1101</v>
      </c>
      <c r="B1107" s="11">
        <v>2482.5995639999996</v>
      </c>
      <c r="C1107" s="11">
        <v>1398.6104039999998</v>
      </c>
      <c r="D1107" s="11">
        <v>4542.1789679999993</v>
      </c>
      <c r="G1107" s="11">
        <v>1877.1519599999997</v>
      </c>
      <c r="H1107" s="11">
        <v>2580.4229759999998</v>
      </c>
      <c r="I1107" s="11">
        <v>1977.6192479999997</v>
      </c>
    </row>
    <row r="1108" spans="1:9" x14ac:dyDescent="0.2">
      <c r="A1108" s="11">
        <v>1102</v>
      </c>
      <c r="B1108" s="11">
        <v>1525.5164519999998</v>
      </c>
      <c r="C1108" s="11">
        <v>4372.9709039999998</v>
      </c>
      <c r="D1108" s="11">
        <v>1797.8356799999997</v>
      </c>
      <c r="G1108" s="11">
        <v>1882.4397119999999</v>
      </c>
      <c r="H1108" s="11">
        <v>2585.7107279999996</v>
      </c>
      <c r="I1108" s="11">
        <v>1980.2631239999998</v>
      </c>
    </row>
    <row r="1109" spans="1:9" x14ac:dyDescent="0.2">
      <c r="A1109" s="11">
        <v>1103</v>
      </c>
      <c r="B1109" s="11">
        <v>1208.2513319999998</v>
      </c>
      <c r="C1109" s="11">
        <v>4883.2389719999992</v>
      </c>
      <c r="D1109" s="11">
        <v>2051.6477759999998</v>
      </c>
      <c r="G1109" s="11">
        <v>1882.4397119999999</v>
      </c>
      <c r="H1109" s="11">
        <v>2588.3546039999997</v>
      </c>
      <c r="I1109" s="11">
        <v>1980.2631239999998</v>
      </c>
    </row>
    <row r="1110" spans="1:9" x14ac:dyDescent="0.2">
      <c r="A1110" s="11">
        <v>1104</v>
      </c>
      <c r="B1110" s="11">
        <v>3244.0358519999995</v>
      </c>
      <c r="C1110" s="11">
        <v>1906.2345959999998</v>
      </c>
      <c r="D1110" s="11">
        <v>1306.0747439999998</v>
      </c>
      <c r="G1110" s="11">
        <v>1882.4397119999999</v>
      </c>
      <c r="H1110" s="11">
        <v>2588.3546039999997</v>
      </c>
      <c r="I1110" s="11">
        <v>1982.9069999999997</v>
      </c>
    </row>
    <row r="1111" spans="1:9" x14ac:dyDescent="0.2">
      <c r="A1111" s="11">
        <v>1105</v>
      </c>
      <c r="B1111" s="11">
        <v>1932.6733559999998</v>
      </c>
      <c r="C1111" s="11">
        <v>2762.8504199999998</v>
      </c>
      <c r="D1111" s="11">
        <v>1586.3255999999999</v>
      </c>
      <c r="G1111" s="11">
        <v>1882.4397119999999</v>
      </c>
      <c r="H1111" s="11">
        <v>2596.2862319999995</v>
      </c>
      <c r="I1111" s="11">
        <v>1982.9069999999997</v>
      </c>
    </row>
    <row r="1112" spans="1:9" x14ac:dyDescent="0.2">
      <c r="A1112" s="11">
        <v>1106</v>
      </c>
      <c r="B1112" s="11">
        <v>3926.1558599999994</v>
      </c>
      <c r="C1112" s="11">
        <v>346.34775599999995</v>
      </c>
      <c r="D1112" s="11">
        <v>3693.4947719999996</v>
      </c>
      <c r="G1112" s="11">
        <v>1882.4397119999999</v>
      </c>
      <c r="H1112" s="11">
        <v>2598.9301079999996</v>
      </c>
      <c r="I1112" s="11">
        <v>1982.9069999999997</v>
      </c>
    </row>
    <row r="1113" spans="1:9" x14ac:dyDescent="0.2">
      <c r="A1113" s="11">
        <v>1107</v>
      </c>
      <c r="B1113" s="11">
        <v>949.15148399999987</v>
      </c>
      <c r="C1113" s="11">
        <v>6517.1543399999991</v>
      </c>
      <c r="D1113" s="11">
        <v>1097.2085399999999</v>
      </c>
      <c r="G1113" s="11">
        <v>1885.0835879999997</v>
      </c>
      <c r="H1113" s="11">
        <v>2614.7933639999997</v>
      </c>
      <c r="I1113" s="11">
        <v>1985.5508759999998</v>
      </c>
    </row>
    <row r="1114" spans="1:9" x14ac:dyDescent="0.2">
      <c r="A1114" s="11">
        <v>1108</v>
      </c>
      <c r="B1114" s="11">
        <v>846.04031999999984</v>
      </c>
      <c r="C1114" s="11">
        <v>4002.8282639999993</v>
      </c>
      <c r="D1114" s="11">
        <v>1998.7702559999998</v>
      </c>
      <c r="G1114" s="11">
        <v>1887.7274639999998</v>
      </c>
      <c r="H1114" s="11">
        <v>2617.4372399999997</v>
      </c>
      <c r="I1114" s="11">
        <v>1985.5508759999998</v>
      </c>
    </row>
    <row r="1115" spans="1:9" x14ac:dyDescent="0.2">
      <c r="A1115" s="11">
        <v>1109</v>
      </c>
      <c r="B1115" s="11">
        <v>2516.9699519999995</v>
      </c>
      <c r="C1115" s="11">
        <v>3989.6088839999993</v>
      </c>
      <c r="D1115" s="11">
        <v>1797.8356799999997</v>
      </c>
      <c r="G1115" s="11">
        <v>1887.7274639999998</v>
      </c>
      <c r="H1115" s="11">
        <v>2620.0811159999998</v>
      </c>
      <c r="I1115" s="11">
        <v>1985.5508759999998</v>
      </c>
    </row>
    <row r="1116" spans="1:9" x14ac:dyDescent="0.2">
      <c r="A1116" s="11">
        <v>1110</v>
      </c>
      <c r="B1116" s="11">
        <v>853.97194799999988</v>
      </c>
      <c r="C1116" s="11">
        <v>1139.510556</v>
      </c>
      <c r="D1116" s="11">
        <v>2649.1637519999995</v>
      </c>
      <c r="G1116" s="11">
        <v>1890.3713399999997</v>
      </c>
      <c r="H1116" s="11">
        <v>2622.7249919999995</v>
      </c>
      <c r="I1116" s="11">
        <v>1985.5508759999998</v>
      </c>
    </row>
    <row r="1117" spans="1:9" x14ac:dyDescent="0.2">
      <c r="A1117" s="11">
        <v>1111</v>
      </c>
      <c r="B1117" s="11">
        <v>1700.0122679999997</v>
      </c>
      <c r="C1117" s="11">
        <v>4457.5749359999991</v>
      </c>
      <c r="D1117" s="11">
        <v>2212.9242119999999</v>
      </c>
      <c r="G1117" s="11">
        <v>1890.3713399999997</v>
      </c>
      <c r="H1117" s="11">
        <v>2625.3688679999996</v>
      </c>
      <c r="I1117" s="11">
        <v>1985.5508759999998</v>
      </c>
    </row>
    <row r="1118" spans="1:9" x14ac:dyDescent="0.2">
      <c r="A1118" s="11">
        <v>1112</v>
      </c>
      <c r="B1118" s="11">
        <v>877.76683199999991</v>
      </c>
      <c r="C1118" s="11">
        <v>1649.7786239999998</v>
      </c>
      <c r="D1118" s="11">
        <v>2873.8932119999995</v>
      </c>
      <c r="G1118" s="11">
        <v>1893.0152159999998</v>
      </c>
      <c r="H1118" s="11">
        <v>2630.6566199999997</v>
      </c>
      <c r="I1118" s="11">
        <v>1988.1947519999997</v>
      </c>
    </row>
    <row r="1119" spans="1:9" x14ac:dyDescent="0.2">
      <c r="A1119" s="11">
        <v>1113</v>
      </c>
      <c r="B1119" s="11">
        <v>4653.2217599999994</v>
      </c>
      <c r="C1119" s="11">
        <v>2564.5597199999997</v>
      </c>
      <c r="D1119" s="11">
        <v>711.20264399999996</v>
      </c>
      <c r="G1119" s="11">
        <v>1898.3029679999997</v>
      </c>
      <c r="H1119" s="11">
        <v>2633.3004959999998</v>
      </c>
      <c r="I1119" s="11">
        <v>1990.8386279999997</v>
      </c>
    </row>
    <row r="1120" spans="1:9" x14ac:dyDescent="0.2">
      <c r="A1120" s="11">
        <v>1114</v>
      </c>
      <c r="B1120" s="11">
        <v>2585.7107279999996</v>
      </c>
      <c r="C1120" s="11">
        <v>5998.9546439999995</v>
      </c>
      <c r="D1120" s="11">
        <v>1380.1032719999998</v>
      </c>
      <c r="G1120" s="11">
        <v>1898.3029679999997</v>
      </c>
      <c r="H1120" s="11">
        <v>2646.5198759999998</v>
      </c>
      <c r="I1120" s="11">
        <v>1990.8386279999997</v>
      </c>
    </row>
    <row r="1121" spans="1:9" x14ac:dyDescent="0.2">
      <c r="A1121" s="11">
        <v>1115</v>
      </c>
      <c r="B1121" s="11">
        <v>1229.4023399999999</v>
      </c>
      <c r="C1121" s="11">
        <v>3936.7313639999993</v>
      </c>
      <c r="D1121" s="11">
        <v>2419.1465399999997</v>
      </c>
      <c r="G1121" s="11">
        <v>1900.9468439999998</v>
      </c>
      <c r="H1121" s="11">
        <v>2651.8076279999996</v>
      </c>
      <c r="I1121" s="11">
        <v>1990.8386279999997</v>
      </c>
    </row>
    <row r="1122" spans="1:9" x14ac:dyDescent="0.2">
      <c r="A1122" s="11">
        <v>1116</v>
      </c>
      <c r="B1122" s="11">
        <v>5163.4898279999998</v>
      </c>
      <c r="C1122" s="11">
        <v>2709.9728999999998</v>
      </c>
      <c r="D1122" s="11">
        <v>925.35659999999984</v>
      </c>
      <c r="G1122" s="11">
        <v>1903.5907199999997</v>
      </c>
      <c r="H1122" s="11">
        <v>2654.4515039999997</v>
      </c>
      <c r="I1122" s="11">
        <v>1993.4825039999998</v>
      </c>
    </row>
    <row r="1123" spans="1:9" x14ac:dyDescent="0.2">
      <c r="A1123" s="11">
        <v>1117</v>
      </c>
      <c r="B1123" s="11">
        <v>1850.7131999999997</v>
      </c>
      <c r="C1123" s="11">
        <v>3566.5887239999997</v>
      </c>
      <c r="D1123" s="11">
        <v>1871.8642079999997</v>
      </c>
      <c r="G1123" s="11">
        <v>1903.5907199999997</v>
      </c>
      <c r="H1123" s="11">
        <v>2659.7392559999998</v>
      </c>
      <c r="I1123" s="11">
        <v>1993.4825039999998</v>
      </c>
    </row>
    <row r="1124" spans="1:9" x14ac:dyDescent="0.2">
      <c r="A1124" s="11">
        <v>1118</v>
      </c>
      <c r="B1124" s="11">
        <v>4341.2443919999996</v>
      </c>
      <c r="C1124" s="11">
        <v>4536.8912159999991</v>
      </c>
      <c r="D1124" s="11">
        <v>2567.2035959999998</v>
      </c>
      <c r="G1124" s="11">
        <v>1903.5907199999997</v>
      </c>
      <c r="H1124" s="11">
        <v>2662.3831319999995</v>
      </c>
      <c r="I1124" s="11">
        <v>1998.7702559999998</v>
      </c>
    </row>
    <row r="1125" spans="1:9" x14ac:dyDescent="0.2">
      <c r="A1125" s="11">
        <v>1119</v>
      </c>
      <c r="B1125" s="11">
        <v>1633.9153679999997</v>
      </c>
      <c r="C1125" s="11">
        <v>5977.8036359999996</v>
      </c>
      <c r="D1125" s="11">
        <v>2969.0727479999996</v>
      </c>
      <c r="G1125" s="11">
        <v>1903.5907199999997</v>
      </c>
      <c r="H1125" s="11">
        <v>2665.0270079999996</v>
      </c>
      <c r="I1125" s="11">
        <v>1998.7702559999998</v>
      </c>
    </row>
    <row r="1126" spans="1:9" x14ac:dyDescent="0.2">
      <c r="A1126" s="11">
        <v>1120</v>
      </c>
      <c r="B1126" s="11">
        <v>3659.1243839999997</v>
      </c>
      <c r="C1126" s="11">
        <v>5763.6496799999995</v>
      </c>
      <c r="D1126" s="11">
        <v>2939.9901119999995</v>
      </c>
      <c r="G1126" s="11">
        <v>1903.5907199999997</v>
      </c>
      <c r="H1126" s="11">
        <v>2667.6708839999997</v>
      </c>
      <c r="I1126" s="11">
        <v>1998.7702559999998</v>
      </c>
    </row>
    <row r="1127" spans="1:9" x14ac:dyDescent="0.2">
      <c r="A1127" s="11">
        <v>1121</v>
      </c>
      <c r="B1127" s="11">
        <v>6049.1882879999994</v>
      </c>
      <c r="C1127" s="11">
        <v>2659.7392559999998</v>
      </c>
      <c r="D1127" s="11">
        <v>3304.8449999999998</v>
      </c>
      <c r="G1127" s="11">
        <v>1906.2345959999998</v>
      </c>
      <c r="H1127" s="11">
        <v>2670.3147599999998</v>
      </c>
      <c r="I1127" s="11">
        <v>1998.7702559999998</v>
      </c>
    </row>
    <row r="1128" spans="1:9" x14ac:dyDescent="0.2">
      <c r="A1128" s="11">
        <v>1122</v>
      </c>
      <c r="B1128" s="11">
        <v>4172.0363279999992</v>
      </c>
      <c r="C1128" s="11">
        <v>1168.5931919999998</v>
      </c>
      <c r="D1128" s="11">
        <v>2173.2660719999999</v>
      </c>
      <c r="G1128" s="11">
        <v>1906.2345959999998</v>
      </c>
      <c r="H1128" s="11">
        <v>2672.9586359999998</v>
      </c>
      <c r="I1128" s="11">
        <v>1998.7702559999998</v>
      </c>
    </row>
    <row r="1129" spans="1:9" x14ac:dyDescent="0.2">
      <c r="A1129" s="11">
        <v>1123</v>
      </c>
      <c r="B1129" s="11">
        <v>4748.4012959999991</v>
      </c>
      <c r="C1129" s="11">
        <v>3048.3890279999996</v>
      </c>
      <c r="D1129" s="11">
        <v>1274.3482319999998</v>
      </c>
      <c r="G1129" s="11">
        <v>1908.8784719999999</v>
      </c>
      <c r="H1129" s="11">
        <v>2678.2463879999996</v>
      </c>
      <c r="I1129" s="11">
        <v>1998.7702559999998</v>
      </c>
    </row>
    <row r="1130" spans="1:9" x14ac:dyDescent="0.2">
      <c r="A1130" s="11">
        <v>1124</v>
      </c>
      <c r="B1130" s="11">
        <v>4698.1676519999992</v>
      </c>
      <c r="C1130" s="11">
        <v>1684.1490119999999</v>
      </c>
      <c r="D1130" s="11">
        <v>3957.8823719999996</v>
      </c>
      <c r="G1130" s="11">
        <v>1908.8784719999999</v>
      </c>
      <c r="H1130" s="11">
        <v>2678.2463879999996</v>
      </c>
      <c r="I1130" s="11">
        <v>1998.7702559999998</v>
      </c>
    </row>
    <row r="1131" spans="1:9" x14ac:dyDescent="0.2">
      <c r="A1131" s="11">
        <v>1125</v>
      </c>
      <c r="B1131" s="11">
        <v>3217.5970919999995</v>
      </c>
      <c r="C1131" s="11">
        <v>4782.7716839999994</v>
      </c>
      <c r="D1131" s="11">
        <v>1295.4992399999999</v>
      </c>
      <c r="G1131" s="11">
        <v>1908.8784719999999</v>
      </c>
      <c r="H1131" s="11">
        <v>2680.8902639999997</v>
      </c>
      <c r="I1131" s="11">
        <v>2001.4141319999997</v>
      </c>
    </row>
    <row r="1132" spans="1:9" x14ac:dyDescent="0.2">
      <c r="A1132" s="11">
        <v>1126</v>
      </c>
      <c r="B1132" s="11">
        <v>4764.2645519999996</v>
      </c>
      <c r="C1132" s="11">
        <v>6043.9005359999992</v>
      </c>
      <c r="D1132" s="11">
        <v>1192.388076</v>
      </c>
      <c r="G1132" s="11">
        <v>1908.8784719999999</v>
      </c>
      <c r="H1132" s="11">
        <v>2680.8902639999997</v>
      </c>
      <c r="I1132" s="11">
        <v>2004.0580079999997</v>
      </c>
    </row>
    <row r="1133" spans="1:9" x14ac:dyDescent="0.2">
      <c r="A1133" s="11">
        <v>1127</v>
      </c>
      <c r="B1133" s="11">
        <v>3074.8277879999996</v>
      </c>
      <c r="C1133" s="11">
        <v>4862.0879639999994</v>
      </c>
      <c r="D1133" s="11">
        <v>1229.4023399999999</v>
      </c>
      <c r="G1133" s="11">
        <v>1908.8784719999999</v>
      </c>
      <c r="H1133" s="11">
        <v>2683.5341399999998</v>
      </c>
      <c r="I1133" s="11">
        <v>2004.0580079999997</v>
      </c>
    </row>
    <row r="1134" spans="1:9" x14ac:dyDescent="0.2">
      <c r="A1134" s="11">
        <v>1128</v>
      </c>
      <c r="B1134" s="11">
        <v>2342.4741359999998</v>
      </c>
      <c r="C1134" s="11">
        <v>3955.2384959999995</v>
      </c>
      <c r="D1134" s="11">
        <v>737.64140399999985</v>
      </c>
      <c r="G1134" s="11">
        <v>1911.5223479999997</v>
      </c>
      <c r="H1134" s="11">
        <v>2686.1780159999998</v>
      </c>
      <c r="I1134" s="11">
        <v>2004.0580079999997</v>
      </c>
    </row>
    <row r="1135" spans="1:9" x14ac:dyDescent="0.2">
      <c r="A1135" s="11">
        <v>1129</v>
      </c>
      <c r="B1135" s="11">
        <v>1496.4338159999998</v>
      </c>
      <c r="C1135" s="11">
        <v>1218.826836</v>
      </c>
      <c r="D1135" s="11">
        <v>684.76388399999996</v>
      </c>
      <c r="G1135" s="11">
        <v>1911.5223479999997</v>
      </c>
      <c r="H1135" s="11">
        <v>2688.8218919999995</v>
      </c>
      <c r="I1135" s="11">
        <v>2004.0580079999997</v>
      </c>
    </row>
    <row r="1136" spans="1:9" x14ac:dyDescent="0.2">
      <c r="A1136" s="11">
        <v>1130</v>
      </c>
      <c r="B1136" s="11">
        <v>1128.9350519999998</v>
      </c>
      <c r="C1136" s="11">
        <v>3571.8764759999995</v>
      </c>
      <c r="D1136" s="11">
        <v>3579.8081039999997</v>
      </c>
      <c r="G1136" s="11">
        <v>1911.5223479999997</v>
      </c>
      <c r="H1136" s="11">
        <v>2691.4657679999996</v>
      </c>
      <c r="I1136" s="11">
        <v>2004.0580079999997</v>
      </c>
    </row>
    <row r="1137" spans="1:9" x14ac:dyDescent="0.2">
      <c r="A1137" s="11">
        <v>1131</v>
      </c>
      <c r="B1137" s="11">
        <v>1025.8238879999999</v>
      </c>
      <c r="C1137" s="11">
        <v>4087.4322959999995</v>
      </c>
      <c r="D1137" s="11">
        <v>4370.3270279999997</v>
      </c>
      <c r="G1137" s="11">
        <v>1914.1662239999998</v>
      </c>
      <c r="H1137" s="11">
        <v>2691.4657679999996</v>
      </c>
      <c r="I1137" s="11">
        <v>2006.7018839999998</v>
      </c>
    </row>
    <row r="1138" spans="1:9" x14ac:dyDescent="0.2">
      <c r="A1138" s="11">
        <v>1132</v>
      </c>
      <c r="B1138" s="11">
        <v>2881.8248399999998</v>
      </c>
      <c r="C1138" s="11">
        <v>3172.6511999999998</v>
      </c>
      <c r="D1138" s="11">
        <v>1856.0009519999999</v>
      </c>
      <c r="G1138" s="11">
        <v>1914.1662239999998</v>
      </c>
      <c r="H1138" s="11">
        <v>2694.1096439999997</v>
      </c>
      <c r="I1138" s="11">
        <v>2006.7018839999998</v>
      </c>
    </row>
    <row r="1139" spans="1:9" x14ac:dyDescent="0.2">
      <c r="A1139" s="11">
        <v>1133</v>
      </c>
      <c r="B1139" s="11">
        <v>2046.3600239999998</v>
      </c>
      <c r="C1139" s="11">
        <v>5361.7805279999993</v>
      </c>
      <c r="D1139" s="11">
        <v>2366.2690199999997</v>
      </c>
      <c r="G1139" s="11">
        <v>1914.1662239999998</v>
      </c>
      <c r="H1139" s="11">
        <v>2696.7535199999998</v>
      </c>
      <c r="I1139" s="11">
        <v>2006.7018839999998</v>
      </c>
    </row>
    <row r="1140" spans="1:9" x14ac:dyDescent="0.2">
      <c r="A1140" s="11">
        <v>1134</v>
      </c>
      <c r="B1140" s="11">
        <v>4513.0963319999992</v>
      </c>
      <c r="C1140" s="11">
        <v>4380.9025319999992</v>
      </c>
      <c r="D1140" s="11">
        <v>3101.2665479999996</v>
      </c>
      <c r="G1140" s="11">
        <v>1914.1662239999998</v>
      </c>
      <c r="H1140" s="11">
        <v>2696.7535199999998</v>
      </c>
      <c r="I1140" s="11">
        <v>2009.3457599999997</v>
      </c>
    </row>
    <row r="1141" spans="1:9" x14ac:dyDescent="0.2">
      <c r="A1141" s="11">
        <v>1135</v>
      </c>
      <c r="B1141" s="11">
        <v>1914.1662239999998</v>
      </c>
      <c r="C1141" s="11">
        <v>4809.2104439999994</v>
      </c>
      <c r="D1141" s="11">
        <v>1232.046216</v>
      </c>
      <c r="G1141" s="11">
        <v>1914.1662239999998</v>
      </c>
      <c r="H1141" s="11">
        <v>2699.3973959999998</v>
      </c>
      <c r="I1141" s="11">
        <v>2009.3457599999997</v>
      </c>
    </row>
    <row r="1142" spans="1:9" x14ac:dyDescent="0.2">
      <c r="A1142" s="11">
        <v>1136</v>
      </c>
      <c r="B1142" s="11">
        <v>1247.9094719999998</v>
      </c>
      <c r="C1142" s="11">
        <v>2553.9842159999998</v>
      </c>
      <c r="D1142" s="11">
        <v>1187.1003239999998</v>
      </c>
      <c r="G1142" s="11">
        <v>1916.8100999999997</v>
      </c>
      <c r="H1142" s="11">
        <v>2702.0412719999995</v>
      </c>
      <c r="I1142" s="11">
        <v>2009.3457599999997</v>
      </c>
    </row>
    <row r="1143" spans="1:9" x14ac:dyDescent="0.2">
      <c r="A1143" s="11">
        <v>1137</v>
      </c>
      <c r="B1143" s="11">
        <v>2493.1750679999996</v>
      </c>
      <c r="C1143" s="11">
        <v>1298.1431159999997</v>
      </c>
      <c r="D1143" s="11">
        <v>2961.1411199999998</v>
      </c>
      <c r="G1143" s="11">
        <v>1916.8100999999997</v>
      </c>
      <c r="H1143" s="11">
        <v>2702.0412719999995</v>
      </c>
      <c r="I1143" s="11">
        <v>2009.3457599999997</v>
      </c>
    </row>
    <row r="1144" spans="1:9" x14ac:dyDescent="0.2">
      <c r="A1144" s="11">
        <v>1138</v>
      </c>
      <c r="B1144" s="11">
        <v>2688.8218919999995</v>
      </c>
      <c r="C1144" s="11">
        <v>864.54745199999991</v>
      </c>
      <c r="D1144" s="11">
        <v>1197.6758279999999</v>
      </c>
      <c r="G1144" s="11">
        <v>1919.4539759999998</v>
      </c>
      <c r="H1144" s="11">
        <v>2704.6851479999996</v>
      </c>
      <c r="I1144" s="11">
        <v>2011.9896359999998</v>
      </c>
    </row>
    <row r="1145" spans="1:9" x14ac:dyDescent="0.2">
      <c r="A1145" s="11">
        <v>1139</v>
      </c>
      <c r="B1145" s="11">
        <v>4351.8198959999991</v>
      </c>
      <c r="C1145" s="11">
        <v>2509.0383239999996</v>
      </c>
      <c r="D1145" s="11">
        <v>2197.0609559999998</v>
      </c>
      <c r="G1145" s="11">
        <v>1919.4539759999998</v>
      </c>
      <c r="H1145" s="11">
        <v>2707.3290239999997</v>
      </c>
      <c r="I1145" s="11">
        <v>2011.9896359999998</v>
      </c>
    </row>
    <row r="1146" spans="1:9" x14ac:dyDescent="0.2">
      <c r="A1146" s="11">
        <v>1140</v>
      </c>
      <c r="B1146" s="11">
        <v>3823.0446959999995</v>
      </c>
      <c r="C1146" s="11">
        <v>2117.7446759999998</v>
      </c>
      <c r="D1146" s="11">
        <v>4330.6688879999992</v>
      </c>
      <c r="G1146" s="11">
        <v>1919.4539759999998</v>
      </c>
      <c r="H1146" s="11">
        <v>2709.9728999999998</v>
      </c>
      <c r="I1146" s="11">
        <v>2011.9896359999998</v>
      </c>
    </row>
    <row r="1147" spans="1:9" x14ac:dyDescent="0.2">
      <c r="A1147" s="11">
        <v>1141</v>
      </c>
      <c r="B1147" s="11">
        <v>3444.9704279999996</v>
      </c>
      <c r="C1147" s="11">
        <v>2033.1406439999998</v>
      </c>
      <c r="D1147" s="11">
        <v>3088.0471679999996</v>
      </c>
      <c r="G1147" s="11">
        <v>1919.4539759999998</v>
      </c>
      <c r="H1147" s="11">
        <v>2712.6167759999998</v>
      </c>
      <c r="I1147" s="11">
        <v>2011.9896359999998</v>
      </c>
    </row>
    <row r="1148" spans="1:9" x14ac:dyDescent="0.2">
      <c r="A1148" s="11">
        <v>1142</v>
      </c>
      <c r="B1148" s="11">
        <v>2416.5026639999996</v>
      </c>
      <c r="C1148" s="11">
        <v>1234.6900919999998</v>
      </c>
      <c r="D1148" s="11">
        <v>3833.6201999999994</v>
      </c>
      <c r="G1148" s="11">
        <v>1919.4539759999998</v>
      </c>
      <c r="H1148" s="11">
        <v>2715.2606519999995</v>
      </c>
      <c r="I1148" s="11">
        <v>2014.6335119999997</v>
      </c>
    </row>
    <row r="1149" spans="1:9" x14ac:dyDescent="0.2">
      <c r="A1149" s="11">
        <v>1143</v>
      </c>
      <c r="B1149" s="11">
        <v>1813.6989359999998</v>
      </c>
      <c r="C1149" s="11">
        <v>2051.6477759999998</v>
      </c>
      <c r="D1149" s="11">
        <v>3918.2242319999996</v>
      </c>
      <c r="G1149" s="11">
        <v>1919.4539759999998</v>
      </c>
      <c r="H1149" s="11">
        <v>2715.2606519999995</v>
      </c>
      <c r="I1149" s="11">
        <v>2014.6335119999997</v>
      </c>
    </row>
    <row r="1150" spans="1:9" x14ac:dyDescent="0.2">
      <c r="A1150" s="11">
        <v>1144</v>
      </c>
      <c r="B1150" s="11">
        <v>1395.9665279999999</v>
      </c>
      <c r="C1150" s="11">
        <v>2368.9128959999998</v>
      </c>
      <c r="D1150" s="11">
        <v>4788.0594359999996</v>
      </c>
      <c r="G1150" s="11">
        <v>1919.4539759999998</v>
      </c>
      <c r="H1150" s="11">
        <v>2717.9045279999996</v>
      </c>
      <c r="I1150" s="11">
        <v>2014.6335119999997</v>
      </c>
    </row>
    <row r="1151" spans="1:9" x14ac:dyDescent="0.2">
      <c r="A1151" s="11">
        <v>1145</v>
      </c>
      <c r="B1151" s="11">
        <v>2189.1293279999995</v>
      </c>
      <c r="C1151" s="11">
        <v>4018.6915199999994</v>
      </c>
      <c r="D1151" s="11">
        <v>2530.1893319999995</v>
      </c>
      <c r="G1151" s="11">
        <v>1922.0978519999996</v>
      </c>
      <c r="H1151" s="11">
        <v>2720.5484039999997</v>
      </c>
      <c r="I1151" s="11">
        <v>2017.2773879999997</v>
      </c>
    </row>
    <row r="1152" spans="1:9" x14ac:dyDescent="0.2">
      <c r="A1152" s="11">
        <v>1146</v>
      </c>
      <c r="B1152" s="11">
        <v>692.69551199999989</v>
      </c>
      <c r="C1152" s="11">
        <v>4124.4465599999994</v>
      </c>
      <c r="D1152" s="11">
        <v>1107.7840439999998</v>
      </c>
      <c r="G1152" s="11">
        <v>1927.3856039999998</v>
      </c>
      <c r="H1152" s="11">
        <v>2725.8361559999998</v>
      </c>
      <c r="I1152" s="11">
        <v>2017.2773879999997</v>
      </c>
    </row>
    <row r="1153" spans="1:9" x14ac:dyDescent="0.2">
      <c r="A1153" s="11">
        <v>1147</v>
      </c>
      <c r="B1153" s="11">
        <v>3392.0929079999996</v>
      </c>
      <c r="C1153" s="11">
        <v>1636.5592439999998</v>
      </c>
      <c r="D1153" s="11">
        <v>2093.9497919999999</v>
      </c>
      <c r="G1153" s="11">
        <v>1927.3856039999998</v>
      </c>
      <c r="H1153" s="11">
        <v>2733.7677839999997</v>
      </c>
      <c r="I1153" s="11">
        <v>2017.2773879999997</v>
      </c>
    </row>
    <row r="1154" spans="1:9" x14ac:dyDescent="0.2">
      <c r="A1154" s="11">
        <v>1148</v>
      </c>
      <c r="B1154" s="11">
        <v>1102.4962919999998</v>
      </c>
      <c r="C1154" s="11">
        <v>4380.9025319999992</v>
      </c>
      <c r="D1154" s="11">
        <v>1142.1544319999998</v>
      </c>
      <c r="G1154" s="11">
        <v>1927.3856039999998</v>
      </c>
      <c r="H1154" s="11">
        <v>2733.7677839999997</v>
      </c>
      <c r="I1154" s="11">
        <v>2019.9212639999998</v>
      </c>
    </row>
    <row r="1155" spans="1:9" x14ac:dyDescent="0.2">
      <c r="A1155" s="11">
        <v>1149</v>
      </c>
      <c r="B1155" s="11">
        <v>1528.1603279999997</v>
      </c>
      <c r="C1155" s="11">
        <v>2064.8671559999998</v>
      </c>
      <c r="D1155" s="11">
        <v>2781.3575519999995</v>
      </c>
      <c r="G1155" s="11">
        <v>1932.6733559999998</v>
      </c>
      <c r="H1155" s="11">
        <v>2744.3432879999996</v>
      </c>
      <c r="I1155" s="11">
        <v>2022.5651399999997</v>
      </c>
    </row>
    <row r="1156" spans="1:9" x14ac:dyDescent="0.2">
      <c r="A1156" s="11">
        <v>1150</v>
      </c>
      <c r="B1156" s="11">
        <v>4232.8454759999995</v>
      </c>
      <c r="C1156" s="11">
        <v>1554.5990879999997</v>
      </c>
      <c r="D1156" s="11">
        <v>3201.7338359999994</v>
      </c>
      <c r="G1156" s="11">
        <v>1935.3172319999996</v>
      </c>
      <c r="H1156" s="11">
        <v>2744.3432879999996</v>
      </c>
      <c r="I1156" s="11">
        <v>2022.5651399999997</v>
      </c>
    </row>
    <row r="1157" spans="1:9" x14ac:dyDescent="0.2">
      <c r="A1157" s="11">
        <v>1151</v>
      </c>
      <c r="B1157" s="11">
        <v>3992.2527599999994</v>
      </c>
      <c r="C1157" s="11">
        <v>1840.1376959999998</v>
      </c>
      <c r="D1157" s="11">
        <v>2223.4997159999998</v>
      </c>
      <c r="G1157" s="11">
        <v>1935.3172319999996</v>
      </c>
      <c r="H1157" s="11">
        <v>2746.9871639999997</v>
      </c>
      <c r="I1157" s="11">
        <v>2022.5651399999997</v>
      </c>
    </row>
    <row r="1158" spans="1:9" x14ac:dyDescent="0.2">
      <c r="A1158" s="11">
        <v>1152</v>
      </c>
      <c r="B1158" s="11">
        <v>4153.5291959999995</v>
      </c>
      <c r="C1158" s="11">
        <v>697.98326399999996</v>
      </c>
      <c r="D1158" s="11">
        <v>1475.2828079999997</v>
      </c>
      <c r="G1158" s="11">
        <v>1940.6049839999998</v>
      </c>
      <c r="H1158" s="11">
        <v>2746.9871639999997</v>
      </c>
      <c r="I1158" s="11">
        <v>2022.5651399999997</v>
      </c>
    </row>
    <row r="1159" spans="1:9" x14ac:dyDescent="0.2">
      <c r="A1159" s="11">
        <v>1153</v>
      </c>
      <c r="B1159" s="11">
        <v>1224.1145879999999</v>
      </c>
      <c r="C1159" s="11">
        <v>1908.8784719999999</v>
      </c>
      <c r="D1159" s="11">
        <v>809.02605599999993</v>
      </c>
      <c r="G1159" s="11">
        <v>1940.6049839999998</v>
      </c>
      <c r="H1159" s="11">
        <v>2749.6310399999998</v>
      </c>
      <c r="I1159" s="11">
        <v>2025.2090159999998</v>
      </c>
    </row>
    <row r="1160" spans="1:9" x14ac:dyDescent="0.2">
      <c r="A1160" s="11">
        <v>1154</v>
      </c>
      <c r="B1160" s="11">
        <v>1784.6162999999997</v>
      </c>
      <c r="C1160" s="11">
        <v>3688.2070199999994</v>
      </c>
      <c r="D1160" s="11">
        <v>1729.0949039999998</v>
      </c>
      <c r="G1160" s="11">
        <v>1940.6049839999998</v>
      </c>
      <c r="H1160" s="11">
        <v>2754.9187919999995</v>
      </c>
      <c r="I1160" s="11">
        <v>2027.8528919999997</v>
      </c>
    </row>
    <row r="1161" spans="1:9" x14ac:dyDescent="0.2">
      <c r="A1161" s="11">
        <v>1155</v>
      </c>
      <c r="B1161" s="11">
        <v>3238.7480999999998</v>
      </c>
      <c r="C1161" s="11">
        <v>1512.2970719999998</v>
      </c>
      <c r="D1161" s="11">
        <v>2760.2065439999997</v>
      </c>
      <c r="G1161" s="11">
        <v>1943.2488599999997</v>
      </c>
      <c r="H1161" s="11">
        <v>2754.9187919999995</v>
      </c>
      <c r="I1161" s="11">
        <v>2027.8528919999997</v>
      </c>
    </row>
    <row r="1162" spans="1:9" x14ac:dyDescent="0.2">
      <c r="A1162" s="11">
        <v>1156</v>
      </c>
      <c r="B1162" s="11">
        <v>2014.6335119999997</v>
      </c>
      <c r="C1162" s="11">
        <v>2413.8587879999995</v>
      </c>
      <c r="D1162" s="11">
        <v>1596.9011039999998</v>
      </c>
      <c r="G1162" s="11">
        <v>1943.2488599999997</v>
      </c>
      <c r="H1162" s="11">
        <v>2757.5626679999996</v>
      </c>
      <c r="I1162" s="11">
        <v>2027.8528919999997</v>
      </c>
    </row>
    <row r="1163" spans="1:9" x14ac:dyDescent="0.2">
      <c r="A1163" s="11">
        <v>1157</v>
      </c>
      <c r="B1163" s="11">
        <v>1046.9748959999999</v>
      </c>
      <c r="C1163" s="11">
        <v>4431.1361759999991</v>
      </c>
      <c r="D1163" s="11">
        <v>2006.7018839999998</v>
      </c>
      <c r="G1163" s="11">
        <v>1943.2488599999997</v>
      </c>
      <c r="H1163" s="11">
        <v>2757.5626679999996</v>
      </c>
      <c r="I1163" s="11">
        <v>2030.4967679999997</v>
      </c>
    </row>
    <row r="1164" spans="1:9" x14ac:dyDescent="0.2">
      <c r="A1164" s="11">
        <v>1158</v>
      </c>
      <c r="B1164" s="11">
        <v>1435.6246679999999</v>
      </c>
      <c r="C1164" s="11">
        <v>3830.9763239999997</v>
      </c>
      <c r="D1164" s="11">
        <v>1081.3452839999998</v>
      </c>
      <c r="G1164" s="11">
        <v>1945.8927359999998</v>
      </c>
      <c r="H1164" s="11">
        <v>2757.5626679999996</v>
      </c>
      <c r="I1164" s="11">
        <v>2030.4967679999997</v>
      </c>
    </row>
    <row r="1165" spans="1:9" x14ac:dyDescent="0.2">
      <c r="A1165" s="11">
        <v>1159</v>
      </c>
      <c r="B1165" s="11">
        <v>2842.1666999999998</v>
      </c>
      <c r="C1165" s="11">
        <v>1668.2857559999998</v>
      </c>
      <c r="D1165" s="11">
        <v>2892.4003439999997</v>
      </c>
      <c r="G1165" s="11">
        <v>1945.8927359999998</v>
      </c>
      <c r="H1165" s="11">
        <v>2762.8504199999998</v>
      </c>
      <c r="I1165" s="11">
        <v>2030.4967679999997</v>
      </c>
    </row>
    <row r="1166" spans="1:9" x14ac:dyDescent="0.2">
      <c r="A1166" s="11">
        <v>1160</v>
      </c>
      <c r="B1166" s="11">
        <v>1483.2144359999998</v>
      </c>
      <c r="C1166" s="11">
        <v>904.20559199999991</v>
      </c>
      <c r="D1166" s="11">
        <v>3429.1071719999995</v>
      </c>
      <c r="G1166" s="11">
        <v>1945.8927359999998</v>
      </c>
      <c r="H1166" s="11">
        <v>2762.8504199999998</v>
      </c>
      <c r="I1166" s="11">
        <v>2030.4967679999997</v>
      </c>
    </row>
    <row r="1167" spans="1:9" x14ac:dyDescent="0.2">
      <c r="A1167" s="11">
        <v>1161</v>
      </c>
      <c r="B1167" s="11">
        <v>1099.8524159999999</v>
      </c>
      <c r="C1167" s="11">
        <v>4788.0594359999996</v>
      </c>
      <c r="D1167" s="11">
        <v>2300.1721199999997</v>
      </c>
      <c r="G1167" s="11">
        <v>1945.8927359999998</v>
      </c>
      <c r="H1167" s="11">
        <v>2765.4942959999998</v>
      </c>
      <c r="I1167" s="11">
        <v>2030.4967679999997</v>
      </c>
    </row>
    <row r="1168" spans="1:9" x14ac:dyDescent="0.2">
      <c r="A1168" s="11">
        <v>1162</v>
      </c>
      <c r="B1168" s="11">
        <v>4431.1361759999991</v>
      </c>
      <c r="C1168" s="11">
        <v>2646.5198759999998</v>
      </c>
      <c r="D1168" s="11">
        <v>1953.8243639999998</v>
      </c>
      <c r="G1168" s="11">
        <v>1948.5366119999996</v>
      </c>
      <c r="H1168" s="11">
        <v>2770.7820479999996</v>
      </c>
      <c r="I1168" s="11">
        <v>2033.1406439999998</v>
      </c>
    </row>
    <row r="1169" spans="1:9" x14ac:dyDescent="0.2">
      <c r="A1169" s="11">
        <v>1163</v>
      </c>
      <c r="B1169" s="11">
        <v>668.90062799999987</v>
      </c>
      <c r="C1169" s="11">
        <v>2331.8986319999999</v>
      </c>
      <c r="D1169" s="11">
        <v>1158.0176879999999</v>
      </c>
      <c r="G1169" s="11">
        <v>1948.5366119999996</v>
      </c>
      <c r="H1169" s="11">
        <v>2773.4259239999997</v>
      </c>
      <c r="I1169" s="11">
        <v>2033.1406439999998</v>
      </c>
    </row>
    <row r="1170" spans="1:9" x14ac:dyDescent="0.2">
      <c r="A1170" s="11">
        <v>1164</v>
      </c>
      <c r="B1170" s="11">
        <v>1900.9468439999998</v>
      </c>
      <c r="C1170" s="11">
        <v>4100.6516759999995</v>
      </c>
      <c r="D1170" s="11">
        <v>1247.9094719999998</v>
      </c>
      <c r="G1170" s="11">
        <v>1951.1804879999997</v>
      </c>
      <c r="H1170" s="11">
        <v>2776.0697999999998</v>
      </c>
      <c r="I1170" s="11">
        <v>2035.7845199999997</v>
      </c>
    </row>
    <row r="1171" spans="1:9" x14ac:dyDescent="0.2">
      <c r="A1171" s="11">
        <v>1165</v>
      </c>
      <c r="B1171" s="11">
        <v>1681.5051359999998</v>
      </c>
      <c r="C1171" s="11">
        <v>4082.1445439999993</v>
      </c>
      <c r="D1171" s="11">
        <v>2268.4456079999995</v>
      </c>
      <c r="G1171" s="11">
        <v>1951.1804879999997</v>
      </c>
      <c r="H1171" s="11">
        <v>2778.7136759999999</v>
      </c>
      <c r="I1171" s="11">
        <v>2035.7845199999997</v>
      </c>
    </row>
    <row r="1172" spans="1:9" x14ac:dyDescent="0.2">
      <c r="A1172" s="11">
        <v>1166</v>
      </c>
      <c r="B1172" s="11">
        <v>2947.9217399999998</v>
      </c>
      <c r="C1172" s="11">
        <v>7178.1233399999992</v>
      </c>
      <c r="D1172" s="11">
        <v>1755.5336639999998</v>
      </c>
      <c r="G1172" s="11">
        <v>1953.8243639999998</v>
      </c>
      <c r="H1172" s="11">
        <v>2778.7136759999999</v>
      </c>
      <c r="I1172" s="11">
        <v>2035.7845199999997</v>
      </c>
    </row>
    <row r="1173" spans="1:9" x14ac:dyDescent="0.2">
      <c r="A1173" s="11">
        <v>1167</v>
      </c>
      <c r="B1173" s="11">
        <v>1184.4564479999999</v>
      </c>
      <c r="C1173" s="11">
        <v>1789.9040519999999</v>
      </c>
      <c r="D1173" s="11">
        <v>1686.7928879999997</v>
      </c>
      <c r="G1173" s="11">
        <v>1953.8243639999998</v>
      </c>
      <c r="H1173" s="11">
        <v>2784.0014279999996</v>
      </c>
      <c r="I1173" s="11">
        <v>2035.7845199999997</v>
      </c>
    </row>
    <row r="1174" spans="1:9" x14ac:dyDescent="0.2">
      <c r="A1174" s="11">
        <v>1168</v>
      </c>
      <c r="B1174" s="11">
        <v>4240.7771039999998</v>
      </c>
      <c r="C1174" s="11">
        <v>2218.2119639999996</v>
      </c>
      <c r="D1174" s="11">
        <v>4076.8567919999996</v>
      </c>
      <c r="G1174" s="11">
        <v>1953.8243639999998</v>
      </c>
      <c r="H1174" s="11">
        <v>2784.0014279999996</v>
      </c>
      <c r="I1174" s="11">
        <v>2043.7161479999997</v>
      </c>
    </row>
    <row r="1175" spans="1:9" x14ac:dyDescent="0.2">
      <c r="A1175" s="11">
        <v>1169</v>
      </c>
      <c r="B1175" s="11">
        <v>2445.5852999999997</v>
      </c>
      <c r="C1175" s="11">
        <v>1829.5621919999999</v>
      </c>
      <c r="D1175" s="11">
        <v>2173.2660719999999</v>
      </c>
      <c r="G1175" s="11">
        <v>1956.4682399999997</v>
      </c>
      <c r="H1175" s="11">
        <v>2789.2891799999998</v>
      </c>
      <c r="I1175" s="11">
        <v>2043.7161479999997</v>
      </c>
    </row>
    <row r="1176" spans="1:9" x14ac:dyDescent="0.2">
      <c r="A1176" s="11">
        <v>1170</v>
      </c>
      <c r="B1176" s="11">
        <v>2107.1691719999999</v>
      </c>
      <c r="C1176" s="11">
        <v>1607.4766079999997</v>
      </c>
      <c r="D1176" s="11">
        <v>1504.3654439999998</v>
      </c>
      <c r="G1176" s="11">
        <v>1956.4682399999997</v>
      </c>
      <c r="H1176" s="11">
        <v>2789.2891799999998</v>
      </c>
      <c r="I1176" s="11">
        <v>2043.7161479999997</v>
      </c>
    </row>
    <row r="1177" spans="1:9" x14ac:dyDescent="0.2">
      <c r="A1177" s="11">
        <v>1171</v>
      </c>
      <c r="B1177" s="11">
        <v>2194.4170799999997</v>
      </c>
      <c r="C1177" s="11">
        <v>965.01473999999985</v>
      </c>
      <c r="D1177" s="11">
        <v>4179.9679559999995</v>
      </c>
      <c r="G1177" s="11">
        <v>1956.4682399999997</v>
      </c>
      <c r="H1177" s="11">
        <v>2789.2891799999998</v>
      </c>
      <c r="I1177" s="11">
        <v>2043.7161479999997</v>
      </c>
    </row>
    <row r="1178" spans="1:9" x14ac:dyDescent="0.2">
      <c r="A1178" s="11">
        <v>1172</v>
      </c>
      <c r="B1178" s="11">
        <v>4082.1445439999993</v>
      </c>
      <c r="C1178" s="11">
        <v>2871.2493359999999</v>
      </c>
      <c r="D1178" s="11">
        <v>1750.2459119999999</v>
      </c>
      <c r="G1178" s="11">
        <v>1959.1121159999998</v>
      </c>
      <c r="H1178" s="11">
        <v>2789.2891799999998</v>
      </c>
      <c r="I1178" s="11">
        <v>2046.3600239999998</v>
      </c>
    </row>
    <row r="1179" spans="1:9" x14ac:dyDescent="0.2">
      <c r="A1179" s="11">
        <v>1173</v>
      </c>
      <c r="B1179" s="11">
        <v>734.99752799999987</v>
      </c>
      <c r="C1179" s="11">
        <v>3706.7141519999996</v>
      </c>
      <c r="D1179" s="11">
        <v>1583.6817239999998</v>
      </c>
      <c r="G1179" s="11">
        <v>1959.1121159999998</v>
      </c>
      <c r="H1179" s="11">
        <v>2794.5769319999995</v>
      </c>
      <c r="I1179" s="11">
        <v>2046.3600239999998</v>
      </c>
    </row>
    <row r="1180" spans="1:9" x14ac:dyDescent="0.2">
      <c r="A1180" s="11">
        <v>1174</v>
      </c>
      <c r="B1180" s="11">
        <v>1554.5990879999997</v>
      </c>
      <c r="C1180" s="11">
        <v>5102.6806799999995</v>
      </c>
      <c r="D1180" s="11">
        <v>1985.5508759999998</v>
      </c>
      <c r="G1180" s="11">
        <v>1959.1121159999998</v>
      </c>
      <c r="H1180" s="11">
        <v>2797.2208079999996</v>
      </c>
      <c r="I1180" s="11">
        <v>2049.0038999999997</v>
      </c>
    </row>
    <row r="1181" spans="1:9" x14ac:dyDescent="0.2">
      <c r="A1181" s="11">
        <v>1175</v>
      </c>
      <c r="B1181" s="11">
        <v>1308.7186199999999</v>
      </c>
      <c r="C1181" s="11">
        <v>7151.6845799999992</v>
      </c>
      <c r="D1181" s="11">
        <v>2363.6251439999996</v>
      </c>
      <c r="G1181" s="11">
        <v>1959.1121159999998</v>
      </c>
      <c r="H1181" s="11">
        <v>2797.2208079999996</v>
      </c>
      <c r="I1181" s="11">
        <v>2049.0038999999997</v>
      </c>
    </row>
    <row r="1182" spans="1:9" x14ac:dyDescent="0.2">
      <c r="A1182" s="11">
        <v>1176</v>
      </c>
      <c r="B1182" s="11">
        <v>1483.2144359999998</v>
      </c>
      <c r="C1182" s="11">
        <v>1607.4766079999997</v>
      </c>
      <c r="D1182" s="11">
        <v>1353.6645119999998</v>
      </c>
      <c r="G1182" s="11">
        <v>1961.7559919999997</v>
      </c>
      <c r="H1182" s="11">
        <v>2797.2208079999996</v>
      </c>
      <c r="I1182" s="11">
        <v>2051.6477759999998</v>
      </c>
    </row>
    <row r="1183" spans="1:9" x14ac:dyDescent="0.2">
      <c r="A1183" s="11">
        <v>1177</v>
      </c>
      <c r="B1183" s="11">
        <v>1546.6674599999999</v>
      </c>
      <c r="C1183" s="11">
        <v>2004.0580079999997</v>
      </c>
      <c r="D1183" s="11">
        <v>2559.2719679999996</v>
      </c>
      <c r="G1183" s="11">
        <v>1961.7559919999997</v>
      </c>
      <c r="H1183" s="11">
        <v>2799.8646839999997</v>
      </c>
      <c r="I1183" s="11">
        <v>2051.6477759999998</v>
      </c>
    </row>
    <row r="1184" spans="1:9" x14ac:dyDescent="0.2">
      <c r="A1184" s="11">
        <v>1178</v>
      </c>
      <c r="B1184" s="11">
        <v>3981.6772559999995</v>
      </c>
      <c r="C1184" s="11">
        <v>4460.2188119999992</v>
      </c>
      <c r="D1184" s="11">
        <v>4002.8282639999993</v>
      </c>
      <c r="G1184" s="11">
        <v>1961.7559919999997</v>
      </c>
      <c r="H1184" s="11">
        <v>2799.8646839999997</v>
      </c>
      <c r="I1184" s="11">
        <v>2051.6477759999998</v>
      </c>
    </row>
    <row r="1185" spans="1:9" x14ac:dyDescent="0.2">
      <c r="A1185" s="11">
        <v>1179</v>
      </c>
      <c r="B1185" s="11">
        <v>1372.1716439999998</v>
      </c>
      <c r="C1185" s="11">
        <v>473.25380399999995</v>
      </c>
      <c r="D1185" s="11">
        <v>1990.8386279999997</v>
      </c>
      <c r="G1185" s="11">
        <v>1964.3998679999997</v>
      </c>
      <c r="H1185" s="11">
        <v>2799.8646839999997</v>
      </c>
      <c r="I1185" s="11">
        <v>2051.6477759999998</v>
      </c>
    </row>
    <row r="1186" spans="1:9" x14ac:dyDescent="0.2">
      <c r="A1186" s="11">
        <v>1180</v>
      </c>
      <c r="B1186" s="11">
        <v>2316.0353759999998</v>
      </c>
      <c r="C1186" s="11">
        <v>1232.046216</v>
      </c>
      <c r="D1186" s="11">
        <v>1700.0122679999997</v>
      </c>
      <c r="G1186" s="11">
        <v>1964.3998679999997</v>
      </c>
      <c r="H1186" s="11">
        <v>2807.7963119999995</v>
      </c>
      <c r="I1186" s="11">
        <v>2051.6477759999998</v>
      </c>
    </row>
    <row r="1187" spans="1:9" x14ac:dyDescent="0.2">
      <c r="A1187" s="11">
        <v>1181</v>
      </c>
      <c r="B1187" s="11">
        <v>1004.6728799999999</v>
      </c>
      <c r="C1187" s="11">
        <v>4981.0623839999989</v>
      </c>
      <c r="D1187" s="11">
        <v>2133.6079319999999</v>
      </c>
      <c r="G1187" s="11">
        <v>1964.3998679999997</v>
      </c>
      <c r="H1187" s="11">
        <v>2813.0840639999997</v>
      </c>
      <c r="I1187" s="11">
        <v>2054.2916519999999</v>
      </c>
    </row>
    <row r="1188" spans="1:9" x14ac:dyDescent="0.2">
      <c r="A1188" s="11">
        <v>1182</v>
      </c>
      <c r="B1188" s="11">
        <v>1903.5907199999997</v>
      </c>
      <c r="C1188" s="11">
        <v>2501.1066959999998</v>
      </c>
      <c r="D1188" s="11">
        <v>3820.4008199999994</v>
      </c>
      <c r="G1188" s="11">
        <v>1967.0437439999998</v>
      </c>
      <c r="H1188" s="11">
        <v>2815.7279399999998</v>
      </c>
      <c r="I1188" s="11">
        <v>2056.9355279999995</v>
      </c>
    </row>
    <row r="1189" spans="1:9" x14ac:dyDescent="0.2">
      <c r="A1189" s="11">
        <v>1183</v>
      </c>
      <c r="B1189" s="11">
        <v>4423.2045479999997</v>
      </c>
      <c r="C1189" s="11">
        <v>330.48449999999997</v>
      </c>
      <c r="D1189" s="11">
        <v>819.60155999999995</v>
      </c>
      <c r="G1189" s="11">
        <v>1967.0437439999998</v>
      </c>
      <c r="H1189" s="11">
        <v>2815.7279399999998</v>
      </c>
      <c r="I1189" s="11">
        <v>2056.9355279999995</v>
      </c>
    </row>
    <row r="1190" spans="1:9" x14ac:dyDescent="0.2">
      <c r="A1190" s="11">
        <v>1184</v>
      </c>
      <c r="B1190" s="11">
        <v>2966.4288719999995</v>
      </c>
      <c r="C1190" s="11">
        <v>782.58729599999992</v>
      </c>
      <c r="D1190" s="11">
        <v>4068.9251639999993</v>
      </c>
      <c r="G1190" s="11">
        <v>1967.0437439999998</v>
      </c>
      <c r="H1190" s="11">
        <v>2815.7279399999998</v>
      </c>
      <c r="I1190" s="11">
        <v>2056.9355279999995</v>
      </c>
    </row>
    <row r="1191" spans="1:9" x14ac:dyDescent="0.2">
      <c r="A1191" s="11">
        <v>1185</v>
      </c>
      <c r="B1191" s="11">
        <v>1276.9921079999999</v>
      </c>
      <c r="C1191" s="11">
        <v>2580.4229759999998</v>
      </c>
      <c r="D1191" s="11">
        <v>3653.8366319999996</v>
      </c>
      <c r="G1191" s="11">
        <v>1967.0437439999998</v>
      </c>
      <c r="H1191" s="11">
        <v>2815.7279399999998</v>
      </c>
      <c r="I1191" s="11">
        <v>2059.5794039999996</v>
      </c>
    </row>
    <row r="1192" spans="1:9" x14ac:dyDescent="0.2">
      <c r="A1192" s="11">
        <v>1186</v>
      </c>
      <c r="B1192" s="11">
        <v>4306.8740039999993</v>
      </c>
      <c r="C1192" s="11">
        <v>1964.3998679999997</v>
      </c>
      <c r="D1192" s="11">
        <v>1083.9891599999999</v>
      </c>
      <c r="G1192" s="11">
        <v>1969.6876199999997</v>
      </c>
      <c r="H1192" s="11">
        <v>2823.6595679999996</v>
      </c>
      <c r="I1192" s="11">
        <v>2059.5794039999996</v>
      </c>
    </row>
    <row r="1193" spans="1:9" x14ac:dyDescent="0.2">
      <c r="A1193" s="11">
        <v>1187</v>
      </c>
      <c r="B1193" s="11">
        <v>4201.1189639999993</v>
      </c>
      <c r="C1193" s="11">
        <v>3653.8366319999996</v>
      </c>
      <c r="D1193" s="11">
        <v>1390.6787759999997</v>
      </c>
      <c r="G1193" s="11">
        <v>1969.6876199999997</v>
      </c>
      <c r="H1193" s="11">
        <v>2826.3034439999997</v>
      </c>
      <c r="I1193" s="11">
        <v>2059.5794039999996</v>
      </c>
    </row>
    <row r="1194" spans="1:9" x14ac:dyDescent="0.2">
      <c r="A1194" s="11">
        <v>1188</v>
      </c>
      <c r="B1194" s="11">
        <v>4235.4893519999996</v>
      </c>
      <c r="C1194" s="11">
        <v>3199.0899599999998</v>
      </c>
      <c r="D1194" s="11">
        <v>1308.7186199999999</v>
      </c>
      <c r="G1194" s="11">
        <v>1972.3314959999998</v>
      </c>
      <c r="H1194" s="11">
        <v>2826.3034439999997</v>
      </c>
      <c r="I1194" s="11">
        <v>2059.5794039999996</v>
      </c>
    </row>
    <row r="1195" spans="1:9" x14ac:dyDescent="0.2">
      <c r="A1195" s="11">
        <v>1189</v>
      </c>
      <c r="B1195" s="11">
        <v>1536.0919559999998</v>
      </c>
      <c r="C1195" s="11">
        <v>6435.194183999999</v>
      </c>
      <c r="D1195" s="11">
        <v>1097.2085399999999</v>
      </c>
      <c r="G1195" s="11">
        <v>1974.9753719999997</v>
      </c>
      <c r="H1195" s="11">
        <v>2828.9473199999998</v>
      </c>
      <c r="I1195" s="11">
        <v>2062.2232799999997</v>
      </c>
    </row>
    <row r="1196" spans="1:9" x14ac:dyDescent="0.2">
      <c r="A1196" s="11">
        <v>1190</v>
      </c>
      <c r="B1196" s="11">
        <v>1078.7014079999999</v>
      </c>
      <c r="C1196" s="11">
        <v>1903.5907199999997</v>
      </c>
      <c r="D1196" s="11">
        <v>2154.7589399999997</v>
      </c>
      <c r="G1196" s="11">
        <v>1980.2631239999998</v>
      </c>
      <c r="H1196" s="11">
        <v>2828.9473199999998</v>
      </c>
      <c r="I1196" s="11">
        <v>2062.2232799999997</v>
      </c>
    </row>
    <row r="1197" spans="1:9" x14ac:dyDescent="0.2">
      <c r="A1197" s="11">
        <v>1191</v>
      </c>
      <c r="B1197" s="11">
        <v>3259.8991079999996</v>
      </c>
      <c r="C1197" s="11">
        <v>2339.8302599999997</v>
      </c>
      <c r="D1197" s="11">
        <v>930.64435199999991</v>
      </c>
      <c r="G1197" s="11">
        <v>1980.2631239999998</v>
      </c>
      <c r="H1197" s="11">
        <v>2831.5911959999999</v>
      </c>
      <c r="I1197" s="11">
        <v>2062.2232799999997</v>
      </c>
    </row>
    <row r="1198" spans="1:9" x14ac:dyDescent="0.2">
      <c r="A1198" s="11">
        <v>1192</v>
      </c>
      <c r="B1198" s="11">
        <v>1710.5877719999999</v>
      </c>
      <c r="C1198" s="11">
        <v>898.91783999999984</v>
      </c>
      <c r="D1198" s="11">
        <v>1514.9409479999997</v>
      </c>
      <c r="G1198" s="11">
        <v>1980.2631239999998</v>
      </c>
      <c r="H1198" s="11">
        <v>2831.5911959999999</v>
      </c>
      <c r="I1198" s="11">
        <v>2064.8671559999998</v>
      </c>
    </row>
    <row r="1199" spans="1:9" x14ac:dyDescent="0.2">
      <c r="A1199" s="11">
        <v>1193</v>
      </c>
      <c r="B1199" s="11">
        <v>1036.3993919999998</v>
      </c>
      <c r="C1199" s="11">
        <v>586.94047199999989</v>
      </c>
      <c r="D1199" s="11">
        <v>750.86078399999985</v>
      </c>
      <c r="G1199" s="11">
        <v>1982.9069999999997</v>
      </c>
      <c r="H1199" s="11">
        <v>2836.8789479999996</v>
      </c>
      <c r="I1199" s="11">
        <v>2064.8671559999998</v>
      </c>
    </row>
    <row r="1200" spans="1:9" x14ac:dyDescent="0.2">
      <c r="A1200" s="11">
        <v>1194</v>
      </c>
      <c r="B1200" s="11">
        <v>2865.9615839999997</v>
      </c>
      <c r="C1200" s="11">
        <v>3421.1755439999997</v>
      </c>
      <c r="D1200" s="11">
        <v>1377.4593959999997</v>
      </c>
      <c r="G1200" s="11">
        <v>1982.9069999999997</v>
      </c>
      <c r="H1200" s="11">
        <v>2836.8789479999996</v>
      </c>
      <c r="I1200" s="11">
        <v>2064.8671559999998</v>
      </c>
    </row>
    <row r="1201" spans="1:9" x14ac:dyDescent="0.2">
      <c r="A1201" s="11">
        <v>1195</v>
      </c>
      <c r="B1201" s="11">
        <v>2598.9301079999996</v>
      </c>
      <c r="C1201" s="11">
        <v>3177.9389519999995</v>
      </c>
      <c r="D1201" s="11">
        <v>708.55876799999987</v>
      </c>
      <c r="G1201" s="11">
        <v>1985.5508759999998</v>
      </c>
      <c r="H1201" s="11">
        <v>2836.8789479999996</v>
      </c>
      <c r="I1201" s="11">
        <v>2064.8671559999998</v>
      </c>
    </row>
    <row r="1202" spans="1:9" x14ac:dyDescent="0.2">
      <c r="A1202" s="11">
        <v>1196</v>
      </c>
      <c r="B1202" s="11">
        <v>4584.4809839999998</v>
      </c>
      <c r="C1202" s="11">
        <v>3056.3206559999994</v>
      </c>
      <c r="D1202" s="11">
        <v>2400.6394079999995</v>
      </c>
      <c r="G1202" s="11">
        <v>1985.5508759999998</v>
      </c>
      <c r="H1202" s="11">
        <v>2839.5228239999997</v>
      </c>
      <c r="I1202" s="11">
        <v>2064.8671559999998</v>
      </c>
    </row>
    <row r="1203" spans="1:9" x14ac:dyDescent="0.2">
      <c r="A1203" s="11">
        <v>1197</v>
      </c>
      <c r="B1203" s="11">
        <v>1972.3314959999998</v>
      </c>
      <c r="C1203" s="11">
        <v>756.14853599999992</v>
      </c>
      <c r="D1203" s="11">
        <v>3746.3722919999996</v>
      </c>
      <c r="G1203" s="11">
        <v>1985.5508759999998</v>
      </c>
      <c r="H1203" s="11">
        <v>2839.5228239999997</v>
      </c>
      <c r="I1203" s="11">
        <v>2064.8671559999998</v>
      </c>
    </row>
    <row r="1204" spans="1:9" x14ac:dyDescent="0.2">
      <c r="A1204" s="11">
        <v>1198</v>
      </c>
      <c r="B1204" s="11">
        <v>972.94636799999989</v>
      </c>
      <c r="C1204" s="11">
        <v>790.51892399999986</v>
      </c>
      <c r="D1204" s="11">
        <v>2339.8302599999997</v>
      </c>
      <c r="G1204" s="11">
        <v>1985.5508759999998</v>
      </c>
      <c r="H1204" s="11">
        <v>2842.1666999999998</v>
      </c>
      <c r="I1204" s="11">
        <v>2067.5110319999999</v>
      </c>
    </row>
    <row r="1205" spans="1:9" x14ac:dyDescent="0.2">
      <c r="A1205" s="11">
        <v>1199</v>
      </c>
      <c r="B1205" s="11">
        <v>1496.4338159999998</v>
      </c>
      <c r="C1205" s="11">
        <v>2170.6221959999998</v>
      </c>
      <c r="D1205" s="11">
        <v>3035.1696479999996</v>
      </c>
      <c r="G1205" s="11">
        <v>1988.1947519999997</v>
      </c>
      <c r="H1205" s="11">
        <v>2842.1666999999998</v>
      </c>
      <c r="I1205" s="11">
        <v>2067.5110319999999</v>
      </c>
    </row>
    <row r="1206" spans="1:9" x14ac:dyDescent="0.2">
      <c r="A1206" s="11">
        <v>1200</v>
      </c>
      <c r="B1206" s="11">
        <v>2271.0894839999996</v>
      </c>
      <c r="C1206" s="11">
        <v>4851.512459999999</v>
      </c>
      <c r="D1206" s="11">
        <v>867.19132799999988</v>
      </c>
      <c r="G1206" s="11">
        <v>1988.1947519999997</v>
      </c>
      <c r="H1206" s="11">
        <v>2844.8105759999999</v>
      </c>
      <c r="I1206" s="11">
        <v>2067.5110319999999</v>
      </c>
    </row>
    <row r="1207" spans="1:9" x14ac:dyDescent="0.2">
      <c r="A1207" s="11">
        <v>1201</v>
      </c>
      <c r="B1207" s="11">
        <v>1070.7697799999999</v>
      </c>
      <c r="C1207" s="11">
        <v>552.57008399999995</v>
      </c>
      <c r="D1207" s="11">
        <v>1665.6418799999999</v>
      </c>
      <c r="G1207" s="11">
        <v>1988.1947519999997</v>
      </c>
      <c r="H1207" s="11">
        <v>2844.8105759999999</v>
      </c>
      <c r="I1207" s="11">
        <v>2070.1549079999995</v>
      </c>
    </row>
    <row r="1208" spans="1:9" x14ac:dyDescent="0.2">
      <c r="A1208" s="11">
        <v>1202</v>
      </c>
      <c r="B1208" s="11">
        <v>5726.6354159999992</v>
      </c>
      <c r="C1208" s="11">
        <v>6969.2571359999993</v>
      </c>
      <c r="D1208" s="11">
        <v>2284.3088639999996</v>
      </c>
      <c r="G1208" s="11">
        <v>1990.8386279999997</v>
      </c>
      <c r="H1208" s="11">
        <v>2844.8105759999999</v>
      </c>
      <c r="I1208" s="11">
        <v>2070.1549079999995</v>
      </c>
    </row>
    <row r="1209" spans="1:9" x14ac:dyDescent="0.2">
      <c r="A1209" s="11">
        <v>1203</v>
      </c>
      <c r="B1209" s="11">
        <v>1660.3541279999997</v>
      </c>
      <c r="C1209" s="11">
        <v>790.51892399999986</v>
      </c>
      <c r="D1209" s="11">
        <v>1795.1918039999998</v>
      </c>
      <c r="G1209" s="11">
        <v>1990.8386279999997</v>
      </c>
      <c r="H1209" s="11">
        <v>2852.7422039999997</v>
      </c>
      <c r="I1209" s="11">
        <v>2072.7987839999996</v>
      </c>
    </row>
    <row r="1210" spans="1:9" x14ac:dyDescent="0.2">
      <c r="A1210" s="11">
        <v>1204</v>
      </c>
      <c r="B1210" s="11">
        <v>2294.8843679999995</v>
      </c>
      <c r="C1210" s="11">
        <v>3749.0161679999997</v>
      </c>
      <c r="D1210" s="11">
        <v>1358.9522639999998</v>
      </c>
      <c r="G1210" s="11">
        <v>1990.8386279999997</v>
      </c>
      <c r="H1210" s="11">
        <v>2852.7422039999997</v>
      </c>
      <c r="I1210" s="11">
        <v>2075.4426599999997</v>
      </c>
    </row>
    <row r="1211" spans="1:9" x14ac:dyDescent="0.2">
      <c r="A1211" s="11">
        <v>1205</v>
      </c>
      <c r="B1211" s="11">
        <v>967.65861599999982</v>
      </c>
      <c r="C1211" s="11">
        <v>399.22527599999995</v>
      </c>
      <c r="D1211" s="11">
        <v>3484.6285679999996</v>
      </c>
      <c r="G1211" s="11">
        <v>1990.8386279999997</v>
      </c>
      <c r="H1211" s="11">
        <v>2852.7422039999997</v>
      </c>
      <c r="I1211" s="11">
        <v>2078.0865359999998</v>
      </c>
    </row>
    <row r="1212" spans="1:9" x14ac:dyDescent="0.2">
      <c r="A1212" s="11">
        <v>1206</v>
      </c>
      <c r="B1212" s="11">
        <v>1874.5080839999998</v>
      </c>
      <c r="C1212" s="11">
        <v>772.0117919999999</v>
      </c>
      <c r="D1212" s="11">
        <v>3320.7082559999994</v>
      </c>
      <c r="G1212" s="11">
        <v>1993.4825039999998</v>
      </c>
      <c r="H1212" s="11">
        <v>2855.3860799999998</v>
      </c>
      <c r="I1212" s="11">
        <v>2080.7304119999999</v>
      </c>
    </row>
    <row r="1213" spans="1:9" x14ac:dyDescent="0.2">
      <c r="A1213" s="11">
        <v>1207</v>
      </c>
      <c r="B1213" s="11">
        <v>1858.6448279999997</v>
      </c>
      <c r="C1213" s="11">
        <v>4016.0476439999993</v>
      </c>
      <c r="D1213" s="11">
        <v>3056.3206559999994</v>
      </c>
      <c r="G1213" s="11">
        <v>1993.4825039999998</v>
      </c>
      <c r="H1213" s="11">
        <v>2858.0299559999999</v>
      </c>
      <c r="I1213" s="11">
        <v>2080.7304119999999</v>
      </c>
    </row>
    <row r="1214" spans="1:9" x14ac:dyDescent="0.2">
      <c r="A1214" s="11">
        <v>1208</v>
      </c>
      <c r="B1214" s="11">
        <v>2138.8956839999996</v>
      </c>
      <c r="C1214" s="11">
        <v>3415.8877919999995</v>
      </c>
      <c r="D1214" s="11">
        <v>1818.9866879999997</v>
      </c>
      <c r="G1214" s="11">
        <v>1996.1263799999997</v>
      </c>
      <c r="H1214" s="11">
        <v>2860.6738319999995</v>
      </c>
      <c r="I1214" s="11">
        <v>2080.7304119999999</v>
      </c>
    </row>
    <row r="1215" spans="1:9" x14ac:dyDescent="0.2">
      <c r="A1215" s="11">
        <v>1209</v>
      </c>
      <c r="B1215" s="11">
        <v>1189.7441999999999</v>
      </c>
      <c r="C1215" s="11">
        <v>5673.7578959999992</v>
      </c>
      <c r="D1215" s="11">
        <v>2411.2149119999999</v>
      </c>
      <c r="G1215" s="11">
        <v>1996.1263799999997</v>
      </c>
      <c r="H1215" s="11">
        <v>2860.6738319999995</v>
      </c>
      <c r="I1215" s="11">
        <v>2080.7304119999999</v>
      </c>
    </row>
    <row r="1216" spans="1:9" x14ac:dyDescent="0.2">
      <c r="A1216" s="11">
        <v>1210</v>
      </c>
      <c r="B1216" s="11">
        <v>3704.0702759999995</v>
      </c>
      <c r="C1216" s="11">
        <v>1914.1662239999998</v>
      </c>
      <c r="D1216" s="11">
        <v>2947.9217399999998</v>
      </c>
      <c r="G1216" s="11">
        <v>1998.7702559999998</v>
      </c>
      <c r="H1216" s="11">
        <v>2865.9615839999997</v>
      </c>
      <c r="I1216" s="11">
        <v>2080.7304119999999</v>
      </c>
    </row>
    <row r="1217" spans="1:9" x14ac:dyDescent="0.2">
      <c r="A1217" s="11">
        <v>1211</v>
      </c>
      <c r="B1217" s="11">
        <v>1459.4195519999998</v>
      </c>
      <c r="C1217" s="11">
        <v>1826.9183159999998</v>
      </c>
      <c r="D1217" s="11">
        <v>1321.9379999999999</v>
      </c>
      <c r="G1217" s="11">
        <v>1998.7702559999998</v>
      </c>
      <c r="H1217" s="11">
        <v>2865.9615839999997</v>
      </c>
      <c r="I1217" s="11">
        <v>2083.3742879999995</v>
      </c>
    </row>
    <row r="1218" spans="1:9" x14ac:dyDescent="0.2">
      <c r="A1218" s="11">
        <v>1212</v>
      </c>
      <c r="B1218" s="11">
        <v>2400.6394079999995</v>
      </c>
      <c r="C1218" s="11">
        <v>4304.2301279999992</v>
      </c>
      <c r="D1218" s="11">
        <v>1168.5931919999998</v>
      </c>
      <c r="G1218" s="11">
        <v>2001.4141319999997</v>
      </c>
      <c r="H1218" s="11">
        <v>2871.2493359999999</v>
      </c>
      <c r="I1218" s="11">
        <v>2083.3742879999995</v>
      </c>
    </row>
    <row r="1219" spans="1:9" x14ac:dyDescent="0.2">
      <c r="A1219" s="11">
        <v>1213</v>
      </c>
      <c r="B1219" s="11">
        <v>2990.2237559999994</v>
      </c>
      <c r="C1219" s="11">
        <v>3413.2439159999994</v>
      </c>
      <c r="D1219" s="11">
        <v>716.49039599999992</v>
      </c>
      <c r="G1219" s="11">
        <v>2001.4141319999997</v>
      </c>
      <c r="H1219" s="11">
        <v>2876.5370879999996</v>
      </c>
      <c r="I1219" s="11">
        <v>2086.0181639999996</v>
      </c>
    </row>
    <row r="1220" spans="1:9" x14ac:dyDescent="0.2">
      <c r="A1220" s="11">
        <v>1214</v>
      </c>
      <c r="B1220" s="11">
        <v>1964.3998679999997</v>
      </c>
      <c r="C1220" s="11">
        <v>2226.1435919999999</v>
      </c>
      <c r="D1220" s="11">
        <v>2413.8587879999995</v>
      </c>
      <c r="G1220" s="11">
        <v>2004.0580079999997</v>
      </c>
      <c r="H1220" s="11">
        <v>2876.5370879999996</v>
      </c>
      <c r="I1220" s="11">
        <v>2086.0181639999996</v>
      </c>
    </row>
    <row r="1221" spans="1:9" x14ac:dyDescent="0.2">
      <c r="A1221" s="11">
        <v>1215</v>
      </c>
      <c r="B1221" s="11">
        <v>3870.6344639999993</v>
      </c>
      <c r="C1221" s="11">
        <v>3857.4150839999993</v>
      </c>
      <c r="D1221" s="11">
        <v>2966.4288719999995</v>
      </c>
      <c r="G1221" s="11">
        <v>2004.0580079999997</v>
      </c>
      <c r="H1221" s="11">
        <v>2876.5370879999996</v>
      </c>
      <c r="I1221" s="11">
        <v>2086.0181639999996</v>
      </c>
    </row>
    <row r="1222" spans="1:9" x14ac:dyDescent="0.2">
      <c r="A1222" s="11">
        <v>1216</v>
      </c>
      <c r="B1222" s="11">
        <v>1559.8868399999999</v>
      </c>
      <c r="C1222" s="11">
        <v>4190.5434599999999</v>
      </c>
      <c r="D1222" s="11">
        <v>3891.7854719999996</v>
      </c>
      <c r="G1222" s="11">
        <v>2004.0580079999997</v>
      </c>
      <c r="H1222" s="11">
        <v>2879.1809639999997</v>
      </c>
      <c r="I1222" s="11">
        <v>2088.6620399999997</v>
      </c>
    </row>
    <row r="1223" spans="1:9" x14ac:dyDescent="0.2">
      <c r="A1223" s="11">
        <v>1217</v>
      </c>
      <c r="B1223" s="11">
        <v>2331.8986319999999</v>
      </c>
      <c r="C1223" s="11">
        <v>4441.7116799999994</v>
      </c>
      <c r="D1223" s="11">
        <v>1195.0319519999998</v>
      </c>
      <c r="G1223" s="11">
        <v>2006.7018839999998</v>
      </c>
      <c r="H1223" s="11">
        <v>2879.1809639999997</v>
      </c>
      <c r="I1223" s="11">
        <v>2088.6620399999997</v>
      </c>
    </row>
    <row r="1224" spans="1:9" x14ac:dyDescent="0.2">
      <c r="A1224" s="11">
        <v>1218</v>
      </c>
      <c r="B1224" s="11">
        <v>2670.3147599999998</v>
      </c>
      <c r="C1224" s="11">
        <v>4782.7716839999994</v>
      </c>
      <c r="D1224" s="11">
        <v>2598.9301079999996</v>
      </c>
      <c r="G1224" s="11">
        <v>2006.7018839999998</v>
      </c>
      <c r="H1224" s="11">
        <v>2881.8248399999998</v>
      </c>
      <c r="I1224" s="11">
        <v>2088.6620399999997</v>
      </c>
    </row>
    <row r="1225" spans="1:9" x14ac:dyDescent="0.2">
      <c r="A1225" s="11">
        <v>1219</v>
      </c>
      <c r="B1225" s="11">
        <v>2646.5198759999998</v>
      </c>
      <c r="C1225" s="11">
        <v>343.70387999999997</v>
      </c>
      <c r="D1225" s="11">
        <v>3278.4062399999998</v>
      </c>
      <c r="G1225" s="11">
        <v>2006.7018839999998</v>
      </c>
      <c r="H1225" s="11">
        <v>2881.8248399999998</v>
      </c>
      <c r="I1225" s="11">
        <v>2088.6620399999997</v>
      </c>
    </row>
    <row r="1226" spans="1:9" x14ac:dyDescent="0.2">
      <c r="A1226" s="11">
        <v>1220</v>
      </c>
      <c r="B1226" s="11">
        <v>1832.2060679999997</v>
      </c>
      <c r="C1226" s="11">
        <v>917.42497199999991</v>
      </c>
      <c r="D1226" s="11">
        <v>4021.3353959999995</v>
      </c>
      <c r="G1226" s="11">
        <v>2009.3457599999997</v>
      </c>
      <c r="H1226" s="11">
        <v>2881.8248399999998</v>
      </c>
      <c r="I1226" s="11">
        <v>2088.6620399999997</v>
      </c>
    </row>
    <row r="1227" spans="1:9" x14ac:dyDescent="0.2">
      <c r="A1227" s="11">
        <v>1221</v>
      </c>
      <c r="B1227" s="11">
        <v>4100.6516759999995</v>
      </c>
      <c r="C1227" s="11">
        <v>2889.7564679999996</v>
      </c>
      <c r="D1227" s="11">
        <v>2046.3600239999998</v>
      </c>
      <c r="G1227" s="11">
        <v>2009.3457599999997</v>
      </c>
      <c r="H1227" s="11">
        <v>2884.4687159999999</v>
      </c>
      <c r="I1227" s="11">
        <v>2088.6620399999997</v>
      </c>
    </row>
    <row r="1228" spans="1:9" x14ac:dyDescent="0.2">
      <c r="A1228" s="11">
        <v>1222</v>
      </c>
      <c r="B1228" s="11">
        <v>1945.8927359999998</v>
      </c>
      <c r="C1228" s="11">
        <v>3637.9733759999995</v>
      </c>
      <c r="D1228" s="11">
        <v>2781.3575519999995</v>
      </c>
      <c r="G1228" s="11">
        <v>2009.3457599999997</v>
      </c>
      <c r="H1228" s="11">
        <v>2884.4687159999999</v>
      </c>
      <c r="I1228" s="11">
        <v>2091.3059159999998</v>
      </c>
    </row>
    <row r="1229" spans="1:9" x14ac:dyDescent="0.2">
      <c r="A1229" s="11">
        <v>1223</v>
      </c>
      <c r="B1229" s="11">
        <v>2175.9099479999995</v>
      </c>
      <c r="C1229" s="11">
        <v>5036.583779999999</v>
      </c>
      <c r="D1229" s="11">
        <v>4113.871055999999</v>
      </c>
      <c r="G1229" s="11">
        <v>2009.3457599999997</v>
      </c>
      <c r="H1229" s="11">
        <v>2887.1125919999995</v>
      </c>
      <c r="I1229" s="11">
        <v>2091.3059159999998</v>
      </c>
    </row>
    <row r="1230" spans="1:9" x14ac:dyDescent="0.2">
      <c r="A1230" s="11">
        <v>1224</v>
      </c>
      <c r="B1230" s="11">
        <v>1967.0437439999998</v>
      </c>
      <c r="C1230" s="11">
        <v>6654.6358919999993</v>
      </c>
      <c r="D1230" s="11">
        <v>2107.1691719999999</v>
      </c>
      <c r="G1230" s="11">
        <v>2009.3457599999997</v>
      </c>
      <c r="H1230" s="11">
        <v>2887.1125919999995</v>
      </c>
      <c r="I1230" s="11">
        <v>2093.9497919999999</v>
      </c>
    </row>
    <row r="1231" spans="1:9" x14ac:dyDescent="0.2">
      <c r="A1231" s="11">
        <v>1225</v>
      </c>
      <c r="B1231" s="11">
        <v>1914.1662239999998</v>
      </c>
      <c r="C1231" s="11">
        <v>5253.3816119999992</v>
      </c>
      <c r="D1231" s="11">
        <v>1610.1204839999998</v>
      </c>
      <c r="G1231" s="11">
        <v>2011.9896359999998</v>
      </c>
      <c r="H1231" s="11">
        <v>2889.7564679999996</v>
      </c>
      <c r="I1231" s="11">
        <v>2096.5936679999995</v>
      </c>
    </row>
    <row r="1232" spans="1:9" x14ac:dyDescent="0.2">
      <c r="A1232" s="11">
        <v>1226</v>
      </c>
      <c r="B1232" s="11">
        <v>3466.1214359999994</v>
      </c>
      <c r="C1232" s="11">
        <v>2350.4057639999996</v>
      </c>
      <c r="D1232" s="11">
        <v>1340.4451319999998</v>
      </c>
      <c r="G1232" s="11">
        <v>2014.6335119999997</v>
      </c>
      <c r="H1232" s="11">
        <v>2892.4003439999997</v>
      </c>
      <c r="I1232" s="11">
        <v>2099.2375439999996</v>
      </c>
    </row>
    <row r="1233" spans="1:9" x14ac:dyDescent="0.2">
      <c r="A1233" s="11">
        <v>1227</v>
      </c>
      <c r="B1233" s="11">
        <v>2448.2291759999998</v>
      </c>
      <c r="C1233" s="11">
        <v>393.93752399999994</v>
      </c>
      <c r="D1233" s="11">
        <v>1480.5705599999999</v>
      </c>
      <c r="G1233" s="11">
        <v>2014.6335119999997</v>
      </c>
      <c r="H1233" s="11">
        <v>2895.0442199999998</v>
      </c>
      <c r="I1233" s="11">
        <v>2099.2375439999996</v>
      </c>
    </row>
    <row r="1234" spans="1:9" x14ac:dyDescent="0.2">
      <c r="A1234" s="11">
        <v>1228</v>
      </c>
      <c r="B1234" s="11">
        <v>1419.7614119999998</v>
      </c>
      <c r="C1234" s="11">
        <v>3220.2409679999996</v>
      </c>
      <c r="D1234" s="11">
        <v>1073.4136559999999</v>
      </c>
      <c r="G1234" s="11">
        <v>2017.2773879999997</v>
      </c>
      <c r="H1234" s="11">
        <v>2900.3319719999995</v>
      </c>
      <c r="I1234" s="11">
        <v>2099.2375439999996</v>
      </c>
    </row>
    <row r="1235" spans="1:9" x14ac:dyDescent="0.2">
      <c r="A1235" s="11">
        <v>1229</v>
      </c>
      <c r="B1235" s="11">
        <v>1628.6276159999998</v>
      </c>
      <c r="C1235" s="11">
        <v>1023.1800119999999</v>
      </c>
      <c r="D1235" s="11">
        <v>3185.8705799999998</v>
      </c>
      <c r="G1235" s="11">
        <v>2017.2773879999997</v>
      </c>
      <c r="H1235" s="11">
        <v>2900.3319719999995</v>
      </c>
      <c r="I1235" s="11">
        <v>2099.2375439999996</v>
      </c>
    </row>
    <row r="1236" spans="1:9" x14ac:dyDescent="0.2">
      <c r="A1236" s="11">
        <v>1230</v>
      </c>
      <c r="B1236" s="11">
        <v>2575.1352239999997</v>
      </c>
      <c r="C1236" s="11">
        <v>6017.4617759999992</v>
      </c>
      <c r="D1236" s="11">
        <v>1271.7043559999997</v>
      </c>
      <c r="G1236" s="11">
        <v>2019.9212639999998</v>
      </c>
      <c r="H1236" s="11">
        <v>2905.6197239999997</v>
      </c>
      <c r="I1236" s="11">
        <v>2104.5252959999998</v>
      </c>
    </row>
    <row r="1237" spans="1:9" x14ac:dyDescent="0.2">
      <c r="A1237" s="11">
        <v>1231</v>
      </c>
      <c r="B1237" s="11">
        <v>2363.6251439999996</v>
      </c>
      <c r="C1237" s="11">
        <v>4349.1760199999999</v>
      </c>
      <c r="D1237" s="11">
        <v>1443.5562959999997</v>
      </c>
      <c r="G1237" s="11">
        <v>2019.9212639999998</v>
      </c>
      <c r="H1237" s="11">
        <v>2908.2635999999998</v>
      </c>
      <c r="I1237" s="11">
        <v>2107.1691719999999</v>
      </c>
    </row>
    <row r="1238" spans="1:9" x14ac:dyDescent="0.2">
      <c r="A1238" s="11">
        <v>1232</v>
      </c>
      <c r="B1238" s="11">
        <v>2672.9586359999998</v>
      </c>
      <c r="C1238" s="11">
        <v>401.86915199999993</v>
      </c>
      <c r="D1238" s="11">
        <v>912.13721999999984</v>
      </c>
      <c r="G1238" s="11">
        <v>2022.5651399999997</v>
      </c>
      <c r="H1238" s="11">
        <v>2910.9074759999999</v>
      </c>
      <c r="I1238" s="11">
        <v>2107.1691719999999</v>
      </c>
    </row>
    <row r="1239" spans="1:9" x14ac:dyDescent="0.2">
      <c r="A1239" s="11">
        <v>1233</v>
      </c>
      <c r="B1239" s="11">
        <v>3056.3206559999994</v>
      </c>
      <c r="C1239" s="11">
        <v>2482.5995639999996</v>
      </c>
      <c r="D1239" s="11">
        <v>2506.3944479999996</v>
      </c>
      <c r="G1239" s="11">
        <v>2022.5651399999997</v>
      </c>
      <c r="H1239" s="11">
        <v>2913.5513519999995</v>
      </c>
      <c r="I1239" s="11">
        <v>2107.1691719999999</v>
      </c>
    </row>
    <row r="1240" spans="1:9" x14ac:dyDescent="0.2">
      <c r="A1240" s="11">
        <v>1234</v>
      </c>
      <c r="B1240" s="11">
        <v>1557.2429639999998</v>
      </c>
      <c r="C1240" s="11">
        <v>3222.8848439999997</v>
      </c>
      <c r="D1240" s="11">
        <v>2022.5651399999997</v>
      </c>
      <c r="G1240" s="11">
        <v>2022.5651399999997</v>
      </c>
      <c r="H1240" s="11">
        <v>2916.1952279999996</v>
      </c>
      <c r="I1240" s="11">
        <v>2107.1691719999999</v>
      </c>
    </row>
    <row r="1241" spans="1:9" x14ac:dyDescent="0.2">
      <c r="A1241" s="11">
        <v>1235</v>
      </c>
      <c r="B1241" s="11">
        <v>3984.3211319999996</v>
      </c>
      <c r="C1241" s="11">
        <v>957.08311199999991</v>
      </c>
      <c r="D1241" s="11">
        <v>2249.9384759999998</v>
      </c>
      <c r="G1241" s="11">
        <v>2025.2090159999998</v>
      </c>
      <c r="H1241" s="11">
        <v>2916.1952279999996</v>
      </c>
      <c r="I1241" s="11">
        <v>2107.1691719999999</v>
      </c>
    </row>
    <row r="1242" spans="1:9" x14ac:dyDescent="0.2">
      <c r="A1242" s="11">
        <v>1236</v>
      </c>
      <c r="B1242" s="11">
        <v>1427.6930399999999</v>
      </c>
      <c r="C1242" s="11">
        <v>2992.8676319999995</v>
      </c>
      <c r="D1242" s="11">
        <v>3558.6570959999995</v>
      </c>
      <c r="G1242" s="11">
        <v>2025.2090159999998</v>
      </c>
      <c r="H1242" s="11">
        <v>2916.1952279999996</v>
      </c>
      <c r="I1242" s="11">
        <v>2109.8130479999995</v>
      </c>
    </row>
    <row r="1243" spans="1:9" x14ac:dyDescent="0.2">
      <c r="A1243" s="11">
        <v>1237</v>
      </c>
      <c r="B1243" s="11">
        <v>1210.8952079999999</v>
      </c>
      <c r="C1243" s="11">
        <v>2059.5794039999996</v>
      </c>
      <c r="D1243" s="11">
        <v>1057.5503999999999</v>
      </c>
      <c r="G1243" s="11">
        <v>2025.2090159999998</v>
      </c>
      <c r="H1243" s="11">
        <v>2918.8391039999997</v>
      </c>
      <c r="I1243" s="11">
        <v>2112.4569239999996</v>
      </c>
    </row>
    <row r="1244" spans="1:9" x14ac:dyDescent="0.2">
      <c r="A1244" s="11">
        <v>1238</v>
      </c>
      <c r="B1244" s="11">
        <v>1967.0437439999998</v>
      </c>
      <c r="C1244" s="11">
        <v>1879.7958359999998</v>
      </c>
      <c r="D1244" s="11">
        <v>2580.4229759999998</v>
      </c>
      <c r="G1244" s="11">
        <v>2027.8528919999997</v>
      </c>
      <c r="H1244" s="11">
        <v>2921.4829799999998</v>
      </c>
      <c r="I1244" s="11">
        <v>2112.4569239999996</v>
      </c>
    </row>
    <row r="1245" spans="1:9" x14ac:dyDescent="0.2">
      <c r="A1245" s="11">
        <v>1239</v>
      </c>
      <c r="B1245" s="11">
        <v>2421.7904159999998</v>
      </c>
      <c r="C1245" s="11">
        <v>1673.5735079999997</v>
      </c>
      <c r="D1245" s="11">
        <v>637.17411599999991</v>
      </c>
      <c r="G1245" s="11">
        <v>2027.8528919999997</v>
      </c>
      <c r="H1245" s="11">
        <v>2924.1268559999999</v>
      </c>
      <c r="I1245" s="11">
        <v>2112.4569239999996</v>
      </c>
    </row>
    <row r="1246" spans="1:9" x14ac:dyDescent="0.2">
      <c r="A1246" s="11">
        <v>1240</v>
      </c>
      <c r="B1246" s="11">
        <v>4547.4667199999994</v>
      </c>
      <c r="C1246" s="11">
        <v>4951.9797479999997</v>
      </c>
      <c r="D1246" s="11">
        <v>1710.5877719999999</v>
      </c>
      <c r="G1246" s="11">
        <v>2027.8528919999997</v>
      </c>
      <c r="H1246" s="11">
        <v>2926.7707319999995</v>
      </c>
      <c r="I1246" s="11">
        <v>2112.4569239999996</v>
      </c>
    </row>
    <row r="1247" spans="1:9" x14ac:dyDescent="0.2">
      <c r="A1247" s="11">
        <v>1241</v>
      </c>
      <c r="B1247" s="11">
        <v>5327.410139999999</v>
      </c>
      <c r="C1247" s="11">
        <v>734.99752799999987</v>
      </c>
      <c r="D1247" s="11">
        <v>4063.6374119999996</v>
      </c>
      <c r="G1247" s="11">
        <v>2030.4967679999997</v>
      </c>
      <c r="H1247" s="11">
        <v>2932.0584839999997</v>
      </c>
      <c r="I1247" s="11">
        <v>2115.1007999999997</v>
      </c>
    </row>
    <row r="1248" spans="1:9" x14ac:dyDescent="0.2">
      <c r="A1248" s="11">
        <v>1242</v>
      </c>
      <c r="B1248" s="11">
        <v>3122.4175559999994</v>
      </c>
      <c r="C1248" s="11">
        <v>5237.5183559999996</v>
      </c>
      <c r="D1248" s="11">
        <v>1290.2114879999999</v>
      </c>
      <c r="G1248" s="11">
        <v>2030.4967679999997</v>
      </c>
      <c r="H1248" s="11">
        <v>2934.7023599999998</v>
      </c>
      <c r="I1248" s="11">
        <v>2117.7446759999998</v>
      </c>
    </row>
    <row r="1249" spans="1:9" x14ac:dyDescent="0.2">
      <c r="A1249" s="11">
        <v>1243</v>
      </c>
      <c r="B1249" s="11">
        <v>827.53318799999988</v>
      </c>
      <c r="C1249" s="11">
        <v>2286.9527399999997</v>
      </c>
      <c r="D1249" s="11">
        <v>1329.8696279999999</v>
      </c>
      <c r="G1249" s="11">
        <v>2030.4967679999997</v>
      </c>
      <c r="H1249" s="11">
        <v>2937.3462359999994</v>
      </c>
      <c r="I1249" s="11">
        <v>2120.3885519999999</v>
      </c>
    </row>
    <row r="1250" spans="1:9" x14ac:dyDescent="0.2">
      <c r="A1250" s="11">
        <v>1244</v>
      </c>
      <c r="B1250" s="11">
        <v>1927.3856039999998</v>
      </c>
      <c r="C1250" s="11">
        <v>1160.6615639999998</v>
      </c>
      <c r="D1250" s="11">
        <v>3849.4834559999995</v>
      </c>
      <c r="G1250" s="11">
        <v>2030.4967679999997</v>
      </c>
      <c r="H1250" s="11">
        <v>2937.3462359999994</v>
      </c>
      <c r="I1250" s="11">
        <v>2120.3885519999999</v>
      </c>
    </row>
    <row r="1251" spans="1:9" x14ac:dyDescent="0.2">
      <c r="A1251" s="11">
        <v>1245</v>
      </c>
      <c r="B1251" s="11">
        <v>1641.8469959999998</v>
      </c>
      <c r="C1251" s="11">
        <v>959.72698799999989</v>
      </c>
      <c r="D1251" s="11">
        <v>1816.3428119999999</v>
      </c>
      <c r="G1251" s="11">
        <v>2033.1406439999998</v>
      </c>
      <c r="H1251" s="11">
        <v>2937.3462359999994</v>
      </c>
      <c r="I1251" s="11">
        <v>2123.0324279999995</v>
      </c>
    </row>
    <row r="1252" spans="1:9" x14ac:dyDescent="0.2">
      <c r="A1252" s="11">
        <v>1246</v>
      </c>
      <c r="B1252" s="11">
        <v>3627.3978719999996</v>
      </c>
      <c r="C1252" s="11">
        <v>1472.6389319999998</v>
      </c>
      <c r="D1252" s="11">
        <v>991.45349999999985</v>
      </c>
      <c r="G1252" s="11">
        <v>2033.1406439999998</v>
      </c>
      <c r="H1252" s="11">
        <v>2942.6339879999996</v>
      </c>
      <c r="I1252" s="11">
        <v>2123.0324279999995</v>
      </c>
    </row>
    <row r="1253" spans="1:9" x14ac:dyDescent="0.2">
      <c r="A1253" s="11">
        <v>1247</v>
      </c>
      <c r="B1253" s="11">
        <v>4060.9935359999995</v>
      </c>
      <c r="C1253" s="11">
        <v>359.56713599999995</v>
      </c>
      <c r="D1253" s="11">
        <v>1438.2685439999998</v>
      </c>
      <c r="G1253" s="11">
        <v>2033.1406439999998</v>
      </c>
      <c r="H1253" s="11">
        <v>2942.6339879999996</v>
      </c>
      <c r="I1253" s="11">
        <v>2123.0324279999995</v>
      </c>
    </row>
    <row r="1254" spans="1:9" x14ac:dyDescent="0.2">
      <c r="A1254" s="11">
        <v>1248</v>
      </c>
      <c r="B1254" s="11">
        <v>1078.7014079999999</v>
      </c>
      <c r="C1254" s="11">
        <v>1726.4510279999997</v>
      </c>
      <c r="D1254" s="11">
        <v>1554.5990879999997</v>
      </c>
      <c r="G1254" s="11">
        <v>2033.1406439999998</v>
      </c>
      <c r="H1254" s="11">
        <v>2942.6339879999996</v>
      </c>
      <c r="I1254" s="11">
        <v>2125.6763039999996</v>
      </c>
    </row>
    <row r="1255" spans="1:9" x14ac:dyDescent="0.2">
      <c r="A1255" s="11">
        <v>1249</v>
      </c>
      <c r="B1255" s="11">
        <v>962.37086399999987</v>
      </c>
      <c r="C1255" s="11">
        <v>1829.5621919999999</v>
      </c>
      <c r="D1255" s="11">
        <v>1374.8155199999999</v>
      </c>
      <c r="G1255" s="11">
        <v>2035.7845199999997</v>
      </c>
      <c r="H1255" s="11">
        <v>2945.2778639999997</v>
      </c>
      <c r="I1255" s="11">
        <v>2125.6763039999996</v>
      </c>
    </row>
    <row r="1256" spans="1:9" x14ac:dyDescent="0.2">
      <c r="A1256" s="11">
        <v>1250</v>
      </c>
      <c r="B1256" s="11">
        <v>3458.1898079999996</v>
      </c>
      <c r="C1256" s="11">
        <v>1581.0378479999997</v>
      </c>
      <c r="D1256" s="11">
        <v>3423.8194199999994</v>
      </c>
      <c r="G1256" s="11">
        <v>2035.7845199999997</v>
      </c>
      <c r="H1256" s="11">
        <v>2950.5656159999994</v>
      </c>
      <c r="I1256" s="11">
        <v>2128.3201799999997</v>
      </c>
    </row>
    <row r="1257" spans="1:9" x14ac:dyDescent="0.2">
      <c r="A1257" s="11">
        <v>1251</v>
      </c>
      <c r="B1257" s="11">
        <v>4542.1789679999993</v>
      </c>
      <c r="C1257" s="11">
        <v>539.35070399999995</v>
      </c>
      <c r="D1257" s="11">
        <v>3994.8966359999995</v>
      </c>
      <c r="G1257" s="11">
        <v>2038.4283959999998</v>
      </c>
      <c r="H1257" s="11">
        <v>2955.8533679999996</v>
      </c>
      <c r="I1257" s="11">
        <v>2128.3201799999997</v>
      </c>
    </row>
    <row r="1258" spans="1:9" x14ac:dyDescent="0.2">
      <c r="A1258" s="11">
        <v>1252</v>
      </c>
      <c r="B1258" s="11">
        <v>2501.1066959999998</v>
      </c>
      <c r="C1258" s="11">
        <v>528.77519999999993</v>
      </c>
      <c r="D1258" s="11">
        <v>1750.2459119999999</v>
      </c>
      <c r="G1258" s="11">
        <v>2038.4283959999998</v>
      </c>
      <c r="H1258" s="11">
        <v>2955.8533679999996</v>
      </c>
      <c r="I1258" s="11">
        <v>2128.3201799999997</v>
      </c>
    </row>
    <row r="1259" spans="1:9" x14ac:dyDescent="0.2">
      <c r="A1259" s="11">
        <v>1253</v>
      </c>
      <c r="B1259" s="11">
        <v>3302.2011239999997</v>
      </c>
      <c r="C1259" s="11">
        <v>2223.4997159999998</v>
      </c>
      <c r="D1259" s="11">
        <v>2183.8415759999998</v>
      </c>
      <c r="G1259" s="11">
        <v>2041.0722719999997</v>
      </c>
      <c r="H1259" s="11">
        <v>2955.8533679999996</v>
      </c>
      <c r="I1259" s="11">
        <v>2130.9640559999998</v>
      </c>
    </row>
    <row r="1260" spans="1:9" x14ac:dyDescent="0.2">
      <c r="A1260" s="11">
        <v>1254</v>
      </c>
      <c r="B1260" s="11">
        <v>4510.4524559999991</v>
      </c>
      <c r="C1260" s="11">
        <v>1562.5307159999998</v>
      </c>
      <c r="D1260" s="11">
        <v>2577.7790999999997</v>
      </c>
      <c r="G1260" s="11">
        <v>2043.7161479999997</v>
      </c>
      <c r="H1260" s="11">
        <v>2955.8533679999996</v>
      </c>
      <c r="I1260" s="11">
        <v>2133.6079319999999</v>
      </c>
    </row>
    <row r="1261" spans="1:9" x14ac:dyDescent="0.2">
      <c r="A1261" s="11">
        <v>1255</v>
      </c>
      <c r="B1261" s="11">
        <v>653.03737199999989</v>
      </c>
      <c r="C1261" s="11">
        <v>3976.3895039999993</v>
      </c>
      <c r="D1261" s="11">
        <v>2479.9556879999996</v>
      </c>
      <c r="G1261" s="11">
        <v>2043.7161479999997</v>
      </c>
      <c r="H1261" s="11">
        <v>2966.4288719999995</v>
      </c>
      <c r="I1261" s="11">
        <v>2133.6079319999999</v>
      </c>
    </row>
    <row r="1262" spans="1:9" x14ac:dyDescent="0.2">
      <c r="A1262" s="11">
        <v>1256</v>
      </c>
      <c r="B1262" s="11">
        <v>2651.8076279999996</v>
      </c>
      <c r="C1262" s="11">
        <v>4076.8567919999996</v>
      </c>
      <c r="D1262" s="11">
        <v>2815.7279399999998</v>
      </c>
      <c r="G1262" s="11">
        <v>2046.3600239999998</v>
      </c>
      <c r="H1262" s="11">
        <v>2969.0727479999996</v>
      </c>
      <c r="I1262" s="11">
        <v>2133.6079319999999</v>
      </c>
    </row>
    <row r="1263" spans="1:9" x14ac:dyDescent="0.2">
      <c r="A1263" s="11">
        <v>1257</v>
      </c>
      <c r="B1263" s="11">
        <v>4232.8454759999995</v>
      </c>
      <c r="C1263" s="11">
        <v>4335.9566399999994</v>
      </c>
      <c r="D1263" s="11">
        <v>2593.6423559999998</v>
      </c>
      <c r="G1263" s="11">
        <v>2046.3600239999998</v>
      </c>
      <c r="H1263" s="11">
        <v>2977.0043759999994</v>
      </c>
      <c r="I1263" s="11">
        <v>2136.2518079999995</v>
      </c>
    </row>
    <row r="1264" spans="1:9" x14ac:dyDescent="0.2">
      <c r="A1264" s="11">
        <v>1258</v>
      </c>
      <c r="B1264" s="11">
        <v>3045.7451519999995</v>
      </c>
      <c r="C1264" s="11">
        <v>4433.7800519999992</v>
      </c>
      <c r="D1264" s="11">
        <v>1155.3738119999998</v>
      </c>
      <c r="G1264" s="11">
        <v>2046.3600239999998</v>
      </c>
      <c r="H1264" s="11">
        <v>2979.6482519999995</v>
      </c>
      <c r="I1264" s="11">
        <v>2136.2518079999995</v>
      </c>
    </row>
    <row r="1265" spans="1:9" x14ac:dyDescent="0.2">
      <c r="A1265" s="11">
        <v>1259</v>
      </c>
      <c r="B1265" s="11">
        <v>2524.9015799999997</v>
      </c>
      <c r="C1265" s="11">
        <v>4677.0166439999994</v>
      </c>
      <c r="D1265" s="11">
        <v>3101.2665479999996</v>
      </c>
      <c r="G1265" s="11">
        <v>2049.0038999999997</v>
      </c>
      <c r="H1265" s="11">
        <v>2982.2921279999996</v>
      </c>
      <c r="I1265" s="11">
        <v>2136.2518079999995</v>
      </c>
    </row>
    <row r="1266" spans="1:9" x14ac:dyDescent="0.2">
      <c r="A1266" s="11">
        <v>1260</v>
      </c>
      <c r="B1266" s="11">
        <v>1189.7441999999999</v>
      </c>
      <c r="C1266" s="11">
        <v>4708.7431559999995</v>
      </c>
      <c r="D1266" s="11">
        <v>1840.1376959999998</v>
      </c>
      <c r="G1266" s="11">
        <v>2049.0038999999997</v>
      </c>
      <c r="H1266" s="11">
        <v>2984.9360039999997</v>
      </c>
      <c r="I1266" s="11">
        <v>2136.2518079999995</v>
      </c>
    </row>
    <row r="1267" spans="1:9" x14ac:dyDescent="0.2">
      <c r="A1267" s="11">
        <v>1261</v>
      </c>
      <c r="B1267" s="11">
        <v>6490.7155799999991</v>
      </c>
      <c r="C1267" s="11">
        <v>3807.1814399999994</v>
      </c>
      <c r="D1267" s="11">
        <v>1187.1003239999998</v>
      </c>
      <c r="G1267" s="11">
        <v>2051.6477759999998</v>
      </c>
      <c r="H1267" s="11">
        <v>2984.9360039999997</v>
      </c>
      <c r="I1267" s="11">
        <v>2138.8956839999996</v>
      </c>
    </row>
    <row r="1268" spans="1:9" x14ac:dyDescent="0.2">
      <c r="A1268" s="11">
        <v>1262</v>
      </c>
      <c r="B1268" s="11">
        <v>4365.0392759999995</v>
      </c>
      <c r="C1268" s="11">
        <v>4029.2670239999993</v>
      </c>
      <c r="D1268" s="11">
        <v>1195.0319519999998</v>
      </c>
      <c r="G1268" s="11">
        <v>2051.6477759999998</v>
      </c>
      <c r="H1268" s="11">
        <v>2987.5798799999998</v>
      </c>
      <c r="I1268" s="11">
        <v>2138.8956839999996</v>
      </c>
    </row>
    <row r="1269" spans="1:9" x14ac:dyDescent="0.2">
      <c r="A1269" s="11">
        <v>1263</v>
      </c>
      <c r="B1269" s="11">
        <v>674.18837999999994</v>
      </c>
      <c r="C1269" s="11">
        <v>2770.7820479999996</v>
      </c>
      <c r="D1269" s="11">
        <v>3415.8877919999995</v>
      </c>
      <c r="G1269" s="11">
        <v>2051.6477759999998</v>
      </c>
      <c r="H1269" s="11">
        <v>2987.5798799999998</v>
      </c>
      <c r="I1269" s="11">
        <v>2138.8956839999996</v>
      </c>
    </row>
    <row r="1270" spans="1:9" x14ac:dyDescent="0.2">
      <c r="A1270" s="11">
        <v>1264</v>
      </c>
      <c r="B1270" s="11">
        <v>1176.5248199999999</v>
      </c>
      <c r="C1270" s="11">
        <v>2120.3885519999999</v>
      </c>
      <c r="D1270" s="11">
        <v>3270.4746119999995</v>
      </c>
      <c r="G1270" s="11">
        <v>2051.6477759999998</v>
      </c>
      <c r="H1270" s="11">
        <v>2990.2237559999994</v>
      </c>
      <c r="I1270" s="11">
        <v>2141.5395599999997</v>
      </c>
    </row>
    <row r="1271" spans="1:9" x14ac:dyDescent="0.2">
      <c r="A1271" s="11">
        <v>1265</v>
      </c>
      <c r="B1271" s="11">
        <v>1771.3969199999997</v>
      </c>
      <c r="C1271" s="11">
        <v>3365.6541479999996</v>
      </c>
      <c r="D1271" s="11">
        <v>980.87799599999983</v>
      </c>
      <c r="G1271" s="11">
        <v>2051.6477759999998</v>
      </c>
      <c r="H1271" s="11">
        <v>2992.8676319999995</v>
      </c>
      <c r="I1271" s="11">
        <v>2141.5395599999997</v>
      </c>
    </row>
    <row r="1272" spans="1:9" x14ac:dyDescent="0.2">
      <c r="A1272" s="11">
        <v>1266</v>
      </c>
      <c r="B1272" s="11">
        <v>4008.1160159999995</v>
      </c>
      <c r="C1272" s="11">
        <v>343.70387999999997</v>
      </c>
      <c r="D1272" s="11">
        <v>1485.8583119999998</v>
      </c>
      <c r="G1272" s="11">
        <v>2054.2916519999999</v>
      </c>
      <c r="H1272" s="11">
        <v>2992.8676319999995</v>
      </c>
      <c r="I1272" s="11">
        <v>2144.1834359999998</v>
      </c>
    </row>
    <row r="1273" spans="1:9" x14ac:dyDescent="0.2">
      <c r="A1273" s="11">
        <v>1267</v>
      </c>
      <c r="B1273" s="11">
        <v>2247.2945999999997</v>
      </c>
      <c r="C1273" s="11">
        <v>3534.8622119999995</v>
      </c>
      <c r="D1273" s="11">
        <v>2659.7392559999998</v>
      </c>
      <c r="G1273" s="11">
        <v>2054.2916519999999</v>
      </c>
      <c r="H1273" s="11">
        <v>2995.5115079999996</v>
      </c>
      <c r="I1273" s="11">
        <v>2144.1834359999998</v>
      </c>
    </row>
    <row r="1274" spans="1:9" x14ac:dyDescent="0.2">
      <c r="A1274" s="11">
        <v>1268</v>
      </c>
      <c r="B1274" s="11">
        <v>2112.4569239999996</v>
      </c>
      <c r="C1274" s="11">
        <v>2051.6477759999998</v>
      </c>
      <c r="D1274" s="11">
        <v>978.23411999999985</v>
      </c>
      <c r="G1274" s="11">
        <v>2054.2916519999999</v>
      </c>
      <c r="H1274" s="11">
        <v>2998.1553839999997</v>
      </c>
      <c r="I1274" s="11">
        <v>2144.1834359999998</v>
      </c>
    </row>
    <row r="1275" spans="1:9" x14ac:dyDescent="0.2">
      <c r="A1275" s="11">
        <v>1269</v>
      </c>
      <c r="B1275" s="11">
        <v>742.92915599999992</v>
      </c>
      <c r="C1275" s="11">
        <v>2022.5651399999997</v>
      </c>
      <c r="D1275" s="11">
        <v>888.34233599999993</v>
      </c>
      <c r="G1275" s="11">
        <v>2054.2916519999999</v>
      </c>
      <c r="H1275" s="11">
        <v>2998.1553839999997</v>
      </c>
      <c r="I1275" s="11">
        <v>2144.1834359999998</v>
      </c>
    </row>
    <row r="1276" spans="1:9" x14ac:dyDescent="0.2">
      <c r="A1276" s="11">
        <v>1270</v>
      </c>
      <c r="B1276" s="11">
        <v>2363.6251439999996</v>
      </c>
      <c r="C1276" s="11">
        <v>380.71814399999994</v>
      </c>
      <c r="D1276" s="11">
        <v>1197.6758279999999</v>
      </c>
      <c r="G1276" s="11">
        <v>2056.9355279999995</v>
      </c>
      <c r="H1276" s="11">
        <v>3000.7992599999998</v>
      </c>
      <c r="I1276" s="11">
        <v>2144.1834359999998</v>
      </c>
    </row>
    <row r="1277" spans="1:9" x14ac:dyDescent="0.2">
      <c r="A1277" s="11">
        <v>1271</v>
      </c>
      <c r="B1277" s="11">
        <v>885.69845999999984</v>
      </c>
      <c r="C1277" s="11">
        <v>319.90899599999995</v>
      </c>
      <c r="D1277" s="11">
        <v>4103.2955519999996</v>
      </c>
      <c r="G1277" s="11">
        <v>2059.5794039999996</v>
      </c>
      <c r="H1277" s="11">
        <v>3008.7308879999996</v>
      </c>
      <c r="I1277" s="11">
        <v>2146.8273119999999</v>
      </c>
    </row>
    <row r="1278" spans="1:9" x14ac:dyDescent="0.2">
      <c r="A1278" s="11">
        <v>1272</v>
      </c>
      <c r="B1278" s="11">
        <v>3360.3663959999994</v>
      </c>
      <c r="C1278" s="11">
        <v>3373.5857759999994</v>
      </c>
      <c r="D1278" s="11">
        <v>824.8893119999999</v>
      </c>
      <c r="G1278" s="11">
        <v>2059.5794039999996</v>
      </c>
      <c r="H1278" s="11">
        <v>3011.3747639999997</v>
      </c>
      <c r="I1278" s="11">
        <v>2146.8273119999999</v>
      </c>
    </row>
    <row r="1279" spans="1:9" x14ac:dyDescent="0.2">
      <c r="A1279" s="11">
        <v>1273</v>
      </c>
      <c r="B1279" s="11">
        <v>1395.9665279999999</v>
      </c>
      <c r="C1279" s="11">
        <v>1980.2631239999998</v>
      </c>
      <c r="D1279" s="11">
        <v>1959.1121159999998</v>
      </c>
      <c r="G1279" s="11">
        <v>2062.2232799999997</v>
      </c>
      <c r="H1279" s="11">
        <v>3014.0186399999998</v>
      </c>
      <c r="I1279" s="11">
        <v>2146.8273119999999</v>
      </c>
    </row>
    <row r="1280" spans="1:9" x14ac:dyDescent="0.2">
      <c r="A1280" s="11">
        <v>1274</v>
      </c>
      <c r="B1280" s="11">
        <v>901.56171599999993</v>
      </c>
      <c r="C1280" s="11">
        <v>1091.9207879999999</v>
      </c>
      <c r="D1280" s="11">
        <v>2778.7136759999999</v>
      </c>
      <c r="G1280" s="11">
        <v>2062.2232799999997</v>
      </c>
      <c r="H1280" s="11">
        <v>3016.6625159999994</v>
      </c>
      <c r="I1280" s="11">
        <v>2149.4711879999995</v>
      </c>
    </row>
    <row r="1281" spans="1:9" x14ac:dyDescent="0.2">
      <c r="A1281" s="11">
        <v>1275</v>
      </c>
      <c r="B1281" s="11">
        <v>1623.3398639999998</v>
      </c>
      <c r="C1281" s="11">
        <v>2123.0324279999995</v>
      </c>
      <c r="D1281" s="11">
        <v>3167.3634479999996</v>
      </c>
      <c r="G1281" s="11">
        <v>2062.2232799999997</v>
      </c>
      <c r="H1281" s="11">
        <v>3019.3063919999995</v>
      </c>
      <c r="I1281" s="11">
        <v>2149.4711879999995</v>
      </c>
    </row>
    <row r="1282" spans="1:9" x14ac:dyDescent="0.2">
      <c r="A1282" s="11">
        <v>1276</v>
      </c>
      <c r="B1282" s="11">
        <v>851.32807199999991</v>
      </c>
      <c r="C1282" s="11">
        <v>1596.9011039999998</v>
      </c>
      <c r="D1282" s="11">
        <v>1625.9837399999999</v>
      </c>
      <c r="G1282" s="11">
        <v>2062.2232799999997</v>
      </c>
      <c r="H1282" s="11">
        <v>3029.8818959999994</v>
      </c>
      <c r="I1282" s="11">
        <v>2149.4711879999995</v>
      </c>
    </row>
    <row r="1283" spans="1:9" x14ac:dyDescent="0.2">
      <c r="A1283" s="11">
        <v>1277</v>
      </c>
      <c r="B1283" s="11">
        <v>880.41070799999989</v>
      </c>
      <c r="C1283" s="11">
        <v>1974.9753719999997</v>
      </c>
      <c r="D1283" s="11">
        <v>1303.4308679999999</v>
      </c>
      <c r="G1283" s="11">
        <v>2064.8671559999998</v>
      </c>
      <c r="H1283" s="11">
        <v>3032.5257719999995</v>
      </c>
      <c r="I1283" s="11">
        <v>2154.7589399999997</v>
      </c>
    </row>
    <row r="1284" spans="1:9" x14ac:dyDescent="0.2">
      <c r="A1284" s="11">
        <v>1278</v>
      </c>
      <c r="B1284" s="11">
        <v>1678.8612599999999</v>
      </c>
      <c r="C1284" s="11">
        <v>613.37923199999989</v>
      </c>
      <c r="D1284" s="11">
        <v>2405.9271599999997</v>
      </c>
      <c r="G1284" s="11">
        <v>2067.5110319999999</v>
      </c>
      <c r="H1284" s="11">
        <v>3032.5257719999995</v>
      </c>
      <c r="I1284" s="11">
        <v>2154.7589399999997</v>
      </c>
    </row>
    <row r="1285" spans="1:9" x14ac:dyDescent="0.2">
      <c r="A1285" s="11">
        <v>1279</v>
      </c>
      <c r="B1285" s="11">
        <v>4148.2414439999993</v>
      </c>
      <c r="C1285" s="11">
        <v>1734.3826559999998</v>
      </c>
      <c r="D1285" s="11">
        <v>2112.4569239999996</v>
      </c>
      <c r="G1285" s="11">
        <v>2067.5110319999999</v>
      </c>
      <c r="H1285" s="11">
        <v>3032.5257719999995</v>
      </c>
      <c r="I1285" s="11">
        <v>2154.7589399999997</v>
      </c>
    </row>
    <row r="1286" spans="1:9" x14ac:dyDescent="0.2">
      <c r="A1286" s="11">
        <v>1280</v>
      </c>
      <c r="B1286" s="11">
        <v>3381.5174039999997</v>
      </c>
      <c r="C1286" s="11">
        <v>4666.441139999999</v>
      </c>
      <c r="D1286" s="11">
        <v>2858.0299559999999</v>
      </c>
      <c r="G1286" s="11">
        <v>2070.1549079999995</v>
      </c>
      <c r="H1286" s="11">
        <v>3035.1696479999996</v>
      </c>
      <c r="I1286" s="11">
        <v>2154.7589399999997</v>
      </c>
    </row>
    <row r="1287" spans="1:9" x14ac:dyDescent="0.2">
      <c r="A1287" s="11">
        <v>1281</v>
      </c>
      <c r="B1287" s="11">
        <v>4880.5950959999991</v>
      </c>
      <c r="C1287" s="11">
        <v>1028.4677639999998</v>
      </c>
      <c r="D1287" s="11">
        <v>1774.0407959999998</v>
      </c>
      <c r="G1287" s="11">
        <v>2070.1549079999995</v>
      </c>
      <c r="H1287" s="11">
        <v>3035.1696479999996</v>
      </c>
      <c r="I1287" s="11">
        <v>2154.7589399999997</v>
      </c>
    </row>
    <row r="1288" spans="1:9" x14ac:dyDescent="0.2">
      <c r="A1288" s="11">
        <v>1282</v>
      </c>
      <c r="B1288" s="11">
        <v>3852.1273319999996</v>
      </c>
      <c r="C1288" s="11">
        <v>1882.4397119999999</v>
      </c>
      <c r="D1288" s="11">
        <v>4536.8912159999991</v>
      </c>
      <c r="G1288" s="11">
        <v>2070.1549079999995</v>
      </c>
      <c r="H1288" s="11">
        <v>3040.4573999999998</v>
      </c>
      <c r="I1288" s="11">
        <v>2154.7589399999997</v>
      </c>
    </row>
    <row r="1289" spans="1:9" x14ac:dyDescent="0.2">
      <c r="A1289" s="11">
        <v>1283</v>
      </c>
      <c r="B1289" s="11">
        <v>2514.3260759999998</v>
      </c>
      <c r="C1289" s="11">
        <v>3960.5262479999997</v>
      </c>
      <c r="D1289" s="11">
        <v>999.3851279999999</v>
      </c>
      <c r="G1289" s="11">
        <v>2072.7987839999996</v>
      </c>
      <c r="H1289" s="11">
        <v>3043.1012759999994</v>
      </c>
      <c r="I1289" s="11">
        <v>2157.4028159999998</v>
      </c>
    </row>
    <row r="1290" spans="1:9" x14ac:dyDescent="0.2">
      <c r="A1290" s="11">
        <v>1284</v>
      </c>
      <c r="B1290" s="11">
        <v>869.83520399999986</v>
      </c>
      <c r="C1290" s="11">
        <v>3706.7141519999996</v>
      </c>
      <c r="D1290" s="11">
        <v>2252.5823519999999</v>
      </c>
      <c r="G1290" s="11">
        <v>2072.7987839999996</v>
      </c>
      <c r="H1290" s="11">
        <v>3045.7451519999995</v>
      </c>
      <c r="I1290" s="11">
        <v>2160.0466919999999</v>
      </c>
    </row>
    <row r="1291" spans="1:9" x14ac:dyDescent="0.2">
      <c r="A1291" s="11">
        <v>1285</v>
      </c>
      <c r="B1291" s="11">
        <v>935.93210399999987</v>
      </c>
      <c r="C1291" s="11">
        <v>3270.4746119999995</v>
      </c>
      <c r="D1291" s="11">
        <v>3357.7225199999998</v>
      </c>
      <c r="G1291" s="11">
        <v>2075.4426599999997</v>
      </c>
      <c r="H1291" s="11">
        <v>3045.7451519999995</v>
      </c>
      <c r="I1291" s="11">
        <v>2160.0466919999999</v>
      </c>
    </row>
    <row r="1292" spans="1:9" x14ac:dyDescent="0.2">
      <c r="A1292" s="11">
        <v>1286</v>
      </c>
      <c r="B1292" s="11">
        <v>1501.7215679999997</v>
      </c>
      <c r="C1292" s="11">
        <v>3762.2355479999997</v>
      </c>
      <c r="D1292" s="11">
        <v>4166.748575999999</v>
      </c>
      <c r="G1292" s="11">
        <v>2075.4426599999997</v>
      </c>
      <c r="H1292" s="11">
        <v>3045.7451519999995</v>
      </c>
      <c r="I1292" s="11">
        <v>2162.6905679999995</v>
      </c>
    </row>
    <row r="1293" spans="1:9" x14ac:dyDescent="0.2">
      <c r="A1293" s="11">
        <v>1287</v>
      </c>
      <c r="B1293" s="11">
        <v>959.72698799999989</v>
      </c>
      <c r="C1293" s="11">
        <v>1417.1175359999997</v>
      </c>
      <c r="D1293" s="11">
        <v>4164.1046999999999</v>
      </c>
      <c r="G1293" s="11">
        <v>2075.4426599999997</v>
      </c>
      <c r="H1293" s="11">
        <v>3048.3890279999996</v>
      </c>
      <c r="I1293" s="11">
        <v>2162.6905679999995</v>
      </c>
    </row>
    <row r="1294" spans="1:9" x14ac:dyDescent="0.2">
      <c r="A1294" s="11">
        <v>1288</v>
      </c>
      <c r="B1294" s="11">
        <v>1996.1263799999997</v>
      </c>
      <c r="C1294" s="11">
        <v>634.53023999999994</v>
      </c>
      <c r="D1294" s="11">
        <v>1522.8725759999998</v>
      </c>
      <c r="G1294" s="11">
        <v>2078.0865359999998</v>
      </c>
      <c r="H1294" s="11">
        <v>3051.0329039999997</v>
      </c>
      <c r="I1294" s="11">
        <v>2165.3344439999996</v>
      </c>
    </row>
    <row r="1295" spans="1:9" x14ac:dyDescent="0.2">
      <c r="A1295" s="11">
        <v>1289</v>
      </c>
      <c r="B1295" s="11">
        <v>4312.1617559999995</v>
      </c>
      <c r="C1295" s="11">
        <v>4687.5921479999997</v>
      </c>
      <c r="D1295" s="11">
        <v>1163.3054399999999</v>
      </c>
      <c r="G1295" s="11">
        <v>2078.0865359999998</v>
      </c>
      <c r="H1295" s="11">
        <v>3053.6767799999998</v>
      </c>
      <c r="I1295" s="11">
        <v>2170.6221959999998</v>
      </c>
    </row>
    <row r="1296" spans="1:9" x14ac:dyDescent="0.2">
      <c r="A1296" s="11">
        <v>1290</v>
      </c>
      <c r="B1296" s="11">
        <v>906.84946799999989</v>
      </c>
      <c r="C1296" s="11">
        <v>367.49876399999994</v>
      </c>
      <c r="D1296" s="11">
        <v>1916.8100999999997</v>
      </c>
      <c r="G1296" s="11">
        <v>2080.7304119999999</v>
      </c>
      <c r="H1296" s="11">
        <v>3056.3206559999994</v>
      </c>
      <c r="I1296" s="11">
        <v>2170.6221959999998</v>
      </c>
    </row>
    <row r="1297" spans="1:9" x14ac:dyDescent="0.2">
      <c r="A1297" s="11">
        <v>1291</v>
      </c>
      <c r="B1297" s="11">
        <v>4317.4495079999997</v>
      </c>
      <c r="C1297" s="11">
        <v>5308.9030079999993</v>
      </c>
      <c r="D1297" s="11">
        <v>3957.8823719999996</v>
      </c>
      <c r="G1297" s="11">
        <v>2083.3742879999995</v>
      </c>
      <c r="H1297" s="11">
        <v>3056.3206559999994</v>
      </c>
      <c r="I1297" s="11">
        <v>2173.2660719999999</v>
      </c>
    </row>
    <row r="1298" spans="1:9" x14ac:dyDescent="0.2">
      <c r="A1298" s="11">
        <v>1292</v>
      </c>
      <c r="B1298" s="11">
        <v>2498.4628199999997</v>
      </c>
      <c r="C1298" s="11">
        <v>2091.3059159999998</v>
      </c>
      <c r="D1298" s="11">
        <v>827.53318799999988</v>
      </c>
      <c r="G1298" s="11">
        <v>2083.3742879999995</v>
      </c>
      <c r="H1298" s="11">
        <v>3056.3206559999994</v>
      </c>
      <c r="I1298" s="11">
        <v>2173.2660719999999</v>
      </c>
    </row>
    <row r="1299" spans="1:9" x14ac:dyDescent="0.2">
      <c r="A1299" s="11">
        <v>1293</v>
      </c>
      <c r="B1299" s="11">
        <v>1189.7441999999999</v>
      </c>
      <c r="C1299" s="11">
        <v>5784.8006879999994</v>
      </c>
      <c r="D1299" s="11">
        <v>3867.9905879999997</v>
      </c>
      <c r="G1299" s="11">
        <v>2083.3742879999995</v>
      </c>
      <c r="H1299" s="11">
        <v>3061.6084079999996</v>
      </c>
      <c r="I1299" s="11">
        <v>2178.5538239999996</v>
      </c>
    </row>
    <row r="1300" spans="1:9" x14ac:dyDescent="0.2">
      <c r="A1300" s="11">
        <v>1294</v>
      </c>
      <c r="B1300" s="11">
        <v>774.65566799999988</v>
      </c>
      <c r="C1300" s="11">
        <v>6728.6644199999992</v>
      </c>
      <c r="D1300" s="11">
        <v>1150.0860599999999</v>
      </c>
      <c r="G1300" s="11">
        <v>2083.3742879999995</v>
      </c>
      <c r="H1300" s="11">
        <v>3077.4716639999997</v>
      </c>
      <c r="I1300" s="11">
        <v>2178.5538239999996</v>
      </c>
    </row>
    <row r="1301" spans="1:9" x14ac:dyDescent="0.2">
      <c r="A1301" s="11">
        <v>1295</v>
      </c>
      <c r="B1301" s="11">
        <v>1549.3113359999998</v>
      </c>
      <c r="C1301" s="11">
        <v>3915.5803559999995</v>
      </c>
      <c r="D1301" s="11">
        <v>1298.1431159999997</v>
      </c>
      <c r="G1301" s="11">
        <v>2083.3742879999995</v>
      </c>
      <c r="H1301" s="11">
        <v>3077.4716639999997</v>
      </c>
      <c r="I1301" s="11">
        <v>2181.1976999999997</v>
      </c>
    </row>
    <row r="1302" spans="1:9" x14ac:dyDescent="0.2">
      <c r="A1302" s="11">
        <v>1296</v>
      </c>
      <c r="B1302" s="11">
        <v>1036.3993919999998</v>
      </c>
      <c r="C1302" s="11">
        <v>6065.051543999999</v>
      </c>
      <c r="D1302" s="11">
        <v>1039.0432679999999</v>
      </c>
      <c r="G1302" s="11">
        <v>2083.3742879999995</v>
      </c>
      <c r="H1302" s="11">
        <v>3080.1155399999998</v>
      </c>
      <c r="I1302" s="11">
        <v>2181.1976999999997</v>
      </c>
    </row>
    <row r="1303" spans="1:9" x14ac:dyDescent="0.2">
      <c r="A1303" s="11">
        <v>1297</v>
      </c>
      <c r="B1303" s="11">
        <v>1282.2798599999999</v>
      </c>
      <c r="C1303" s="11">
        <v>2842.1666999999998</v>
      </c>
      <c r="D1303" s="11">
        <v>1128.9350519999998</v>
      </c>
      <c r="G1303" s="11">
        <v>2086.0181639999996</v>
      </c>
      <c r="H1303" s="11">
        <v>3082.7594159999994</v>
      </c>
      <c r="I1303" s="11">
        <v>2181.1976999999997</v>
      </c>
    </row>
    <row r="1304" spans="1:9" x14ac:dyDescent="0.2">
      <c r="A1304" s="11">
        <v>1298</v>
      </c>
      <c r="B1304" s="11">
        <v>2852.7422039999997</v>
      </c>
      <c r="C1304" s="11">
        <v>2321.3231279999995</v>
      </c>
      <c r="D1304" s="11">
        <v>1982.9069999999997</v>
      </c>
      <c r="G1304" s="11">
        <v>2086.0181639999996</v>
      </c>
      <c r="H1304" s="11">
        <v>3082.7594159999994</v>
      </c>
      <c r="I1304" s="11">
        <v>2181.1976999999997</v>
      </c>
    </row>
    <row r="1305" spans="1:9" x14ac:dyDescent="0.2">
      <c r="A1305" s="11">
        <v>1299</v>
      </c>
      <c r="B1305" s="11">
        <v>1329.8696279999999</v>
      </c>
      <c r="C1305" s="11">
        <v>2865.9615839999997</v>
      </c>
      <c r="D1305" s="11">
        <v>1345.7328839999998</v>
      </c>
      <c r="G1305" s="11">
        <v>2086.0181639999996</v>
      </c>
      <c r="H1305" s="11">
        <v>3082.7594159999994</v>
      </c>
      <c r="I1305" s="11">
        <v>2183.8415759999998</v>
      </c>
    </row>
    <row r="1306" spans="1:9" x14ac:dyDescent="0.2">
      <c r="A1306" s="11">
        <v>1300</v>
      </c>
      <c r="B1306" s="11">
        <v>1551.9552119999998</v>
      </c>
      <c r="C1306" s="11">
        <v>3537.5060879999996</v>
      </c>
      <c r="D1306" s="11">
        <v>2752.2749159999998</v>
      </c>
      <c r="G1306" s="11">
        <v>2088.6620399999997</v>
      </c>
      <c r="H1306" s="11">
        <v>3085.4032919999995</v>
      </c>
      <c r="I1306" s="11">
        <v>2183.8415759999998</v>
      </c>
    </row>
    <row r="1307" spans="1:9" x14ac:dyDescent="0.2">
      <c r="A1307" s="11">
        <v>1301</v>
      </c>
      <c r="B1307" s="11">
        <v>814.31380799999988</v>
      </c>
      <c r="C1307" s="11">
        <v>3278.4062399999998</v>
      </c>
      <c r="D1307" s="11">
        <v>1099.8524159999999</v>
      </c>
      <c r="G1307" s="11">
        <v>2088.6620399999997</v>
      </c>
      <c r="H1307" s="11">
        <v>3088.0471679999996</v>
      </c>
      <c r="I1307" s="11">
        <v>2183.8415759999998</v>
      </c>
    </row>
    <row r="1308" spans="1:9" x14ac:dyDescent="0.2">
      <c r="A1308" s="11">
        <v>1302</v>
      </c>
      <c r="B1308" s="11">
        <v>3460.8336839999997</v>
      </c>
      <c r="C1308" s="11">
        <v>3238.7480999999998</v>
      </c>
      <c r="D1308" s="11">
        <v>774.65566799999988</v>
      </c>
      <c r="G1308" s="11">
        <v>2091.3059159999998</v>
      </c>
      <c r="H1308" s="11">
        <v>3088.0471679999996</v>
      </c>
      <c r="I1308" s="11">
        <v>2183.8415759999998</v>
      </c>
    </row>
    <row r="1309" spans="1:9" x14ac:dyDescent="0.2">
      <c r="A1309" s="11">
        <v>1303</v>
      </c>
      <c r="B1309" s="11">
        <v>2509.0383239999996</v>
      </c>
      <c r="C1309" s="11">
        <v>515.55581999999993</v>
      </c>
      <c r="D1309" s="11">
        <v>2403.2832839999996</v>
      </c>
      <c r="G1309" s="11">
        <v>2091.3059159999998</v>
      </c>
      <c r="H1309" s="11">
        <v>3088.0471679999996</v>
      </c>
      <c r="I1309" s="11">
        <v>2183.8415759999998</v>
      </c>
    </row>
    <row r="1310" spans="1:9" x14ac:dyDescent="0.2">
      <c r="A1310" s="11">
        <v>1304</v>
      </c>
      <c r="B1310" s="11">
        <v>1274.3482319999998</v>
      </c>
      <c r="C1310" s="11">
        <v>494.40481199999994</v>
      </c>
      <c r="D1310" s="11">
        <v>1237.3339679999999</v>
      </c>
      <c r="G1310" s="11">
        <v>2091.3059159999998</v>
      </c>
      <c r="H1310" s="11">
        <v>3088.0471679999996</v>
      </c>
      <c r="I1310" s="11">
        <v>2186.4854519999999</v>
      </c>
    </row>
    <row r="1311" spans="1:9" x14ac:dyDescent="0.2">
      <c r="A1311" s="11">
        <v>1305</v>
      </c>
      <c r="B1311" s="11">
        <v>3008.7308879999996</v>
      </c>
      <c r="C1311" s="11">
        <v>552.57008399999995</v>
      </c>
      <c r="D1311" s="11">
        <v>2905.6197239999997</v>
      </c>
      <c r="G1311" s="11">
        <v>2091.3059159999998</v>
      </c>
      <c r="H1311" s="11">
        <v>3098.6226719999995</v>
      </c>
      <c r="I1311" s="11">
        <v>2186.4854519999999</v>
      </c>
    </row>
    <row r="1312" spans="1:9" x14ac:dyDescent="0.2">
      <c r="A1312" s="11">
        <v>1306</v>
      </c>
      <c r="B1312" s="11">
        <v>2191.7732039999996</v>
      </c>
      <c r="C1312" s="11">
        <v>3722.5774079999997</v>
      </c>
      <c r="D1312" s="11">
        <v>2358.3373919999999</v>
      </c>
      <c r="G1312" s="11">
        <v>2093.9497919999999</v>
      </c>
      <c r="H1312" s="11">
        <v>3101.2665479999996</v>
      </c>
      <c r="I1312" s="11">
        <v>2186.4854519999999</v>
      </c>
    </row>
    <row r="1313" spans="1:9" x14ac:dyDescent="0.2">
      <c r="A1313" s="11">
        <v>1307</v>
      </c>
      <c r="B1313" s="11">
        <v>2051.6477759999998</v>
      </c>
      <c r="C1313" s="11">
        <v>1469.9950559999997</v>
      </c>
      <c r="D1313" s="11">
        <v>758.7924119999999</v>
      </c>
      <c r="G1313" s="11">
        <v>2096.5936679999995</v>
      </c>
      <c r="H1313" s="11">
        <v>3103.9104239999997</v>
      </c>
      <c r="I1313" s="11">
        <v>2191.7732039999996</v>
      </c>
    </row>
    <row r="1314" spans="1:9" x14ac:dyDescent="0.2">
      <c r="A1314" s="11">
        <v>1308</v>
      </c>
      <c r="B1314" s="11">
        <v>4769.5523039999998</v>
      </c>
      <c r="C1314" s="11">
        <v>4597.7003639999994</v>
      </c>
      <c r="D1314" s="11">
        <v>1620.6959879999997</v>
      </c>
      <c r="G1314" s="11">
        <v>2096.5936679999995</v>
      </c>
      <c r="H1314" s="11">
        <v>3106.5542999999998</v>
      </c>
      <c r="I1314" s="11">
        <v>2191.7732039999996</v>
      </c>
    </row>
    <row r="1315" spans="1:9" x14ac:dyDescent="0.2">
      <c r="A1315" s="11">
        <v>1309</v>
      </c>
      <c r="B1315" s="11">
        <v>2490.5311919999995</v>
      </c>
      <c r="C1315" s="11">
        <v>7640.8016399999988</v>
      </c>
      <c r="D1315" s="11">
        <v>1115.7156719999998</v>
      </c>
      <c r="G1315" s="11">
        <v>2099.2375439999996</v>
      </c>
      <c r="H1315" s="11">
        <v>3106.5542999999998</v>
      </c>
      <c r="I1315" s="11">
        <v>2194.4170799999997</v>
      </c>
    </row>
    <row r="1316" spans="1:9" x14ac:dyDescent="0.2">
      <c r="A1316" s="11">
        <v>1310</v>
      </c>
      <c r="B1316" s="11">
        <v>1306.0747439999998</v>
      </c>
      <c r="C1316" s="11">
        <v>1528.1603279999997</v>
      </c>
      <c r="D1316" s="11">
        <v>3489.9163199999994</v>
      </c>
      <c r="G1316" s="11">
        <v>2099.2375439999996</v>
      </c>
      <c r="H1316" s="11">
        <v>3109.1981759999994</v>
      </c>
      <c r="I1316" s="11">
        <v>2194.4170799999997</v>
      </c>
    </row>
    <row r="1317" spans="1:9" x14ac:dyDescent="0.2">
      <c r="A1317" s="11">
        <v>1311</v>
      </c>
      <c r="B1317" s="11">
        <v>4528.9595879999997</v>
      </c>
      <c r="C1317" s="11">
        <v>4195.8312119999991</v>
      </c>
      <c r="D1317" s="11">
        <v>676.83225599999992</v>
      </c>
      <c r="G1317" s="11">
        <v>2101.8814199999997</v>
      </c>
      <c r="H1317" s="11">
        <v>3114.4859279999996</v>
      </c>
      <c r="I1317" s="11">
        <v>2194.4170799999997</v>
      </c>
    </row>
    <row r="1318" spans="1:9" x14ac:dyDescent="0.2">
      <c r="A1318" s="11">
        <v>1312</v>
      </c>
      <c r="B1318" s="11">
        <v>2450.8730519999999</v>
      </c>
      <c r="C1318" s="11">
        <v>5745.1425479999989</v>
      </c>
      <c r="D1318" s="11">
        <v>3212.3093399999998</v>
      </c>
      <c r="G1318" s="11">
        <v>2101.8814199999997</v>
      </c>
      <c r="H1318" s="11">
        <v>3117.1298039999997</v>
      </c>
      <c r="I1318" s="11">
        <v>2194.4170799999997</v>
      </c>
    </row>
    <row r="1319" spans="1:9" x14ac:dyDescent="0.2">
      <c r="A1319" s="11">
        <v>1313</v>
      </c>
      <c r="B1319" s="11">
        <v>2588.3546039999997</v>
      </c>
      <c r="C1319" s="11">
        <v>3936.7313639999993</v>
      </c>
      <c r="D1319" s="11">
        <v>3127.7053079999996</v>
      </c>
      <c r="G1319" s="11">
        <v>2104.5252959999998</v>
      </c>
      <c r="H1319" s="11">
        <v>3119.7736799999998</v>
      </c>
      <c r="I1319" s="11">
        <v>2197.0609559999998</v>
      </c>
    </row>
    <row r="1320" spans="1:9" x14ac:dyDescent="0.2">
      <c r="A1320" s="11">
        <v>1314</v>
      </c>
      <c r="B1320" s="11">
        <v>1866.5764559999998</v>
      </c>
      <c r="C1320" s="11">
        <v>428.30791199999993</v>
      </c>
      <c r="D1320" s="11">
        <v>1795.1918039999998</v>
      </c>
      <c r="G1320" s="11">
        <v>2107.1691719999999</v>
      </c>
      <c r="H1320" s="11">
        <v>3127.7053079999996</v>
      </c>
      <c r="I1320" s="11">
        <v>2197.0609559999998</v>
      </c>
    </row>
    <row r="1321" spans="1:9" x14ac:dyDescent="0.2">
      <c r="A1321" s="11">
        <v>1315</v>
      </c>
      <c r="B1321" s="11">
        <v>1255.8410999999999</v>
      </c>
      <c r="C1321" s="11">
        <v>2091.3059159999998</v>
      </c>
      <c r="D1321" s="11">
        <v>1890.3713399999997</v>
      </c>
      <c r="G1321" s="11">
        <v>2107.1691719999999</v>
      </c>
      <c r="H1321" s="11">
        <v>3127.7053079999996</v>
      </c>
      <c r="I1321" s="11">
        <v>2197.0609559999998</v>
      </c>
    </row>
    <row r="1322" spans="1:9" x14ac:dyDescent="0.2">
      <c r="A1322" s="11">
        <v>1316</v>
      </c>
      <c r="B1322" s="11">
        <v>5100.0368039999994</v>
      </c>
      <c r="C1322" s="11">
        <v>5211.0795959999996</v>
      </c>
      <c r="D1322" s="11">
        <v>1935.3172319999996</v>
      </c>
      <c r="G1322" s="11">
        <v>2107.1691719999999</v>
      </c>
      <c r="H1322" s="11">
        <v>3130.3491839999997</v>
      </c>
      <c r="I1322" s="11">
        <v>2197.0609559999998</v>
      </c>
    </row>
    <row r="1323" spans="1:9" x14ac:dyDescent="0.2">
      <c r="A1323" s="11">
        <v>1317</v>
      </c>
      <c r="B1323" s="11">
        <v>1054.9065239999998</v>
      </c>
      <c r="C1323" s="11">
        <v>4518.3840839999993</v>
      </c>
      <c r="D1323" s="11">
        <v>949.15148399999987</v>
      </c>
      <c r="G1323" s="11">
        <v>2107.1691719999999</v>
      </c>
      <c r="H1323" s="11">
        <v>3132.9930599999998</v>
      </c>
      <c r="I1323" s="11">
        <v>2199.7048319999999</v>
      </c>
    </row>
    <row r="1324" spans="1:9" x14ac:dyDescent="0.2">
      <c r="A1324" s="11">
        <v>1318</v>
      </c>
      <c r="B1324" s="11">
        <v>1054.9065239999998</v>
      </c>
      <c r="C1324" s="11">
        <v>2345.1180119999999</v>
      </c>
      <c r="D1324" s="11">
        <v>2876.5370879999996</v>
      </c>
      <c r="G1324" s="11">
        <v>2107.1691719999999</v>
      </c>
      <c r="H1324" s="11">
        <v>3132.9930599999998</v>
      </c>
      <c r="I1324" s="11">
        <v>2202.3487079999995</v>
      </c>
    </row>
    <row r="1325" spans="1:9" x14ac:dyDescent="0.2">
      <c r="A1325" s="11">
        <v>1319</v>
      </c>
      <c r="B1325" s="11">
        <v>4071.5690399999994</v>
      </c>
      <c r="C1325" s="11">
        <v>4219.6260959999991</v>
      </c>
      <c r="D1325" s="11">
        <v>772.0117919999999</v>
      </c>
      <c r="G1325" s="11">
        <v>2107.1691719999999</v>
      </c>
      <c r="H1325" s="11">
        <v>3132.9930599999998</v>
      </c>
      <c r="I1325" s="11">
        <v>2202.3487079999995</v>
      </c>
    </row>
    <row r="1326" spans="1:9" x14ac:dyDescent="0.2">
      <c r="A1326" s="11">
        <v>1320</v>
      </c>
      <c r="B1326" s="11">
        <v>2316.0353759999998</v>
      </c>
      <c r="C1326" s="11">
        <v>4132.3781879999997</v>
      </c>
      <c r="D1326" s="11">
        <v>1990.8386279999997</v>
      </c>
      <c r="G1326" s="11">
        <v>2109.8130479999995</v>
      </c>
      <c r="H1326" s="11">
        <v>3132.9930599999998</v>
      </c>
      <c r="I1326" s="11">
        <v>2204.9925839999996</v>
      </c>
    </row>
    <row r="1327" spans="1:9" x14ac:dyDescent="0.2">
      <c r="A1327" s="11">
        <v>1321</v>
      </c>
      <c r="B1327" s="11">
        <v>2527.5454559999998</v>
      </c>
      <c r="C1327" s="11">
        <v>3159.4318199999998</v>
      </c>
      <c r="D1327" s="11">
        <v>1430.3369159999997</v>
      </c>
      <c r="G1327" s="11">
        <v>2109.8130479999995</v>
      </c>
      <c r="H1327" s="11">
        <v>3135.6369359999994</v>
      </c>
      <c r="I1327" s="11">
        <v>2207.6364599999997</v>
      </c>
    </row>
    <row r="1328" spans="1:9" x14ac:dyDescent="0.2">
      <c r="A1328" s="11">
        <v>1322</v>
      </c>
      <c r="B1328" s="11">
        <v>2323.9670039999996</v>
      </c>
      <c r="C1328" s="11">
        <v>2990.2237559999994</v>
      </c>
      <c r="D1328" s="11">
        <v>2009.3457599999997</v>
      </c>
      <c r="G1328" s="11">
        <v>2112.4569239999996</v>
      </c>
      <c r="H1328" s="11">
        <v>3138.2808119999995</v>
      </c>
      <c r="I1328" s="11">
        <v>2210.2803359999998</v>
      </c>
    </row>
    <row r="1329" spans="1:9" x14ac:dyDescent="0.2">
      <c r="A1329" s="11">
        <v>1323</v>
      </c>
      <c r="B1329" s="11">
        <v>766.72403999999995</v>
      </c>
      <c r="C1329" s="11">
        <v>4111.2271799999999</v>
      </c>
      <c r="D1329" s="11">
        <v>2326.6108799999997</v>
      </c>
      <c r="G1329" s="11">
        <v>2112.4569239999996</v>
      </c>
      <c r="H1329" s="11">
        <v>3138.2808119999995</v>
      </c>
      <c r="I1329" s="11">
        <v>2210.2803359999998</v>
      </c>
    </row>
    <row r="1330" spans="1:9" x14ac:dyDescent="0.2">
      <c r="A1330" s="11">
        <v>1324</v>
      </c>
      <c r="B1330" s="11">
        <v>3812.4691919999996</v>
      </c>
      <c r="C1330" s="11">
        <v>912.13721999999984</v>
      </c>
      <c r="D1330" s="11">
        <v>1832.2060679999997</v>
      </c>
      <c r="G1330" s="11">
        <v>2112.4569239999996</v>
      </c>
      <c r="H1330" s="11">
        <v>3138.2808119999995</v>
      </c>
      <c r="I1330" s="11">
        <v>2210.2803359999998</v>
      </c>
    </row>
    <row r="1331" spans="1:9" x14ac:dyDescent="0.2">
      <c r="A1331" s="11">
        <v>1325</v>
      </c>
      <c r="B1331" s="11">
        <v>1890.3713399999997</v>
      </c>
      <c r="C1331" s="11">
        <v>3452.9020559999994</v>
      </c>
      <c r="D1331" s="11">
        <v>1427.6930399999999</v>
      </c>
      <c r="G1331" s="11">
        <v>2112.4569239999996</v>
      </c>
      <c r="H1331" s="11">
        <v>3148.8563159999994</v>
      </c>
      <c r="I1331" s="11">
        <v>2212.9242119999999</v>
      </c>
    </row>
    <row r="1332" spans="1:9" x14ac:dyDescent="0.2">
      <c r="A1332" s="11">
        <v>1326</v>
      </c>
      <c r="B1332" s="11">
        <v>1514.9409479999997</v>
      </c>
      <c r="C1332" s="11">
        <v>1906.2345959999998</v>
      </c>
      <c r="D1332" s="11">
        <v>3912.9364799999994</v>
      </c>
      <c r="G1332" s="11">
        <v>2112.4569239999996</v>
      </c>
      <c r="H1332" s="11">
        <v>3151.5001919999995</v>
      </c>
      <c r="I1332" s="11">
        <v>2212.9242119999999</v>
      </c>
    </row>
    <row r="1333" spans="1:9" x14ac:dyDescent="0.2">
      <c r="A1333" s="11">
        <v>1327</v>
      </c>
      <c r="B1333" s="11">
        <v>880.41070799999989</v>
      </c>
      <c r="C1333" s="11">
        <v>388.64977199999993</v>
      </c>
      <c r="D1333" s="11">
        <v>1792.5479279999997</v>
      </c>
      <c r="G1333" s="11">
        <v>2115.1007999999997</v>
      </c>
      <c r="H1333" s="11">
        <v>3151.5001919999995</v>
      </c>
      <c r="I1333" s="11">
        <v>2218.2119639999996</v>
      </c>
    </row>
    <row r="1334" spans="1:9" x14ac:dyDescent="0.2">
      <c r="A1334" s="11">
        <v>1328</v>
      </c>
      <c r="B1334" s="11">
        <v>1795.1918039999998</v>
      </c>
      <c r="C1334" s="11">
        <v>877.76683199999991</v>
      </c>
      <c r="D1334" s="11">
        <v>1002.0290039999999</v>
      </c>
      <c r="G1334" s="11">
        <v>2115.1007999999997</v>
      </c>
      <c r="H1334" s="11">
        <v>3151.5001919999995</v>
      </c>
      <c r="I1334" s="11">
        <v>2218.2119639999996</v>
      </c>
    </row>
    <row r="1335" spans="1:9" x14ac:dyDescent="0.2">
      <c r="A1335" s="11">
        <v>1329</v>
      </c>
      <c r="B1335" s="11">
        <v>3217.5970919999995</v>
      </c>
      <c r="C1335" s="11">
        <v>1491.1460639999998</v>
      </c>
      <c r="D1335" s="11">
        <v>2104.5252959999998</v>
      </c>
      <c r="G1335" s="11">
        <v>2115.1007999999997</v>
      </c>
      <c r="H1335" s="11">
        <v>3159.4318199999998</v>
      </c>
      <c r="I1335" s="11">
        <v>2218.2119639999996</v>
      </c>
    </row>
    <row r="1336" spans="1:9" x14ac:dyDescent="0.2">
      <c r="A1336" s="11">
        <v>1330</v>
      </c>
      <c r="B1336" s="11">
        <v>967.65861599999982</v>
      </c>
      <c r="C1336" s="11">
        <v>3135.6369359999994</v>
      </c>
      <c r="D1336" s="11">
        <v>898.91783999999984</v>
      </c>
      <c r="G1336" s="11">
        <v>2115.1007999999997</v>
      </c>
      <c r="H1336" s="11">
        <v>3159.4318199999998</v>
      </c>
      <c r="I1336" s="11">
        <v>2218.2119639999996</v>
      </c>
    </row>
    <row r="1337" spans="1:9" x14ac:dyDescent="0.2">
      <c r="A1337" s="11">
        <v>1331</v>
      </c>
      <c r="B1337" s="11">
        <v>2038.4283959999998</v>
      </c>
      <c r="C1337" s="11">
        <v>896.27396399999986</v>
      </c>
      <c r="D1337" s="11">
        <v>2855.3860799999998</v>
      </c>
      <c r="G1337" s="11">
        <v>2115.1007999999997</v>
      </c>
      <c r="H1337" s="11">
        <v>3159.4318199999998</v>
      </c>
      <c r="I1337" s="11">
        <v>2218.2119639999996</v>
      </c>
    </row>
    <row r="1338" spans="1:9" x14ac:dyDescent="0.2">
      <c r="A1338" s="11">
        <v>1332</v>
      </c>
      <c r="B1338" s="11">
        <v>4140.309815999999</v>
      </c>
      <c r="C1338" s="11">
        <v>5626.1681279999993</v>
      </c>
      <c r="D1338" s="11">
        <v>1908.8784719999999</v>
      </c>
      <c r="G1338" s="11">
        <v>2117.7446759999998</v>
      </c>
      <c r="H1338" s="11">
        <v>3170.0073239999997</v>
      </c>
      <c r="I1338" s="11">
        <v>2218.2119639999996</v>
      </c>
    </row>
    <row r="1339" spans="1:9" x14ac:dyDescent="0.2">
      <c r="A1339" s="11">
        <v>1333</v>
      </c>
      <c r="B1339" s="11">
        <v>4449.6433079999997</v>
      </c>
      <c r="C1339" s="11">
        <v>2509.0383239999996</v>
      </c>
      <c r="D1339" s="11">
        <v>2067.5110319999999</v>
      </c>
      <c r="G1339" s="11">
        <v>2117.7446759999998</v>
      </c>
      <c r="H1339" s="11">
        <v>3172.6511999999998</v>
      </c>
      <c r="I1339" s="11">
        <v>2220.8558399999997</v>
      </c>
    </row>
    <row r="1340" spans="1:9" x14ac:dyDescent="0.2">
      <c r="A1340" s="11">
        <v>1334</v>
      </c>
      <c r="B1340" s="11">
        <v>2249.9384759999998</v>
      </c>
      <c r="C1340" s="11">
        <v>1517.5848239999998</v>
      </c>
      <c r="D1340" s="11">
        <v>3267.8307359999994</v>
      </c>
      <c r="G1340" s="11">
        <v>2117.7446759999998</v>
      </c>
      <c r="H1340" s="11">
        <v>3172.6511999999998</v>
      </c>
      <c r="I1340" s="11">
        <v>2223.4997159999998</v>
      </c>
    </row>
    <row r="1341" spans="1:9" x14ac:dyDescent="0.2">
      <c r="A1341" s="11">
        <v>1335</v>
      </c>
      <c r="B1341" s="11">
        <v>3405.3122879999996</v>
      </c>
      <c r="C1341" s="11">
        <v>1229.4023399999999</v>
      </c>
      <c r="D1341" s="11">
        <v>3669.6998879999996</v>
      </c>
      <c r="G1341" s="11">
        <v>2120.3885519999999</v>
      </c>
      <c r="H1341" s="11">
        <v>3177.9389519999995</v>
      </c>
      <c r="I1341" s="11">
        <v>2223.4997159999998</v>
      </c>
    </row>
    <row r="1342" spans="1:9" x14ac:dyDescent="0.2">
      <c r="A1342" s="11">
        <v>1336</v>
      </c>
      <c r="B1342" s="11">
        <v>2432.3659199999997</v>
      </c>
      <c r="C1342" s="11">
        <v>1919.4539759999998</v>
      </c>
      <c r="D1342" s="11">
        <v>753.50465999999994</v>
      </c>
      <c r="G1342" s="11">
        <v>2120.3885519999999</v>
      </c>
      <c r="H1342" s="11">
        <v>3177.9389519999995</v>
      </c>
      <c r="I1342" s="11">
        <v>2223.4997159999998</v>
      </c>
    </row>
    <row r="1343" spans="1:9" x14ac:dyDescent="0.2">
      <c r="A1343" s="11">
        <v>1337</v>
      </c>
      <c r="B1343" s="11">
        <v>909.49334399999987</v>
      </c>
      <c r="C1343" s="11">
        <v>2900.3319719999995</v>
      </c>
      <c r="D1343" s="11">
        <v>1541.3797079999997</v>
      </c>
      <c r="G1343" s="11">
        <v>2123.0324279999995</v>
      </c>
      <c r="H1343" s="11">
        <v>3180.5828279999996</v>
      </c>
      <c r="I1343" s="11">
        <v>2223.4997159999998</v>
      </c>
    </row>
    <row r="1344" spans="1:9" x14ac:dyDescent="0.2">
      <c r="A1344" s="11">
        <v>1338</v>
      </c>
      <c r="B1344" s="11">
        <v>1594.2572279999997</v>
      </c>
      <c r="C1344" s="11">
        <v>3532.2183359999995</v>
      </c>
      <c r="D1344" s="11">
        <v>2342.4741359999998</v>
      </c>
      <c r="G1344" s="11">
        <v>2125.6763039999996</v>
      </c>
      <c r="H1344" s="11">
        <v>3180.5828279999996</v>
      </c>
      <c r="I1344" s="11">
        <v>2223.4997159999998</v>
      </c>
    </row>
    <row r="1345" spans="1:9" x14ac:dyDescent="0.2">
      <c r="A1345" s="11">
        <v>1339</v>
      </c>
      <c r="B1345" s="11">
        <v>1908.8784719999999</v>
      </c>
      <c r="C1345" s="11">
        <v>6456.3451919999989</v>
      </c>
      <c r="D1345" s="11">
        <v>901.56171599999993</v>
      </c>
      <c r="G1345" s="11">
        <v>2128.3201799999997</v>
      </c>
      <c r="H1345" s="11">
        <v>3180.5828279999996</v>
      </c>
      <c r="I1345" s="11">
        <v>2226.1435919999999</v>
      </c>
    </row>
    <row r="1346" spans="1:9" x14ac:dyDescent="0.2">
      <c r="A1346" s="11">
        <v>1340</v>
      </c>
      <c r="B1346" s="11">
        <v>3444.9704279999996</v>
      </c>
      <c r="C1346" s="11">
        <v>4156.1730719999996</v>
      </c>
      <c r="D1346" s="11">
        <v>1662.9980039999998</v>
      </c>
      <c r="G1346" s="11">
        <v>2128.3201799999997</v>
      </c>
      <c r="H1346" s="11">
        <v>3183.2267039999997</v>
      </c>
      <c r="I1346" s="11">
        <v>2226.1435919999999</v>
      </c>
    </row>
    <row r="1347" spans="1:9" x14ac:dyDescent="0.2">
      <c r="A1347" s="11">
        <v>1341</v>
      </c>
      <c r="B1347" s="11">
        <v>1718.5193999999997</v>
      </c>
      <c r="C1347" s="11">
        <v>621.31085999999993</v>
      </c>
      <c r="D1347" s="11">
        <v>2144.1834359999998</v>
      </c>
      <c r="G1347" s="11">
        <v>2136.2518079999995</v>
      </c>
      <c r="H1347" s="11">
        <v>3188.5144559999994</v>
      </c>
      <c r="I1347" s="11">
        <v>2226.1435919999999</v>
      </c>
    </row>
    <row r="1348" spans="1:9" x14ac:dyDescent="0.2">
      <c r="A1348" s="11">
        <v>1342</v>
      </c>
      <c r="B1348" s="11">
        <v>2128.3201799999997</v>
      </c>
      <c r="C1348" s="11">
        <v>7030.0662839999995</v>
      </c>
      <c r="D1348" s="11">
        <v>2546.0525879999996</v>
      </c>
      <c r="G1348" s="11">
        <v>2136.2518079999995</v>
      </c>
      <c r="H1348" s="11">
        <v>3193.8022079999996</v>
      </c>
      <c r="I1348" s="11">
        <v>2226.1435919999999</v>
      </c>
    </row>
    <row r="1349" spans="1:9" x14ac:dyDescent="0.2">
      <c r="A1349" s="11">
        <v>1343</v>
      </c>
      <c r="B1349" s="11">
        <v>2635.9443719999995</v>
      </c>
      <c r="C1349" s="11">
        <v>2826.3034439999997</v>
      </c>
      <c r="D1349" s="11">
        <v>3685.5631439999997</v>
      </c>
      <c r="G1349" s="11">
        <v>2136.2518079999995</v>
      </c>
      <c r="H1349" s="11">
        <v>3196.4460839999997</v>
      </c>
      <c r="I1349" s="11">
        <v>2226.1435919999999</v>
      </c>
    </row>
    <row r="1350" spans="1:9" x14ac:dyDescent="0.2">
      <c r="A1350" s="11">
        <v>1344</v>
      </c>
      <c r="B1350" s="11">
        <v>1943.2488599999997</v>
      </c>
      <c r="C1350" s="11">
        <v>2400.6394079999995</v>
      </c>
      <c r="D1350" s="11">
        <v>2416.5026639999996</v>
      </c>
      <c r="G1350" s="11">
        <v>2136.2518079999995</v>
      </c>
      <c r="H1350" s="11">
        <v>3199.0899599999998</v>
      </c>
      <c r="I1350" s="11">
        <v>2228.7874679999995</v>
      </c>
    </row>
    <row r="1351" spans="1:9" x14ac:dyDescent="0.2">
      <c r="A1351" s="11">
        <v>1345</v>
      </c>
      <c r="B1351" s="11">
        <v>1919.4539759999998</v>
      </c>
      <c r="C1351" s="11">
        <v>581.65271999999993</v>
      </c>
      <c r="D1351" s="11">
        <v>3265.1868599999998</v>
      </c>
      <c r="G1351" s="11">
        <v>2138.8956839999996</v>
      </c>
      <c r="H1351" s="11">
        <v>3199.0899599999998</v>
      </c>
      <c r="I1351" s="11">
        <v>2228.7874679999995</v>
      </c>
    </row>
    <row r="1352" spans="1:9" x14ac:dyDescent="0.2">
      <c r="A1352" s="11">
        <v>1346</v>
      </c>
      <c r="B1352" s="11">
        <v>2892.4003439999997</v>
      </c>
      <c r="C1352" s="11">
        <v>5557.4273519999997</v>
      </c>
      <c r="D1352" s="11">
        <v>1779.3285479999997</v>
      </c>
      <c r="G1352" s="11">
        <v>2138.8956839999996</v>
      </c>
      <c r="H1352" s="11">
        <v>3199.0899599999998</v>
      </c>
      <c r="I1352" s="11">
        <v>2228.7874679999995</v>
      </c>
    </row>
    <row r="1353" spans="1:9" x14ac:dyDescent="0.2">
      <c r="A1353" s="11">
        <v>1347</v>
      </c>
      <c r="B1353" s="11">
        <v>4515.7402079999993</v>
      </c>
      <c r="C1353" s="11">
        <v>3878.5660919999996</v>
      </c>
      <c r="D1353" s="11">
        <v>1102.4962919999998</v>
      </c>
      <c r="G1353" s="11">
        <v>2138.8956839999996</v>
      </c>
      <c r="H1353" s="11">
        <v>3201.7338359999994</v>
      </c>
      <c r="I1353" s="11">
        <v>2228.7874679999995</v>
      </c>
    </row>
    <row r="1354" spans="1:9" x14ac:dyDescent="0.2">
      <c r="A1354" s="11">
        <v>1348</v>
      </c>
      <c r="B1354" s="11">
        <v>674.18837999999994</v>
      </c>
      <c r="C1354" s="11">
        <v>5007.5011439999989</v>
      </c>
      <c r="D1354" s="11">
        <v>2408.5710359999998</v>
      </c>
      <c r="G1354" s="11">
        <v>2138.8956839999996</v>
      </c>
      <c r="H1354" s="11">
        <v>3204.3777119999995</v>
      </c>
      <c r="I1354" s="11">
        <v>2231.4313439999996</v>
      </c>
    </row>
    <row r="1355" spans="1:9" x14ac:dyDescent="0.2">
      <c r="A1355" s="11">
        <v>1349</v>
      </c>
      <c r="B1355" s="11">
        <v>1419.7614119999998</v>
      </c>
      <c r="C1355" s="11">
        <v>4558.0422239999998</v>
      </c>
      <c r="D1355" s="11">
        <v>1046.9748959999999</v>
      </c>
      <c r="G1355" s="11">
        <v>2141.5395599999997</v>
      </c>
      <c r="H1355" s="11">
        <v>3207.0215879999996</v>
      </c>
      <c r="I1355" s="11">
        <v>2231.4313439999996</v>
      </c>
    </row>
    <row r="1356" spans="1:9" x14ac:dyDescent="0.2">
      <c r="A1356" s="11">
        <v>1350</v>
      </c>
      <c r="B1356" s="11">
        <v>2257.8701039999996</v>
      </c>
      <c r="C1356" s="11">
        <v>3600.9591119999995</v>
      </c>
      <c r="D1356" s="11">
        <v>4354.4637719999992</v>
      </c>
      <c r="G1356" s="11">
        <v>2144.1834359999998</v>
      </c>
      <c r="H1356" s="11">
        <v>3209.6654639999997</v>
      </c>
      <c r="I1356" s="11">
        <v>2234.0752199999997</v>
      </c>
    </row>
    <row r="1357" spans="1:9" x14ac:dyDescent="0.2">
      <c r="A1357" s="11">
        <v>1351</v>
      </c>
      <c r="B1357" s="11">
        <v>2411.2149119999999</v>
      </c>
      <c r="C1357" s="11">
        <v>441.52729199999993</v>
      </c>
      <c r="D1357" s="11">
        <v>2688.8218919999995</v>
      </c>
      <c r="G1357" s="11">
        <v>2144.1834359999998</v>
      </c>
      <c r="H1357" s="11">
        <v>3209.6654639999997</v>
      </c>
      <c r="I1357" s="11">
        <v>2234.0752199999997</v>
      </c>
    </row>
    <row r="1358" spans="1:9" x14ac:dyDescent="0.2">
      <c r="A1358" s="11">
        <v>1352</v>
      </c>
      <c r="B1358" s="11">
        <v>4922.8971119999997</v>
      </c>
      <c r="C1358" s="11">
        <v>2371.5567719999999</v>
      </c>
      <c r="D1358" s="11">
        <v>1856.0009519999999</v>
      </c>
      <c r="G1358" s="11">
        <v>2144.1834359999998</v>
      </c>
      <c r="H1358" s="11">
        <v>3212.3093399999998</v>
      </c>
      <c r="I1358" s="11">
        <v>2234.0752199999997</v>
      </c>
    </row>
    <row r="1359" spans="1:9" x14ac:dyDescent="0.2">
      <c r="A1359" s="11">
        <v>1353</v>
      </c>
      <c r="B1359" s="11">
        <v>1927.3856039999998</v>
      </c>
      <c r="C1359" s="11">
        <v>5425.2335519999997</v>
      </c>
      <c r="D1359" s="11">
        <v>1015.2483839999999</v>
      </c>
      <c r="G1359" s="11">
        <v>2144.1834359999998</v>
      </c>
      <c r="H1359" s="11">
        <v>3214.9532159999994</v>
      </c>
      <c r="I1359" s="11">
        <v>2236.7190959999998</v>
      </c>
    </row>
    <row r="1360" spans="1:9" x14ac:dyDescent="0.2">
      <c r="A1360" s="11">
        <v>1354</v>
      </c>
      <c r="B1360" s="11">
        <v>2234.0752199999997</v>
      </c>
      <c r="C1360" s="11">
        <v>4983.706259999999</v>
      </c>
      <c r="D1360" s="11">
        <v>922.71272399999987</v>
      </c>
      <c r="G1360" s="11">
        <v>2146.8273119999999</v>
      </c>
      <c r="H1360" s="11">
        <v>3214.9532159999994</v>
      </c>
      <c r="I1360" s="11">
        <v>2236.7190959999998</v>
      </c>
    </row>
    <row r="1361" spans="1:9" x14ac:dyDescent="0.2">
      <c r="A1361" s="11">
        <v>1355</v>
      </c>
      <c r="B1361" s="11">
        <v>996.74125199999992</v>
      </c>
      <c r="C1361" s="11">
        <v>2088.6620399999997</v>
      </c>
      <c r="D1361" s="11">
        <v>732.3536519999999</v>
      </c>
      <c r="G1361" s="11">
        <v>2146.8273119999999</v>
      </c>
      <c r="H1361" s="11">
        <v>3217.5970919999995</v>
      </c>
      <c r="I1361" s="11">
        <v>2236.7190959999998</v>
      </c>
    </row>
    <row r="1362" spans="1:9" x14ac:dyDescent="0.2">
      <c r="A1362" s="11">
        <v>1356</v>
      </c>
      <c r="B1362" s="11">
        <v>4179.9679559999995</v>
      </c>
      <c r="C1362" s="11">
        <v>6458.989067999999</v>
      </c>
      <c r="D1362" s="11">
        <v>1652.4224999999999</v>
      </c>
      <c r="G1362" s="11">
        <v>2146.8273119999999</v>
      </c>
      <c r="H1362" s="11">
        <v>3220.2409679999996</v>
      </c>
      <c r="I1362" s="11">
        <v>2236.7190959999998</v>
      </c>
    </row>
    <row r="1363" spans="1:9" x14ac:dyDescent="0.2">
      <c r="A1363" s="11">
        <v>1357</v>
      </c>
      <c r="B1363" s="11">
        <v>3135.6369359999994</v>
      </c>
      <c r="C1363" s="11">
        <v>5961.9403799999991</v>
      </c>
      <c r="D1363" s="11">
        <v>3664.4121359999995</v>
      </c>
      <c r="G1363" s="11">
        <v>2149.4711879999995</v>
      </c>
      <c r="H1363" s="11">
        <v>3222.8848439999997</v>
      </c>
      <c r="I1363" s="11">
        <v>2236.7190959999998</v>
      </c>
    </row>
    <row r="1364" spans="1:9" x14ac:dyDescent="0.2">
      <c r="A1364" s="11">
        <v>1358</v>
      </c>
      <c r="B1364" s="11">
        <v>3556.0132199999994</v>
      </c>
      <c r="C1364" s="11">
        <v>1935.3172319999996</v>
      </c>
      <c r="D1364" s="11">
        <v>676.83225599999992</v>
      </c>
      <c r="G1364" s="11">
        <v>2149.4711879999995</v>
      </c>
      <c r="H1364" s="11">
        <v>3222.8848439999997</v>
      </c>
      <c r="I1364" s="11">
        <v>2236.7190959999998</v>
      </c>
    </row>
    <row r="1365" spans="1:9" x14ac:dyDescent="0.2">
      <c r="A1365" s="11">
        <v>1359</v>
      </c>
      <c r="B1365" s="11">
        <v>2469.3801839999996</v>
      </c>
      <c r="C1365" s="11">
        <v>1562.5307159999998</v>
      </c>
      <c r="D1365" s="11">
        <v>2255.2262279999995</v>
      </c>
      <c r="G1365" s="11">
        <v>2152.1150639999996</v>
      </c>
      <c r="H1365" s="11">
        <v>3225.5287199999998</v>
      </c>
      <c r="I1365" s="11">
        <v>2236.7190959999998</v>
      </c>
    </row>
    <row r="1366" spans="1:9" x14ac:dyDescent="0.2">
      <c r="A1366" s="11">
        <v>1360</v>
      </c>
      <c r="B1366" s="11">
        <v>4251.3526079999992</v>
      </c>
      <c r="C1366" s="11">
        <v>3865.3467119999996</v>
      </c>
      <c r="D1366" s="11">
        <v>1557.2429639999998</v>
      </c>
      <c r="G1366" s="11">
        <v>2154.7589399999997</v>
      </c>
      <c r="H1366" s="11">
        <v>3225.5287199999998</v>
      </c>
      <c r="I1366" s="11">
        <v>2239.3629719999999</v>
      </c>
    </row>
    <row r="1367" spans="1:9" x14ac:dyDescent="0.2">
      <c r="A1367" s="11">
        <v>1361</v>
      </c>
      <c r="B1367" s="11">
        <v>3471.4091879999996</v>
      </c>
      <c r="C1367" s="11">
        <v>629.24248799999987</v>
      </c>
      <c r="D1367" s="11">
        <v>2004.0580079999997</v>
      </c>
      <c r="G1367" s="11">
        <v>2154.7589399999997</v>
      </c>
      <c r="H1367" s="11">
        <v>3228.1725959999994</v>
      </c>
      <c r="I1367" s="11">
        <v>2239.3629719999999</v>
      </c>
    </row>
    <row r="1368" spans="1:9" x14ac:dyDescent="0.2">
      <c r="A1368" s="11">
        <v>1362</v>
      </c>
      <c r="B1368" s="11">
        <v>1877.1519599999997</v>
      </c>
      <c r="C1368" s="11">
        <v>1448.8440479999999</v>
      </c>
      <c r="D1368" s="11">
        <v>2064.8671559999998</v>
      </c>
      <c r="G1368" s="11">
        <v>2154.7589399999997</v>
      </c>
      <c r="H1368" s="11">
        <v>3228.1725959999994</v>
      </c>
      <c r="I1368" s="11">
        <v>2242.0068479999995</v>
      </c>
    </row>
    <row r="1369" spans="1:9" x14ac:dyDescent="0.2">
      <c r="A1369" s="11">
        <v>1363</v>
      </c>
      <c r="B1369" s="11">
        <v>1372.1716439999998</v>
      </c>
      <c r="C1369" s="11">
        <v>4716.6747839999998</v>
      </c>
      <c r="D1369" s="11">
        <v>3645.9050039999997</v>
      </c>
      <c r="G1369" s="11">
        <v>2154.7589399999997</v>
      </c>
      <c r="H1369" s="11">
        <v>3228.1725959999994</v>
      </c>
      <c r="I1369" s="11">
        <v>2247.2945999999997</v>
      </c>
    </row>
    <row r="1370" spans="1:9" x14ac:dyDescent="0.2">
      <c r="A1370" s="11">
        <v>1364</v>
      </c>
      <c r="B1370" s="11">
        <v>2680.8902639999997</v>
      </c>
      <c r="C1370" s="11">
        <v>3043.1012759999994</v>
      </c>
      <c r="D1370" s="11">
        <v>1908.8784719999999</v>
      </c>
      <c r="G1370" s="11">
        <v>2154.7589399999997</v>
      </c>
      <c r="H1370" s="11">
        <v>3233.4603479999996</v>
      </c>
      <c r="I1370" s="11">
        <v>2247.2945999999997</v>
      </c>
    </row>
    <row r="1371" spans="1:9" x14ac:dyDescent="0.2">
      <c r="A1371" s="11">
        <v>1365</v>
      </c>
      <c r="B1371" s="11">
        <v>2950.5656159999994</v>
      </c>
      <c r="C1371" s="11">
        <v>4573.9054799999994</v>
      </c>
      <c r="D1371" s="11">
        <v>3249.3236039999997</v>
      </c>
      <c r="G1371" s="11">
        <v>2157.4028159999998</v>
      </c>
      <c r="H1371" s="11">
        <v>3236.1042239999997</v>
      </c>
      <c r="I1371" s="11">
        <v>2247.2945999999997</v>
      </c>
    </row>
    <row r="1372" spans="1:9" x14ac:dyDescent="0.2">
      <c r="A1372" s="11">
        <v>1366</v>
      </c>
      <c r="B1372" s="11">
        <v>729.70977599999992</v>
      </c>
      <c r="C1372" s="11">
        <v>2479.9556879999996</v>
      </c>
      <c r="D1372" s="11">
        <v>1266.4166039999998</v>
      </c>
      <c r="G1372" s="11">
        <v>2160.0466919999999</v>
      </c>
      <c r="H1372" s="11">
        <v>3236.1042239999997</v>
      </c>
      <c r="I1372" s="11">
        <v>2247.2945999999997</v>
      </c>
    </row>
    <row r="1373" spans="1:9" x14ac:dyDescent="0.2">
      <c r="A1373" s="11">
        <v>1367</v>
      </c>
      <c r="B1373" s="11">
        <v>1959.1121159999998</v>
      </c>
      <c r="C1373" s="11">
        <v>1816.3428119999999</v>
      </c>
      <c r="D1373" s="11">
        <v>2400.6394079999995</v>
      </c>
      <c r="G1373" s="11">
        <v>2160.0466919999999</v>
      </c>
      <c r="H1373" s="11">
        <v>3238.7480999999998</v>
      </c>
      <c r="I1373" s="11">
        <v>2247.2945999999997</v>
      </c>
    </row>
    <row r="1374" spans="1:9" x14ac:dyDescent="0.2">
      <c r="A1374" s="11">
        <v>1368</v>
      </c>
      <c r="B1374" s="11">
        <v>2263.1578559999998</v>
      </c>
      <c r="C1374" s="11">
        <v>4269.8597399999999</v>
      </c>
      <c r="D1374" s="11">
        <v>3532.2183359999995</v>
      </c>
      <c r="G1374" s="11">
        <v>2162.6905679999995</v>
      </c>
      <c r="H1374" s="11">
        <v>3241.3919759999994</v>
      </c>
      <c r="I1374" s="11">
        <v>2247.2945999999997</v>
      </c>
    </row>
    <row r="1375" spans="1:9" x14ac:dyDescent="0.2">
      <c r="A1375" s="11">
        <v>1369</v>
      </c>
      <c r="B1375" s="11">
        <v>1985.5508759999998</v>
      </c>
      <c r="C1375" s="11">
        <v>1729.0949039999998</v>
      </c>
      <c r="D1375" s="11">
        <v>1898.3029679999997</v>
      </c>
      <c r="G1375" s="11">
        <v>2162.6905679999995</v>
      </c>
      <c r="H1375" s="11">
        <v>3246.6797279999996</v>
      </c>
      <c r="I1375" s="11">
        <v>2247.2945999999997</v>
      </c>
    </row>
    <row r="1376" spans="1:9" x14ac:dyDescent="0.2">
      <c r="A1376" s="11">
        <v>1370</v>
      </c>
      <c r="B1376" s="11">
        <v>3653.8366319999996</v>
      </c>
      <c r="C1376" s="11">
        <v>1345.7328839999998</v>
      </c>
      <c r="D1376" s="11">
        <v>1139.510556</v>
      </c>
      <c r="G1376" s="11">
        <v>2162.6905679999995</v>
      </c>
      <c r="H1376" s="11">
        <v>3249.3236039999997</v>
      </c>
      <c r="I1376" s="11">
        <v>2249.9384759999998</v>
      </c>
    </row>
    <row r="1377" spans="1:9" x14ac:dyDescent="0.2">
      <c r="A1377" s="11">
        <v>1371</v>
      </c>
      <c r="B1377" s="11">
        <v>1504.3654439999998</v>
      </c>
      <c r="C1377" s="11">
        <v>1636.5592439999998</v>
      </c>
      <c r="D1377" s="11">
        <v>1009.9606319999999</v>
      </c>
      <c r="G1377" s="11">
        <v>2162.6905679999995</v>
      </c>
      <c r="H1377" s="11">
        <v>3251.9674799999998</v>
      </c>
      <c r="I1377" s="11">
        <v>2249.9384759999998</v>
      </c>
    </row>
    <row r="1378" spans="1:9" x14ac:dyDescent="0.2">
      <c r="A1378" s="11">
        <v>1372</v>
      </c>
      <c r="B1378" s="11">
        <v>4328.0250119999992</v>
      </c>
      <c r="C1378" s="11">
        <v>586.94047199999989</v>
      </c>
      <c r="D1378" s="11">
        <v>1438.2685439999998</v>
      </c>
      <c r="G1378" s="11">
        <v>2165.3344439999996</v>
      </c>
      <c r="H1378" s="11">
        <v>3251.9674799999998</v>
      </c>
      <c r="I1378" s="11">
        <v>2249.9384759999998</v>
      </c>
    </row>
    <row r="1379" spans="1:9" x14ac:dyDescent="0.2">
      <c r="A1379" s="11">
        <v>1373</v>
      </c>
      <c r="B1379" s="11">
        <v>2450.8730519999999</v>
      </c>
      <c r="C1379" s="11">
        <v>2236.7190959999998</v>
      </c>
      <c r="D1379" s="11">
        <v>1348.3767599999999</v>
      </c>
      <c r="G1379" s="11">
        <v>2167.9783199999997</v>
      </c>
      <c r="H1379" s="11">
        <v>3254.6113559999994</v>
      </c>
      <c r="I1379" s="11">
        <v>2252.5823519999999</v>
      </c>
    </row>
    <row r="1380" spans="1:9" x14ac:dyDescent="0.2">
      <c r="A1380" s="11">
        <v>1374</v>
      </c>
      <c r="B1380" s="11">
        <v>3228.1725959999994</v>
      </c>
      <c r="C1380" s="11">
        <v>2382.1322759999998</v>
      </c>
      <c r="D1380" s="11">
        <v>690.05163599999992</v>
      </c>
      <c r="G1380" s="11">
        <v>2167.9783199999997</v>
      </c>
      <c r="H1380" s="11">
        <v>3270.4746119999995</v>
      </c>
      <c r="I1380" s="11">
        <v>2252.5823519999999</v>
      </c>
    </row>
    <row r="1381" spans="1:9" x14ac:dyDescent="0.2">
      <c r="A1381" s="11">
        <v>1375</v>
      </c>
      <c r="B1381" s="11">
        <v>734.99752799999987</v>
      </c>
      <c r="C1381" s="11">
        <v>2366.2690199999997</v>
      </c>
      <c r="D1381" s="11">
        <v>3833.6201999999994</v>
      </c>
      <c r="G1381" s="11">
        <v>2167.9783199999997</v>
      </c>
      <c r="H1381" s="11">
        <v>3270.4746119999995</v>
      </c>
      <c r="I1381" s="11">
        <v>2255.2262279999995</v>
      </c>
    </row>
    <row r="1382" spans="1:9" x14ac:dyDescent="0.2">
      <c r="A1382" s="11">
        <v>1376</v>
      </c>
      <c r="B1382" s="11">
        <v>1358.9522639999998</v>
      </c>
      <c r="C1382" s="11">
        <v>383.36201999999997</v>
      </c>
      <c r="D1382" s="11">
        <v>914.78109599999993</v>
      </c>
      <c r="G1382" s="11">
        <v>2170.6221959999998</v>
      </c>
      <c r="H1382" s="11">
        <v>3270.4746119999995</v>
      </c>
      <c r="I1382" s="11">
        <v>2255.2262279999995</v>
      </c>
    </row>
    <row r="1383" spans="1:9" x14ac:dyDescent="0.2">
      <c r="A1383" s="11">
        <v>1377</v>
      </c>
      <c r="B1383" s="11">
        <v>3883.8538439999993</v>
      </c>
      <c r="C1383" s="11">
        <v>409.80077999999997</v>
      </c>
      <c r="D1383" s="11">
        <v>1945.8927359999998</v>
      </c>
      <c r="G1383" s="11">
        <v>2170.6221959999998</v>
      </c>
      <c r="H1383" s="11">
        <v>3273.1184879999996</v>
      </c>
      <c r="I1383" s="11">
        <v>2255.2262279999995</v>
      </c>
    </row>
    <row r="1384" spans="1:9" x14ac:dyDescent="0.2">
      <c r="A1384" s="11">
        <v>1378</v>
      </c>
      <c r="B1384" s="11">
        <v>3881.2099679999997</v>
      </c>
      <c r="C1384" s="11">
        <v>346.34775599999995</v>
      </c>
      <c r="D1384" s="11">
        <v>1390.6787759999997</v>
      </c>
      <c r="G1384" s="11">
        <v>2170.6221959999998</v>
      </c>
      <c r="H1384" s="11">
        <v>3275.7623639999997</v>
      </c>
      <c r="I1384" s="11">
        <v>2255.2262279999995</v>
      </c>
    </row>
    <row r="1385" spans="1:9" x14ac:dyDescent="0.2">
      <c r="A1385" s="11">
        <v>1379</v>
      </c>
      <c r="B1385" s="11">
        <v>1496.4338159999998</v>
      </c>
      <c r="C1385" s="11">
        <v>2345.1180119999999</v>
      </c>
      <c r="D1385" s="11">
        <v>2017.2773879999997</v>
      </c>
      <c r="G1385" s="11">
        <v>2173.2660719999999</v>
      </c>
      <c r="H1385" s="11">
        <v>3278.4062399999998</v>
      </c>
      <c r="I1385" s="11">
        <v>2260.5139799999997</v>
      </c>
    </row>
    <row r="1386" spans="1:9" x14ac:dyDescent="0.2">
      <c r="A1386" s="11">
        <v>1380</v>
      </c>
      <c r="B1386" s="11">
        <v>1144.7983079999999</v>
      </c>
      <c r="C1386" s="11">
        <v>322.55287199999998</v>
      </c>
      <c r="D1386" s="11">
        <v>2218.2119639999996</v>
      </c>
      <c r="G1386" s="11">
        <v>2175.9099479999995</v>
      </c>
      <c r="H1386" s="11">
        <v>3283.6939919999995</v>
      </c>
      <c r="I1386" s="11">
        <v>2263.1578559999998</v>
      </c>
    </row>
    <row r="1387" spans="1:9" x14ac:dyDescent="0.2">
      <c r="A1387" s="11">
        <v>1381</v>
      </c>
      <c r="B1387" s="11">
        <v>2522.2577039999996</v>
      </c>
      <c r="C1387" s="11">
        <v>417.73240799999996</v>
      </c>
      <c r="D1387" s="11">
        <v>5118.5439359999991</v>
      </c>
      <c r="G1387" s="11">
        <v>2175.9099479999995</v>
      </c>
      <c r="H1387" s="11">
        <v>3286.3378679999996</v>
      </c>
      <c r="I1387" s="11">
        <v>2263.1578559999998</v>
      </c>
    </row>
    <row r="1388" spans="1:9" x14ac:dyDescent="0.2">
      <c r="A1388" s="11">
        <v>1382</v>
      </c>
      <c r="B1388" s="11">
        <v>2397.9955319999999</v>
      </c>
      <c r="C1388" s="11">
        <v>3944.6629919999996</v>
      </c>
      <c r="D1388" s="11">
        <v>2665.0270079999996</v>
      </c>
      <c r="G1388" s="11">
        <v>2175.9099479999995</v>
      </c>
      <c r="H1388" s="11">
        <v>3286.3378679999996</v>
      </c>
      <c r="I1388" s="11">
        <v>2265.8017319999999</v>
      </c>
    </row>
    <row r="1389" spans="1:9" x14ac:dyDescent="0.2">
      <c r="A1389" s="11">
        <v>1383</v>
      </c>
      <c r="B1389" s="11">
        <v>671.54450399999996</v>
      </c>
      <c r="C1389" s="11">
        <v>3159.4318199999998</v>
      </c>
      <c r="D1389" s="11">
        <v>3191.1583319999995</v>
      </c>
      <c r="G1389" s="11">
        <v>2178.5538239999996</v>
      </c>
      <c r="H1389" s="11">
        <v>3288.9817439999997</v>
      </c>
      <c r="I1389" s="11">
        <v>2265.8017319999999</v>
      </c>
    </row>
    <row r="1390" spans="1:9" x14ac:dyDescent="0.2">
      <c r="A1390" s="11">
        <v>1384</v>
      </c>
      <c r="B1390" s="11">
        <v>4428.4922999999999</v>
      </c>
      <c r="C1390" s="11">
        <v>5345.9172719999997</v>
      </c>
      <c r="D1390" s="11">
        <v>2678.2463879999996</v>
      </c>
      <c r="G1390" s="11">
        <v>2178.5538239999996</v>
      </c>
      <c r="H1390" s="11">
        <v>3291.6256199999998</v>
      </c>
      <c r="I1390" s="11">
        <v>2268.4456079999995</v>
      </c>
    </row>
    <row r="1391" spans="1:9" x14ac:dyDescent="0.2">
      <c r="A1391" s="11">
        <v>1385</v>
      </c>
      <c r="B1391" s="11">
        <v>3368.2980239999997</v>
      </c>
      <c r="C1391" s="11">
        <v>626.59861199999989</v>
      </c>
      <c r="D1391" s="11">
        <v>1911.5223479999997</v>
      </c>
      <c r="G1391" s="11">
        <v>2178.5538239999996</v>
      </c>
      <c r="H1391" s="11">
        <v>3302.2011239999997</v>
      </c>
      <c r="I1391" s="11">
        <v>2268.4456079999995</v>
      </c>
    </row>
    <row r="1392" spans="1:9" x14ac:dyDescent="0.2">
      <c r="A1392" s="11">
        <v>1386</v>
      </c>
      <c r="B1392" s="11">
        <v>1046.9748959999999</v>
      </c>
      <c r="C1392" s="11">
        <v>592.22822399999995</v>
      </c>
      <c r="D1392" s="11">
        <v>1969.6876199999997</v>
      </c>
      <c r="G1392" s="11">
        <v>2178.5538239999996</v>
      </c>
      <c r="H1392" s="11">
        <v>3302.2011239999997</v>
      </c>
      <c r="I1392" s="11">
        <v>2268.4456079999995</v>
      </c>
    </row>
    <row r="1393" spans="1:9" x14ac:dyDescent="0.2">
      <c r="A1393" s="11">
        <v>1387</v>
      </c>
      <c r="B1393" s="11">
        <v>3778.0988039999997</v>
      </c>
      <c r="C1393" s="11">
        <v>2683.5341399999998</v>
      </c>
      <c r="D1393" s="11">
        <v>1015.2483839999999</v>
      </c>
      <c r="G1393" s="11">
        <v>2178.5538239999996</v>
      </c>
      <c r="H1393" s="11">
        <v>3304.8449999999998</v>
      </c>
      <c r="I1393" s="11">
        <v>2268.4456079999995</v>
      </c>
    </row>
    <row r="1394" spans="1:9" x14ac:dyDescent="0.2">
      <c r="A1394" s="11">
        <v>1388</v>
      </c>
      <c r="B1394" s="11">
        <v>758.7924119999999</v>
      </c>
      <c r="C1394" s="11">
        <v>4743.1135439999998</v>
      </c>
      <c r="D1394" s="11">
        <v>1374.8155199999999</v>
      </c>
      <c r="G1394" s="11">
        <v>2181.1976999999997</v>
      </c>
      <c r="H1394" s="11">
        <v>3310.1327519999995</v>
      </c>
      <c r="I1394" s="11">
        <v>2271.0894839999996</v>
      </c>
    </row>
    <row r="1395" spans="1:9" x14ac:dyDescent="0.2">
      <c r="A1395" s="11">
        <v>1389</v>
      </c>
      <c r="B1395" s="11">
        <v>3249.3236039999997</v>
      </c>
      <c r="C1395" s="11">
        <v>1620.6959879999997</v>
      </c>
      <c r="D1395" s="11">
        <v>1742.3142839999998</v>
      </c>
      <c r="G1395" s="11">
        <v>2181.1976999999997</v>
      </c>
      <c r="H1395" s="11">
        <v>3312.7766279999996</v>
      </c>
      <c r="I1395" s="11">
        <v>2271.0894839999996</v>
      </c>
    </row>
    <row r="1396" spans="1:9" x14ac:dyDescent="0.2">
      <c r="A1396" s="11">
        <v>1390</v>
      </c>
      <c r="B1396" s="11">
        <v>2987.5798799999998</v>
      </c>
      <c r="C1396" s="11">
        <v>4632.0707519999996</v>
      </c>
      <c r="D1396" s="11">
        <v>1998.7702559999998</v>
      </c>
      <c r="G1396" s="11">
        <v>2181.1976999999997</v>
      </c>
      <c r="H1396" s="11">
        <v>3312.7766279999996</v>
      </c>
      <c r="I1396" s="11">
        <v>2273.7333599999997</v>
      </c>
    </row>
    <row r="1397" spans="1:9" x14ac:dyDescent="0.2">
      <c r="A1397" s="11">
        <v>1391</v>
      </c>
      <c r="B1397" s="11">
        <v>1380.1032719999998</v>
      </c>
      <c r="C1397" s="11">
        <v>3170.0073239999997</v>
      </c>
      <c r="D1397" s="11">
        <v>1411.8297839999998</v>
      </c>
      <c r="G1397" s="11">
        <v>2183.8415759999998</v>
      </c>
      <c r="H1397" s="11">
        <v>3312.7766279999996</v>
      </c>
      <c r="I1397" s="11">
        <v>2273.7333599999997</v>
      </c>
    </row>
    <row r="1398" spans="1:9" x14ac:dyDescent="0.2">
      <c r="A1398" s="11">
        <v>1392</v>
      </c>
      <c r="B1398" s="11">
        <v>2445.5852999999997</v>
      </c>
      <c r="C1398" s="11">
        <v>8896.6427399999993</v>
      </c>
      <c r="D1398" s="11">
        <v>4669.0850159999991</v>
      </c>
      <c r="G1398" s="11">
        <v>2183.8415759999998</v>
      </c>
      <c r="H1398" s="11">
        <v>3312.7766279999996</v>
      </c>
      <c r="I1398" s="11">
        <v>2276.3772359999998</v>
      </c>
    </row>
    <row r="1399" spans="1:9" x14ac:dyDescent="0.2">
      <c r="A1399" s="11">
        <v>1393</v>
      </c>
      <c r="B1399" s="11">
        <v>1417.1175359999997</v>
      </c>
      <c r="C1399" s="11">
        <v>1525.5164519999998</v>
      </c>
      <c r="D1399" s="11">
        <v>2583.0668519999995</v>
      </c>
      <c r="G1399" s="11">
        <v>2183.8415759999998</v>
      </c>
      <c r="H1399" s="11">
        <v>3318.0643799999998</v>
      </c>
      <c r="I1399" s="11">
        <v>2276.3772359999998</v>
      </c>
    </row>
    <row r="1400" spans="1:9" x14ac:dyDescent="0.2">
      <c r="A1400" s="11">
        <v>1394</v>
      </c>
      <c r="B1400" s="11">
        <v>1009.9606319999999</v>
      </c>
      <c r="C1400" s="11">
        <v>3460.8336839999997</v>
      </c>
      <c r="D1400" s="11">
        <v>766.72403999999995</v>
      </c>
      <c r="G1400" s="11">
        <v>2183.8415759999998</v>
      </c>
      <c r="H1400" s="11">
        <v>3323.3521319999995</v>
      </c>
      <c r="I1400" s="11">
        <v>2276.3772359999998</v>
      </c>
    </row>
    <row r="1401" spans="1:9" x14ac:dyDescent="0.2">
      <c r="A1401" s="11">
        <v>1395</v>
      </c>
      <c r="B1401" s="11">
        <v>1639.2031199999999</v>
      </c>
      <c r="C1401" s="11">
        <v>2490.5311919999995</v>
      </c>
      <c r="D1401" s="11">
        <v>885.69845999999984</v>
      </c>
      <c r="G1401" s="11">
        <v>2183.8415759999998</v>
      </c>
      <c r="H1401" s="11">
        <v>3331.2837599999998</v>
      </c>
      <c r="I1401" s="11">
        <v>2279.0211119999999</v>
      </c>
    </row>
    <row r="1402" spans="1:9" x14ac:dyDescent="0.2">
      <c r="A1402" s="11">
        <v>1396</v>
      </c>
      <c r="B1402" s="11">
        <v>859.25969999999984</v>
      </c>
      <c r="C1402" s="11">
        <v>3682.9192679999996</v>
      </c>
      <c r="D1402" s="11">
        <v>1509.6531959999998</v>
      </c>
      <c r="G1402" s="11">
        <v>2186.4854519999999</v>
      </c>
      <c r="H1402" s="11">
        <v>3336.5715119999995</v>
      </c>
      <c r="I1402" s="11">
        <v>2279.0211119999999</v>
      </c>
    </row>
    <row r="1403" spans="1:9" x14ac:dyDescent="0.2">
      <c r="A1403" s="11">
        <v>1397</v>
      </c>
      <c r="B1403" s="11">
        <v>1372.1716439999998</v>
      </c>
      <c r="C1403" s="11">
        <v>690.05163599999992</v>
      </c>
      <c r="D1403" s="11">
        <v>2376.8445239999996</v>
      </c>
      <c r="G1403" s="11">
        <v>2189.1293279999995</v>
      </c>
      <c r="H1403" s="11">
        <v>3339.2153879999996</v>
      </c>
      <c r="I1403" s="11">
        <v>2279.0211119999999</v>
      </c>
    </row>
    <row r="1404" spans="1:9" x14ac:dyDescent="0.2">
      <c r="A1404" s="11">
        <v>1398</v>
      </c>
      <c r="B1404" s="11">
        <v>2432.3659199999997</v>
      </c>
      <c r="C1404" s="11">
        <v>5433.1651799999991</v>
      </c>
      <c r="D1404" s="11">
        <v>3669.6998879999996</v>
      </c>
      <c r="G1404" s="11">
        <v>2189.1293279999995</v>
      </c>
      <c r="H1404" s="11">
        <v>3341.8592639999997</v>
      </c>
      <c r="I1404" s="11">
        <v>2279.0211119999999</v>
      </c>
    </row>
    <row r="1405" spans="1:9" x14ac:dyDescent="0.2">
      <c r="A1405" s="11">
        <v>1399</v>
      </c>
      <c r="B1405" s="11">
        <v>3434.3949239999997</v>
      </c>
      <c r="C1405" s="11">
        <v>5798.0200679999989</v>
      </c>
      <c r="D1405" s="11">
        <v>1427.6930399999999</v>
      </c>
      <c r="G1405" s="11">
        <v>2191.7732039999996</v>
      </c>
      <c r="H1405" s="11">
        <v>3341.8592639999997</v>
      </c>
      <c r="I1405" s="11">
        <v>2281.6649879999995</v>
      </c>
    </row>
    <row r="1406" spans="1:9" x14ac:dyDescent="0.2">
      <c r="A1406" s="11">
        <v>1400</v>
      </c>
      <c r="B1406" s="11">
        <v>883.05458399999986</v>
      </c>
      <c r="C1406" s="11">
        <v>703.27101599999992</v>
      </c>
      <c r="D1406" s="11">
        <v>1097.2085399999999</v>
      </c>
      <c r="G1406" s="11">
        <v>2191.7732039999996</v>
      </c>
      <c r="H1406" s="11">
        <v>3344.5031399999998</v>
      </c>
      <c r="I1406" s="11">
        <v>2281.6649879999995</v>
      </c>
    </row>
    <row r="1407" spans="1:9" x14ac:dyDescent="0.2">
      <c r="A1407" s="11">
        <v>1401</v>
      </c>
      <c r="B1407" s="11">
        <v>671.54450399999996</v>
      </c>
      <c r="C1407" s="11">
        <v>2403.2832839999996</v>
      </c>
      <c r="D1407" s="11">
        <v>2506.3944479999996</v>
      </c>
      <c r="G1407" s="11">
        <v>2191.7732039999996</v>
      </c>
      <c r="H1407" s="11">
        <v>3344.5031399999998</v>
      </c>
      <c r="I1407" s="11">
        <v>2281.6649879999995</v>
      </c>
    </row>
    <row r="1408" spans="1:9" x14ac:dyDescent="0.2">
      <c r="A1408" s="11">
        <v>1402</v>
      </c>
      <c r="B1408" s="11">
        <v>1982.9069999999997</v>
      </c>
      <c r="C1408" s="11">
        <v>4499.8769519999996</v>
      </c>
      <c r="D1408" s="11">
        <v>1298.1431159999997</v>
      </c>
      <c r="G1408" s="11">
        <v>2191.7732039999996</v>
      </c>
      <c r="H1408" s="11">
        <v>3347.1470159999994</v>
      </c>
      <c r="I1408" s="11">
        <v>2281.6649879999995</v>
      </c>
    </row>
    <row r="1409" spans="1:9" x14ac:dyDescent="0.2">
      <c r="A1409" s="11">
        <v>1403</v>
      </c>
      <c r="B1409" s="11">
        <v>3973.7456279999997</v>
      </c>
      <c r="C1409" s="11">
        <v>1647.1347479999997</v>
      </c>
      <c r="D1409" s="11">
        <v>1218.826836</v>
      </c>
      <c r="G1409" s="11">
        <v>2194.4170799999997</v>
      </c>
      <c r="H1409" s="11">
        <v>3347.1470159999994</v>
      </c>
      <c r="I1409" s="11">
        <v>2284.3088639999996</v>
      </c>
    </row>
    <row r="1410" spans="1:9" x14ac:dyDescent="0.2">
      <c r="A1410" s="11">
        <v>1404</v>
      </c>
      <c r="B1410" s="11">
        <v>2173.2660719999999</v>
      </c>
      <c r="C1410" s="11">
        <v>5266.6009919999997</v>
      </c>
      <c r="D1410" s="11">
        <v>3920.8681079999997</v>
      </c>
      <c r="G1410" s="11">
        <v>2194.4170799999997</v>
      </c>
      <c r="H1410" s="11">
        <v>3349.7908919999995</v>
      </c>
      <c r="I1410" s="11">
        <v>2284.3088639999996</v>
      </c>
    </row>
    <row r="1411" spans="1:9" x14ac:dyDescent="0.2">
      <c r="A1411" s="11">
        <v>1405</v>
      </c>
      <c r="B1411" s="11">
        <v>949.15148399999987</v>
      </c>
      <c r="C1411" s="11">
        <v>2561.9158439999997</v>
      </c>
      <c r="D1411" s="11">
        <v>2868.6054599999998</v>
      </c>
      <c r="G1411" s="11">
        <v>2194.4170799999997</v>
      </c>
      <c r="H1411" s="11">
        <v>3355.0786439999997</v>
      </c>
      <c r="I1411" s="11">
        <v>2284.3088639999996</v>
      </c>
    </row>
    <row r="1412" spans="1:9" x14ac:dyDescent="0.2">
      <c r="A1412" s="11">
        <v>1406</v>
      </c>
      <c r="B1412" s="11">
        <v>2728.4800319999995</v>
      </c>
      <c r="C1412" s="11">
        <v>769.36791599999992</v>
      </c>
      <c r="D1412" s="11">
        <v>3558.6570959999995</v>
      </c>
      <c r="G1412" s="11">
        <v>2194.4170799999997</v>
      </c>
      <c r="H1412" s="11">
        <v>3355.0786439999997</v>
      </c>
      <c r="I1412" s="11">
        <v>2286.9527399999997</v>
      </c>
    </row>
    <row r="1413" spans="1:9" x14ac:dyDescent="0.2">
      <c r="A1413" s="11">
        <v>1407</v>
      </c>
      <c r="B1413" s="11">
        <v>1694.7245159999998</v>
      </c>
      <c r="C1413" s="11">
        <v>1210.8952079999999</v>
      </c>
      <c r="D1413" s="11">
        <v>2530.1893319999995</v>
      </c>
      <c r="G1413" s="11">
        <v>2197.0609559999998</v>
      </c>
      <c r="H1413" s="11">
        <v>3360.3663959999994</v>
      </c>
      <c r="I1413" s="11">
        <v>2289.5966159999998</v>
      </c>
    </row>
    <row r="1414" spans="1:9" x14ac:dyDescent="0.2">
      <c r="A1414" s="11">
        <v>1408</v>
      </c>
      <c r="B1414" s="11">
        <v>3585.0958559999995</v>
      </c>
      <c r="C1414" s="11">
        <v>433.59566399999994</v>
      </c>
      <c r="D1414" s="11">
        <v>4179.9679559999995</v>
      </c>
      <c r="G1414" s="11">
        <v>2197.0609559999998</v>
      </c>
      <c r="H1414" s="11">
        <v>3365.6541479999996</v>
      </c>
      <c r="I1414" s="11">
        <v>2289.5966159999998</v>
      </c>
    </row>
    <row r="1415" spans="1:9" x14ac:dyDescent="0.2">
      <c r="A1415" s="11">
        <v>1409</v>
      </c>
      <c r="B1415" s="11">
        <v>1710.5877719999999</v>
      </c>
      <c r="C1415" s="11">
        <v>2992.8676319999995</v>
      </c>
      <c r="D1415" s="11">
        <v>883.05458399999986</v>
      </c>
      <c r="G1415" s="11">
        <v>2197.0609559999998</v>
      </c>
      <c r="H1415" s="11">
        <v>3368.2980239999997</v>
      </c>
      <c r="I1415" s="11">
        <v>2292.2404919999999</v>
      </c>
    </row>
    <row r="1416" spans="1:9" x14ac:dyDescent="0.2">
      <c r="A1416" s="11">
        <v>1410</v>
      </c>
      <c r="B1416" s="11">
        <v>2683.5341399999998</v>
      </c>
      <c r="C1416" s="11">
        <v>824.8893119999999</v>
      </c>
      <c r="D1416" s="11">
        <v>1641.8469959999998</v>
      </c>
      <c r="G1416" s="11">
        <v>2197.0609559999998</v>
      </c>
      <c r="H1416" s="11">
        <v>3368.2980239999997</v>
      </c>
      <c r="I1416" s="11">
        <v>2292.2404919999999</v>
      </c>
    </row>
    <row r="1417" spans="1:9" x14ac:dyDescent="0.2">
      <c r="A1417" s="11">
        <v>1411</v>
      </c>
      <c r="B1417" s="11">
        <v>4082.1445439999993</v>
      </c>
      <c r="C1417" s="11">
        <v>3323.3521319999995</v>
      </c>
      <c r="D1417" s="11">
        <v>2501.1066959999998</v>
      </c>
      <c r="G1417" s="11">
        <v>2199.7048319999999</v>
      </c>
      <c r="H1417" s="11">
        <v>3368.2980239999997</v>
      </c>
      <c r="I1417" s="11">
        <v>2292.2404919999999</v>
      </c>
    </row>
    <row r="1418" spans="1:9" x14ac:dyDescent="0.2">
      <c r="A1418" s="11">
        <v>1412</v>
      </c>
      <c r="B1418" s="11">
        <v>1358.9522639999998</v>
      </c>
      <c r="C1418" s="11">
        <v>2762.8504199999998</v>
      </c>
      <c r="D1418" s="11">
        <v>2773.4259239999997</v>
      </c>
      <c r="G1418" s="11">
        <v>2199.7048319999999</v>
      </c>
      <c r="H1418" s="11">
        <v>3373.5857759999994</v>
      </c>
      <c r="I1418" s="11">
        <v>2294.8843679999995</v>
      </c>
    </row>
    <row r="1419" spans="1:9" x14ac:dyDescent="0.2">
      <c r="A1419" s="11">
        <v>1413</v>
      </c>
      <c r="B1419" s="11">
        <v>1237.3339679999999</v>
      </c>
      <c r="C1419" s="11">
        <v>3548.0815919999995</v>
      </c>
      <c r="D1419" s="11">
        <v>1673.5735079999997</v>
      </c>
      <c r="G1419" s="11">
        <v>2199.7048319999999</v>
      </c>
      <c r="H1419" s="11">
        <v>3373.5857759999994</v>
      </c>
      <c r="I1419" s="11">
        <v>2297.5282439999996</v>
      </c>
    </row>
    <row r="1420" spans="1:9" x14ac:dyDescent="0.2">
      <c r="A1420" s="11">
        <v>1414</v>
      </c>
      <c r="B1420" s="11">
        <v>1165.949316</v>
      </c>
      <c r="C1420" s="11">
        <v>6252.7667399999991</v>
      </c>
      <c r="D1420" s="11">
        <v>1530.8042039999998</v>
      </c>
      <c r="G1420" s="11">
        <v>2199.7048319999999</v>
      </c>
      <c r="H1420" s="11">
        <v>3376.2296519999995</v>
      </c>
      <c r="I1420" s="11">
        <v>2297.5282439999996</v>
      </c>
    </row>
    <row r="1421" spans="1:9" x14ac:dyDescent="0.2">
      <c r="A1421" s="11">
        <v>1415</v>
      </c>
      <c r="B1421" s="11">
        <v>2538.1209599999997</v>
      </c>
      <c r="C1421" s="11">
        <v>3992.2527599999994</v>
      </c>
      <c r="D1421" s="11">
        <v>1012.6045079999999</v>
      </c>
      <c r="G1421" s="11">
        <v>2204.9925839999996</v>
      </c>
      <c r="H1421" s="11">
        <v>3381.5174039999997</v>
      </c>
      <c r="I1421" s="11">
        <v>2300.1721199999997</v>
      </c>
    </row>
    <row r="1422" spans="1:9" x14ac:dyDescent="0.2">
      <c r="A1422" s="11">
        <v>1416</v>
      </c>
      <c r="B1422" s="11">
        <v>1644.4908719999999</v>
      </c>
      <c r="C1422" s="11">
        <v>4491.9453239999993</v>
      </c>
      <c r="D1422" s="11">
        <v>2099.2375439999996</v>
      </c>
      <c r="G1422" s="11">
        <v>2204.9925839999996</v>
      </c>
      <c r="H1422" s="11">
        <v>3381.5174039999997</v>
      </c>
      <c r="I1422" s="11">
        <v>2300.1721199999997</v>
      </c>
    </row>
    <row r="1423" spans="1:9" x14ac:dyDescent="0.2">
      <c r="A1423" s="11">
        <v>1417</v>
      </c>
      <c r="B1423" s="11">
        <v>727.06589999999994</v>
      </c>
      <c r="C1423" s="11">
        <v>3783.3865559999995</v>
      </c>
      <c r="D1423" s="11">
        <v>819.60155999999995</v>
      </c>
      <c r="G1423" s="11">
        <v>2204.9925839999996</v>
      </c>
      <c r="H1423" s="11">
        <v>3384.1612799999994</v>
      </c>
      <c r="I1423" s="11">
        <v>2302.8159959999998</v>
      </c>
    </row>
    <row r="1424" spans="1:9" x14ac:dyDescent="0.2">
      <c r="A1424" s="11">
        <v>1418</v>
      </c>
      <c r="B1424" s="11">
        <v>5261.3132399999995</v>
      </c>
      <c r="C1424" s="11">
        <v>3217.5970919999995</v>
      </c>
      <c r="D1424" s="11">
        <v>1871.8642079999997</v>
      </c>
      <c r="G1424" s="11">
        <v>2207.6364599999997</v>
      </c>
      <c r="H1424" s="11">
        <v>3384.1612799999994</v>
      </c>
      <c r="I1424" s="11">
        <v>2305.4598719999999</v>
      </c>
    </row>
    <row r="1425" spans="1:9" x14ac:dyDescent="0.2">
      <c r="A1425" s="11">
        <v>1419</v>
      </c>
      <c r="B1425" s="11">
        <v>4185.2557079999997</v>
      </c>
      <c r="C1425" s="11">
        <v>1054.9065239999998</v>
      </c>
      <c r="D1425" s="11">
        <v>1097.2085399999999</v>
      </c>
      <c r="G1425" s="11">
        <v>2210.2803359999998</v>
      </c>
      <c r="H1425" s="11">
        <v>3384.1612799999994</v>
      </c>
      <c r="I1425" s="11">
        <v>2305.4598719999999</v>
      </c>
    </row>
    <row r="1426" spans="1:9" x14ac:dyDescent="0.2">
      <c r="A1426" s="11">
        <v>1420</v>
      </c>
      <c r="B1426" s="11">
        <v>4314.8056319999996</v>
      </c>
      <c r="C1426" s="11">
        <v>782.58729599999992</v>
      </c>
      <c r="D1426" s="11">
        <v>1591.6133519999998</v>
      </c>
      <c r="G1426" s="11">
        <v>2210.2803359999998</v>
      </c>
      <c r="H1426" s="11">
        <v>3392.0929079999996</v>
      </c>
      <c r="I1426" s="11">
        <v>2308.1037479999995</v>
      </c>
    </row>
    <row r="1427" spans="1:9" x14ac:dyDescent="0.2">
      <c r="A1427" s="11">
        <v>1421</v>
      </c>
      <c r="B1427" s="11">
        <v>1781.9724239999998</v>
      </c>
      <c r="C1427" s="11">
        <v>3225.5287199999998</v>
      </c>
      <c r="D1427" s="11">
        <v>2339.8302599999997</v>
      </c>
      <c r="G1427" s="11">
        <v>2210.2803359999998</v>
      </c>
      <c r="H1427" s="11">
        <v>3394.7367839999997</v>
      </c>
      <c r="I1427" s="11">
        <v>2308.1037479999995</v>
      </c>
    </row>
    <row r="1428" spans="1:9" x14ac:dyDescent="0.2">
      <c r="A1428" s="11">
        <v>1422</v>
      </c>
      <c r="B1428" s="11">
        <v>4068.9251639999993</v>
      </c>
      <c r="C1428" s="11">
        <v>1639.2031199999999</v>
      </c>
      <c r="D1428" s="11">
        <v>1253.1972239999998</v>
      </c>
      <c r="G1428" s="11">
        <v>2210.2803359999998</v>
      </c>
      <c r="H1428" s="11">
        <v>3394.7367839999997</v>
      </c>
      <c r="I1428" s="11">
        <v>2308.1037479999995</v>
      </c>
    </row>
    <row r="1429" spans="1:9" x14ac:dyDescent="0.2">
      <c r="A1429" s="11">
        <v>1423</v>
      </c>
      <c r="B1429" s="11">
        <v>4640.002379999999</v>
      </c>
      <c r="C1429" s="11">
        <v>1856.0009519999999</v>
      </c>
      <c r="D1429" s="11">
        <v>1853.3570759999998</v>
      </c>
      <c r="G1429" s="11">
        <v>2210.2803359999998</v>
      </c>
      <c r="H1429" s="11">
        <v>3397.3806599999994</v>
      </c>
      <c r="I1429" s="11">
        <v>2310.7476239999996</v>
      </c>
    </row>
    <row r="1430" spans="1:9" x14ac:dyDescent="0.2">
      <c r="A1430" s="11">
        <v>1424</v>
      </c>
      <c r="B1430" s="11">
        <v>1742.3142839999998</v>
      </c>
      <c r="C1430" s="11">
        <v>2955.8533679999996</v>
      </c>
      <c r="D1430" s="11">
        <v>3296.9133719999995</v>
      </c>
      <c r="G1430" s="11">
        <v>2210.2803359999998</v>
      </c>
      <c r="H1430" s="11">
        <v>3400.0245359999994</v>
      </c>
      <c r="I1430" s="11">
        <v>2310.7476239999996</v>
      </c>
    </row>
    <row r="1431" spans="1:9" x14ac:dyDescent="0.2">
      <c r="A1431" s="11">
        <v>1425</v>
      </c>
      <c r="B1431" s="11">
        <v>774.65566799999988</v>
      </c>
      <c r="C1431" s="11">
        <v>6131.1484439999995</v>
      </c>
      <c r="D1431" s="11">
        <v>4306.8740039999993</v>
      </c>
      <c r="G1431" s="11">
        <v>2212.9242119999999</v>
      </c>
      <c r="H1431" s="11">
        <v>3405.3122879999996</v>
      </c>
      <c r="I1431" s="11">
        <v>2310.7476239999996</v>
      </c>
    </row>
    <row r="1432" spans="1:9" x14ac:dyDescent="0.2">
      <c r="A1432" s="11">
        <v>1426</v>
      </c>
      <c r="B1432" s="11">
        <v>2091.3059159999998</v>
      </c>
      <c r="C1432" s="11">
        <v>1491.1460639999998</v>
      </c>
      <c r="D1432" s="11">
        <v>3505.7795759999995</v>
      </c>
      <c r="G1432" s="11">
        <v>2212.9242119999999</v>
      </c>
      <c r="H1432" s="11">
        <v>3407.9561639999997</v>
      </c>
      <c r="I1432" s="11">
        <v>2313.3914999999997</v>
      </c>
    </row>
    <row r="1433" spans="1:9" x14ac:dyDescent="0.2">
      <c r="A1433" s="11">
        <v>1427</v>
      </c>
      <c r="B1433" s="11">
        <v>1406.5420319999998</v>
      </c>
      <c r="C1433" s="11">
        <v>4883.2389719999992</v>
      </c>
      <c r="D1433" s="11">
        <v>668.90062799999987</v>
      </c>
      <c r="G1433" s="11">
        <v>2212.9242119999999</v>
      </c>
      <c r="H1433" s="11">
        <v>3413.2439159999994</v>
      </c>
      <c r="I1433" s="11">
        <v>2313.3914999999997</v>
      </c>
    </row>
    <row r="1434" spans="1:9" x14ac:dyDescent="0.2">
      <c r="A1434" s="11">
        <v>1428</v>
      </c>
      <c r="B1434" s="11">
        <v>1139.510556</v>
      </c>
      <c r="C1434" s="11">
        <v>1295.4992399999999</v>
      </c>
      <c r="D1434" s="11">
        <v>1467.3511799999999</v>
      </c>
      <c r="G1434" s="11">
        <v>2215.5680879999995</v>
      </c>
      <c r="H1434" s="11">
        <v>3413.2439159999994</v>
      </c>
      <c r="I1434" s="11">
        <v>2318.6792519999999</v>
      </c>
    </row>
    <row r="1435" spans="1:9" x14ac:dyDescent="0.2">
      <c r="A1435" s="11">
        <v>1429</v>
      </c>
      <c r="B1435" s="11">
        <v>2501.1066959999998</v>
      </c>
      <c r="C1435" s="11">
        <v>1541.3797079999997</v>
      </c>
      <c r="D1435" s="11">
        <v>2302.8159959999998</v>
      </c>
      <c r="G1435" s="11">
        <v>2215.5680879999995</v>
      </c>
      <c r="H1435" s="11">
        <v>3415.8877919999995</v>
      </c>
      <c r="I1435" s="11">
        <v>2321.3231279999995</v>
      </c>
    </row>
    <row r="1436" spans="1:9" x14ac:dyDescent="0.2">
      <c r="A1436" s="11">
        <v>1430</v>
      </c>
      <c r="B1436" s="11">
        <v>869.83520399999986</v>
      </c>
      <c r="C1436" s="11">
        <v>4695.5237759999991</v>
      </c>
      <c r="D1436" s="11">
        <v>1411.8297839999998</v>
      </c>
      <c r="G1436" s="11">
        <v>2215.5680879999995</v>
      </c>
      <c r="H1436" s="11">
        <v>3418.5316679999996</v>
      </c>
      <c r="I1436" s="11">
        <v>2321.3231279999995</v>
      </c>
    </row>
    <row r="1437" spans="1:9" x14ac:dyDescent="0.2">
      <c r="A1437" s="11">
        <v>1431</v>
      </c>
      <c r="B1437" s="11">
        <v>2146.8273119999999</v>
      </c>
      <c r="C1437" s="11">
        <v>2757.5626679999996</v>
      </c>
      <c r="D1437" s="11">
        <v>3434.3949239999997</v>
      </c>
      <c r="G1437" s="11">
        <v>2218.2119639999996</v>
      </c>
      <c r="H1437" s="11">
        <v>3421.1755439999997</v>
      </c>
      <c r="I1437" s="11">
        <v>2321.3231279999995</v>
      </c>
    </row>
    <row r="1438" spans="1:9" x14ac:dyDescent="0.2">
      <c r="A1438" s="11">
        <v>1432</v>
      </c>
      <c r="B1438" s="11">
        <v>2641.2321239999997</v>
      </c>
      <c r="C1438" s="11">
        <v>2924.1268559999999</v>
      </c>
      <c r="D1438" s="11">
        <v>3180.5828279999996</v>
      </c>
      <c r="G1438" s="11">
        <v>2218.2119639999996</v>
      </c>
      <c r="H1438" s="11">
        <v>3421.1755439999997</v>
      </c>
      <c r="I1438" s="11">
        <v>2321.3231279999995</v>
      </c>
    </row>
    <row r="1439" spans="1:9" x14ac:dyDescent="0.2">
      <c r="A1439" s="11">
        <v>1433</v>
      </c>
      <c r="B1439" s="11">
        <v>2974.3604999999998</v>
      </c>
      <c r="C1439" s="11">
        <v>3312.7766279999996</v>
      </c>
      <c r="D1439" s="11">
        <v>2033.1406439999998</v>
      </c>
      <c r="G1439" s="11">
        <v>2218.2119639999996</v>
      </c>
      <c r="H1439" s="11">
        <v>3423.8194199999994</v>
      </c>
      <c r="I1439" s="11">
        <v>2321.3231279999995</v>
      </c>
    </row>
    <row r="1440" spans="1:9" x14ac:dyDescent="0.2">
      <c r="A1440" s="11">
        <v>1434</v>
      </c>
      <c r="B1440" s="11">
        <v>5224.2989759999991</v>
      </c>
      <c r="C1440" s="11">
        <v>3889.1415959999995</v>
      </c>
      <c r="D1440" s="11">
        <v>2805.1524359999999</v>
      </c>
      <c r="G1440" s="11">
        <v>2218.2119639999996</v>
      </c>
      <c r="H1440" s="11">
        <v>3423.8194199999994</v>
      </c>
      <c r="I1440" s="11">
        <v>2323.9670039999996</v>
      </c>
    </row>
    <row r="1441" spans="1:9" x14ac:dyDescent="0.2">
      <c r="A1441" s="11">
        <v>1435</v>
      </c>
      <c r="B1441" s="11">
        <v>1393.3226519999998</v>
      </c>
      <c r="C1441" s="11">
        <v>2046.3600239999998</v>
      </c>
      <c r="D1441" s="11">
        <v>3481.9846919999995</v>
      </c>
      <c r="G1441" s="11">
        <v>2220.8558399999997</v>
      </c>
      <c r="H1441" s="11">
        <v>3431.7510479999996</v>
      </c>
      <c r="I1441" s="11">
        <v>2323.9670039999996</v>
      </c>
    </row>
    <row r="1442" spans="1:9" x14ac:dyDescent="0.2">
      <c r="A1442" s="11">
        <v>1436</v>
      </c>
      <c r="B1442" s="11">
        <v>1467.3511799999999</v>
      </c>
      <c r="C1442" s="11">
        <v>5131.7633159999996</v>
      </c>
      <c r="D1442" s="11">
        <v>1105.1401679999999</v>
      </c>
      <c r="G1442" s="11">
        <v>2220.8558399999997</v>
      </c>
      <c r="H1442" s="11">
        <v>3437.0387999999994</v>
      </c>
      <c r="I1442" s="11">
        <v>2323.9670039999996</v>
      </c>
    </row>
    <row r="1443" spans="1:9" x14ac:dyDescent="0.2">
      <c r="A1443" s="11">
        <v>1437</v>
      </c>
      <c r="B1443" s="11">
        <v>2516.9699519999995</v>
      </c>
      <c r="C1443" s="11">
        <v>1311.3624959999997</v>
      </c>
      <c r="D1443" s="11">
        <v>1036.3993919999998</v>
      </c>
      <c r="G1443" s="11">
        <v>2220.8558399999997</v>
      </c>
      <c r="H1443" s="11">
        <v>3439.6826759999994</v>
      </c>
      <c r="I1443" s="11">
        <v>2323.9670039999996</v>
      </c>
    </row>
    <row r="1444" spans="1:9" x14ac:dyDescent="0.2">
      <c r="A1444" s="11">
        <v>1438</v>
      </c>
      <c r="B1444" s="11">
        <v>2041.0722719999997</v>
      </c>
      <c r="C1444" s="11">
        <v>1943.2488599999997</v>
      </c>
      <c r="D1444" s="11">
        <v>2585.7107279999996</v>
      </c>
      <c r="G1444" s="11">
        <v>2220.8558399999997</v>
      </c>
      <c r="H1444" s="11">
        <v>3439.6826759999994</v>
      </c>
      <c r="I1444" s="11">
        <v>2323.9670039999996</v>
      </c>
    </row>
    <row r="1445" spans="1:9" x14ac:dyDescent="0.2">
      <c r="A1445" s="11">
        <v>1439</v>
      </c>
      <c r="B1445" s="11">
        <v>1911.5223479999997</v>
      </c>
      <c r="C1445" s="11">
        <v>3016.6625159999994</v>
      </c>
      <c r="D1445" s="11">
        <v>1078.7014079999999</v>
      </c>
      <c r="G1445" s="11">
        <v>2223.4997159999998</v>
      </c>
      <c r="H1445" s="11">
        <v>3439.6826759999994</v>
      </c>
      <c r="I1445" s="11">
        <v>2323.9670039999996</v>
      </c>
    </row>
    <row r="1446" spans="1:9" x14ac:dyDescent="0.2">
      <c r="A1446" s="11">
        <v>1440</v>
      </c>
      <c r="B1446" s="11">
        <v>2075.4426599999997</v>
      </c>
      <c r="C1446" s="11">
        <v>1684.1490119999999</v>
      </c>
      <c r="D1446" s="11">
        <v>2567.2035959999998</v>
      </c>
      <c r="G1446" s="11">
        <v>2223.4997159999998</v>
      </c>
      <c r="H1446" s="11">
        <v>3439.6826759999994</v>
      </c>
      <c r="I1446" s="11">
        <v>2323.9670039999996</v>
      </c>
    </row>
    <row r="1447" spans="1:9" x14ac:dyDescent="0.2">
      <c r="A1447" s="11">
        <v>1441</v>
      </c>
      <c r="B1447" s="11">
        <v>951.79535999999985</v>
      </c>
      <c r="C1447" s="11">
        <v>3233.4603479999996</v>
      </c>
      <c r="D1447" s="11">
        <v>2395.3516559999998</v>
      </c>
      <c r="G1447" s="11">
        <v>2223.4997159999998</v>
      </c>
      <c r="H1447" s="11">
        <v>3442.3265519999995</v>
      </c>
      <c r="I1447" s="11">
        <v>2326.6108799999997</v>
      </c>
    </row>
    <row r="1448" spans="1:9" x14ac:dyDescent="0.2">
      <c r="A1448" s="11">
        <v>1442</v>
      </c>
      <c r="B1448" s="11">
        <v>2345.1180119999999</v>
      </c>
      <c r="C1448" s="11">
        <v>4687.5921479999997</v>
      </c>
      <c r="D1448" s="11">
        <v>1507.0093199999999</v>
      </c>
      <c r="G1448" s="11">
        <v>2223.4997159999998</v>
      </c>
      <c r="H1448" s="11">
        <v>3444.9704279999996</v>
      </c>
      <c r="I1448" s="11">
        <v>2326.6108799999997</v>
      </c>
    </row>
    <row r="1449" spans="1:9" x14ac:dyDescent="0.2">
      <c r="A1449" s="11">
        <v>1443</v>
      </c>
      <c r="B1449" s="11">
        <v>1914.1662239999998</v>
      </c>
      <c r="C1449" s="11">
        <v>1824.2744399999997</v>
      </c>
      <c r="D1449" s="11">
        <v>2720.5484039999997</v>
      </c>
      <c r="G1449" s="11">
        <v>2223.4997159999998</v>
      </c>
      <c r="H1449" s="11">
        <v>3444.9704279999996</v>
      </c>
      <c r="I1449" s="11">
        <v>2326.6108799999997</v>
      </c>
    </row>
    <row r="1450" spans="1:9" x14ac:dyDescent="0.2">
      <c r="A1450" s="11">
        <v>1444</v>
      </c>
      <c r="B1450" s="11">
        <v>3466.1214359999994</v>
      </c>
      <c r="C1450" s="11">
        <v>2011.9896359999998</v>
      </c>
      <c r="D1450" s="11">
        <v>1665.6418799999999</v>
      </c>
      <c r="G1450" s="11">
        <v>2226.1435919999999</v>
      </c>
      <c r="H1450" s="11">
        <v>3447.6143039999997</v>
      </c>
      <c r="I1450" s="11">
        <v>2326.6108799999997</v>
      </c>
    </row>
    <row r="1451" spans="1:9" x14ac:dyDescent="0.2">
      <c r="A1451" s="11">
        <v>1445</v>
      </c>
      <c r="B1451" s="11">
        <v>1845.4254479999997</v>
      </c>
      <c r="C1451" s="11">
        <v>1639.2031199999999</v>
      </c>
      <c r="D1451" s="11">
        <v>2064.8671559999998</v>
      </c>
      <c r="G1451" s="11">
        <v>2228.7874679999995</v>
      </c>
      <c r="H1451" s="11">
        <v>3447.6143039999997</v>
      </c>
      <c r="I1451" s="11">
        <v>2326.6108799999997</v>
      </c>
    </row>
    <row r="1452" spans="1:9" x14ac:dyDescent="0.2">
      <c r="A1452" s="11">
        <v>1446</v>
      </c>
      <c r="B1452" s="11">
        <v>2717.9045279999996</v>
      </c>
      <c r="C1452" s="11">
        <v>898.91783999999984</v>
      </c>
      <c r="D1452" s="11">
        <v>2913.5513519999995</v>
      </c>
      <c r="G1452" s="11">
        <v>2228.7874679999995</v>
      </c>
      <c r="H1452" s="11">
        <v>3450.2581799999994</v>
      </c>
      <c r="I1452" s="11">
        <v>2326.6108799999997</v>
      </c>
    </row>
    <row r="1453" spans="1:9" x14ac:dyDescent="0.2">
      <c r="A1453" s="11">
        <v>1447</v>
      </c>
      <c r="B1453" s="11">
        <v>713.84651999999994</v>
      </c>
      <c r="C1453" s="11">
        <v>2437.6536719999999</v>
      </c>
      <c r="D1453" s="11">
        <v>1916.8100999999997</v>
      </c>
      <c r="G1453" s="11">
        <v>2231.4313439999996</v>
      </c>
      <c r="H1453" s="11">
        <v>3452.9020559999994</v>
      </c>
      <c r="I1453" s="11">
        <v>2326.6108799999997</v>
      </c>
    </row>
    <row r="1454" spans="1:9" x14ac:dyDescent="0.2">
      <c r="A1454" s="11">
        <v>1448</v>
      </c>
      <c r="B1454" s="11">
        <v>872.47907999999984</v>
      </c>
      <c r="C1454" s="11">
        <v>4098.0077999999994</v>
      </c>
      <c r="D1454" s="11">
        <v>2535.4770839999996</v>
      </c>
      <c r="G1454" s="11">
        <v>2231.4313439999996</v>
      </c>
      <c r="H1454" s="11">
        <v>3452.9020559999994</v>
      </c>
      <c r="I1454" s="11">
        <v>2329.2547559999998</v>
      </c>
    </row>
    <row r="1455" spans="1:9" x14ac:dyDescent="0.2">
      <c r="A1455" s="11">
        <v>1449</v>
      </c>
      <c r="B1455" s="11">
        <v>5205.7918439999994</v>
      </c>
      <c r="C1455" s="11">
        <v>2630.6566199999997</v>
      </c>
      <c r="D1455" s="11">
        <v>1525.5164519999998</v>
      </c>
      <c r="G1455" s="11">
        <v>2231.4313439999996</v>
      </c>
      <c r="H1455" s="11">
        <v>3455.5459319999995</v>
      </c>
      <c r="I1455" s="11">
        <v>2329.2547559999998</v>
      </c>
    </row>
    <row r="1456" spans="1:9" x14ac:dyDescent="0.2">
      <c r="A1456" s="11">
        <v>1450</v>
      </c>
      <c r="B1456" s="11">
        <v>2107.1691719999999</v>
      </c>
      <c r="C1456" s="11">
        <v>1581.0378479999997</v>
      </c>
      <c r="D1456" s="11">
        <v>1615.4082359999998</v>
      </c>
      <c r="G1456" s="11">
        <v>2231.4313439999996</v>
      </c>
      <c r="H1456" s="11">
        <v>3458.1898079999996</v>
      </c>
      <c r="I1456" s="11">
        <v>2331.8986319999999</v>
      </c>
    </row>
    <row r="1457" spans="1:9" x14ac:dyDescent="0.2">
      <c r="A1457" s="11">
        <v>1451</v>
      </c>
      <c r="B1457" s="11">
        <v>1126.291176</v>
      </c>
      <c r="C1457" s="11">
        <v>4227.5577239999993</v>
      </c>
      <c r="D1457" s="11">
        <v>1678.8612599999999</v>
      </c>
      <c r="G1457" s="11">
        <v>2231.4313439999996</v>
      </c>
      <c r="H1457" s="11">
        <v>3460.8336839999997</v>
      </c>
      <c r="I1457" s="11">
        <v>2334.5425079999995</v>
      </c>
    </row>
    <row r="1458" spans="1:9" x14ac:dyDescent="0.2">
      <c r="A1458" s="11">
        <v>1452</v>
      </c>
      <c r="B1458" s="11">
        <v>1586.3255999999999</v>
      </c>
      <c r="C1458" s="11">
        <v>3397.3806599999994</v>
      </c>
      <c r="D1458" s="11">
        <v>2739.0555359999998</v>
      </c>
      <c r="G1458" s="11">
        <v>2231.4313439999996</v>
      </c>
      <c r="H1458" s="11">
        <v>3460.8336839999997</v>
      </c>
      <c r="I1458" s="11">
        <v>2337.1863839999996</v>
      </c>
    </row>
    <row r="1459" spans="1:9" x14ac:dyDescent="0.2">
      <c r="A1459" s="11">
        <v>1453</v>
      </c>
      <c r="B1459" s="11">
        <v>1681.5051359999998</v>
      </c>
      <c r="C1459" s="11">
        <v>959.72698799999989</v>
      </c>
      <c r="D1459" s="11">
        <v>3809.8253159999995</v>
      </c>
      <c r="G1459" s="11">
        <v>2234.0752199999997</v>
      </c>
      <c r="H1459" s="11">
        <v>3466.1214359999994</v>
      </c>
      <c r="I1459" s="11">
        <v>2337.1863839999996</v>
      </c>
    </row>
    <row r="1460" spans="1:9" x14ac:dyDescent="0.2">
      <c r="A1460" s="11">
        <v>1454</v>
      </c>
      <c r="B1460" s="11">
        <v>2004.0580079999997</v>
      </c>
      <c r="C1460" s="11">
        <v>4288.3668719999996</v>
      </c>
      <c r="D1460" s="11">
        <v>3204.3777119999995</v>
      </c>
      <c r="G1460" s="11">
        <v>2234.0752199999997</v>
      </c>
      <c r="H1460" s="11">
        <v>3466.1214359999994</v>
      </c>
      <c r="I1460" s="11">
        <v>2337.1863839999996</v>
      </c>
    </row>
    <row r="1461" spans="1:9" x14ac:dyDescent="0.2">
      <c r="A1461" s="11">
        <v>1455</v>
      </c>
      <c r="B1461" s="11">
        <v>3746.3722919999996</v>
      </c>
      <c r="C1461" s="11">
        <v>5562.715103999999</v>
      </c>
      <c r="D1461" s="11">
        <v>1509.6531959999998</v>
      </c>
      <c r="G1461" s="11">
        <v>2236.7190959999998</v>
      </c>
      <c r="H1461" s="11">
        <v>3474.0530639999997</v>
      </c>
      <c r="I1461" s="11">
        <v>2337.1863839999996</v>
      </c>
    </row>
    <row r="1462" spans="1:9" x14ac:dyDescent="0.2">
      <c r="A1462" s="11">
        <v>1456</v>
      </c>
      <c r="B1462" s="11">
        <v>5398.7947919999997</v>
      </c>
      <c r="C1462" s="11">
        <v>5565.3589799999991</v>
      </c>
      <c r="D1462" s="11">
        <v>1869.2203319999999</v>
      </c>
      <c r="G1462" s="11">
        <v>2236.7190959999998</v>
      </c>
      <c r="H1462" s="11">
        <v>3476.6969399999994</v>
      </c>
      <c r="I1462" s="11">
        <v>2339.8302599999997</v>
      </c>
    </row>
    <row r="1463" spans="1:9" x14ac:dyDescent="0.2">
      <c r="A1463" s="11">
        <v>1457</v>
      </c>
      <c r="B1463" s="11">
        <v>2873.8932119999995</v>
      </c>
      <c r="C1463" s="11">
        <v>3088.0471679999996</v>
      </c>
      <c r="D1463" s="11">
        <v>1247.9094719999998</v>
      </c>
      <c r="G1463" s="11">
        <v>2239.3629719999999</v>
      </c>
      <c r="H1463" s="11">
        <v>3476.6969399999994</v>
      </c>
      <c r="I1463" s="11">
        <v>2339.8302599999997</v>
      </c>
    </row>
    <row r="1464" spans="1:9" x14ac:dyDescent="0.2">
      <c r="A1464" s="11">
        <v>1458</v>
      </c>
      <c r="B1464" s="11">
        <v>3455.5459319999995</v>
      </c>
      <c r="C1464" s="11">
        <v>4732.5380399999995</v>
      </c>
      <c r="D1464" s="11">
        <v>1813.6989359999998</v>
      </c>
      <c r="G1464" s="11">
        <v>2239.3629719999999</v>
      </c>
      <c r="H1464" s="11">
        <v>3476.6969399999994</v>
      </c>
      <c r="I1464" s="11">
        <v>2339.8302599999997</v>
      </c>
    </row>
    <row r="1465" spans="1:9" x14ac:dyDescent="0.2">
      <c r="A1465" s="11">
        <v>1459</v>
      </c>
      <c r="B1465" s="11">
        <v>2107.1691719999999</v>
      </c>
      <c r="C1465" s="11">
        <v>4563.3299759999991</v>
      </c>
      <c r="D1465" s="11">
        <v>3788.6743079999997</v>
      </c>
      <c r="G1465" s="11">
        <v>2242.0068479999995</v>
      </c>
      <c r="H1465" s="11">
        <v>3481.9846919999995</v>
      </c>
      <c r="I1465" s="11">
        <v>2339.8302599999997</v>
      </c>
    </row>
    <row r="1466" spans="1:9" x14ac:dyDescent="0.2">
      <c r="A1466" s="11">
        <v>1460</v>
      </c>
      <c r="B1466" s="11">
        <v>2887.1125919999995</v>
      </c>
      <c r="C1466" s="11">
        <v>4531.6034639999998</v>
      </c>
      <c r="D1466" s="11">
        <v>1903.5907199999997</v>
      </c>
      <c r="G1466" s="11">
        <v>2242.0068479999995</v>
      </c>
      <c r="H1466" s="11">
        <v>3487.2724439999997</v>
      </c>
      <c r="I1466" s="11">
        <v>2342.4741359999998</v>
      </c>
    </row>
    <row r="1467" spans="1:9" x14ac:dyDescent="0.2">
      <c r="A1467" s="11">
        <v>1461</v>
      </c>
      <c r="B1467" s="11">
        <v>4669.0850159999991</v>
      </c>
      <c r="C1467" s="11">
        <v>2998.1553839999997</v>
      </c>
      <c r="D1467" s="11">
        <v>1848.0693239999998</v>
      </c>
      <c r="G1467" s="11">
        <v>2244.6507239999996</v>
      </c>
      <c r="H1467" s="11">
        <v>3487.2724439999997</v>
      </c>
      <c r="I1467" s="11">
        <v>2342.4741359999998</v>
      </c>
    </row>
    <row r="1468" spans="1:9" x14ac:dyDescent="0.2">
      <c r="A1468" s="11">
        <v>1462</v>
      </c>
      <c r="B1468" s="11">
        <v>4912.3216079999993</v>
      </c>
      <c r="C1468" s="11">
        <v>3997.5405119999996</v>
      </c>
      <c r="D1468" s="11">
        <v>2813.0840639999997</v>
      </c>
      <c r="G1468" s="11">
        <v>2244.6507239999996</v>
      </c>
      <c r="H1468" s="11">
        <v>3487.2724439999997</v>
      </c>
      <c r="I1468" s="11">
        <v>2342.4741359999998</v>
      </c>
    </row>
    <row r="1469" spans="1:9" x14ac:dyDescent="0.2">
      <c r="A1469" s="11">
        <v>1463</v>
      </c>
      <c r="B1469" s="11">
        <v>2191.7732039999996</v>
      </c>
      <c r="C1469" s="11">
        <v>975.59024399999987</v>
      </c>
      <c r="D1469" s="11">
        <v>3418.5316679999996</v>
      </c>
      <c r="G1469" s="11">
        <v>2244.6507239999996</v>
      </c>
      <c r="H1469" s="11">
        <v>3487.2724439999997</v>
      </c>
      <c r="I1469" s="11">
        <v>2342.4741359999998</v>
      </c>
    </row>
    <row r="1470" spans="1:9" x14ac:dyDescent="0.2">
      <c r="A1470" s="11">
        <v>1464</v>
      </c>
      <c r="B1470" s="11">
        <v>1956.4682399999997</v>
      </c>
      <c r="C1470" s="11">
        <v>1956.4682399999997</v>
      </c>
      <c r="D1470" s="11">
        <v>2390.0639039999996</v>
      </c>
      <c r="G1470" s="11">
        <v>2247.2945999999997</v>
      </c>
      <c r="H1470" s="11">
        <v>3487.2724439999997</v>
      </c>
      <c r="I1470" s="11">
        <v>2345.1180119999999</v>
      </c>
    </row>
    <row r="1471" spans="1:9" x14ac:dyDescent="0.2">
      <c r="A1471" s="11">
        <v>1465</v>
      </c>
      <c r="B1471" s="11">
        <v>3378.8735279999996</v>
      </c>
      <c r="C1471" s="11">
        <v>4840.9369559999996</v>
      </c>
      <c r="D1471" s="11">
        <v>1155.3738119999998</v>
      </c>
      <c r="G1471" s="11">
        <v>2247.2945999999997</v>
      </c>
      <c r="H1471" s="11">
        <v>3489.9163199999994</v>
      </c>
      <c r="I1471" s="11">
        <v>2347.7618879999995</v>
      </c>
    </row>
    <row r="1472" spans="1:9" x14ac:dyDescent="0.2">
      <c r="A1472" s="11">
        <v>1466</v>
      </c>
      <c r="B1472" s="11">
        <v>1372.1716439999998</v>
      </c>
      <c r="C1472" s="11">
        <v>6421.9748039999995</v>
      </c>
      <c r="D1472" s="11">
        <v>1660.3541279999997</v>
      </c>
      <c r="G1472" s="11">
        <v>2249.9384759999998</v>
      </c>
      <c r="H1472" s="11">
        <v>3489.9163199999994</v>
      </c>
      <c r="I1472" s="11">
        <v>2347.7618879999995</v>
      </c>
    </row>
    <row r="1473" spans="1:9" x14ac:dyDescent="0.2">
      <c r="A1473" s="11">
        <v>1467</v>
      </c>
      <c r="B1473" s="11">
        <v>3278.4062399999998</v>
      </c>
      <c r="C1473" s="11">
        <v>2892.4003439999997</v>
      </c>
      <c r="D1473" s="11">
        <v>1195.0319519999998</v>
      </c>
      <c r="G1473" s="11">
        <v>2252.5823519999999</v>
      </c>
      <c r="H1473" s="11">
        <v>3489.9163199999994</v>
      </c>
      <c r="I1473" s="11">
        <v>2347.7618879999995</v>
      </c>
    </row>
    <row r="1474" spans="1:9" x14ac:dyDescent="0.2">
      <c r="A1474" s="11">
        <v>1468</v>
      </c>
      <c r="B1474" s="11">
        <v>1448.8440479999999</v>
      </c>
      <c r="C1474" s="11">
        <v>4098.0077999999994</v>
      </c>
      <c r="D1474" s="11">
        <v>1213.5390839999998</v>
      </c>
      <c r="G1474" s="11">
        <v>2257.8701039999996</v>
      </c>
      <c r="H1474" s="11">
        <v>3489.9163199999994</v>
      </c>
      <c r="I1474" s="11">
        <v>2347.7618879999995</v>
      </c>
    </row>
    <row r="1475" spans="1:9" x14ac:dyDescent="0.2">
      <c r="A1475" s="11">
        <v>1469</v>
      </c>
      <c r="B1475" s="11">
        <v>1406.5420319999998</v>
      </c>
      <c r="C1475" s="11">
        <v>6337.3707719999993</v>
      </c>
      <c r="D1475" s="11">
        <v>1927.3856039999998</v>
      </c>
      <c r="G1475" s="11">
        <v>2257.8701039999996</v>
      </c>
      <c r="H1475" s="11">
        <v>3489.9163199999994</v>
      </c>
      <c r="I1475" s="11">
        <v>2350.4057639999996</v>
      </c>
    </row>
    <row r="1476" spans="1:9" x14ac:dyDescent="0.2">
      <c r="A1476" s="11">
        <v>1470</v>
      </c>
      <c r="B1476" s="11">
        <v>1041.6871439999998</v>
      </c>
      <c r="C1476" s="11">
        <v>2598.9301079999996</v>
      </c>
      <c r="D1476" s="11">
        <v>2146.8273119999999</v>
      </c>
      <c r="G1476" s="11">
        <v>2257.8701039999996</v>
      </c>
      <c r="H1476" s="11">
        <v>3495.2040719999995</v>
      </c>
      <c r="I1476" s="11">
        <v>2350.4057639999996</v>
      </c>
    </row>
    <row r="1477" spans="1:9" x14ac:dyDescent="0.2">
      <c r="A1477" s="11">
        <v>1471</v>
      </c>
      <c r="B1477" s="11">
        <v>4404.6974159999991</v>
      </c>
      <c r="C1477" s="11">
        <v>4944.0481199999995</v>
      </c>
      <c r="D1477" s="11">
        <v>1739.6704079999997</v>
      </c>
      <c r="G1477" s="11">
        <v>2260.5139799999997</v>
      </c>
      <c r="H1477" s="11">
        <v>3500.4918239999997</v>
      </c>
      <c r="I1477" s="11">
        <v>2350.4057639999996</v>
      </c>
    </row>
    <row r="1478" spans="1:9" x14ac:dyDescent="0.2">
      <c r="A1478" s="11">
        <v>1472</v>
      </c>
      <c r="B1478" s="11">
        <v>2516.9699519999995</v>
      </c>
      <c r="C1478" s="11">
        <v>3188.5144559999994</v>
      </c>
      <c r="D1478" s="11">
        <v>1009.9606319999999</v>
      </c>
      <c r="G1478" s="11">
        <v>2260.5139799999997</v>
      </c>
      <c r="H1478" s="11">
        <v>3508.4234519999995</v>
      </c>
      <c r="I1478" s="11">
        <v>2350.4057639999996</v>
      </c>
    </row>
    <row r="1479" spans="1:9" x14ac:dyDescent="0.2">
      <c r="A1479" s="11">
        <v>1473</v>
      </c>
      <c r="B1479" s="11">
        <v>682.12000799999987</v>
      </c>
      <c r="C1479" s="11">
        <v>3712.0019039999997</v>
      </c>
      <c r="D1479" s="11">
        <v>1551.9552119999998</v>
      </c>
      <c r="G1479" s="11">
        <v>2260.5139799999997</v>
      </c>
      <c r="H1479" s="11">
        <v>3508.4234519999995</v>
      </c>
      <c r="I1479" s="11">
        <v>2353.0496399999997</v>
      </c>
    </row>
    <row r="1480" spans="1:9" x14ac:dyDescent="0.2">
      <c r="A1480" s="11">
        <v>1474</v>
      </c>
      <c r="B1480" s="11">
        <v>637.17411599999991</v>
      </c>
      <c r="C1480" s="11">
        <v>4224.9138479999992</v>
      </c>
      <c r="D1480" s="11">
        <v>3558.6570959999995</v>
      </c>
      <c r="G1480" s="11">
        <v>2263.1578559999998</v>
      </c>
      <c r="H1480" s="11">
        <v>3508.4234519999995</v>
      </c>
      <c r="I1480" s="11">
        <v>2355.6935159999998</v>
      </c>
    </row>
    <row r="1481" spans="1:9" x14ac:dyDescent="0.2">
      <c r="A1481" s="11">
        <v>1475</v>
      </c>
      <c r="B1481" s="11">
        <v>732.3536519999999</v>
      </c>
      <c r="C1481" s="11">
        <v>2400.6394079999995</v>
      </c>
      <c r="D1481" s="11">
        <v>2842.1666999999998</v>
      </c>
      <c r="G1481" s="11">
        <v>2263.1578559999998</v>
      </c>
      <c r="H1481" s="11">
        <v>3513.7112039999997</v>
      </c>
      <c r="I1481" s="11">
        <v>2355.6935159999998</v>
      </c>
    </row>
    <row r="1482" spans="1:9" x14ac:dyDescent="0.2">
      <c r="A1482" s="11">
        <v>1476</v>
      </c>
      <c r="B1482" s="11">
        <v>1914.1662239999998</v>
      </c>
      <c r="C1482" s="11">
        <v>1856.0009519999999</v>
      </c>
      <c r="D1482" s="11">
        <v>2551.3403399999997</v>
      </c>
      <c r="G1482" s="11">
        <v>2263.1578559999998</v>
      </c>
      <c r="H1482" s="11">
        <v>3521.6428319999995</v>
      </c>
      <c r="I1482" s="11">
        <v>2358.3373919999999</v>
      </c>
    </row>
    <row r="1483" spans="1:9" x14ac:dyDescent="0.2">
      <c r="A1483" s="11">
        <v>1477</v>
      </c>
      <c r="B1483" s="11">
        <v>1681.5051359999998</v>
      </c>
      <c r="C1483" s="11">
        <v>4325.3811359999991</v>
      </c>
      <c r="D1483" s="11">
        <v>975.59024399999987</v>
      </c>
      <c r="G1483" s="11">
        <v>2263.1578559999998</v>
      </c>
      <c r="H1483" s="11">
        <v>3521.6428319999995</v>
      </c>
      <c r="I1483" s="11">
        <v>2358.3373919999999</v>
      </c>
    </row>
    <row r="1484" spans="1:9" x14ac:dyDescent="0.2">
      <c r="A1484" s="11">
        <v>1478</v>
      </c>
      <c r="B1484" s="11">
        <v>1298.1431159999997</v>
      </c>
      <c r="C1484" s="11">
        <v>1702.6561439999998</v>
      </c>
      <c r="D1484" s="11">
        <v>3109.1981759999994</v>
      </c>
      <c r="G1484" s="11">
        <v>2263.1578559999998</v>
      </c>
      <c r="H1484" s="11">
        <v>3526.9305839999997</v>
      </c>
      <c r="I1484" s="11">
        <v>2358.3373919999999</v>
      </c>
    </row>
    <row r="1485" spans="1:9" x14ac:dyDescent="0.2">
      <c r="A1485" s="11">
        <v>1479</v>
      </c>
      <c r="B1485" s="11">
        <v>3947.3068679999997</v>
      </c>
      <c r="C1485" s="11">
        <v>1395.9665279999999</v>
      </c>
      <c r="D1485" s="11">
        <v>2070.1549079999995</v>
      </c>
      <c r="G1485" s="11">
        <v>2263.1578559999998</v>
      </c>
      <c r="H1485" s="11">
        <v>3529.5744599999994</v>
      </c>
      <c r="I1485" s="11">
        <v>2360.9812679999995</v>
      </c>
    </row>
    <row r="1486" spans="1:9" x14ac:dyDescent="0.2">
      <c r="A1486" s="11">
        <v>1480</v>
      </c>
      <c r="B1486" s="11">
        <v>2897.6880959999999</v>
      </c>
      <c r="C1486" s="11">
        <v>647.74961999999994</v>
      </c>
      <c r="D1486" s="11">
        <v>1472.6389319999998</v>
      </c>
      <c r="G1486" s="11">
        <v>2265.8017319999999</v>
      </c>
      <c r="H1486" s="11">
        <v>3532.2183359999995</v>
      </c>
      <c r="I1486" s="11">
        <v>2360.9812679999995</v>
      </c>
    </row>
    <row r="1487" spans="1:9" x14ac:dyDescent="0.2">
      <c r="A1487" s="11">
        <v>1481</v>
      </c>
      <c r="B1487" s="11">
        <v>1911.5223479999997</v>
      </c>
      <c r="C1487" s="11">
        <v>2186.4854519999999</v>
      </c>
      <c r="D1487" s="11">
        <v>721.77814799999987</v>
      </c>
      <c r="G1487" s="11">
        <v>2265.8017319999999</v>
      </c>
      <c r="H1487" s="11">
        <v>3534.8622119999995</v>
      </c>
      <c r="I1487" s="11">
        <v>2360.9812679999995</v>
      </c>
    </row>
    <row r="1488" spans="1:9" x14ac:dyDescent="0.2">
      <c r="A1488" s="11">
        <v>1482</v>
      </c>
      <c r="B1488" s="11">
        <v>3410.6000399999994</v>
      </c>
      <c r="C1488" s="11">
        <v>404.51302799999996</v>
      </c>
      <c r="D1488" s="11">
        <v>1922.0978519999996</v>
      </c>
      <c r="G1488" s="11">
        <v>2271.0894839999996</v>
      </c>
      <c r="H1488" s="11">
        <v>3537.5060879999996</v>
      </c>
      <c r="I1488" s="11">
        <v>2360.9812679999995</v>
      </c>
    </row>
    <row r="1489" spans="1:9" x14ac:dyDescent="0.2">
      <c r="A1489" s="11">
        <v>1483</v>
      </c>
      <c r="B1489" s="11">
        <v>2154.7589399999997</v>
      </c>
      <c r="C1489" s="11">
        <v>4632.0707519999996</v>
      </c>
      <c r="D1489" s="11">
        <v>2313.3914999999997</v>
      </c>
      <c r="G1489" s="11">
        <v>2273.7333599999997</v>
      </c>
      <c r="H1489" s="11">
        <v>3537.5060879999996</v>
      </c>
      <c r="I1489" s="11">
        <v>2363.6251439999996</v>
      </c>
    </row>
    <row r="1490" spans="1:9" x14ac:dyDescent="0.2">
      <c r="A1490" s="11">
        <v>1484</v>
      </c>
      <c r="B1490" s="11">
        <v>3085.4032919999995</v>
      </c>
      <c r="C1490" s="11">
        <v>798.4505519999999</v>
      </c>
      <c r="D1490" s="11">
        <v>2197.0609559999998</v>
      </c>
      <c r="G1490" s="11">
        <v>2273.7333599999997</v>
      </c>
      <c r="H1490" s="11">
        <v>3540.1499639999997</v>
      </c>
      <c r="I1490" s="11">
        <v>2363.6251439999996</v>
      </c>
    </row>
    <row r="1491" spans="1:9" x14ac:dyDescent="0.2">
      <c r="A1491" s="11">
        <v>1485</v>
      </c>
      <c r="B1491" s="11">
        <v>1739.6704079999997</v>
      </c>
      <c r="C1491" s="11">
        <v>3500.4918239999997</v>
      </c>
      <c r="D1491" s="11">
        <v>1115.7156719999998</v>
      </c>
      <c r="G1491" s="11">
        <v>2276.3772359999998</v>
      </c>
      <c r="H1491" s="11">
        <v>3548.0815919999995</v>
      </c>
      <c r="I1491" s="11">
        <v>2363.6251439999996</v>
      </c>
    </row>
    <row r="1492" spans="1:9" x14ac:dyDescent="0.2">
      <c r="A1492" s="11">
        <v>1486</v>
      </c>
      <c r="B1492" s="11">
        <v>2289.5966159999998</v>
      </c>
      <c r="C1492" s="11">
        <v>1980.2631239999998</v>
      </c>
      <c r="D1492" s="11">
        <v>2154.7589399999997</v>
      </c>
      <c r="G1492" s="11">
        <v>2279.0211119999999</v>
      </c>
      <c r="H1492" s="11">
        <v>3548.0815919999995</v>
      </c>
      <c r="I1492" s="11">
        <v>2363.6251439999996</v>
      </c>
    </row>
    <row r="1493" spans="1:9" x14ac:dyDescent="0.2">
      <c r="A1493" s="11">
        <v>1487</v>
      </c>
      <c r="B1493" s="11">
        <v>1332.5135039999998</v>
      </c>
      <c r="C1493" s="11">
        <v>5916.9944879999994</v>
      </c>
      <c r="D1493" s="11">
        <v>1647.1347479999997</v>
      </c>
      <c r="G1493" s="11">
        <v>2279.0211119999999</v>
      </c>
      <c r="H1493" s="11">
        <v>3550.7254679999996</v>
      </c>
      <c r="I1493" s="11">
        <v>2363.6251439999996</v>
      </c>
    </row>
    <row r="1494" spans="1:9" x14ac:dyDescent="0.2">
      <c r="A1494" s="11">
        <v>1488</v>
      </c>
      <c r="B1494" s="11">
        <v>3363.0102719999995</v>
      </c>
      <c r="C1494" s="11">
        <v>1512.2970719999998</v>
      </c>
      <c r="D1494" s="11">
        <v>3767.5232999999994</v>
      </c>
      <c r="G1494" s="11">
        <v>2279.0211119999999</v>
      </c>
      <c r="H1494" s="11">
        <v>3553.3693439999997</v>
      </c>
      <c r="I1494" s="11">
        <v>2366.2690199999997</v>
      </c>
    </row>
    <row r="1495" spans="1:9" x14ac:dyDescent="0.2">
      <c r="A1495" s="11">
        <v>1489</v>
      </c>
      <c r="B1495" s="11">
        <v>1123.6472999999999</v>
      </c>
      <c r="C1495" s="11">
        <v>1525.5164519999998</v>
      </c>
      <c r="D1495" s="11">
        <v>1271.7043559999997</v>
      </c>
      <c r="G1495" s="11">
        <v>2279.0211119999999</v>
      </c>
      <c r="H1495" s="11">
        <v>3556.0132199999994</v>
      </c>
      <c r="I1495" s="11">
        <v>2366.2690199999997</v>
      </c>
    </row>
    <row r="1496" spans="1:9" x14ac:dyDescent="0.2">
      <c r="A1496" s="11">
        <v>1490</v>
      </c>
      <c r="B1496" s="11">
        <v>1610.1204839999998</v>
      </c>
      <c r="C1496" s="11">
        <v>3807.1814399999994</v>
      </c>
      <c r="D1496" s="11">
        <v>1057.5503999999999</v>
      </c>
      <c r="G1496" s="11">
        <v>2281.6649879999995</v>
      </c>
      <c r="H1496" s="11">
        <v>3556.0132199999994</v>
      </c>
      <c r="I1496" s="11">
        <v>2366.2690199999997</v>
      </c>
    </row>
    <row r="1497" spans="1:9" x14ac:dyDescent="0.2">
      <c r="A1497" s="11">
        <v>1491</v>
      </c>
      <c r="B1497" s="11">
        <v>2717.9045279999996</v>
      </c>
      <c r="C1497" s="11">
        <v>1314.0063719999998</v>
      </c>
      <c r="D1497" s="11">
        <v>2532.8332079999996</v>
      </c>
      <c r="G1497" s="11">
        <v>2281.6649879999995</v>
      </c>
      <c r="H1497" s="11">
        <v>3558.6570959999995</v>
      </c>
      <c r="I1497" s="11">
        <v>2368.9128959999998</v>
      </c>
    </row>
    <row r="1498" spans="1:9" x14ac:dyDescent="0.2">
      <c r="A1498" s="11">
        <v>1492</v>
      </c>
      <c r="B1498" s="11">
        <v>914.78109599999993</v>
      </c>
      <c r="C1498" s="11">
        <v>3106.5542999999998</v>
      </c>
      <c r="D1498" s="11">
        <v>1369.5277679999999</v>
      </c>
      <c r="G1498" s="11">
        <v>2284.3088639999996</v>
      </c>
      <c r="H1498" s="11">
        <v>3558.6570959999995</v>
      </c>
      <c r="I1498" s="11">
        <v>2368.9128959999998</v>
      </c>
    </row>
    <row r="1499" spans="1:9" x14ac:dyDescent="0.2">
      <c r="A1499" s="11">
        <v>1493</v>
      </c>
      <c r="B1499" s="11">
        <v>3878.5660919999996</v>
      </c>
      <c r="C1499" s="11">
        <v>2252.5823519999999</v>
      </c>
      <c r="D1499" s="11">
        <v>2876.5370879999996</v>
      </c>
      <c r="G1499" s="11">
        <v>2284.3088639999996</v>
      </c>
      <c r="H1499" s="11">
        <v>3558.6570959999995</v>
      </c>
      <c r="I1499" s="11">
        <v>2371.5567719999999</v>
      </c>
    </row>
    <row r="1500" spans="1:9" x14ac:dyDescent="0.2">
      <c r="A1500" s="11">
        <v>1494</v>
      </c>
      <c r="B1500" s="11">
        <v>1713.2316479999997</v>
      </c>
      <c r="C1500" s="11">
        <v>7257.4396199999992</v>
      </c>
      <c r="D1500" s="11">
        <v>2130.9640559999998</v>
      </c>
      <c r="G1500" s="11">
        <v>2286.9527399999997</v>
      </c>
      <c r="H1500" s="11">
        <v>3563.9448479999996</v>
      </c>
      <c r="I1500" s="11">
        <v>2374.2006479999995</v>
      </c>
    </row>
    <row r="1501" spans="1:9" x14ac:dyDescent="0.2">
      <c r="A1501" s="11">
        <v>1495</v>
      </c>
      <c r="B1501" s="11">
        <v>4272.5036159999991</v>
      </c>
      <c r="C1501" s="11">
        <v>2302.8159959999998</v>
      </c>
      <c r="D1501" s="11">
        <v>2064.8671559999998</v>
      </c>
      <c r="G1501" s="11">
        <v>2286.9527399999997</v>
      </c>
      <c r="H1501" s="11">
        <v>3563.9448479999996</v>
      </c>
      <c r="I1501" s="11">
        <v>2376.8445239999996</v>
      </c>
    </row>
    <row r="1502" spans="1:9" x14ac:dyDescent="0.2">
      <c r="A1502" s="11">
        <v>1496</v>
      </c>
      <c r="B1502" s="11">
        <v>3032.5257719999995</v>
      </c>
      <c r="C1502" s="11">
        <v>5676.4017719999993</v>
      </c>
      <c r="D1502" s="11">
        <v>3489.9163199999994</v>
      </c>
      <c r="G1502" s="11">
        <v>2289.5966159999998</v>
      </c>
      <c r="H1502" s="11">
        <v>3566.5887239999997</v>
      </c>
      <c r="I1502" s="11">
        <v>2376.8445239999996</v>
      </c>
    </row>
    <row r="1503" spans="1:9" x14ac:dyDescent="0.2">
      <c r="A1503" s="11">
        <v>1497</v>
      </c>
      <c r="B1503" s="11">
        <v>3307.4888759999994</v>
      </c>
      <c r="C1503" s="11">
        <v>6971.9010119999994</v>
      </c>
      <c r="D1503" s="11">
        <v>1713.2316479999997</v>
      </c>
      <c r="G1503" s="11">
        <v>2289.5966159999998</v>
      </c>
      <c r="H1503" s="11">
        <v>3566.5887239999997</v>
      </c>
      <c r="I1503" s="11">
        <v>2376.8445239999996</v>
      </c>
    </row>
    <row r="1504" spans="1:9" x14ac:dyDescent="0.2">
      <c r="A1504" s="11">
        <v>1498</v>
      </c>
      <c r="B1504" s="11">
        <v>1678.8612599999999</v>
      </c>
      <c r="C1504" s="11">
        <v>1826.9183159999998</v>
      </c>
      <c r="D1504" s="11">
        <v>1850.7131999999997</v>
      </c>
      <c r="G1504" s="11">
        <v>2292.2404919999999</v>
      </c>
      <c r="H1504" s="11">
        <v>3569.2325999999994</v>
      </c>
      <c r="I1504" s="11">
        <v>2376.8445239999996</v>
      </c>
    </row>
    <row r="1505" spans="1:9" x14ac:dyDescent="0.2">
      <c r="A1505" s="11">
        <v>1499</v>
      </c>
      <c r="B1505" s="11">
        <v>1089.2769119999998</v>
      </c>
      <c r="C1505" s="11">
        <v>2725.8361559999998</v>
      </c>
      <c r="D1505" s="11">
        <v>3029.8818959999994</v>
      </c>
      <c r="G1505" s="11">
        <v>2292.2404919999999</v>
      </c>
      <c r="H1505" s="11">
        <v>3571.8764759999995</v>
      </c>
      <c r="I1505" s="11">
        <v>2379.4883999999997</v>
      </c>
    </row>
    <row r="1506" spans="1:9" x14ac:dyDescent="0.2">
      <c r="A1506" s="11">
        <v>1500</v>
      </c>
      <c r="B1506" s="11">
        <v>1961.7559919999997</v>
      </c>
      <c r="C1506" s="11">
        <v>5052.4470359999996</v>
      </c>
      <c r="D1506" s="11">
        <v>2765.4942959999998</v>
      </c>
      <c r="G1506" s="11">
        <v>2292.2404919999999</v>
      </c>
      <c r="H1506" s="11">
        <v>3574.5203519999995</v>
      </c>
      <c r="I1506" s="11">
        <v>2379.4883999999997</v>
      </c>
    </row>
    <row r="1507" spans="1:9" x14ac:dyDescent="0.2">
      <c r="A1507" s="11">
        <v>1501</v>
      </c>
      <c r="B1507" s="11">
        <v>3934.0874879999997</v>
      </c>
      <c r="C1507" s="11">
        <v>4714.0309079999997</v>
      </c>
      <c r="D1507" s="11">
        <v>1448.8440479999999</v>
      </c>
      <c r="G1507" s="11">
        <v>2294.8843679999995</v>
      </c>
      <c r="H1507" s="11">
        <v>3579.8081039999997</v>
      </c>
      <c r="I1507" s="11">
        <v>2382.1322759999998</v>
      </c>
    </row>
    <row r="1508" spans="1:9" x14ac:dyDescent="0.2">
      <c r="A1508" s="11">
        <v>1502</v>
      </c>
      <c r="B1508" s="11">
        <v>4473.4381919999996</v>
      </c>
      <c r="C1508" s="11">
        <v>5718.7037879999989</v>
      </c>
      <c r="D1508" s="11">
        <v>1343.0890079999999</v>
      </c>
      <c r="G1508" s="11">
        <v>2294.8843679999995</v>
      </c>
      <c r="H1508" s="11">
        <v>3585.0958559999995</v>
      </c>
      <c r="I1508" s="11">
        <v>2384.7761519999999</v>
      </c>
    </row>
    <row r="1509" spans="1:9" x14ac:dyDescent="0.2">
      <c r="A1509" s="11">
        <v>1503</v>
      </c>
      <c r="B1509" s="11">
        <v>692.69551199999989</v>
      </c>
      <c r="C1509" s="11">
        <v>1488.5021879999997</v>
      </c>
      <c r="D1509" s="11">
        <v>2649.1637519999995</v>
      </c>
      <c r="G1509" s="11">
        <v>2294.8843679999995</v>
      </c>
      <c r="H1509" s="11">
        <v>3587.7397319999995</v>
      </c>
      <c r="I1509" s="11">
        <v>2384.7761519999999</v>
      </c>
    </row>
    <row r="1510" spans="1:9" x14ac:dyDescent="0.2">
      <c r="A1510" s="11">
        <v>1504</v>
      </c>
      <c r="B1510" s="11">
        <v>2987.5798799999998</v>
      </c>
      <c r="C1510" s="11">
        <v>2900.3319719999995</v>
      </c>
      <c r="D1510" s="11">
        <v>2720.5484039999997</v>
      </c>
      <c r="G1510" s="11">
        <v>2297.5282439999996</v>
      </c>
      <c r="H1510" s="11">
        <v>3587.7397319999995</v>
      </c>
      <c r="I1510" s="11">
        <v>2387.4200279999995</v>
      </c>
    </row>
    <row r="1511" spans="1:9" x14ac:dyDescent="0.2">
      <c r="A1511" s="11">
        <v>1505</v>
      </c>
      <c r="B1511" s="11">
        <v>875.12295599999993</v>
      </c>
      <c r="C1511" s="11">
        <v>3040.4573999999998</v>
      </c>
      <c r="D1511" s="11">
        <v>3968.4578759999995</v>
      </c>
      <c r="G1511" s="11">
        <v>2300.1721199999997</v>
      </c>
      <c r="H1511" s="11">
        <v>3587.7397319999995</v>
      </c>
      <c r="I1511" s="11">
        <v>2387.4200279999995</v>
      </c>
    </row>
    <row r="1512" spans="1:9" x14ac:dyDescent="0.2">
      <c r="A1512" s="11">
        <v>1506</v>
      </c>
      <c r="B1512" s="11">
        <v>3072.1839119999995</v>
      </c>
      <c r="C1512" s="11">
        <v>4531.6034639999998</v>
      </c>
      <c r="D1512" s="11">
        <v>2538.1209599999997</v>
      </c>
      <c r="G1512" s="11">
        <v>2302.8159959999998</v>
      </c>
      <c r="H1512" s="11">
        <v>3587.7397319999995</v>
      </c>
      <c r="I1512" s="11">
        <v>2387.4200279999995</v>
      </c>
    </row>
    <row r="1513" spans="1:9" x14ac:dyDescent="0.2">
      <c r="A1513" s="11">
        <v>1507</v>
      </c>
      <c r="B1513" s="11">
        <v>3132.9930599999998</v>
      </c>
      <c r="C1513" s="11">
        <v>645.10574399999996</v>
      </c>
      <c r="D1513" s="11">
        <v>3936.7313639999993</v>
      </c>
      <c r="G1513" s="11">
        <v>2302.8159959999998</v>
      </c>
      <c r="H1513" s="11">
        <v>3587.7397319999995</v>
      </c>
      <c r="I1513" s="11">
        <v>2390.0639039999996</v>
      </c>
    </row>
    <row r="1514" spans="1:9" x14ac:dyDescent="0.2">
      <c r="A1514" s="11">
        <v>1508</v>
      </c>
      <c r="B1514" s="11">
        <v>1596.9011039999998</v>
      </c>
      <c r="C1514" s="11">
        <v>2955.8533679999996</v>
      </c>
      <c r="D1514" s="11">
        <v>3294.2694959999994</v>
      </c>
      <c r="G1514" s="11">
        <v>2302.8159959999998</v>
      </c>
      <c r="H1514" s="11">
        <v>3590.3836079999996</v>
      </c>
      <c r="I1514" s="11">
        <v>2392.7077799999997</v>
      </c>
    </row>
    <row r="1515" spans="1:9" x14ac:dyDescent="0.2">
      <c r="A1515" s="11">
        <v>1509</v>
      </c>
      <c r="B1515" s="11">
        <v>4515.7402079999993</v>
      </c>
      <c r="C1515" s="11">
        <v>1417.1175359999997</v>
      </c>
      <c r="D1515" s="11">
        <v>4698.1676519999992</v>
      </c>
      <c r="G1515" s="11">
        <v>2302.8159959999998</v>
      </c>
      <c r="H1515" s="11">
        <v>3590.3836079999996</v>
      </c>
      <c r="I1515" s="11">
        <v>2392.7077799999997</v>
      </c>
    </row>
    <row r="1516" spans="1:9" x14ac:dyDescent="0.2">
      <c r="A1516" s="11">
        <v>1510</v>
      </c>
      <c r="B1516" s="11">
        <v>962.37086399999987</v>
      </c>
      <c r="C1516" s="11">
        <v>2498.4628199999997</v>
      </c>
      <c r="D1516" s="11">
        <v>3053.6767799999998</v>
      </c>
      <c r="G1516" s="11">
        <v>2305.4598719999999</v>
      </c>
      <c r="H1516" s="11">
        <v>3590.3836079999996</v>
      </c>
      <c r="I1516" s="11">
        <v>2392.7077799999997</v>
      </c>
    </row>
    <row r="1517" spans="1:9" x14ac:dyDescent="0.2">
      <c r="A1517" s="11">
        <v>1511</v>
      </c>
      <c r="B1517" s="11">
        <v>1980.2631239999998</v>
      </c>
      <c r="C1517" s="11">
        <v>602.80372799999998</v>
      </c>
      <c r="D1517" s="11">
        <v>1517.5848239999998</v>
      </c>
      <c r="G1517" s="11">
        <v>2305.4598719999999</v>
      </c>
      <c r="H1517" s="11">
        <v>3590.3836079999996</v>
      </c>
      <c r="I1517" s="11">
        <v>2395.3516559999998</v>
      </c>
    </row>
    <row r="1518" spans="1:9" x14ac:dyDescent="0.2">
      <c r="A1518" s="11">
        <v>1512</v>
      </c>
      <c r="B1518" s="11">
        <v>3585.0958559999995</v>
      </c>
      <c r="C1518" s="11">
        <v>6213.1085999999996</v>
      </c>
      <c r="D1518" s="11">
        <v>1980.2631239999998</v>
      </c>
      <c r="G1518" s="11">
        <v>2305.4598719999999</v>
      </c>
      <c r="H1518" s="11">
        <v>3593.0274839999997</v>
      </c>
      <c r="I1518" s="11">
        <v>2395.3516559999998</v>
      </c>
    </row>
    <row r="1519" spans="1:9" x14ac:dyDescent="0.2">
      <c r="A1519" s="11">
        <v>1513</v>
      </c>
      <c r="B1519" s="11">
        <v>1329.8696279999999</v>
      </c>
      <c r="C1519" s="11">
        <v>2376.8445239999996</v>
      </c>
      <c r="D1519" s="11">
        <v>1861.2887039999998</v>
      </c>
      <c r="G1519" s="11">
        <v>2310.7476239999996</v>
      </c>
      <c r="H1519" s="11">
        <v>3600.9591119999995</v>
      </c>
      <c r="I1519" s="11">
        <v>2395.3516559999998</v>
      </c>
    </row>
    <row r="1520" spans="1:9" x14ac:dyDescent="0.2">
      <c r="A1520" s="11">
        <v>1514</v>
      </c>
      <c r="B1520" s="11">
        <v>2683.5341399999998</v>
      </c>
      <c r="C1520" s="11">
        <v>7289.1661319999994</v>
      </c>
      <c r="D1520" s="11">
        <v>3056.3206559999994</v>
      </c>
      <c r="G1520" s="11">
        <v>2316.0353759999998</v>
      </c>
      <c r="H1520" s="11">
        <v>3600.9591119999995</v>
      </c>
      <c r="I1520" s="11">
        <v>2397.9955319999999</v>
      </c>
    </row>
    <row r="1521" spans="1:9" x14ac:dyDescent="0.2">
      <c r="A1521" s="11">
        <v>1515</v>
      </c>
      <c r="B1521" s="11">
        <v>3505.7795759999995</v>
      </c>
      <c r="C1521" s="11">
        <v>6086.2025519999988</v>
      </c>
      <c r="D1521" s="11">
        <v>734.99752799999987</v>
      </c>
      <c r="G1521" s="11">
        <v>2316.0353759999998</v>
      </c>
      <c r="H1521" s="11">
        <v>3603.6029879999996</v>
      </c>
      <c r="I1521" s="11">
        <v>2397.9955319999999</v>
      </c>
    </row>
    <row r="1522" spans="1:9" x14ac:dyDescent="0.2">
      <c r="A1522" s="11">
        <v>1516</v>
      </c>
      <c r="B1522" s="11">
        <v>1863.9325799999997</v>
      </c>
      <c r="C1522" s="11">
        <v>576.36496799999998</v>
      </c>
      <c r="D1522" s="11">
        <v>2913.5513519999995</v>
      </c>
      <c r="G1522" s="11">
        <v>2318.6792519999999</v>
      </c>
      <c r="H1522" s="11">
        <v>3603.6029879999996</v>
      </c>
      <c r="I1522" s="11">
        <v>2400.6394079999995</v>
      </c>
    </row>
    <row r="1523" spans="1:9" x14ac:dyDescent="0.2">
      <c r="A1523" s="11">
        <v>1517</v>
      </c>
      <c r="B1523" s="11">
        <v>2575.1352239999997</v>
      </c>
      <c r="C1523" s="11">
        <v>2662.3831319999995</v>
      </c>
      <c r="D1523" s="11">
        <v>941.21985599999994</v>
      </c>
      <c r="G1523" s="11">
        <v>2318.6792519999999</v>
      </c>
      <c r="H1523" s="11">
        <v>3603.6029879999996</v>
      </c>
      <c r="I1523" s="11">
        <v>2400.6394079999995</v>
      </c>
    </row>
    <row r="1524" spans="1:9" x14ac:dyDescent="0.2">
      <c r="A1524" s="11">
        <v>1518</v>
      </c>
      <c r="B1524" s="11">
        <v>1094.5646639999998</v>
      </c>
      <c r="C1524" s="11">
        <v>3841.5518279999997</v>
      </c>
      <c r="D1524" s="11">
        <v>1618.0521119999999</v>
      </c>
      <c r="G1524" s="11">
        <v>2321.3231279999995</v>
      </c>
      <c r="H1524" s="11">
        <v>3603.6029879999996</v>
      </c>
      <c r="I1524" s="11">
        <v>2400.6394079999995</v>
      </c>
    </row>
    <row r="1525" spans="1:9" x14ac:dyDescent="0.2">
      <c r="A1525" s="11">
        <v>1519</v>
      </c>
      <c r="B1525" s="11">
        <v>4428.4922999999999</v>
      </c>
      <c r="C1525" s="11">
        <v>3558.6570959999995</v>
      </c>
      <c r="D1525" s="11">
        <v>1985.5508759999998</v>
      </c>
      <c r="G1525" s="11">
        <v>2321.3231279999995</v>
      </c>
      <c r="H1525" s="11">
        <v>3606.2468639999997</v>
      </c>
      <c r="I1525" s="11">
        <v>2403.2832839999996</v>
      </c>
    </row>
    <row r="1526" spans="1:9" x14ac:dyDescent="0.2">
      <c r="A1526" s="11">
        <v>1520</v>
      </c>
      <c r="B1526" s="11">
        <v>941.21985599999994</v>
      </c>
      <c r="C1526" s="11">
        <v>6614.9777519999989</v>
      </c>
      <c r="D1526" s="11">
        <v>2178.5538239999996</v>
      </c>
      <c r="G1526" s="11">
        <v>2321.3231279999995</v>
      </c>
      <c r="H1526" s="11">
        <v>3614.1784919999996</v>
      </c>
      <c r="I1526" s="11">
        <v>2403.2832839999996</v>
      </c>
    </row>
    <row r="1527" spans="1:9" x14ac:dyDescent="0.2">
      <c r="A1527" s="11">
        <v>1521</v>
      </c>
      <c r="B1527" s="11">
        <v>3936.7313639999993</v>
      </c>
      <c r="C1527" s="11">
        <v>386.00589599999995</v>
      </c>
      <c r="D1527" s="11">
        <v>1559.8868399999999</v>
      </c>
      <c r="G1527" s="11">
        <v>2321.3231279999995</v>
      </c>
      <c r="H1527" s="11">
        <v>3616.8223679999996</v>
      </c>
      <c r="I1527" s="11">
        <v>2403.2832839999996</v>
      </c>
    </row>
    <row r="1528" spans="1:9" x14ac:dyDescent="0.2">
      <c r="A1528" s="11">
        <v>1522</v>
      </c>
      <c r="B1528" s="11">
        <v>1041.6871439999998</v>
      </c>
      <c r="C1528" s="11">
        <v>3476.6969399999994</v>
      </c>
      <c r="D1528" s="11">
        <v>896.27396399999986</v>
      </c>
      <c r="G1528" s="11">
        <v>2323.9670039999996</v>
      </c>
      <c r="H1528" s="11">
        <v>3619.4662439999997</v>
      </c>
      <c r="I1528" s="11">
        <v>2405.9271599999997</v>
      </c>
    </row>
    <row r="1529" spans="1:9" x14ac:dyDescent="0.2">
      <c r="A1529" s="11">
        <v>1523</v>
      </c>
      <c r="B1529" s="11">
        <v>1660.3541279999997</v>
      </c>
      <c r="C1529" s="11">
        <v>2419.1465399999997</v>
      </c>
      <c r="D1529" s="11">
        <v>1282.2798599999999</v>
      </c>
      <c r="G1529" s="11">
        <v>2323.9670039999996</v>
      </c>
      <c r="H1529" s="11">
        <v>3619.4662439999997</v>
      </c>
      <c r="I1529" s="11">
        <v>2405.9271599999997</v>
      </c>
    </row>
    <row r="1530" spans="1:9" x14ac:dyDescent="0.2">
      <c r="A1530" s="11">
        <v>1524</v>
      </c>
      <c r="B1530" s="11">
        <v>1705.3000199999997</v>
      </c>
      <c r="C1530" s="11">
        <v>2514.3260759999998</v>
      </c>
      <c r="D1530" s="11">
        <v>1977.6192479999997</v>
      </c>
      <c r="G1530" s="11">
        <v>2323.9670039999996</v>
      </c>
      <c r="H1530" s="11">
        <v>3622.1101199999994</v>
      </c>
      <c r="I1530" s="11">
        <v>2408.5710359999998</v>
      </c>
    </row>
    <row r="1531" spans="1:9" x14ac:dyDescent="0.2">
      <c r="A1531" s="11">
        <v>1525</v>
      </c>
      <c r="B1531" s="11">
        <v>1673.5735079999997</v>
      </c>
      <c r="C1531" s="11">
        <v>364.85488799999996</v>
      </c>
      <c r="D1531" s="11">
        <v>3080.1155399999998</v>
      </c>
      <c r="G1531" s="11">
        <v>2329.2547559999998</v>
      </c>
      <c r="H1531" s="11">
        <v>3627.3978719999996</v>
      </c>
      <c r="I1531" s="11">
        <v>2408.5710359999998</v>
      </c>
    </row>
    <row r="1532" spans="1:9" x14ac:dyDescent="0.2">
      <c r="A1532" s="11">
        <v>1526</v>
      </c>
      <c r="B1532" s="11">
        <v>687.40775999999994</v>
      </c>
      <c r="C1532" s="11">
        <v>4092.7200479999997</v>
      </c>
      <c r="D1532" s="11">
        <v>1083.9891599999999</v>
      </c>
      <c r="G1532" s="11">
        <v>2329.2547559999998</v>
      </c>
      <c r="H1532" s="11">
        <v>3630.0417479999996</v>
      </c>
      <c r="I1532" s="11">
        <v>2408.5710359999998</v>
      </c>
    </row>
    <row r="1533" spans="1:9" x14ac:dyDescent="0.2">
      <c r="A1533" s="11">
        <v>1527</v>
      </c>
      <c r="B1533" s="11">
        <v>2881.8248399999998</v>
      </c>
      <c r="C1533" s="11">
        <v>2553.9842159999998</v>
      </c>
      <c r="D1533" s="11">
        <v>1068.1259039999998</v>
      </c>
      <c r="G1533" s="11">
        <v>2329.2547559999998</v>
      </c>
      <c r="H1533" s="11">
        <v>3632.6856239999997</v>
      </c>
      <c r="I1533" s="11">
        <v>2408.5710359999998</v>
      </c>
    </row>
    <row r="1534" spans="1:9" x14ac:dyDescent="0.2">
      <c r="A1534" s="11">
        <v>1528</v>
      </c>
      <c r="B1534" s="11">
        <v>1427.6930399999999</v>
      </c>
      <c r="C1534" s="11">
        <v>1514.9409479999997</v>
      </c>
      <c r="D1534" s="11">
        <v>713.84651999999994</v>
      </c>
      <c r="G1534" s="11">
        <v>2331.8986319999999</v>
      </c>
      <c r="H1534" s="11">
        <v>3635.3294999999994</v>
      </c>
      <c r="I1534" s="11">
        <v>2408.5710359999998</v>
      </c>
    </row>
    <row r="1535" spans="1:9" x14ac:dyDescent="0.2">
      <c r="A1535" s="11">
        <v>1529</v>
      </c>
      <c r="B1535" s="11">
        <v>1811.0550599999997</v>
      </c>
      <c r="C1535" s="11">
        <v>4293.6546239999998</v>
      </c>
      <c r="D1535" s="11">
        <v>2736.4116599999998</v>
      </c>
      <c r="G1535" s="11">
        <v>2331.8986319999999</v>
      </c>
      <c r="H1535" s="11">
        <v>3637.9733759999995</v>
      </c>
      <c r="I1535" s="11">
        <v>2411.2149119999999</v>
      </c>
    </row>
    <row r="1536" spans="1:9" x14ac:dyDescent="0.2">
      <c r="A1536" s="11">
        <v>1530</v>
      </c>
      <c r="B1536" s="11">
        <v>3021.9502679999996</v>
      </c>
      <c r="C1536" s="11">
        <v>2828.9473199999998</v>
      </c>
      <c r="D1536" s="11">
        <v>650.39349599999991</v>
      </c>
      <c r="G1536" s="11">
        <v>2334.5425079999995</v>
      </c>
      <c r="H1536" s="11">
        <v>3637.9733759999995</v>
      </c>
      <c r="I1536" s="11">
        <v>2411.2149119999999</v>
      </c>
    </row>
    <row r="1537" spans="1:9" x14ac:dyDescent="0.2">
      <c r="A1537" s="11">
        <v>1531</v>
      </c>
      <c r="B1537" s="11">
        <v>1943.2488599999997</v>
      </c>
      <c r="C1537" s="11">
        <v>928.00047599999994</v>
      </c>
      <c r="D1537" s="11">
        <v>748.21690799999988</v>
      </c>
      <c r="G1537" s="11">
        <v>2334.5425079999995</v>
      </c>
      <c r="H1537" s="11">
        <v>3637.9733759999995</v>
      </c>
      <c r="I1537" s="11">
        <v>2413.8587879999995</v>
      </c>
    </row>
    <row r="1538" spans="1:9" x14ac:dyDescent="0.2">
      <c r="A1538" s="11">
        <v>1532</v>
      </c>
      <c r="B1538" s="11">
        <v>3312.7766279999996</v>
      </c>
      <c r="C1538" s="11">
        <v>2046.3600239999998</v>
      </c>
      <c r="D1538" s="11">
        <v>3719.9335319999996</v>
      </c>
      <c r="G1538" s="11">
        <v>2337.1863839999996</v>
      </c>
      <c r="H1538" s="11">
        <v>3640.6172519999996</v>
      </c>
      <c r="I1538" s="11">
        <v>2416.5026639999996</v>
      </c>
    </row>
    <row r="1539" spans="1:9" x14ac:dyDescent="0.2">
      <c r="A1539" s="11">
        <v>1533</v>
      </c>
      <c r="B1539" s="11">
        <v>806.38217999999995</v>
      </c>
      <c r="C1539" s="11">
        <v>1205.607456</v>
      </c>
      <c r="D1539" s="11">
        <v>1364.2400159999997</v>
      </c>
      <c r="G1539" s="11">
        <v>2337.1863839999996</v>
      </c>
      <c r="H1539" s="11">
        <v>3645.9050039999997</v>
      </c>
      <c r="I1539" s="11">
        <v>2416.5026639999996</v>
      </c>
    </row>
    <row r="1540" spans="1:9" x14ac:dyDescent="0.2">
      <c r="A1540" s="11">
        <v>1534</v>
      </c>
      <c r="B1540" s="11">
        <v>3532.2183359999995</v>
      </c>
      <c r="C1540" s="11">
        <v>3035.1696479999996</v>
      </c>
      <c r="D1540" s="11">
        <v>1422.4052879999999</v>
      </c>
      <c r="G1540" s="11">
        <v>2337.1863839999996</v>
      </c>
      <c r="H1540" s="11">
        <v>3645.9050039999997</v>
      </c>
      <c r="I1540" s="11">
        <v>2416.5026639999996</v>
      </c>
    </row>
    <row r="1541" spans="1:9" x14ac:dyDescent="0.2">
      <c r="A1541" s="11">
        <v>1535</v>
      </c>
      <c r="B1541" s="11">
        <v>2511.6821999999997</v>
      </c>
      <c r="C1541" s="11">
        <v>4769.5523039999998</v>
      </c>
      <c r="D1541" s="11">
        <v>3304.8449999999998</v>
      </c>
      <c r="G1541" s="11">
        <v>2339.8302599999997</v>
      </c>
      <c r="H1541" s="11">
        <v>3645.9050039999997</v>
      </c>
      <c r="I1541" s="11">
        <v>2419.1465399999997</v>
      </c>
    </row>
    <row r="1542" spans="1:9" x14ac:dyDescent="0.2">
      <c r="A1542" s="11">
        <v>1536</v>
      </c>
      <c r="B1542" s="11">
        <v>1882.4397119999999</v>
      </c>
      <c r="C1542" s="11">
        <v>3780.7426799999994</v>
      </c>
      <c r="D1542" s="11">
        <v>1662.9980039999998</v>
      </c>
      <c r="G1542" s="11">
        <v>2339.8302599999997</v>
      </c>
      <c r="H1542" s="11">
        <v>3653.8366319999996</v>
      </c>
      <c r="I1542" s="11">
        <v>2419.1465399999997</v>
      </c>
    </row>
    <row r="1543" spans="1:9" x14ac:dyDescent="0.2">
      <c r="A1543" s="11">
        <v>1537</v>
      </c>
      <c r="B1543" s="11">
        <v>1409.1859079999999</v>
      </c>
      <c r="C1543" s="11">
        <v>4444.3555559999995</v>
      </c>
      <c r="D1543" s="11">
        <v>1202.9635799999999</v>
      </c>
      <c r="G1543" s="11">
        <v>2342.4741359999998</v>
      </c>
      <c r="H1543" s="11">
        <v>3661.7682599999994</v>
      </c>
      <c r="I1543" s="11">
        <v>2419.1465399999997</v>
      </c>
    </row>
    <row r="1544" spans="1:9" x14ac:dyDescent="0.2">
      <c r="A1544" s="11">
        <v>1538</v>
      </c>
      <c r="B1544" s="11">
        <v>3363.0102719999995</v>
      </c>
      <c r="C1544" s="11">
        <v>2059.5794039999996</v>
      </c>
      <c r="D1544" s="11">
        <v>2942.6339879999996</v>
      </c>
      <c r="G1544" s="11">
        <v>2342.4741359999998</v>
      </c>
      <c r="H1544" s="11">
        <v>3661.7682599999994</v>
      </c>
      <c r="I1544" s="11">
        <v>2421.7904159999998</v>
      </c>
    </row>
    <row r="1545" spans="1:9" x14ac:dyDescent="0.2">
      <c r="A1545" s="11">
        <v>1539</v>
      </c>
      <c r="B1545" s="11">
        <v>1887.7274639999998</v>
      </c>
      <c r="C1545" s="11">
        <v>4206.4067159999995</v>
      </c>
      <c r="D1545" s="11">
        <v>1184.4564479999999</v>
      </c>
      <c r="G1545" s="11">
        <v>2342.4741359999998</v>
      </c>
      <c r="H1545" s="11">
        <v>3667.0560119999996</v>
      </c>
      <c r="I1545" s="11">
        <v>2424.4342919999999</v>
      </c>
    </row>
    <row r="1546" spans="1:9" x14ac:dyDescent="0.2">
      <c r="A1546" s="11">
        <v>1540</v>
      </c>
      <c r="B1546" s="11">
        <v>1721.1632759999998</v>
      </c>
      <c r="C1546" s="11">
        <v>573.72109199999989</v>
      </c>
      <c r="D1546" s="11">
        <v>2680.8902639999997</v>
      </c>
      <c r="G1546" s="11">
        <v>2345.1180119999999</v>
      </c>
      <c r="H1546" s="11">
        <v>3667.0560119999996</v>
      </c>
      <c r="I1546" s="11">
        <v>2424.4342919999999</v>
      </c>
    </row>
    <row r="1547" spans="1:9" x14ac:dyDescent="0.2">
      <c r="A1547" s="11">
        <v>1541</v>
      </c>
      <c r="B1547" s="11">
        <v>872.47907999999984</v>
      </c>
      <c r="C1547" s="11">
        <v>4211.6944679999997</v>
      </c>
      <c r="D1547" s="11">
        <v>4190.5434599999999</v>
      </c>
      <c r="G1547" s="11">
        <v>2345.1180119999999</v>
      </c>
      <c r="H1547" s="11">
        <v>3672.3437639999997</v>
      </c>
      <c r="I1547" s="11">
        <v>2424.4342919999999</v>
      </c>
    </row>
    <row r="1548" spans="1:9" x14ac:dyDescent="0.2">
      <c r="A1548" s="11">
        <v>1542</v>
      </c>
      <c r="B1548" s="11">
        <v>1165.949316</v>
      </c>
      <c r="C1548" s="11">
        <v>2144.1834359999998</v>
      </c>
      <c r="D1548" s="11">
        <v>1380.1032719999998</v>
      </c>
      <c r="G1548" s="11">
        <v>2345.1180119999999</v>
      </c>
      <c r="H1548" s="11">
        <v>3674.9876399999994</v>
      </c>
      <c r="I1548" s="11">
        <v>2424.4342919999999</v>
      </c>
    </row>
    <row r="1549" spans="1:9" x14ac:dyDescent="0.2">
      <c r="A1549" s="11">
        <v>1543</v>
      </c>
      <c r="B1549" s="11">
        <v>1438.2685439999998</v>
      </c>
      <c r="C1549" s="11">
        <v>1890.3713399999997</v>
      </c>
      <c r="D1549" s="11">
        <v>7408.1405519999989</v>
      </c>
      <c r="G1549" s="11">
        <v>2347.7618879999995</v>
      </c>
      <c r="H1549" s="11">
        <v>3682.9192679999996</v>
      </c>
      <c r="I1549" s="11">
        <v>2424.4342919999999</v>
      </c>
    </row>
    <row r="1550" spans="1:9" x14ac:dyDescent="0.2">
      <c r="A1550" s="11">
        <v>1544</v>
      </c>
      <c r="B1550" s="11">
        <v>2583.0668519999995</v>
      </c>
      <c r="C1550" s="11">
        <v>4441.7116799999994</v>
      </c>
      <c r="D1550" s="11">
        <v>1509.6531959999998</v>
      </c>
      <c r="G1550" s="11">
        <v>2350.4057639999996</v>
      </c>
      <c r="H1550" s="11">
        <v>3682.9192679999996</v>
      </c>
      <c r="I1550" s="11">
        <v>2424.4342919999999</v>
      </c>
    </row>
    <row r="1551" spans="1:9" x14ac:dyDescent="0.2">
      <c r="A1551" s="11">
        <v>1545</v>
      </c>
      <c r="B1551" s="11">
        <v>2321.3231279999995</v>
      </c>
      <c r="C1551" s="11">
        <v>6080.9147999999996</v>
      </c>
      <c r="D1551" s="11">
        <v>2583.0668519999995</v>
      </c>
      <c r="G1551" s="11">
        <v>2350.4057639999996</v>
      </c>
      <c r="H1551" s="11">
        <v>3688.2070199999994</v>
      </c>
      <c r="I1551" s="11">
        <v>2427.0781679999996</v>
      </c>
    </row>
    <row r="1552" spans="1:9" x14ac:dyDescent="0.2">
      <c r="A1552" s="11">
        <v>1546</v>
      </c>
      <c r="B1552" s="11">
        <v>2183.8415759999998</v>
      </c>
      <c r="C1552" s="11">
        <v>10025.577791999998</v>
      </c>
      <c r="D1552" s="11">
        <v>988.80962399999987</v>
      </c>
      <c r="G1552" s="11">
        <v>2353.0496399999997</v>
      </c>
      <c r="H1552" s="11">
        <v>3688.2070199999994</v>
      </c>
      <c r="I1552" s="11">
        <v>2429.7220439999996</v>
      </c>
    </row>
    <row r="1553" spans="1:9" x14ac:dyDescent="0.2">
      <c r="A1553" s="11">
        <v>1547</v>
      </c>
      <c r="B1553" s="11">
        <v>859.25969999999984</v>
      </c>
      <c r="C1553" s="11">
        <v>2281.6649879999995</v>
      </c>
      <c r="D1553" s="11">
        <v>4661.1533879999997</v>
      </c>
      <c r="G1553" s="11">
        <v>2353.0496399999997</v>
      </c>
      <c r="H1553" s="11">
        <v>3690.8508959999995</v>
      </c>
      <c r="I1553" s="11">
        <v>2432.3659199999997</v>
      </c>
    </row>
    <row r="1554" spans="1:9" x14ac:dyDescent="0.2">
      <c r="A1554" s="11">
        <v>1548</v>
      </c>
      <c r="B1554" s="11">
        <v>978.23411999999985</v>
      </c>
      <c r="C1554" s="11">
        <v>1406.5420319999998</v>
      </c>
      <c r="D1554" s="11">
        <v>1245.2655959999997</v>
      </c>
      <c r="G1554" s="11">
        <v>2353.0496399999997</v>
      </c>
      <c r="H1554" s="11">
        <v>3693.4947719999996</v>
      </c>
      <c r="I1554" s="11">
        <v>2432.3659199999997</v>
      </c>
    </row>
    <row r="1555" spans="1:9" x14ac:dyDescent="0.2">
      <c r="A1555" s="11">
        <v>1549</v>
      </c>
      <c r="B1555" s="11">
        <v>4848.8685839999998</v>
      </c>
      <c r="C1555" s="11">
        <v>3881.2099679999997</v>
      </c>
      <c r="D1555" s="11">
        <v>1300.7869919999998</v>
      </c>
      <c r="G1555" s="11">
        <v>2353.0496399999997</v>
      </c>
      <c r="H1555" s="11">
        <v>3693.4947719999996</v>
      </c>
      <c r="I1555" s="11">
        <v>2435.0097959999998</v>
      </c>
    </row>
    <row r="1556" spans="1:9" x14ac:dyDescent="0.2">
      <c r="A1556" s="11">
        <v>1550</v>
      </c>
      <c r="B1556" s="11">
        <v>1525.5164519999998</v>
      </c>
      <c r="C1556" s="11">
        <v>4565.9738519999992</v>
      </c>
      <c r="D1556" s="11">
        <v>1401.2542799999999</v>
      </c>
      <c r="G1556" s="11">
        <v>2358.3373919999999</v>
      </c>
      <c r="H1556" s="11">
        <v>3693.4947719999996</v>
      </c>
      <c r="I1556" s="11">
        <v>2435.0097959999998</v>
      </c>
    </row>
    <row r="1557" spans="1:9" x14ac:dyDescent="0.2">
      <c r="A1557" s="11">
        <v>1551</v>
      </c>
      <c r="B1557" s="11">
        <v>1099.8524159999999</v>
      </c>
      <c r="C1557" s="11">
        <v>2860.6738319999995</v>
      </c>
      <c r="D1557" s="11">
        <v>1020.5361359999998</v>
      </c>
      <c r="G1557" s="11">
        <v>2360.9812679999995</v>
      </c>
      <c r="H1557" s="11">
        <v>3693.4947719999996</v>
      </c>
      <c r="I1557" s="11">
        <v>2437.6536719999999</v>
      </c>
    </row>
    <row r="1558" spans="1:9" x14ac:dyDescent="0.2">
      <c r="A1558" s="11">
        <v>1552</v>
      </c>
      <c r="B1558" s="11">
        <v>2694.1096439999997</v>
      </c>
      <c r="C1558" s="11">
        <v>3775.4549279999997</v>
      </c>
      <c r="D1558" s="11">
        <v>999.3851279999999</v>
      </c>
      <c r="G1558" s="11">
        <v>2360.9812679999995</v>
      </c>
      <c r="H1558" s="11">
        <v>3696.1386479999996</v>
      </c>
      <c r="I1558" s="11">
        <v>2440.2975479999996</v>
      </c>
    </row>
    <row r="1559" spans="1:9" x14ac:dyDescent="0.2">
      <c r="A1559" s="11">
        <v>1553</v>
      </c>
      <c r="B1559" s="11">
        <v>1832.2060679999997</v>
      </c>
      <c r="C1559" s="11">
        <v>3196.4460839999997</v>
      </c>
      <c r="D1559" s="11">
        <v>1771.3969199999997</v>
      </c>
      <c r="G1559" s="11">
        <v>2363.6251439999996</v>
      </c>
      <c r="H1559" s="11">
        <v>3698.7825239999997</v>
      </c>
      <c r="I1559" s="11">
        <v>2440.2975479999996</v>
      </c>
    </row>
    <row r="1560" spans="1:9" x14ac:dyDescent="0.2">
      <c r="A1560" s="11">
        <v>1554</v>
      </c>
      <c r="B1560" s="11">
        <v>4531.6034639999998</v>
      </c>
      <c r="C1560" s="11">
        <v>2789.2891799999998</v>
      </c>
      <c r="D1560" s="11">
        <v>999.3851279999999</v>
      </c>
      <c r="G1560" s="11">
        <v>2363.6251439999996</v>
      </c>
      <c r="H1560" s="11">
        <v>3698.7825239999997</v>
      </c>
      <c r="I1560" s="11">
        <v>2440.2975479999996</v>
      </c>
    </row>
    <row r="1561" spans="1:9" x14ac:dyDescent="0.2">
      <c r="A1561" s="11">
        <v>1555</v>
      </c>
      <c r="B1561" s="11">
        <v>1425.0491639999998</v>
      </c>
      <c r="C1561" s="11">
        <v>2852.7422039999997</v>
      </c>
      <c r="D1561" s="11">
        <v>4098.0077999999994</v>
      </c>
      <c r="G1561" s="11">
        <v>2363.6251439999996</v>
      </c>
      <c r="H1561" s="11">
        <v>3698.7825239999997</v>
      </c>
      <c r="I1561" s="11">
        <v>2445.5852999999997</v>
      </c>
    </row>
    <row r="1562" spans="1:9" x14ac:dyDescent="0.2">
      <c r="A1562" s="11">
        <v>1556</v>
      </c>
      <c r="B1562" s="11">
        <v>4029.2670239999993</v>
      </c>
      <c r="C1562" s="11">
        <v>6482.7839519999989</v>
      </c>
      <c r="D1562" s="11">
        <v>2149.4711879999995</v>
      </c>
      <c r="G1562" s="11">
        <v>2363.6251439999996</v>
      </c>
      <c r="H1562" s="11">
        <v>3701.4263999999994</v>
      </c>
      <c r="I1562" s="11">
        <v>2445.5852999999997</v>
      </c>
    </row>
    <row r="1563" spans="1:9" x14ac:dyDescent="0.2">
      <c r="A1563" s="11">
        <v>1557</v>
      </c>
      <c r="B1563" s="11">
        <v>2088.6620399999997</v>
      </c>
      <c r="C1563" s="11">
        <v>3558.6570959999995</v>
      </c>
      <c r="D1563" s="11">
        <v>3201.7338359999994</v>
      </c>
      <c r="G1563" s="11">
        <v>2363.6251439999996</v>
      </c>
      <c r="H1563" s="11">
        <v>3701.4263999999994</v>
      </c>
      <c r="I1563" s="11">
        <v>2448.2291759999998</v>
      </c>
    </row>
    <row r="1564" spans="1:9" x14ac:dyDescent="0.2">
      <c r="A1564" s="11">
        <v>1558</v>
      </c>
      <c r="B1564" s="11">
        <v>3291.6256199999998</v>
      </c>
      <c r="C1564" s="11">
        <v>3360.3663959999994</v>
      </c>
      <c r="D1564" s="11">
        <v>3225.5287199999998</v>
      </c>
      <c r="G1564" s="11">
        <v>2363.6251439999996</v>
      </c>
      <c r="H1564" s="11">
        <v>3704.0702759999995</v>
      </c>
      <c r="I1564" s="11">
        <v>2450.8730519999999</v>
      </c>
    </row>
    <row r="1565" spans="1:9" x14ac:dyDescent="0.2">
      <c r="A1565" s="11">
        <v>1559</v>
      </c>
      <c r="B1565" s="11">
        <v>1586.3255999999999</v>
      </c>
      <c r="C1565" s="11">
        <v>470.60992799999997</v>
      </c>
      <c r="D1565" s="11">
        <v>2696.7535199999998</v>
      </c>
      <c r="G1565" s="11">
        <v>2366.2690199999997</v>
      </c>
      <c r="H1565" s="11">
        <v>3704.0702759999995</v>
      </c>
      <c r="I1565" s="11">
        <v>2453.5169279999996</v>
      </c>
    </row>
    <row r="1566" spans="1:9" x14ac:dyDescent="0.2">
      <c r="A1566" s="11">
        <v>1560</v>
      </c>
      <c r="B1566" s="11">
        <v>3751.6600439999997</v>
      </c>
      <c r="C1566" s="11">
        <v>1787.2601759999998</v>
      </c>
      <c r="D1566" s="11">
        <v>3246.6797279999996</v>
      </c>
      <c r="G1566" s="11">
        <v>2368.9128959999998</v>
      </c>
      <c r="H1566" s="11">
        <v>3706.7141519999996</v>
      </c>
      <c r="I1566" s="11">
        <v>2456.1608039999996</v>
      </c>
    </row>
    <row r="1567" spans="1:9" x14ac:dyDescent="0.2">
      <c r="A1567" s="11">
        <v>1561</v>
      </c>
      <c r="B1567" s="11">
        <v>4478.7259439999998</v>
      </c>
      <c r="C1567" s="11">
        <v>1755.5336639999998</v>
      </c>
      <c r="D1567" s="11">
        <v>2017.2773879999997</v>
      </c>
      <c r="G1567" s="11">
        <v>2374.2006479999995</v>
      </c>
      <c r="H1567" s="11">
        <v>3706.7141519999996</v>
      </c>
      <c r="I1567" s="11">
        <v>2458.8046799999997</v>
      </c>
    </row>
    <row r="1568" spans="1:9" x14ac:dyDescent="0.2">
      <c r="A1568" s="11">
        <v>1562</v>
      </c>
      <c r="B1568" s="11">
        <v>4092.7200479999997</v>
      </c>
      <c r="C1568" s="11">
        <v>1544.0235839999998</v>
      </c>
      <c r="D1568" s="11">
        <v>3312.7766279999996</v>
      </c>
      <c r="G1568" s="11">
        <v>2374.2006479999995</v>
      </c>
      <c r="H1568" s="11">
        <v>3706.7141519999996</v>
      </c>
      <c r="I1568" s="11">
        <v>2461.4485559999998</v>
      </c>
    </row>
    <row r="1569" spans="1:9" x14ac:dyDescent="0.2">
      <c r="A1569" s="11">
        <v>1563</v>
      </c>
      <c r="B1569" s="11">
        <v>1250.5533479999999</v>
      </c>
      <c r="C1569" s="11">
        <v>5898.4873559999996</v>
      </c>
      <c r="D1569" s="11">
        <v>3537.5060879999996</v>
      </c>
      <c r="G1569" s="11">
        <v>2374.2006479999995</v>
      </c>
      <c r="H1569" s="11">
        <v>3706.7141519999996</v>
      </c>
      <c r="I1569" s="11">
        <v>2461.4485559999998</v>
      </c>
    </row>
    <row r="1570" spans="1:9" x14ac:dyDescent="0.2">
      <c r="A1570" s="11">
        <v>1564</v>
      </c>
      <c r="B1570" s="11">
        <v>2651.8076279999996</v>
      </c>
      <c r="C1570" s="11">
        <v>3291.6256199999998</v>
      </c>
      <c r="D1570" s="11">
        <v>2543.4087119999995</v>
      </c>
      <c r="G1570" s="11">
        <v>2374.2006479999995</v>
      </c>
      <c r="H1570" s="11">
        <v>3706.7141519999996</v>
      </c>
      <c r="I1570" s="11">
        <v>2461.4485559999998</v>
      </c>
    </row>
    <row r="1571" spans="1:9" x14ac:dyDescent="0.2">
      <c r="A1571" s="11">
        <v>1565</v>
      </c>
      <c r="B1571" s="11">
        <v>1121.0034239999998</v>
      </c>
      <c r="C1571" s="11">
        <v>7006.2713999999987</v>
      </c>
      <c r="D1571" s="11">
        <v>1147.4421839999998</v>
      </c>
      <c r="G1571" s="11">
        <v>2374.2006479999995</v>
      </c>
      <c r="H1571" s="11">
        <v>3709.3580279999996</v>
      </c>
      <c r="I1571" s="11">
        <v>2461.4485559999998</v>
      </c>
    </row>
    <row r="1572" spans="1:9" x14ac:dyDescent="0.2">
      <c r="A1572" s="11">
        <v>1566</v>
      </c>
      <c r="B1572" s="11">
        <v>4346.5321439999998</v>
      </c>
      <c r="C1572" s="11">
        <v>2376.8445239999996</v>
      </c>
      <c r="D1572" s="11">
        <v>1340.4451319999998</v>
      </c>
      <c r="G1572" s="11">
        <v>2374.2006479999995</v>
      </c>
      <c r="H1572" s="11">
        <v>3709.3580279999996</v>
      </c>
      <c r="I1572" s="11">
        <v>2464.0924319999999</v>
      </c>
    </row>
    <row r="1573" spans="1:9" x14ac:dyDescent="0.2">
      <c r="A1573" s="11">
        <v>1567</v>
      </c>
      <c r="B1573" s="11">
        <v>1504.3654439999998</v>
      </c>
      <c r="C1573" s="11">
        <v>3778.0988039999997</v>
      </c>
      <c r="D1573" s="11">
        <v>2945.2778639999997</v>
      </c>
      <c r="G1573" s="11">
        <v>2376.8445239999996</v>
      </c>
      <c r="H1573" s="11">
        <v>3712.0019039999997</v>
      </c>
      <c r="I1573" s="11">
        <v>2464.0924319999999</v>
      </c>
    </row>
    <row r="1574" spans="1:9" x14ac:dyDescent="0.2">
      <c r="A1574" s="11">
        <v>1568</v>
      </c>
      <c r="B1574" s="11">
        <v>3767.5232999999994</v>
      </c>
      <c r="C1574" s="11">
        <v>1409.1859079999999</v>
      </c>
      <c r="D1574" s="11">
        <v>3376.2296519999995</v>
      </c>
      <c r="G1574" s="11">
        <v>2376.8445239999996</v>
      </c>
      <c r="H1574" s="11">
        <v>3712.0019039999997</v>
      </c>
      <c r="I1574" s="11">
        <v>2464.0924319999999</v>
      </c>
    </row>
    <row r="1575" spans="1:9" x14ac:dyDescent="0.2">
      <c r="A1575" s="11">
        <v>1569</v>
      </c>
      <c r="B1575" s="11">
        <v>909.49334399999987</v>
      </c>
      <c r="C1575" s="11">
        <v>6316.2197639999995</v>
      </c>
      <c r="D1575" s="11">
        <v>853.97194799999988</v>
      </c>
      <c r="G1575" s="11">
        <v>2376.8445239999996</v>
      </c>
      <c r="H1575" s="11">
        <v>3714.6457799999994</v>
      </c>
      <c r="I1575" s="11">
        <v>2464.0924319999999</v>
      </c>
    </row>
    <row r="1576" spans="1:9" x14ac:dyDescent="0.2">
      <c r="A1576" s="11">
        <v>1570</v>
      </c>
      <c r="B1576" s="11">
        <v>1192.388076</v>
      </c>
      <c r="C1576" s="11">
        <v>6887.2969799999992</v>
      </c>
      <c r="D1576" s="11">
        <v>2445.5852999999997</v>
      </c>
      <c r="G1576" s="11">
        <v>2379.4883999999997</v>
      </c>
      <c r="H1576" s="11">
        <v>3717.2896559999995</v>
      </c>
      <c r="I1576" s="11">
        <v>2464.0924319999999</v>
      </c>
    </row>
    <row r="1577" spans="1:9" x14ac:dyDescent="0.2">
      <c r="A1577" s="11">
        <v>1571</v>
      </c>
      <c r="B1577" s="11">
        <v>4587.124859999999</v>
      </c>
      <c r="C1577" s="11">
        <v>5755.7180519999993</v>
      </c>
      <c r="D1577" s="11">
        <v>3114.4859279999996</v>
      </c>
      <c r="G1577" s="11">
        <v>2382.1322759999998</v>
      </c>
      <c r="H1577" s="11">
        <v>3719.9335319999996</v>
      </c>
      <c r="I1577" s="11">
        <v>2466.7363079999996</v>
      </c>
    </row>
    <row r="1578" spans="1:9" x14ac:dyDescent="0.2">
      <c r="A1578" s="11">
        <v>1572</v>
      </c>
      <c r="B1578" s="11">
        <v>3318.0643799999998</v>
      </c>
      <c r="C1578" s="11">
        <v>3045.7451519999995</v>
      </c>
      <c r="D1578" s="11">
        <v>3862.7028359999995</v>
      </c>
      <c r="G1578" s="11">
        <v>2384.7761519999999</v>
      </c>
      <c r="H1578" s="11">
        <v>3722.5774079999997</v>
      </c>
      <c r="I1578" s="11">
        <v>2469.3801839999996</v>
      </c>
    </row>
    <row r="1579" spans="1:9" x14ac:dyDescent="0.2">
      <c r="A1579" s="11">
        <v>1573</v>
      </c>
      <c r="B1579" s="11">
        <v>1768.7530439999998</v>
      </c>
      <c r="C1579" s="11">
        <v>6707.5134119999993</v>
      </c>
      <c r="D1579" s="11">
        <v>2464.0924319999999</v>
      </c>
      <c r="G1579" s="11">
        <v>2384.7761519999999</v>
      </c>
      <c r="H1579" s="11">
        <v>3722.5774079999997</v>
      </c>
      <c r="I1579" s="11">
        <v>2469.3801839999996</v>
      </c>
    </row>
    <row r="1580" spans="1:9" x14ac:dyDescent="0.2">
      <c r="A1580" s="11">
        <v>1574</v>
      </c>
      <c r="B1580" s="11">
        <v>3585.0958559999995</v>
      </c>
      <c r="C1580" s="11">
        <v>4687.5921479999997</v>
      </c>
      <c r="D1580" s="11">
        <v>2271.0894839999996</v>
      </c>
      <c r="G1580" s="11">
        <v>2387.4200279999995</v>
      </c>
      <c r="H1580" s="11">
        <v>3722.5774079999997</v>
      </c>
      <c r="I1580" s="11">
        <v>2469.3801839999996</v>
      </c>
    </row>
    <row r="1581" spans="1:9" x14ac:dyDescent="0.2">
      <c r="A1581" s="11">
        <v>1575</v>
      </c>
      <c r="B1581" s="11">
        <v>2466.7363079999996</v>
      </c>
      <c r="C1581" s="11">
        <v>3696.1386479999996</v>
      </c>
      <c r="D1581" s="11">
        <v>1842.7815719999999</v>
      </c>
      <c r="G1581" s="11">
        <v>2387.4200279999995</v>
      </c>
      <c r="H1581" s="11">
        <v>3725.2212839999997</v>
      </c>
      <c r="I1581" s="11">
        <v>2469.3801839999996</v>
      </c>
    </row>
    <row r="1582" spans="1:9" x14ac:dyDescent="0.2">
      <c r="A1582" s="11">
        <v>1576</v>
      </c>
      <c r="B1582" s="11">
        <v>2154.7589399999997</v>
      </c>
      <c r="C1582" s="11">
        <v>2464.0924319999999</v>
      </c>
      <c r="D1582" s="11">
        <v>1382.7471479999999</v>
      </c>
      <c r="G1582" s="11">
        <v>2387.4200279999995</v>
      </c>
      <c r="H1582" s="11">
        <v>3730.5090359999995</v>
      </c>
      <c r="I1582" s="11">
        <v>2469.3801839999996</v>
      </c>
    </row>
    <row r="1583" spans="1:9" x14ac:dyDescent="0.2">
      <c r="A1583" s="11">
        <v>1577</v>
      </c>
      <c r="B1583" s="11">
        <v>1908.8784719999999</v>
      </c>
      <c r="C1583" s="11">
        <v>6054.4760399999996</v>
      </c>
      <c r="D1583" s="11">
        <v>1147.4421839999998</v>
      </c>
      <c r="G1583" s="11">
        <v>2392.7077799999997</v>
      </c>
      <c r="H1583" s="11">
        <v>3730.5090359999995</v>
      </c>
      <c r="I1583" s="11">
        <v>2474.6679359999998</v>
      </c>
    </row>
    <row r="1584" spans="1:9" x14ac:dyDescent="0.2">
      <c r="A1584" s="11">
        <v>1578</v>
      </c>
      <c r="B1584" s="11">
        <v>3138.2808119999995</v>
      </c>
      <c r="C1584" s="11">
        <v>7569.416987999999</v>
      </c>
      <c r="D1584" s="11">
        <v>912.13721999999984</v>
      </c>
      <c r="G1584" s="11">
        <v>2392.7077799999997</v>
      </c>
      <c r="H1584" s="11">
        <v>3733.1529119999996</v>
      </c>
      <c r="I1584" s="11">
        <v>2474.6679359999998</v>
      </c>
    </row>
    <row r="1585" spans="1:9" x14ac:dyDescent="0.2">
      <c r="A1585" s="11">
        <v>1579</v>
      </c>
      <c r="B1585" s="11">
        <v>4304.2301279999992</v>
      </c>
      <c r="C1585" s="11">
        <v>3870.6344639999993</v>
      </c>
      <c r="D1585" s="11">
        <v>2643.8759999999997</v>
      </c>
      <c r="G1585" s="11">
        <v>2392.7077799999997</v>
      </c>
      <c r="H1585" s="11">
        <v>3733.1529119999996</v>
      </c>
      <c r="I1585" s="11">
        <v>2477.3118119999999</v>
      </c>
    </row>
    <row r="1586" spans="1:9" x14ac:dyDescent="0.2">
      <c r="A1586" s="11">
        <v>1580</v>
      </c>
      <c r="B1586" s="11">
        <v>922.71272399999987</v>
      </c>
      <c r="C1586" s="11">
        <v>2831.5911959999999</v>
      </c>
      <c r="D1586" s="11">
        <v>3011.3747639999997</v>
      </c>
      <c r="G1586" s="11">
        <v>2392.7077799999997</v>
      </c>
      <c r="H1586" s="11">
        <v>3749.0161679999997</v>
      </c>
      <c r="I1586" s="11">
        <v>2479.9556879999996</v>
      </c>
    </row>
    <row r="1587" spans="1:9" x14ac:dyDescent="0.2">
      <c r="A1587" s="11">
        <v>1581</v>
      </c>
      <c r="B1587" s="11">
        <v>1118.3595479999999</v>
      </c>
      <c r="C1587" s="11">
        <v>2778.7136759999999</v>
      </c>
      <c r="D1587" s="11">
        <v>4817.1420719999996</v>
      </c>
      <c r="G1587" s="11">
        <v>2392.7077799999997</v>
      </c>
      <c r="H1587" s="11">
        <v>3749.0161679999997</v>
      </c>
      <c r="I1587" s="11">
        <v>2479.9556879999996</v>
      </c>
    </row>
    <row r="1588" spans="1:9" x14ac:dyDescent="0.2">
      <c r="A1588" s="11">
        <v>1582</v>
      </c>
      <c r="B1588" s="11">
        <v>3074.8277879999996</v>
      </c>
      <c r="C1588" s="11">
        <v>364.85488799999996</v>
      </c>
      <c r="D1588" s="11">
        <v>1557.2429639999998</v>
      </c>
      <c r="G1588" s="11">
        <v>2395.3516559999998</v>
      </c>
      <c r="H1588" s="11">
        <v>3749.0161679999997</v>
      </c>
      <c r="I1588" s="11">
        <v>2479.9556879999996</v>
      </c>
    </row>
    <row r="1589" spans="1:9" x14ac:dyDescent="0.2">
      <c r="A1589" s="11">
        <v>1583</v>
      </c>
      <c r="B1589" s="11">
        <v>1803.1234319999999</v>
      </c>
      <c r="C1589" s="11">
        <v>1636.5592439999998</v>
      </c>
      <c r="D1589" s="11">
        <v>2186.4854519999999</v>
      </c>
      <c r="G1589" s="11">
        <v>2397.9955319999999</v>
      </c>
      <c r="H1589" s="11">
        <v>3751.6600439999997</v>
      </c>
      <c r="I1589" s="11">
        <v>2479.9556879999996</v>
      </c>
    </row>
    <row r="1590" spans="1:9" x14ac:dyDescent="0.2">
      <c r="A1590" s="11">
        <v>1584</v>
      </c>
      <c r="B1590" s="11">
        <v>1737.0265319999999</v>
      </c>
      <c r="C1590" s="11">
        <v>1419.7614119999998</v>
      </c>
      <c r="D1590" s="11">
        <v>2350.4057639999996</v>
      </c>
      <c r="G1590" s="11">
        <v>2397.9955319999999</v>
      </c>
      <c r="H1590" s="11">
        <v>3751.6600439999997</v>
      </c>
      <c r="I1590" s="11">
        <v>2479.9556879999996</v>
      </c>
    </row>
    <row r="1591" spans="1:9" x14ac:dyDescent="0.2">
      <c r="A1591" s="11">
        <v>1585</v>
      </c>
      <c r="B1591" s="11">
        <v>1239.9778439999998</v>
      </c>
      <c r="C1591" s="11">
        <v>5927.5699919999988</v>
      </c>
      <c r="D1591" s="11">
        <v>4092.7200479999997</v>
      </c>
      <c r="G1591" s="11">
        <v>2400.6394079999995</v>
      </c>
      <c r="H1591" s="11">
        <v>3754.3039199999994</v>
      </c>
      <c r="I1591" s="11">
        <v>2479.9556879999996</v>
      </c>
    </row>
    <row r="1592" spans="1:9" x14ac:dyDescent="0.2">
      <c r="A1592" s="11">
        <v>1586</v>
      </c>
      <c r="B1592" s="11">
        <v>3241.3919759999994</v>
      </c>
      <c r="C1592" s="11">
        <v>2160.0466919999999</v>
      </c>
      <c r="D1592" s="11">
        <v>1660.3541279999997</v>
      </c>
      <c r="G1592" s="11">
        <v>2400.6394079999995</v>
      </c>
      <c r="H1592" s="11">
        <v>3756.9477959999995</v>
      </c>
      <c r="I1592" s="11">
        <v>2479.9556879999996</v>
      </c>
    </row>
    <row r="1593" spans="1:9" x14ac:dyDescent="0.2">
      <c r="A1593" s="11">
        <v>1587</v>
      </c>
      <c r="B1593" s="11">
        <v>756.14853599999992</v>
      </c>
      <c r="C1593" s="11">
        <v>1752.8897879999997</v>
      </c>
      <c r="D1593" s="11">
        <v>3727.8651599999994</v>
      </c>
      <c r="G1593" s="11">
        <v>2400.6394079999995</v>
      </c>
      <c r="H1593" s="11">
        <v>3756.9477959999995</v>
      </c>
      <c r="I1593" s="11">
        <v>2485.2434399999997</v>
      </c>
    </row>
    <row r="1594" spans="1:9" x14ac:dyDescent="0.2">
      <c r="A1594" s="11">
        <v>1588</v>
      </c>
      <c r="B1594" s="11">
        <v>2363.6251439999996</v>
      </c>
      <c r="C1594" s="11">
        <v>4132.3781879999997</v>
      </c>
      <c r="D1594" s="11">
        <v>3622.1101199999994</v>
      </c>
      <c r="G1594" s="11">
        <v>2400.6394079999995</v>
      </c>
      <c r="H1594" s="11">
        <v>3762.2355479999997</v>
      </c>
      <c r="I1594" s="11">
        <v>2485.2434399999997</v>
      </c>
    </row>
    <row r="1595" spans="1:9" x14ac:dyDescent="0.2">
      <c r="A1595" s="11">
        <v>1589</v>
      </c>
      <c r="B1595" s="11">
        <v>4092.7200479999997</v>
      </c>
      <c r="C1595" s="11">
        <v>1221.4707119999998</v>
      </c>
      <c r="D1595" s="11">
        <v>1295.4992399999999</v>
      </c>
      <c r="G1595" s="11">
        <v>2405.9271599999997</v>
      </c>
      <c r="H1595" s="11">
        <v>3762.2355479999997</v>
      </c>
      <c r="I1595" s="11">
        <v>2485.2434399999997</v>
      </c>
    </row>
    <row r="1596" spans="1:9" x14ac:dyDescent="0.2">
      <c r="A1596" s="11">
        <v>1590</v>
      </c>
      <c r="B1596" s="11">
        <v>1070.7697799999999</v>
      </c>
      <c r="C1596" s="11">
        <v>5927.5699919999988</v>
      </c>
      <c r="D1596" s="11">
        <v>3775.4549279999997</v>
      </c>
      <c r="G1596" s="11">
        <v>2405.9271599999997</v>
      </c>
      <c r="H1596" s="11">
        <v>3762.2355479999997</v>
      </c>
      <c r="I1596" s="11">
        <v>2487.8873159999998</v>
      </c>
    </row>
    <row r="1597" spans="1:9" x14ac:dyDescent="0.2">
      <c r="A1597" s="11">
        <v>1591</v>
      </c>
      <c r="B1597" s="11">
        <v>938.57597999999984</v>
      </c>
      <c r="C1597" s="11">
        <v>3722.5774079999997</v>
      </c>
      <c r="D1597" s="11">
        <v>2194.4170799999997</v>
      </c>
      <c r="G1597" s="11">
        <v>2405.9271599999997</v>
      </c>
      <c r="H1597" s="11">
        <v>3767.5232999999994</v>
      </c>
      <c r="I1597" s="11">
        <v>2487.8873159999998</v>
      </c>
    </row>
    <row r="1598" spans="1:9" x14ac:dyDescent="0.2">
      <c r="A1598" s="11">
        <v>1592</v>
      </c>
      <c r="B1598" s="11">
        <v>3111.8420519999995</v>
      </c>
      <c r="C1598" s="11">
        <v>4047.7741559999995</v>
      </c>
      <c r="D1598" s="11">
        <v>2297.5282439999996</v>
      </c>
      <c r="G1598" s="11">
        <v>2405.9271599999997</v>
      </c>
      <c r="H1598" s="11">
        <v>3767.5232999999994</v>
      </c>
      <c r="I1598" s="11">
        <v>2493.1750679999996</v>
      </c>
    </row>
    <row r="1599" spans="1:9" x14ac:dyDescent="0.2">
      <c r="A1599" s="11">
        <v>1593</v>
      </c>
      <c r="B1599" s="11">
        <v>3349.7908919999995</v>
      </c>
      <c r="C1599" s="11">
        <v>4108.5833039999998</v>
      </c>
      <c r="D1599" s="11">
        <v>724.42202399999996</v>
      </c>
      <c r="G1599" s="11">
        <v>2405.9271599999997</v>
      </c>
      <c r="H1599" s="11">
        <v>3770.1671759999995</v>
      </c>
      <c r="I1599" s="11">
        <v>2493.1750679999996</v>
      </c>
    </row>
    <row r="1600" spans="1:9" x14ac:dyDescent="0.2">
      <c r="A1600" s="11">
        <v>1594</v>
      </c>
      <c r="B1600" s="11">
        <v>3854.7712079999997</v>
      </c>
      <c r="C1600" s="11">
        <v>2955.8533679999996</v>
      </c>
      <c r="D1600" s="11">
        <v>2360.9812679999995</v>
      </c>
      <c r="G1600" s="11">
        <v>2408.5710359999998</v>
      </c>
      <c r="H1600" s="11">
        <v>3772.8110519999996</v>
      </c>
      <c r="I1600" s="11">
        <v>2493.1750679999996</v>
      </c>
    </row>
    <row r="1601" spans="1:9" x14ac:dyDescent="0.2">
      <c r="A1601" s="11">
        <v>1595</v>
      </c>
      <c r="B1601" s="11">
        <v>2078.0865359999998</v>
      </c>
      <c r="C1601" s="11">
        <v>4380.9025319999992</v>
      </c>
      <c r="D1601" s="11">
        <v>2469.3801839999996</v>
      </c>
      <c r="G1601" s="11">
        <v>2408.5710359999998</v>
      </c>
      <c r="H1601" s="11">
        <v>3775.4549279999997</v>
      </c>
      <c r="I1601" s="11">
        <v>2495.8189439999996</v>
      </c>
    </row>
    <row r="1602" spans="1:9" x14ac:dyDescent="0.2">
      <c r="A1602" s="11">
        <v>1596</v>
      </c>
      <c r="B1602" s="11">
        <v>3749.0161679999997</v>
      </c>
      <c r="C1602" s="11">
        <v>4343.8882679999997</v>
      </c>
      <c r="D1602" s="11">
        <v>2138.8956839999996</v>
      </c>
      <c r="G1602" s="11">
        <v>2408.5710359999998</v>
      </c>
      <c r="H1602" s="11">
        <v>3775.4549279999997</v>
      </c>
      <c r="I1602" s="11">
        <v>2498.4628199999997</v>
      </c>
    </row>
    <row r="1603" spans="1:9" x14ac:dyDescent="0.2">
      <c r="A1603" s="11">
        <v>1597</v>
      </c>
      <c r="B1603" s="11">
        <v>1451.4879239999998</v>
      </c>
      <c r="C1603" s="11">
        <v>3151.5001919999995</v>
      </c>
      <c r="D1603" s="11">
        <v>2197.0609559999998</v>
      </c>
      <c r="G1603" s="11">
        <v>2411.2149119999999</v>
      </c>
      <c r="H1603" s="11">
        <v>3775.4549279999997</v>
      </c>
      <c r="I1603" s="11">
        <v>2498.4628199999997</v>
      </c>
    </row>
    <row r="1604" spans="1:9" x14ac:dyDescent="0.2">
      <c r="A1604" s="11">
        <v>1598</v>
      </c>
      <c r="B1604" s="11">
        <v>4830.3614519999992</v>
      </c>
      <c r="C1604" s="11">
        <v>4042.4864039999993</v>
      </c>
      <c r="D1604" s="11">
        <v>1369.5277679999999</v>
      </c>
      <c r="G1604" s="11">
        <v>2411.2149119999999</v>
      </c>
      <c r="H1604" s="11">
        <v>3778.0988039999997</v>
      </c>
      <c r="I1604" s="11">
        <v>2501.1066959999998</v>
      </c>
    </row>
    <row r="1605" spans="1:9" x14ac:dyDescent="0.2">
      <c r="A1605" s="11">
        <v>1599</v>
      </c>
      <c r="B1605" s="11">
        <v>1208.2513319999998</v>
      </c>
      <c r="C1605" s="11">
        <v>552.57008399999995</v>
      </c>
      <c r="D1605" s="11">
        <v>2781.3575519999995</v>
      </c>
      <c r="G1605" s="11">
        <v>2413.8587879999995</v>
      </c>
      <c r="H1605" s="11">
        <v>3780.7426799999994</v>
      </c>
      <c r="I1605" s="11">
        <v>2501.1066959999998</v>
      </c>
    </row>
    <row r="1606" spans="1:9" x14ac:dyDescent="0.2">
      <c r="A1606" s="11">
        <v>1600</v>
      </c>
      <c r="B1606" s="11">
        <v>1372.1716439999998</v>
      </c>
      <c r="C1606" s="11">
        <v>1163.3054399999999</v>
      </c>
      <c r="D1606" s="11">
        <v>1826.9183159999998</v>
      </c>
      <c r="G1606" s="11">
        <v>2413.8587879999995</v>
      </c>
      <c r="H1606" s="11">
        <v>3780.7426799999994</v>
      </c>
      <c r="I1606" s="11">
        <v>2503.7505719999995</v>
      </c>
    </row>
    <row r="1607" spans="1:9" x14ac:dyDescent="0.2">
      <c r="A1607" s="11">
        <v>1601</v>
      </c>
      <c r="B1607" s="11">
        <v>2260.5139799999997</v>
      </c>
      <c r="C1607" s="11">
        <v>1348.3767599999999</v>
      </c>
      <c r="D1607" s="11">
        <v>2157.4028159999998</v>
      </c>
      <c r="G1607" s="11">
        <v>2416.5026639999996</v>
      </c>
      <c r="H1607" s="11">
        <v>3783.3865559999995</v>
      </c>
      <c r="I1607" s="11">
        <v>2503.7505719999995</v>
      </c>
    </row>
    <row r="1608" spans="1:9" x14ac:dyDescent="0.2">
      <c r="A1608" s="11">
        <v>1602</v>
      </c>
      <c r="B1608" s="11">
        <v>3088.0471679999996</v>
      </c>
      <c r="C1608" s="11">
        <v>5158.2020759999996</v>
      </c>
      <c r="D1608" s="11">
        <v>2847.4544519999995</v>
      </c>
      <c r="G1608" s="11">
        <v>2416.5026639999996</v>
      </c>
      <c r="H1608" s="11">
        <v>3783.3865559999995</v>
      </c>
      <c r="I1608" s="11">
        <v>2506.3944479999996</v>
      </c>
    </row>
    <row r="1609" spans="1:9" x14ac:dyDescent="0.2">
      <c r="A1609" s="11">
        <v>1603</v>
      </c>
      <c r="B1609" s="11">
        <v>3487.2724439999997</v>
      </c>
      <c r="C1609" s="11">
        <v>1911.5223479999997</v>
      </c>
      <c r="D1609" s="11">
        <v>3696.1386479999996</v>
      </c>
      <c r="G1609" s="11">
        <v>2416.5026639999996</v>
      </c>
      <c r="H1609" s="11">
        <v>3783.3865559999995</v>
      </c>
      <c r="I1609" s="11">
        <v>2506.3944479999996</v>
      </c>
    </row>
    <row r="1610" spans="1:9" x14ac:dyDescent="0.2">
      <c r="A1610" s="11">
        <v>1604</v>
      </c>
      <c r="B1610" s="11">
        <v>2842.1666999999998</v>
      </c>
      <c r="C1610" s="11">
        <v>991.45349999999985</v>
      </c>
      <c r="D1610" s="11">
        <v>1221.4707119999998</v>
      </c>
      <c r="G1610" s="11">
        <v>2416.5026639999996</v>
      </c>
      <c r="H1610" s="11">
        <v>3786.0304319999996</v>
      </c>
      <c r="I1610" s="11">
        <v>2506.3944479999996</v>
      </c>
    </row>
    <row r="1611" spans="1:9" x14ac:dyDescent="0.2">
      <c r="A1611" s="11">
        <v>1605</v>
      </c>
      <c r="B1611" s="11">
        <v>2675.6025119999995</v>
      </c>
      <c r="C1611" s="11">
        <v>3180.5828279999996</v>
      </c>
      <c r="D1611" s="11">
        <v>1009.9606319999999</v>
      </c>
      <c r="G1611" s="11">
        <v>2419.1465399999997</v>
      </c>
      <c r="H1611" s="11">
        <v>3788.6743079999997</v>
      </c>
      <c r="I1611" s="11">
        <v>2506.3944479999996</v>
      </c>
    </row>
    <row r="1612" spans="1:9" x14ac:dyDescent="0.2">
      <c r="A1612" s="11">
        <v>1606</v>
      </c>
      <c r="B1612" s="11">
        <v>3944.6629919999996</v>
      </c>
      <c r="C1612" s="11">
        <v>6889.9408559999993</v>
      </c>
      <c r="D1612" s="11">
        <v>1697.3683919999999</v>
      </c>
      <c r="G1612" s="11">
        <v>2421.7904159999998</v>
      </c>
      <c r="H1612" s="11">
        <v>3791.3181839999997</v>
      </c>
      <c r="I1612" s="11">
        <v>2509.0383239999996</v>
      </c>
    </row>
    <row r="1613" spans="1:9" x14ac:dyDescent="0.2">
      <c r="A1613" s="11">
        <v>1607</v>
      </c>
      <c r="B1613" s="11">
        <v>3434.3949239999997</v>
      </c>
      <c r="C1613" s="11">
        <v>4928.1848639999998</v>
      </c>
      <c r="D1613" s="11">
        <v>2136.2518079999995</v>
      </c>
      <c r="G1613" s="11">
        <v>2421.7904159999998</v>
      </c>
      <c r="H1613" s="11">
        <v>3796.6059359999995</v>
      </c>
      <c r="I1613" s="11">
        <v>2509.0383239999996</v>
      </c>
    </row>
    <row r="1614" spans="1:9" x14ac:dyDescent="0.2">
      <c r="A1614" s="11">
        <v>1608</v>
      </c>
      <c r="B1614" s="11">
        <v>1816.3428119999999</v>
      </c>
      <c r="C1614" s="11">
        <v>3709.3580279999996</v>
      </c>
      <c r="D1614" s="11">
        <v>3873.2783399999994</v>
      </c>
      <c r="G1614" s="11">
        <v>2421.7904159999998</v>
      </c>
      <c r="H1614" s="11">
        <v>3796.6059359999995</v>
      </c>
      <c r="I1614" s="11">
        <v>2509.0383239999996</v>
      </c>
    </row>
    <row r="1615" spans="1:9" x14ac:dyDescent="0.2">
      <c r="A1615" s="11">
        <v>1609</v>
      </c>
      <c r="B1615" s="11">
        <v>3693.4947719999996</v>
      </c>
      <c r="C1615" s="11">
        <v>4047.7741559999995</v>
      </c>
      <c r="D1615" s="11">
        <v>3955.2384959999995</v>
      </c>
      <c r="G1615" s="11">
        <v>2421.7904159999998</v>
      </c>
      <c r="H1615" s="11">
        <v>3801.8936879999997</v>
      </c>
      <c r="I1615" s="11">
        <v>2514.3260759999998</v>
      </c>
    </row>
    <row r="1616" spans="1:9" x14ac:dyDescent="0.2">
      <c r="A1616" s="11">
        <v>1610</v>
      </c>
      <c r="B1616" s="11">
        <v>2458.8046799999997</v>
      </c>
      <c r="C1616" s="11">
        <v>2326.6108799999997</v>
      </c>
      <c r="D1616" s="11">
        <v>1885.0835879999997</v>
      </c>
      <c r="G1616" s="11">
        <v>2424.4342919999999</v>
      </c>
      <c r="H1616" s="11">
        <v>3804.5375639999997</v>
      </c>
      <c r="I1616" s="11">
        <v>2516.9699519999995</v>
      </c>
    </row>
    <row r="1617" spans="1:9" x14ac:dyDescent="0.2">
      <c r="A1617" s="11">
        <v>1611</v>
      </c>
      <c r="B1617" s="11">
        <v>737.64140399999985</v>
      </c>
      <c r="C1617" s="11">
        <v>3045.7451519999995</v>
      </c>
      <c r="D1617" s="11">
        <v>2728.4800319999995</v>
      </c>
      <c r="G1617" s="11">
        <v>2427.0781679999996</v>
      </c>
      <c r="H1617" s="11">
        <v>3807.1814399999994</v>
      </c>
      <c r="I1617" s="11">
        <v>2516.9699519999995</v>
      </c>
    </row>
    <row r="1618" spans="1:9" x14ac:dyDescent="0.2">
      <c r="A1618" s="11">
        <v>1612</v>
      </c>
      <c r="B1618" s="11">
        <v>1570.4623439999998</v>
      </c>
      <c r="C1618" s="11">
        <v>2540.7648359999998</v>
      </c>
      <c r="D1618" s="11">
        <v>2181.1976999999997</v>
      </c>
      <c r="G1618" s="11">
        <v>2427.0781679999996</v>
      </c>
      <c r="H1618" s="11">
        <v>3807.1814399999994</v>
      </c>
      <c r="I1618" s="11">
        <v>2519.6138279999996</v>
      </c>
    </row>
    <row r="1619" spans="1:9" x14ac:dyDescent="0.2">
      <c r="A1619" s="11">
        <v>1613</v>
      </c>
      <c r="B1619" s="11">
        <v>1882.4397119999999</v>
      </c>
      <c r="C1619" s="11">
        <v>2506.3944479999996</v>
      </c>
      <c r="D1619" s="11">
        <v>1594.2572279999997</v>
      </c>
      <c r="G1619" s="11">
        <v>2427.0781679999996</v>
      </c>
      <c r="H1619" s="11">
        <v>3809.8253159999995</v>
      </c>
      <c r="I1619" s="11">
        <v>2519.6138279999996</v>
      </c>
    </row>
    <row r="1620" spans="1:9" x14ac:dyDescent="0.2">
      <c r="A1620" s="11">
        <v>1614</v>
      </c>
      <c r="B1620" s="11">
        <v>692.69551199999989</v>
      </c>
      <c r="C1620" s="11">
        <v>4082.1445439999993</v>
      </c>
      <c r="D1620" s="11">
        <v>1393.3226519999998</v>
      </c>
      <c r="G1620" s="11">
        <v>2427.0781679999996</v>
      </c>
      <c r="H1620" s="11">
        <v>3809.8253159999995</v>
      </c>
      <c r="I1620" s="11">
        <v>2524.9015799999997</v>
      </c>
    </row>
    <row r="1621" spans="1:9" x14ac:dyDescent="0.2">
      <c r="A1621" s="11">
        <v>1615</v>
      </c>
      <c r="B1621" s="11">
        <v>3281.0501159999994</v>
      </c>
      <c r="C1621" s="11">
        <v>4962.5552519999992</v>
      </c>
      <c r="D1621" s="11">
        <v>1403.8981559999997</v>
      </c>
      <c r="G1621" s="11">
        <v>2429.7220439999996</v>
      </c>
      <c r="H1621" s="11">
        <v>3812.4691919999996</v>
      </c>
      <c r="I1621" s="11">
        <v>2524.9015799999997</v>
      </c>
    </row>
    <row r="1622" spans="1:9" x14ac:dyDescent="0.2">
      <c r="A1622" s="11">
        <v>1616</v>
      </c>
      <c r="B1622" s="11">
        <v>3846.8395799999994</v>
      </c>
      <c r="C1622" s="11">
        <v>4626.7829999999994</v>
      </c>
      <c r="D1622" s="11">
        <v>3965.8139999999994</v>
      </c>
      <c r="G1622" s="11">
        <v>2429.7220439999996</v>
      </c>
      <c r="H1622" s="11">
        <v>3817.7569439999997</v>
      </c>
      <c r="I1622" s="11">
        <v>2527.5454559999998</v>
      </c>
    </row>
    <row r="1623" spans="1:9" x14ac:dyDescent="0.2">
      <c r="A1623" s="11">
        <v>1617</v>
      </c>
      <c r="B1623" s="11">
        <v>1208.2513319999998</v>
      </c>
      <c r="C1623" s="11">
        <v>6503.9349599999996</v>
      </c>
      <c r="D1623" s="11">
        <v>1356.3083879999999</v>
      </c>
      <c r="G1623" s="11">
        <v>2429.7220439999996</v>
      </c>
      <c r="H1623" s="11">
        <v>3820.4008199999994</v>
      </c>
      <c r="I1623" s="11">
        <v>2527.5454559999998</v>
      </c>
    </row>
    <row r="1624" spans="1:9" x14ac:dyDescent="0.2">
      <c r="A1624" s="11">
        <v>1618</v>
      </c>
      <c r="B1624" s="11">
        <v>3006.0870119999995</v>
      </c>
      <c r="C1624" s="11">
        <v>4000.1843879999997</v>
      </c>
      <c r="D1624" s="11">
        <v>1409.1859079999999</v>
      </c>
      <c r="G1624" s="11">
        <v>2432.3659199999997</v>
      </c>
      <c r="H1624" s="11">
        <v>3825.6885719999996</v>
      </c>
      <c r="I1624" s="11">
        <v>2530.1893319999995</v>
      </c>
    </row>
    <row r="1625" spans="1:9" x14ac:dyDescent="0.2">
      <c r="A1625" s="11">
        <v>1619</v>
      </c>
      <c r="B1625" s="11">
        <v>4045.1302799999994</v>
      </c>
      <c r="C1625" s="11">
        <v>1908.8784719999999</v>
      </c>
      <c r="D1625" s="11">
        <v>713.84651999999994</v>
      </c>
      <c r="G1625" s="11">
        <v>2432.3659199999997</v>
      </c>
      <c r="H1625" s="11">
        <v>3828.3324479999997</v>
      </c>
      <c r="I1625" s="11">
        <v>2530.1893319999995</v>
      </c>
    </row>
    <row r="1626" spans="1:9" x14ac:dyDescent="0.2">
      <c r="A1626" s="11">
        <v>1620</v>
      </c>
      <c r="B1626" s="11">
        <v>4246.0648559999991</v>
      </c>
      <c r="C1626" s="11">
        <v>3883.8538439999993</v>
      </c>
      <c r="D1626" s="11">
        <v>3341.8592639999997</v>
      </c>
      <c r="G1626" s="11">
        <v>2432.3659199999997</v>
      </c>
      <c r="H1626" s="11">
        <v>3828.3324479999997</v>
      </c>
      <c r="I1626" s="11">
        <v>2530.1893319999995</v>
      </c>
    </row>
    <row r="1627" spans="1:9" x14ac:dyDescent="0.2">
      <c r="A1627" s="11">
        <v>1621</v>
      </c>
      <c r="B1627" s="11">
        <v>1911.5223479999997</v>
      </c>
      <c r="C1627" s="11">
        <v>2754.9187919999995</v>
      </c>
      <c r="D1627" s="11">
        <v>2773.4259239999997</v>
      </c>
      <c r="G1627" s="11">
        <v>2437.6536719999999</v>
      </c>
      <c r="H1627" s="11">
        <v>3828.3324479999997</v>
      </c>
      <c r="I1627" s="11">
        <v>2530.1893319999995</v>
      </c>
    </row>
    <row r="1628" spans="1:9" x14ac:dyDescent="0.2">
      <c r="A1628" s="11">
        <v>1622</v>
      </c>
      <c r="B1628" s="11">
        <v>1636.5592439999998</v>
      </c>
      <c r="C1628" s="11">
        <v>2257.8701039999996</v>
      </c>
      <c r="D1628" s="11">
        <v>2014.6335119999997</v>
      </c>
      <c r="G1628" s="11">
        <v>2437.6536719999999</v>
      </c>
      <c r="H1628" s="11">
        <v>3830.9763239999997</v>
      </c>
      <c r="I1628" s="11">
        <v>2532.8332079999996</v>
      </c>
    </row>
    <row r="1629" spans="1:9" x14ac:dyDescent="0.2">
      <c r="A1629" s="11">
        <v>1623</v>
      </c>
      <c r="B1629" s="11">
        <v>700.62713999999994</v>
      </c>
      <c r="C1629" s="11">
        <v>3286.3378679999996</v>
      </c>
      <c r="D1629" s="11">
        <v>785.2311719999999</v>
      </c>
      <c r="G1629" s="11">
        <v>2440.2975479999996</v>
      </c>
      <c r="H1629" s="11">
        <v>3830.9763239999997</v>
      </c>
      <c r="I1629" s="11">
        <v>2535.4770839999996</v>
      </c>
    </row>
    <row r="1630" spans="1:9" x14ac:dyDescent="0.2">
      <c r="A1630" s="11">
        <v>1624</v>
      </c>
      <c r="B1630" s="11">
        <v>2881.8248399999998</v>
      </c>
      <c r="C1630" s="11">
        <v>6152.2994519999993</v>
      </c>
      <c r="D1630" s="11">
        <v>1692.0806399999997</v>
      </c>
      <c r="G1630" s="11">
        <v>2442.9414239999996</v>
      </c>
      <c r="H1630" s="11">
        <v>3833.6201999999994</v>
      </c>
      <c r="I1630" s="11">
        <v>2538.1209599999997</v>
      </c>
    </row>
    <row r="1631" spans="1:9" x14ac:dyDescent="0.2">
      <c r="A1631" s="11">
        <v>1625</v>
      </c>
      <c r="B1631" s="11">
        <v>2136.2518079999995</v>
      </c>
      <c r="C1631" s="11">
        <v>1295.4992399999999</v>
      </c>
      <c r="D1631" s="11">
        <v>2358.3373919999999</v>
      </c>
      <c r="G1631" s="11">
        <v>2442.9414239999996</v>
      </c>
      <c r="H1631" s="11">
        <v>3841.5518279999997</v>
      </c>
      <c r="I1631" s="11">
        <v>2538.1209599999997</v>
      </c>
    </row>
    <row r="1632" spans="1:9" x14ac:dyDescent="0.2">
      <c r="A1632" s="11">
        <v>1626</v>
      </c>
      <c r="B1632" s="11">
        <v>3093.3349199999998</v>
      </c>
      <c r="C1632" s="11">
        <v>325.19674799999996</v>
      </c>
      <c r="D1632" s="11">
        <v>4016.0476439999993</v>
      </c>
      <c r="G1632" s="11">
        <v>2442.9414239999996</v>
      </c>
      <c r="H1632" s="11">
        <v>3844.1957039999993</v>
      </c>
      <c r="I1632" s="11">
        <v>2538.1209599999997</v>
      </c>
    </row>
    <row r="1633" spans="1:9" x14ac:dyDescent="0.2">
      <c r="A1633" s="11">
        <v>1627</v>
      </c>
      <c r="B1633" s="11">
        <v>1639.2031199999999</v>
      </c>
      <c r="C1633" s="11">
        <v>962.37086399999987</v>
      </c>
      <c r="D1633" s="11">
        <v>2741.6994119999995</v>
      </c>
      <c r="G1633" s="11">
        <v>2445.5852999999997</v>
      </c>
      <c r="H1633" s="11">
        <v>3854.7712079999997</v>
      </c>
      <c r="I1633" s="11">
        <v>2540.7648359999998</v>
      </c>
    </row>
    <row r="1634" spans="1:9" x14ac:dyDescent="0.2">
      <c r="A1634" s="11">
        <v>1628</v>
      </c>
      <c r="B1634" s="11">
        <v>2501.1066959999998</v>
      </c>
      <c r="C1634" s="11">
        <v>3635.3294999999994</v>
      </c>
      <c r="D1634" s="11">
        <v>1898.3029679999997</v>
      </c>
      <c r="G1634" s="11">
        <v>2445.5852999999997</v>
      </c>
      <c r="H1634" s="11">
        <v>3854.7712079999997</v>
      </c>
      <c r="I1634" s="11">
        <v>2540.7648359999998</v>
      </c>
    </row>
    <row r="1635" spans="1:9" x14ac:dyDescent="0.2">
      <c r="A1635" s="11">
        <v>1629</v>
      </c>
      <c r="B1635" s="11">
        <v>4320.0933839999998</v>
      </c>
      <c r="C1635" s="11">
        <v>732.3536519999999</v>
      </c>
      <c r="D1635" s="11">
        <v>2538.1209599999997</v>
      </c>
      <c r="G1635" s="11">
        <v>2445.5852999999997</v>
      </c>
      <c r="H1635" s="11">
        <v>3857.4150839999993</v>
      </c>
      <c r="I1635" s="11">
        <v>2543.4087119999995</v>
      </c>
    </row>
    <row r="1636" spans="1:9" x14ac:dyDescent="0.2">
      <c r="A1636" s="11">
        <v>1630</v>
      </c>
      <c r="B1636" s="11">
        <v>1480.5705599999999</v>
      </c>
      <c r="C1636" s="11">
        <v>1631.2714919999999</v>
      </c>
      <c r="D1636" s="11">
        <v>3119.7736799999998</v>
      </c>
      <c r="G1636" s="11">
        <v>2448.2291759999998</v>
      </c>
      <c r="H1636" s="11">
        <v>3857.4150839999993</v>
      </c>
      <c r="I1636" s="11">
        <v>2543.4087119999995</v>
      </c>
    </row>
    <row r="1637" spans="1:9" x14ac:dyDescent="0.2">
      <c r="A1637" s="11">
        <v>1631</v>
      </c>
      <c r="B1637" s="11">
        <v>1647.1347479999997</v>
      </c>
      <c r="C1637" s="11">
        <v>3053.6767799999998</v>
      </c>
      <c r="D1637" s="11">
        <v>1491.1460639999998</v>
      </c>
      <c r="G1637" s="11">
        <v>2448.2291759999998</v>
      </c>
      <c r="H1637" s="11">
        <v>3860.0589599999994</v>
      </c>
      <c r="I1637" s="11">
        <v>2543.4087119999995</v>
      </c>
    </row>
    <row r="1638" spans="1:9" x14ac:dyDescent="0.2">
      <c r="A1638" s="11">
        <v>1632</v>
      </c>
      <c r="B1638" s="11">
        <v>1089.2769119999998</v>
      </c>
      <c r="C1638" s="11">
        <v>5232.2306039999994</v>
      </c>
      <c r="D1638" s="11">
        <v>890.98621199999991</v>
      </c>
      <c r="G1638" s="11">
        <v>2450.8730519999999</v>
      </c>
      <c r="H1638" s="11">
        <v>3860.0589599999994</v>
      </c>
      <c r="I1638" s="11">
        <v>2546.0525879999996</v>
      </c>
    </row>
    <row r="1639" spans="1:9" x14ac:dyDescent="0.2">
      <c r="A1639" s="11">
        <v>1633</v>
      </c>
      <c r="B1639" s="11">
        <v>3127.7053079999996</v>
      </c>
      <c r="C1639" s="11">
        <v>5583.8661119999997</v>
      </c>
      <c r="D1639" s="11">
        <v>4864.7318399999995</v>
      </c>
      <c r="G1639" s="11">
        <v>2450.8730519999999</v>
      </c>
      <c r="H1639" s="11">
        <v>3862.7028359999995</v>
      </c>
      <c r="I1639" s="11">
        <v>2548.6964639999997</v>
      </c>
    </row>
    <row r="1640" spans="1:9" x14ac:dyDescent="0.2">
      <c r="A1640" s="11">
        <v>1634</v>
      </c>
      <c r="B1640" s="11">
        <v>3072.1839119999995</v>
      </c>
      <c r="C1640" s="11">
        <v>4936.1164919999992</v>
      </c>
      <c r="D1640" s="11">
        <v>3667.0560119999996</v>
      </c>
      <c r="G1640" s="11">
        <v>2450.8730519999999</v>
      </c>
      <c r="H1640" s="11">
        <v>3865.3467119999996</v>
      </c>
      <c r="I1640" s="11">
        <v>2548.6964639999997</v>
      </c>
    </row>
    <row r="1641" spans="1:9" x14ac:dyDescent="0.2">
      <c r="A1641" s="11">
        <v>1635</v>
      </c>
      <c r="B1641" s="11">
        <v>2429.7220439999996</v>
      </c>
      <c r="C1641" s="11">
        <v>5269.2448679999998</v>
      </c>
      <c r="D1641" s="11">
        <v>4029.2670239999993</v>
      </c>
      <c r="G1641" s="11">
        <v>2453.5169279999996</v>
      </c>
      <c r="H1641" s="11">
        <v>3865.3467119999996</v>
      </c>
      <c r="I1641" s="11">
        <v>2551.3403399999997</v>
      </c>
    </row>
    <row r="1642" spans="1:9" x14ac:dyDescent="0.2">
      <c r="A1642" s="11">
        <v>1636</v>
      </c>
      <c r="B1642" s="11">
        <v>1276.9921079999999</v>
      </c>
      <c r="C1642" s="11">
        <v>2464.0924319999999</v>
      </c>
      <c r="D1642" s="11">
        <v>3286.3378679999996</v>
      </c>
      <c r="G1642" s="11">
        <v>2453.5169279999996</v>
      </c>
      <c r="H1642" s="11">
        <v>3870.6344639999993</v>
      </c>
      <c r="I1642" s="11">
        <v>2551.3403399999997</v>
      </c>
    </row>
    <row r="1643" spans="1:9" x14ac:dyDescent="0.2">
      <c r="A1643" s="11">
        <v>1637</v>
      </c>
      <c r="B1643" s="11">
        <v>1364.2400159999997</v>
      </c>
      <c r="C1643" s="11">
        <v>2133.6079319999999</v>
      </c>
      <c r="D1643" s="11">
        <v>3154.1440679999996</v>
      </c>
      <c r="G1643" s="11">
        <v>2453.5169279999996</v>
      </c>
      <c r="H1643" s="11">
        <v>3875.9222159999995</v>
      </c>
      <c r="I1643" s="11">
        <v>2551.3403399999997</v>
      </c>
    </row>
    <row r="1644" spans="1:9" x14ac:dyDescent="0.2">
      <c r="A1644" s="11">
        <v>1638</v>
      </c>
      <c r="B1644" s="11">
        <v>2223.4997159999998</v>
      </c>
      <c r="C1644" s="11">
        <v>1282.2798599999999</v>
      </c>
      <c r="D1644" s="11">
        <v>2551.3403399999997</v>
      </c>
      <c r="G1644" s="11">
        <v>2456.1608039999996</v>
      </c>
      <c r="H1644" s="11">
        <v>3878.5660919999996</v>
      </c>
      <c r="I1644" s="11">
        <v>2551.3403399999997</v>
      </c>
    </row>
    <row r="1645" spans="1:9" x14ac:dyDescent="0.2">
      <c r="A1645" s="11">
        <v>1639</v>
      </c>
      <c r="B1645" s="11">
        <v>2400.6394079999995</v>
      </c>
      <c r="C1645" s="11">
        <v>3579.8081039999997</v>
      </c>
      <c r="D1645" s="11">
        <v>756.14853599999992</v>
      </c>
      <c r="G1645" s="11">
        <v>2456.1608039999996</v>
      </c>
      <c r="H1645" s="11">
        <v>3881.2099679999997</v>
      </c>
      <c r="I1645" s="11">
        <v>2553.9842159999998</v>
      </c>
    </row>
    <row r="1646" spans="1:9" x14ac:dyDescent="0.2">
      <c r="A1646" s="11">
        <v>1640</v>
      </c>
      <c r="B1646" s="11">
        <v>2707.3290239999997</v>
      </c>
      <c r="C1646" s="11">
        <v>9187.4690999999984</v>
      </c>
      <c r="D1646" s="11">
        <v>2120.3885519999999</v>
      </c>
      <c r="G1646" s="11">
        <v>2456.1608039999996</v>
      </c>
      <c r="H1646" s="11">
        <v>3883.8538439999993</v>
      </c>
      <c r="I1646" s="11">
        <v>2553.9842159999998</v>
      </c>
    </row>
    <row r="1647" spans="1:9" x14ac:dyDescent="0.2">
      <c r="A1647" s="11">
        <v>1641</v>
      </c>
      <c r="B1647" s="11">
        <v>1768.7530439999998</v>
      </c>
      <c r="C1647" s="11">
        <v>4560.686099999999</v>
      </c>
      <c r="D1647" s="11">
        <v>3437.0387999999994</v>
      </c>
      <c r="G1647" s="11">
        <v>2456.1608039999996</v>
      </c>
      <c r="H1647" s="11">
        <v>3883.8538439999993</v>
      </c>
      <c r="I1647" s="11">
        <v>2556.6280919999995</v>
      </c>
    </row>
    <row r="1648" spans="1:9" x14ac:dyDescent="0.2">
      <c r="A1648" s="11">
        <v>1642</v>
      </c>
      <c r="B1648" s="11">
        <v>1906.2345959999998</v>
      </c>
      <c r="C1648" s="11">
        <v>4045.1302799999994</v>
      </c>
      <c r="D1648" s="11">
        <v>3244.0358519999995</v>
      </c>
      <c r="G1648" s="11">
        <v>2458.8046799999997</v>
      </c>
      <c r="H1648" s="11">
        <v>3886.4977199999994</v>
      </c>
      <c r="I1648" s="11">
        <v>2556.6280919999995</v>
      </c>
    </row>
    <row r="1649" spans="1:9" x14ac:dyDescent="0.2">
      <c r="A1649" s="11">
        <v>1643</v>
      </c>
      <c r="B1649" s="11">
        <v>3238.7480999999998</v>
      </c>
      <c r="C1649" s="11">
        <v>3183.2267039999997</v>
      </c>
      <c r="D1649" s="11">
        <v>1358.9522639999998</v>
      </c>
      <c r="G1649" s="11">
        <v>2458.8046799999997</v>
      </c>
      <c r="H1649" s="11">
        <v>3889.1415959999995</v>
      </c>
      <c r="I1649" s="11">
        <v>2556.6280919999995</v>
      </c>
    </row>
    <row r="1650" spans="1:9" x14ac:dyDescent="0.2">
      <c r="A1650" s="11">
        <v>1644</v>
      </c>
      <c r="B1650" s="11">
        <v>1295.4992399999999</v>
      </c>
      <c r="C1650" s="11">
        <v>333.12837599999995</v>
      </c>
      <c r="D1650" s="11">
        <v>1729.0949039999998</v>
      </c>
      <c r="G1650" s="11">
        <v>2458.8046799999997</v>
      </c>
      <c r="H1650" s="11">
        <v>3894.4293479999997</v>
      </c>
      <c r="I1650" s="11">
        <v>2559.2719679999996</v>
      </c>
    </row>
    <row r="1651" spans="1:9" x14ac:dyDescent="0.2">
      <c r="A1651" s="11">
        <v>1645</v>
      </c>
      <c r="B1651" s="11">
        <v>1287.5676119999998</v>
      </c>
      <c r="C1651" s="11">
        <v>5618.2364999999991</v>
      </c>
      <c r="D1651" s="11">
        <v>1898.3029679999997</v>
      </c>
      <c r="G1651" s="11">
        <v>2458.8046799999997</v>
      </c>
      <c r="H1651" s="11">
        <v>3902.3609759999995</v>
      </c>
      <c r="I1651" s="11">
        <v>2559.2719679999996</v>
      </c>
    </row>
    <row r="1652" spans="1:9" x14ac:dyDescent="0.2">
      <c r="A1652" s="11">
        <v>1646</v>
      </c>
      <c r="B1652" s="11">
        <v>2033.1406439999998</v>
      </c>
      <c r="C1652" s="11">
        <v>2490.5311919999995</v>
      </c>
      <c r="D1652" s="11">
        <v>1128.9350519999998</v>
      </c>
      <c r="G1652" s="11">
        <v>2458.8046799999997</v>
      </c>
      <c r="H1652" s="11">
        <v>3905.0048519999996</v>
      </c>
      <c r="I1652" s="11">
        <v>2559.2719679999996</v>
      </c>
    </row>
    <row r="1653" spans="1:9" x14ac:dyDescent="0.2">
      <c r="A1653" s="11">
        <v>1647</v>
      </c>
      <c r="B1653" s="11">
        <v>4457.5749359999991</v>
      </c>
      <c r="C1653" s="11">
        <v>4743.1135439999998</v>
      </c>
      <c r="D1653" s="11">
        <v>2268.4456079999995</v>
      </c>
      <c r="G1653" s="11">
        <v>2461.4485559999998</v>
      </c>
      <c r="H1653" s="11">
        <v>3907.6487279999997</v>
      </c>
      <c r="I1653" s="11">
        <v>2559.2719679999996</v>
      </c>
    </row>
    <row r="1654" spans="1:9" x14ac:dyDescent="0.2">
      <c r="A1654" s="11">
        <v>1648</v>
      </c>
      <c r="B1654" s="11">
        <v>2879.1809639999997</v>
      </c>
      <c r="C1654" s="11">
        <v>6472.2084479999994</v>
      </c>
      <c r="D1654" s="11">
        <v>1522.8725759999998</v>
      </c>
      <c r="G1654" s="11">
        <v>2461.4485559999998</v>
      </c>
      <c r="H1654" s="11">
        <v>3912.9364799999994</v>
      </c>
      <c r="I1654" s="11">
        <v>2559.2719679999996</v>
      </c>
    </row>
    <row r="1655" spans="1:9" x14ac:dyDescent="0.2">
      <c r="A1655" s="11">
        <v>1649</v>
      </c>
      <c r="B1655" s="11">
        <v>4626.7829999999994</v>
      </c>
      <c r="C1655" s="11">
        <v>2022.5651399999997</v>
      </c>
      <c r="D1655" s="11">
        <v>3251.9674799999998</v>
      </c>
      <c r="G1655" s="11">
        <v>2464.0924319999999</v>
      </c>
      <c r="H1655" s="11">
        <v>3915.5803559999995</v>
      </c>
      <c r="I1655" s="11">
        <v>2561.9158439999997</v>
      </c>
    </row>
    <row r="1656" spans="1:9" x14ac:dyDescent="0.2">
      <c r="A1656" s="11">
        <v>1650</v>
      </c>
      <c r="B1656" s="11">
        <v>4312.1617559999995</v>
      </c>
      <c r="C1656" s="11">
        <v>3201.7338359999994</v>
      </c>
      <c r="D1656" s="11">
        <v>1953.8243639999998</v>
      </c>
      <c r="G1656" s="11">
        <v>2466.7363079999996</v>
      </c>
      <c r="H1656" s="11">
        <v>3915.5803559999995</v>
      </c>
      <c r="I1656" s="11">
        <v>2564.5597199999997</v>
      </c>
    </row>
    <row r="1657" spans="1:9" x14ac:dyDescent="0.2">
      <c r="A1657" s="11">
        <v>1651</v>
      </c>
      <c r="B1657" s="11">
        <v>1591.6133519999998</v>
      </c>
      <c r="C1657" s="11">
        <v>391.29364799999996</v>
      </c>
      <c r="D1657" s="11">
        <v>2498.4628199999997</v>
      </c>
      <c r="G1657" s="11">
        <v>2466.7363079999996</v>
      </c>
      <c r="H1657" s="11">
        <v>3915.5803559999995</v>
      </c>
      <c r="I1657" s="11">
        <v>2564.5597199999997</v>
      </c>
    </row>
    <row r="1658" spans="1:9" x14ac:dyDescent="0.2">
      <c r="A1658" s="11">
        <v>1652</v>
      </c>
      <c r="B1658" s="11">
        <v>5137.0510679999998</v>
      </c>
      <c r="C1658" s="11">
        <v>4449.6433079999997</v>
      </c>
      <c r="D1658" s="11">
        <v>1906.2345959999998</v>
      </c>
      <c r="G1658" s="11">
        <v>2466.7363079999996</v>
      </c>
      <c r="H1658" s="11">
        <v>3923.5119839999993</v>
      </c>
      <c r="I1658" s="11">
        <v>2567.2035959999998</v>
      </c>
    </row>
    <row r="1659" spans="1:9" x14ac:dyDescent="0.2">
      <c r="A1659" s="11">
        <v>1653</v>
      </c>
      <c r="B1659" s="11">
        <v>2115.1007999999997</v>
      </c>
      <c r="C1659" s="11">
        <v>3915.5803559999995</v>
      </c>
      <c r="D1659" s="11">
        <v>1477.9266839999998</v>
      </c>
      <c r="G1659" s="11">
        <v>2469.3801839999996</v>
      </c>
      <c r="H1659" s="11">
        <v>3931.4436119999996</v>
      </c>
      <c r="I1659" s="11">
        <v>2567.2035959999998</v>
      </c>
    </row>
    <row r="1660" spans="1:9" x14ac:dyDescent="0.2">
      <c r="A1660" s="11">
        <v>1654</v>
      </c>
      <c r="B1660" s="11">
        <v>980.87799599999983</v>
      </c>
      <c r="C1660" s="11">
        <v>3907.6487279999997</v>
      </c>
      <c r="D1660" s="11">
        <v>1758.1775399999997</v>
      </c>
      <c r="G1660" s="11">
        <v>2469.3801839999996</v>
      </c>
      <c r="H1660" s="11">
        <v>3931.4436119999996</v>
      </c>
      <c r="I1660" s="11">
        <v>2567.2035959999998</v>
      </c>
    </row>
    <row r="1661" spans="1:9" x14ac:dyDescent="0.2">
      <c r="A1661" s="11">
        <v>1655</v>
      </c>
      <c r="B1661" s="11">
        <v>1845.4254479999997</v>
      </c>
      <c r="C1661" s="11">
        <v>3077.4716639999997</v>
      </c>
      <c r="D1661" s="11">
        <v>1269.0604799999999</v>
      </c>
      <c r="G1661" s="11">
        <v>2472.0240599999997</v>
      </c>
      <c r="H1661" s="11">
        <v>3934.0874879999997</v>
      </c>
      <c r="I1661" s="11">
        <v>2567.2035959999998</v>
      </c>
    </row>
    <row r="1662" spans="1:9" x14ac:dyDescent="0.2">
      <c r="A1662" s="11">
        <v>1656</v>
      </c>
      <c r="B1662" s="11">
        <v>2879.1809639999997</v>
      </c>
      <c r="C1662" s="11">
        <v>388.64977199999993</v>
      </c>
      <c r="D1662" s="11">
        <v>4164.1046999999999</v>
      </c>
      <c r="G1662" s="11">
        <v>2474.6679359999998</v>
      </c>
      <c r="H1662" s="11">
        <v>3936.7313639999993</v>
      </c>
      <c r="I1662" s="11">
        <v>2569.8474719999995</v>
      </c>
    </row>
    <row r="1663" spans="1:9" x14ac:dyDescent="0.2">
      <c r="A1663" s="11">
        <v>1657</v>
      </c>
      <c r="B1663" s="11">
        <v>2413.8587879999995</v>
      </c>
      <c r="C1663" s="11">
        <v>3098.6226719999995</v>
      </c>
      <c r="D1663" s="11">
        <v>1406.5420319999998</v>
      </c>
      <c r="G1663" s="11">
        <v>2477.3118119999999</v>
      </c>
      <c r="H1663" s="11">
        <v>3936.7313639999993</v>
      </c>
      <c r="I1663" s="11">
        <v>2569.8474719999995</v>
      </c>
    </row>
    <row r="1664" spans="1:9" x14ac:dyDescent="0.2">
      <c r="A1664" s="11">
        <v>1658</v>
      </c>
      <c r="B1664" s="11">
        <v>1856.0009519999999</v>
      </c>
      <c r="C1664" s="11">
        <v>2934.7023599999998</v>
      </c>
      <c r="D1664" s="11">
        <v>2992.8676319999995</v>
      </c>
      <c r="G1664" s="11">
        <v>2477.3118119999999</v>
      </c>
      <c r="H1664" s="11">
        <v>3936.7313639999993</v>
      </c>
      <c r="I1664" s="11">
        <v>2569.8474719999995</v>
      </c>
    </row>
    <row r="1665" spans="1:9" x14ac:dyDescent="0.2">
      <c r="A1665" s="11">
        <v>1659</v>
      </c>
      <c r="B1665" s="11">
        <v>2049.0038999999997</v>
      </c>
      <c r="C1665" s="11">
        <v>3637.9733759999995</v>
      </c>
      <c r="D1665" s="11">
        <v>1303.4308679999999</v>
      </c>
      <c r="G1665" s="11">
        <v>2477.3118119999999</v>
      </c>
      <c r="H1665" s="11">
        <v>3944.6629919999996</v>
      </c>
      <c r="I1665" s="11">
        <v>2569.8474719999995</v>
      </c>
    </row>
    <row r="1666" spans="1:9" x14ac:dyDescent="0.2">
      <c r="A1666" s="11">
        <v>1660</v>
      </c>
      <c r="B1666" s="11">
        <v>4140.309815999999</v>
      </c>
      <c r="C1666" s="11">
        <v>1961.7559919999997</v>
      </c>
      <c r="D1666" s="11">
        <v>3598.3152359999995</v>
      </c>
      <c r="G1666" s="11">
        <v>2479.9556879999996</v>
      </c>
      <c r="H1666" s="11">
        <v>3944.6629919999996</v>
      </c>
      <c r="I1666" s="11">
        <v>2569.8474719999995</v>
      </c>
    </row>
    <row r="1667" spans="1:9" x14ac:dyDescent="0.2">
      <c r="A1667" s="11">
        <v>1661</v>
      </c>
      <c r="B1667" s="11">
        <v>4185.2557079999997</v>
      </c>
      <c r="C1667" s="11">
        <v>1633.9153679999997</v>
      </c>
      <c r="D1667" s="11">
        <v>2630.6566199999997</v>
      </c>
      <c r="G1667" s="11">
        <v>2479.9556879999996</v>
      </c>
      <c r="H1667" s="11">
        <v>3947.3068679999997</v>
      </c>
      <c r="I1667" s="11">
        <v>2572.4913479999996</v>
      </c>
    </row>
    <row r="1668" spans="1:9" x14ac:dyDescent="0.2">
      <c r="A1668" s="11">
        <v>1662</v>
      </c>
      <c r="B1668" s="11">
        <v>2215.5680879999995</v>
      </c>
      <c r="C1668" s="11">
        <v>4510.4524559999991</v>
      </c>
      <c r="D1668" s="11">
        <v>2715.2606519999995</v>
      </c>
      <c r="G1668" s="11">
        <v>2479.9556879999996</v>
      </c>
      <c r="H1668" s="11">
        <v>3952.5946199999994</v>
      </c>
      <c r="I1668" s="11">
        <v>2572.4913479999996</v>
      </c>
    </row>
    <row r="1669" spans="1:9" x14ac:dyDescent="0.2">
      <c r="A1669" s="11">
        <v>1663</v>
      </c>
      <c r="B1669" s="11">
        <v>4150.8853199999994</v>
      </c>
      <c r="C1669" s="11">
        <v>4872.6634679999997</v>
      </c>
      <c r="D1669" s="11">
        <v>3875.9222159999995</v>
      </c>
      <c r="G1669" s="11">
        <v>2482.5995639999996</v>
      </c>
      <c r="H1669" s="11">
        <v>3955.2384959999995</v>
      </c>
      <c r="I1669" s="11">
        <v>2572.4913479999996</v>
      </c>
    </row>
    <row r="1670" spans="1:9" x14ac:dyDescent="0.2">
      <c r="A1670" s="11">
        <v>1664</v>
      </c>
      <c r="B1670" s="11">
        <v>1533.4480799999999</v>
      </c>
      <c r="C1670" s="11">
        <v>1657.7102519999999</v>
      </c>
      <c r="D1670" s="11">
        <v>4222.2699719999991</v>
      </c>
      <c r="G1670" s="11">
        <v>2482.5995639999996</v>
      </c>
      <c r="H1670" s="11">
        <v>3955.2384959999995</v>
      </c>
      <c r="I1670" s="11">
        <v>2575.1352239999997</v>
      </c>
    </row>
    <row r="1671" spans="1:9" x14ac:dyDescent="0.2">
      <c r="A1671" s="11">
        <v>1665</v>
      </c>
      <c r="B1671" s="11">
        <v>711.20264399999996</v>
      </c>
      <c r="C1671" s="11">
        <v>2815.7279399999998</v>
      </c>
      <c r="D1671" s="11">
        <v>1163.3054399999999</v>
      </c>
      <c r="G1671" s="11">
        <v>2485.2434399999997</v>
      </c>
      <c r="H1671" s="11">
        <v>3957.8823719999996</v>
      </c>
      <c r="I1671" s="11">
        <v>2577.7790999999997</v>
      </c>
    </row>
    <row r="1672" spans="1:9" x14ac:dyDescent="0.2">
      <c r="A1672" s="11">
        <v>1666</v>
      </c>
      <c r="B1672" s="11">
        <v>1686.7928879999997</v>
      </c>
      <c r="C1672" s="11">
        <v>1514.9409479999997</v>
      </c>
      <c r="D1672" s="11">
        <v>1271.7043559999997</v>
      </c>
      <c r="G1672" s="11">
        <v>2485.2434399999997</v>
      </c>
      <c r="H1672" s="11">
        <v>3960.5262479999997</v>
      </c>
      <c r="I1672" s="11">
        <v>2577.7790999999997</v>
      </c>
    </row>
    <row r="1673" spans="1:9" x14ac:dyDescent="0.2">
      <c r="A1673" s="11">
        <v>1667</v>
      </c>
      <c r="B1673" s="11">
        <v>1446.2001719999998</v>
      </c>
      <c r="C1673" s="11">
        <v>4053.0619079999997</v>
      </c>
      <c r="D1673" s="11">
        <v>687.40775999999994</v>
      </c>
      <c r="G1673" s="11">
        <v>2487.8873159999998</v>
      </c>
      <c r="H1673" s="11">
        <v>3960.5262479999997</v>
      </c>
      <c r="I1673" s="11">
        <v>2577.7790999999997</v>
      </c>
    </row>
    <row r="1674" spans="1:9" x14ac:dyDescent="0.2">
      <c r="A1674" s="11">
        <v>1668</v>
      </c>
      <c r="B1674" s="11">
        <v>875.12295599999993</v>
      </c>
      <c r="C1674" s="11">
        <v>4417.9167959999995</v>
      </c>
      <c r="D1674" s="11">
        <v>840.75256799999988</v>
      </c>
      <c r="G1674" s="11">
        <v>2490.5311919999995</v>
      </c>
      <c r="H1674" s="11">
        <v>3971.1017519999996</v>
      </c>
      <c r="I1674" s="11">
        <v>2577.7790999999997</v>
      </c>
    </row>
    <row r="1675" spans="1:9" x14ac:dyDescent="0.2">
      <c r="A1675" s="11">
        <v>1669</v>
      </c>
      <c r="B1675" s="11">
        <v>1446.2001719999998</v>
      </c>
      <c r="C1675" s="11">
        <v>4880.5950959999991</v>
      </c>
      <c r="D1675" s="11">
        <v>3598.3152359999995</v>
      </c>
      <c r="G1675" s="11">
        <v>2490.5311919999995</v>
      </c>
      <c r="H1675" s="11">
        <v>3973.7456279999997</v>
      </c>
      <c r="I1675" s="11">
        <v>2580.4229759999998</v>
      </c>
    </row>
    <row r="1676" spans="1:9" x14ac:dyDescent="0.2">
      <c r="A1676" s="11">
        <v>1670</v>
      </c>
      <c r="B1676" s="11">
        <v>2762.8504199999998</v>
      </c>
      <c r="C1676" s="11">
        <v>4436.4239279999993</v>
      </c>
      <c r="D1676" s="11">
        <v>2662.3831319999995</v>
      </c>
      <c r="G1676" s="11">
        <v>2490.5311919999995</v>
      </c>
      <c r="H1676" s="11">
        <v>3976.3895039999993</v>
      </c>
      <c r="I1676" s="11">
        <v>2580.4229759999998</v>
      </c>
    </row>
    <row r="1677" spans="1:9" x14ac:dyDescent="0.2">
      <c r="A1677" s="11">
        <v>1671</v>
      </c>
      <c r="B1677" s="11">
        <v>2506.3944479999996</v>
      </c>
      <c r="C1677" s="11">
        <v>2765.4942959999998</v>
      </c>
      <c r="D1677" s="11">
        <v>1684.1490119999999</v>
      </c>
      <c r="G1677" s="11">
        <v>2493.1750679999996</v>
      </c>
      <c r="H1677" s="11">
        <v>3976.3895039999993</v>
      </c>
      <c r="I1677" s="11">
        <v>2580.4229759999998</v>
      </c>
    </row>
    <row r="1678" spans="1:9" x14ac:dyDescent="0.2">
      <c r="A1678" s="11">
        <v>1672</v>
      </c>
      <c r="B1678" s="11">
        <v>3056.3206559999994</v>
      </c>
      <c r="C1678" s="11">
        <v>1581.0378479999997</v>
      </c>
      <c r="D1678" s="11">
        <v>1179.168696</v>
      </c>
      <c r="G1678" s="11">
        <v>2493.1750679999996</v>
      </c>
      <c r="H1678" s="11">
        <v>3976.3895039999993</v>
      </c>
      <c r="I1678" s="11">
        <v>2583.0668519999995</v>
      </c>
    </row>
    <row r="1679" spans="1:9" x14ac:dyDescent="0.2">
      <c r="A1679" s="11">
        <v>1673</v>
      </c>
      <c r="B1679" s="11">
        <v>1033.7555159999999</v>
      </c>
      <c r="C1679" s="11">
        <v>4687.5921479999997</v>
      </c>
      <c r="D1679" s="11">
        <v>2326.6108799999997</v>
      </c>
      <c r="G1679" s="11">
        <v>2493.1750679999996</v>
      </c>
      <c r="H1679" s="11">
        <v>3981.6772559999995</v>
      </c>
      <c r="I1679" s="11">
        <v>2583.0668519999995</v>
      </c>
    </row>
    <row r="1680" spans="1:9" x14ac:dyDescent="0.2">
      <c r="A1680" s="11">
        <v>1674</v>
      </c>
      <c r="B1680" s="11">
        <v>1411.8297839999998</v>
      </c>
      <c r="C1680" s="11">
        <v>3971.1017519999996</v>
      </c>
      <c r="D1680" s="11">
        <v>983.52187199999992</v>
      </c>
      <c r="G1680" s="11">
        <v>2493.1750679999996</v>
      </c>
      <c r="H1680" s="11">
        <v>3984.3211319999996</v>
      </c>
      <c r="I1680" s="11">
        <v>2583.0668519999995</v>
      </c>
    </row>
    <row r="1681" spans="1:9" x14ac:dyDescent="0.2">
      <c r="A1681" s="11">
        <v>1675</v>
      </c>
      <c r="B1681" s="11">
        <v>1472.6389319999998</v>
      </c>
      <c r="C1681" s="11">
        <v>1930.0294799999997</v>
      </c>
      <c r="D1681" s="11">
        <v>1329.8696279999999</v>
      </c>
      <c r="G1681" s="11">
        <v>2495.8189439999996</v>
      </c>
      <c r="H1681" s="11">
        <v>3984.3211319999996</v>
      </c>
      <c r="I1681" s="11">
        <v>2583.0668519999995</v>
      </c>
    </row>
    <row r="1682" spans="1:9" x14ac:dyDescent="0.2">
      <c r="A1682" s="11">
        <v>1676</v>
      </c>
      <c r="B1682" s="11">
        <v>803.73830399999986</v>
      </c>
      <c r="C1682" s="11">
        <v>3437.0387999999994</v>
      </c>
      <c r="D1682" s="11">
        <v>1930.0294799999997</v>
      </c>
      <c r="G1682" s="11">
        <v>2498.4628199999997</v>
      </c>
      <c r="H1682" s="11">
        <v>3986.9650079999997</v>
      </c>
      <c r="I1682" s="11">
        <v>2583.0668519999995</v>
      </c>
    </row>
    <row r="1683" spans="1:9" x14ac:dyDescent="0.2">
      <c r="A1683" s="11">
        <v>1677</v>
      </c>
      <c r="B1683" s="11">
        <v>4531.6034639999998</v>
      </c>
      <c r="C1683" s="11">
        <v>4322.7372599999999</v>
      </c>
      <c r="D1683" s="11">
        <v>1118.3595479999999</v>
      </c>
      <c r="G1683" s="11">
        <v>2498.4628199999997</v>
      </c>
      <c r="H1683" s="11">
        <v>3989.6088839999993</v>
      </c>
      <c r="I1683" s="11">
        <v>2585.7107279999996</v>
      </c>
    </row>
    <row r="1684" spans="1:9" x14ac:dyDescent="0.2">
      <c r="A1684" s="11">
        <v>1678</v>
      </c>
      <c r="B1684" s="11">
        <v>3468.7653119999995</v>
      </c>
      <c r="C1684" s="11">
        <v>6125.8606919999993</v>
      </c>
      <c r="D1684" s="11">
        <v>1694.7245159999998</v>
      </c>
      <c r="G1684" s="11">
        <v>2498.4628199999997</v>
      </c>
      <c r="H1684" s="11">
        <v>3989.6088839999993</v>
      </c>
      <c r="I1684" s="11">
        <v>2588.3546039999997</v>
      </c>
    </row>
    <row r="1685" spans="1:9" x14ac:dyDescent="0.2">
      <c r="A1685" s="11">
        <v>1679</v>
      </c>
      <c r="B1685" s="11">
        <v>914.78109599999993</v>
      </c>
      <c r="C1685" s="11">
        <v>4867.3757159999996</v>
      </c>
      <c r="D1685" s="11">
        <v>3209.6654639999997</v>
      </c>
      <c r="G1685" s="11">
        <v>2498.4628199999997</v>
      </c>
      <c r="H1685" s="11">
        <v>3992.2527599999994</v>
      </c>
      <c r="I1685" s="11">
        <v>2590.9984799999997</v>
      </c>
    </row>
    <row r="1686" spans="1:9" x14ac:dyDescent="0.2">
      <c r="A1686" s="11">
        <v>1680</v>
      </c>
      <c r="B1686" s="11">
        <v>4806.5665679999993</v>
      </c>
      <c r="C1686" s="11">
        <v>1454.1317999999999</v>
      </c>
      <c r="D1686" s="11">
        <v>930.64435199999991</v>
      </c>
      <c r="G1686" s="11">
        <v>2498.4628199999997</v>
      </c>
      <c r="H1686" s="11">
        <v>3992.2527599999994</v>
      </c>
      <c r="I1686" s="11">
        <v>2590.9984799999997</v>
      </c>
    </row>
    <row r="1687" spans="1:9" x14ac:dyDescent="0.2">
      <c r="A1687" s="11">
        <v>1681</v>
      </c>
      <c r="B1687" s="11">
        <v>3979.0333799999994</v>
      </c>
      <c r="C1687" s="11">
        <v>2908.2635999999998</v>
      </c>
      <c r="D1687" s="11">
        <v>1557.2429639999998</v>
      </c>
      <c r="G1687" s="11">
        <v>2501.1066959999998</v>
      </c>
      <c r="H1687" s="11">
        <v>3992.2527599999994</v>
      </c>
      <c r="I1687" s="11">
        <v>2590.9984799999997</v>
      </c>
    </row>
    <row r="1688" spans="1:9" x14ac:dyDescent="0.2">
      <c r="A1688" s="11">
        <v>1682</v>
      </c>
      <c r="B1688" s="11">
        <v>1136.8666799999999</v>
      </c>
      <c r="C1688" s="11">
        <v>5890.5557279999994</v>
      </c>
      <c r="D1688" s="11">
        <v>3865.3467119999996</v>
      </c>
      <c r="G1688" s="11">
        <v>2501.1066959999998</v>
      </c>
      <c r="H1688" s="11">
        <v>3994.8966359999995</v>
      </c>
      <c r="I1688" s="11">
        <v>2593.6423559999998</v>
      </c>
    </row>
    <row r="1689" spans="1:9" x14ac:dyDescent="0.2">
      <c r="A1689" s="11">
        <v>1683</v>
      </c>
      <c r="B1689" s="11">
        <v>1877.1519599999997</v>
      </c>
      <c r="C1689" s="11">
        <v>1803.1234319999999</v>
      </c>
      <c r="D1689" s="11">
        <v>1631.2714919999999</v>
      </c>
      <c r="G1689" s="11">
        <v>2501.1066959999998</v>
      </c>
      <c r="H1689" s="11">
        <v>3997.5405119999996</v>
      </c>
      <c r="I1689" s="11">
        <v>2593.6423559999998</v>
      </c>
    </row>
    <row r="1690" spans="1:9" x14ac:dyDescent="0.2">
      <c r="A1690" s="11">
        <v>1684</v>
      </c>
      <c r="B1690" s="11">
        <v>1002.0290039999999</v>
      </c>
      <c r="C1690" s="11">
        <v>1662.9980039999998</v>
      </c>
      <c r="D1690" s="11">
        <v>4415.2729199999994</v>
      </c>
      <c r="G1690" s="11">
        <v>2501.1066959999998</v>
      </c>
      <c r="H1690" s="11">
        <v>3997.5405119999996</v>
      </c>
      <c r="I1690" s="11">
        <v>2593.6423559999998</v>
      </c>
    </row>
    <row r="1691" spans="1:9" x14ac:dyDescent="0.2">
      <c r="A1691" s="11">
        <v>1685</v>
      </c>
      <c r="B1691" s="11">
        <v>2220.8558399999997</v>
      </c>
      <c r="C1691" s="11">
        <v>1290.2114879999999</v>
      </c>
      <c r="D1691" s="11">
        <v>1351.0206359999997</v>
      </c>
      <c r="G1691" s="11">
        <v>2503.7505719999995</v>
      </c>
      <c r="H1691" s="11">
        <v>3997.5405119999996</v>
      </c>
      <c r="I1691" s="11">
        <v>2596.2862319999995</v>
      </c>
    </row>
    <row r="1692" spans="1:9" x14ac:dyDescent="0.2">
      <c r="A1692" s="11">
        <v>1686</v>
      </c>
      <c r="B1692" s="11">
        <v>1023.1800119999999</v>
      </c>
      <c r="C1692" s="11">
        <v>4534.247339999999</v>
      </c>
      <c r="D1692" s="11">
        <v>970.30249199999992</v>
      </c>
      <c r="G1692" s="11">
        <v>2503.7505719999995</v>
      </c>
      <c r="H1692" s="11">
        <v>4000.1843879999997</v>
      </c>
      <c r="I1692" s="11">
        <v>2596.2862319999995</v>
      </c>
    </row>
    <row r="1693" spans="1:9" x14ac:dyDescent="0.2">
      <c r="A1693" s="11">
        <v>1687</v>
      </c>
      <c r="B1693" s="11">
        <v>2741.6994119999995</v>
      </c>
      <c r="C1693" s="11">
        <v>5282.4642479999993</v>
      </c>
      <c r="D1693" s="11">
        <v>1335.1573799999999</v>
      </c>
      <c r="G1693" s="11">
        <v>2506.3944479999996</v>
      </c>
      <c r="H1693" s="11">
        <v>4002.8282639999993</v>
      </c>
      <c r="I1693" s="11">
        <v>2598.9301079999996</v>
      </c>
    </row>
    <row r="1694" spans="1:9" x14ac:dyDescent="0.2">
      <c r="A1694" s="11">
        <v>1688</v>
      </c>
      <c r="B1694" s="11">
        <v>676.83225599999992</v>
      </c>
      <c r="C1694" s="11">
        <v>3725.2212839999997</v>
      </c>
      <c r="D1694" s="11">
        <v>2939.9901119999995</v>
      </c>
      <c r="G1694" s="11">
        <v>2506.3944479999996</v>
      </c>
      <c r="H1694" s="11">
        <v>4002.8282639999993</v>
      </c>
      <c r="I1694" s="11">
        <v>2598.9301079999996</v>
      </c>
    </row>
    <row r="1695" spans="1:9" x14ac:dyDescent="0.2">
      <c r="A1695" s="11">
        <v>1689</v>
      </c>
      <c r="B1695" s="11">
        <v>1953.8243639999998</v>
      </c>
      <c r="C1695" s="11">
        <v>3619.4662439999997</v>
      </c>
      <c r="D1695" s="11">
        <v>3185.8705799999998</v>
      </c>
      <c r="G1695" s="11">
        <v>2506.3944479999996</v>
      </c>
      <c r="H1695" s="11">
        <v>4008.1160159999995</v>
      </c>
      <c r="I1695" s="11">
        <v>2601.5739839999997</v>
      </c>
    </row>
    <row r="1696" spans="1:9" x14ac:dyDescent="0.2">
      <c r="A1696" s="11">
        <v>1690</v>
      </c>
      <c r="B1696" s="11">
        <v>3127.7053079999996</v>
      </c>
      <c r="C1696" s="11">
        <v>1179.168696</v>
      </c>
      <c r="D1696" s="11">
        <v>994.09737599999983</v>
      </c>
      <c r="G1696" s="11">
        <v>2506.3944479999996</v>
      </c>
      <c r="H1696" s="11">
        <v>4010.7598919999996</v>
      </c>
      <c r="I1696" s="11">
        <v>2601.5739839999997</v>
      </c>
    </row>
    <row r="1697" spans="1:9" x14ac:dyDescent="0.2">
      <c r="A1697" s="11">
        <v>1691</v>
      </c>
      <c r="B1697" s="11">
        <v>2109.8130479999995</v>
      </c>
      <c r="C1697" s="11">
        <v>1361.5961399999999</v>
      </c>
      <c r="D1697" s="11">
        <v>2223.4997159999998</v>
      </c>
      <c r="G1697" s="11">
        <v>2506.3944479999996</v>
      </c>
      <c r="H1697" s="11">
        <v>4010.7598919999996</v>
      </c>
      <c r="I1697" s="11">
        <v>2606.8617359999998</v>
      </c>
    </row>
    <row r="1698" spans="1:9" x14ac:dyDescent="0.2">
      <c r="A1698" s="11">
        <v>1692</v>
      </c>
      <c r="B1698" s="11">
        <v>777.29954399999986</v>
      </c>
      <c r="C1698" s="11">
        <v>3209.6654639999997</v>
      </c>
      <c r="D1698" s="11">
        <v>2247.2945999999997</v>
      </c>
      <c r="G1698" s="11">
        <v>2506.3944479999996</v>
      </c>
      <c r="H1698" s="11">
        <v>4016.0476439999993</v>
      </c>
      <c r="I1698" s="11">
        <v>2609.5056119999995</v>
      </c>
    </row>
    <row r="1699" spans="1:9" x14ac:dyDescent="0.2">
      <c r="A1699" s="11">
        <v>1693</v>
      </c>
      <c r="B1699" s="11">
        <v>697.98326399999996</v>
      </c>
      <c r="C1699" s="11">
        <v>4552.7544719999996</v>
      </c>
      <c r="D1699" s="11">
        <v>2133.6079319999999</v>
      </c>
      <c r="G1699" s="11">
        <v>2509.0383239999996</v>
      </c>
      <c r="H1699" s="11">
        <v>4016.0476439999993</v>
      </c>
      <c r="I1699" s="11">
        <v>2612.1494879999996</v>
      </c>
    </row>
    <row r="1700" spans="1:9" x14ac:dyDescent="0.2">
      <c r="A1700" s="11">
        <v>1694</v>
      </c>
      <c r="B1700" s="11">
        <v>3000.7992599999998</v>
      </c>
      <c r="C1700" s="11">
        <v>1229.4023399999999</v>
      </c>
      <c r="D1700" s="11">
        <v>3238.7480999999998</v>
      </c>
      <c r="G1700" s="11">
        <v>2509.0383239999996</v>
      </c>
      <c r="H1700" s="11">
        <v>4018.6915199999994</v>
      </c>
      <c r="I1700" s="11">
        <v>2612.1494879999996</v>
      </c>
    </row>
    <row r="1701" spans="1:9" x14ac:dyDescent="0.2">
      <c r="A1701" s="11">
        <v>1695</v>
      </c>
      <c r="B1701" s="11">
        <v>2461.4485559999998</v>
      </c>
      <c r="C1701" s="11">
        <v>3701.4263999999994</v>
      </c>
      <c r="D1701" s="11">
        <v>2487.8873159999998</v>
      </c>
      <c r="G1701" s="11">
        <v>2511.6821999999997</v>
      </c>
      <c r="H1701" s="11">
        <v>4021.3353959999995</v>
      </c>
      <c r="I1701" s="11">
        <v>2612.1494879999996</v>
      </c>
    </row>
    <row r="1702" spans="1:9" x14ac:dyDescent="0.2">
      <c r="A1702" s="11">
        <v>1696</v>
      </c>
      <c r="B1702" s="11">
        <v>980.87799599999983</v>
      </c>
      <c r="C1702" s="11">
        <v>2916.1952279999996</v>
      </c>
      <c r="D1702" s="11">
        <v>2553.9842159999998</v>
      </c>
      <c r="G1702" s="11">
        <v>2514.3260759999998</v>
      </c>
      <c r="H1702" s="11">
        <v>4023.9792719999996</v>
      </c>
      <c r="I1702" s="11">
        <v>2622.7249919999995</v>
      </c>
    </row>
    <row r="1703" spans="1:9" x14ac:dyDescent="0.2">
      <c r="A1703" s="11">
        <v>1697</v>
      </c>
      <c r="B1703" s="11">
        <v>2672.9586359999998</v>
      </c>
      <c r="C1703" s="11">
        <v>2138.8956839999996</v>
      </c>
      <c r="D1703" s="11">
        <v>1739.6704079999997</v>
      </c>
      <c r="G1703" s="11">
        <v>2516.9699519999995</v>
      </c>
      <c r="H1703" s="11">
        <v>4023.9792719999996</v>
      </c>
      <c r="I1703" s="11">
        <v>2622.7249919999995</v>
      </c>
    </row>
    <row r="1704" spans="1:9" x14ac:dyDescent="0.2">
      <c r="A1704" s="11">
        <v>1698</v>
      </c>
      <c r="B1704" s="11">
        <v>4343.8882679999997</v>
      </c>
      <c r="C1704" s="11">
        <v>602.80372799999998</v>
      </c>
      <c r="D1704" s="11">
        <v>2006.7018839999998</v>
      </c>
      <c r="G1704" s="11">
        <v>2516.9699519999995</v>
      </c>
      <c r="H1704" s="11">
        <v>4023.9792719999996</v>
      </c>
      <c r="I1704" s="11">
        <v>2625.3688679999996</v>
      </c>
    </row>
    <row r="1705" spans="1:9" x14ac:dyDescent="0.2">
      <c r="A1705" s="11">
        <v>1699</v>
      </c>
      <c r="B1705" s="11">
        <v>3624.7539959999995</v>
      </c>
      <c r="C1705" s="11">
        <v>3590.3836079999996</v>
      </c>
      <c r="D1705" s="11">
        <v>2223.4997159999998</v>
      </c>
      <c r="G1705" s="11">
        <v>2516.9699519999995</v>
      </c>
      <c r="H1705" s="11">
        <v>4026.6231479999997</v>
      </c>
      <c r="I1705" s="11">
        <v>2628.0127439999997</v>
      </c>
    </row>
    <row r="1706" spans="1:9" x14ac:dyDescent="0.2">
      <c r="A1706" s="11">
        <v>1700</v>
      </c>
      <c r="B1706" s="11">
        <v>912.13721999999984</v>
      </c>
      <c r="C1706" s="11">
        <v>5261.3132399999995</v>
      </c>
      <c r="D1706" s="11">
        <v>1477.9266839999998</v>
      </c>
      <c r="G1706" s="11">
        <v>2516.9699519999995</v>
      </c>
      <c r="H1706" s="11">
        <v>4029.2670239999993</v>
      </c>
      <c r="I1706" s="11">
        <v>2628.0127439999997</v>
      </c>
    </row>
    <row r="1707" spans="1:9" x14ac:dyDescent="0.2">
      <c r="A1707" s="11">
        <v>1701</v>
      </c>
      <c r="B1707" s="11">
        <v>1345.7328839999998</v>
      </c>
      <c r="C1707" s="11">
        <v>2014.6335119999997</v>
      </c>
      <c r="D1707" s="11">
        <v>2791.9330559999999</v>
      </c>
      <c r="G1707" s="11">
        <v>2516.9699519999995</v>
      </c>
      <c r="H1707" s="11">
        <v>4034.5547759999995</v>
      </c>
      <c r="I1707" s="11">
        <v>2630.6566199999997</v>
      </c>
    </row>
    <row r="1708" spans="1:9" x14ac:dyDescent="0.2">
      <c r="A1708" s="11">
        <v>1702</v>
      </c>
      <c r="B1708" s="11">
        <v>1110.4279199999999</v>
      </c>
      <c r="C1708" s="11">
        <v>2556.6280919999995</v>
      </c>
      <c r="D1708" s="11">
        <v>2733.7677839999997</v>
      </c>
      <c r="G1708" s="11">
        <v>2516.9699519999995</v>
      </c>
      <c r="H1708" s="11">
        <v>4037.1986519999996</v>
      </c>
      <c r="I1708" s="11">
        <v>2630.6566199999997</v>
      </c>
    </row>
    <row r="1709" spans="1:9" x14ac:dyDescent="0.2">
      <c r="A1709" s="11">
        <v>1703</v>
      </c>
      <c r="B1709" s="11">
        <v>4462.8626879999993</v>
      </c>
      <c r="C1709" s="11">
        <v>6887.2969799999992</v>
      </c>
      <c r="D1709" s="11">
        <v>4536.8912159999991</v>
      </c>
      <c r="G1709" s="11">
        <v>2516.9699519999995</v>
      </c>
      <c r="H1709" s="11">
        <v>4037.1986519999996</v>
      </c>
      <c r="I1709" s="11">
        <v>2630.6566199999997</v>
      </c>
    </row>
    <row r="1710" spans="1:9" x14ac:dyDescent="0.2">
      <c r="A1710" s="11">
        <v>1704</v>
      </c>
      <c r="B1710" s="11">
        <v>1409.1859079999999</v>
      </c>
      <c r="C1710" s="11">
        <v>5528.3447159999996</v>
      </c>
      <c r="D1710" s="11">
        <v>3714.6457799999994</v>
      </c>
      <c r="G1710" s="11">
        <v>2519.6138279999996</v>
      </c>
      <c r="H1710" s="11">
        <v>4042.4864039999993</v>
      </c>
      <c r="I1710" s="11">
        <v>2630.6566199999997</v>
      </c>
    </row>
    <row r="1711" spans="1:9" x14ac:dyDescent="0.2">
      <c r="A1711" s="11">
        <v>1705</v>
      </c>
      <c r="B1711" s="11">
        <v>1916.8100999999997</v>
      </c>
      <c r="C1711" s="11">
        <v>2212.9242119999999</v>
      </c>
      <c r="D1711" s="11">
        <v>742.92915599999992</v>
      </c>
      <c r="G1711" s="11">
        <v>2519.6138279999996</v>
      </c>
      <c r="H1711" s="11">
        <v>4042.4864039999993</v>
      </c>
      <c r="I1711" s="11">
        <v>2633.3004959999998</v>
      </c>
    </row>
    <row r="1712" spans="1:9" x14ac:dyDescent="0.2">
      <c r="A1712" s="11">
        <v>1706</v>
      </c>
      <c r="B1712" s="11">
        <v>2260.5139799999997</v>
      </c>
      <c r="C1712" s="11">
        <v>3667.0560119999996</v>
      </c>
      <c r="D1712" s="11">
        <v>2088.6620399999997</v>
      </c>
      <c r="G1712" s="11">
        <v>2522.2577039999996</v>
      </c>
      <c r="H1712" s="11">
        <v>4042.4864039999993</v>
      </c>
      <c r="I1712" s="11">
        <v>2633.3004959999998</v>
      </c>
    </row>
    <row r="1713" spans="1:9" x14ac:dyDescent="0.2">
      <c r="A1713" s="11">
        <v>1707</v>
      </c>
      <c r="B1713" s="11">
        <v>708.55876799999987</v>
      </c>
      <c r="C1713" s="11">
        <v>2879.1809639999997</v>
      </c>
      <c r="D1713" s="11">
        <v>777.29954399999986</v>
      </c>
      <c r="G1713" s="11">
        <v>2522.2577039999996</v>
      </c>
      <c r="H1713" s="11">
        <v>4045.1302799999994</v>
      </c>
      <c r="I1713" s="11">
        <v>2635.9443719999995</v>
      </c>
    </row>
    <row r="1714" spans="1:9" x14ac:dyDescent="0.2">
      <c r="A1714" s="11">
        <v>1708</v>
      </c>
      <c r="B1714" s="11">
        <v>1641.8469959999998</v>
      </c>
      <c r="C1714" s="11">
        <v>1668.2857559999998</v>
      </c>
      <c r="D1714" s="11">
        <v>1528.1603279999997</v>
      </c>
      <c r="G1714" s="11">
        <v>2522.2577039999996</v>
      </c>
      <c r="H1714" s="11">
        <v>4045.1302799999994</v>
      </c>
      <c r="I1714" s="11">
        <v>2635.9443719999995</v>
      </c>
    </row>
    <row r="1715" spans="1:9" x14ac:dyDescent="0.2">
      <c r="A1715" s="11">
        <v>1709</v>
      </c>
      <c r="B1715" s="11">
        <v>1269.0604799999999</v>
      </c>
      <c r="C1715" s="11">
        <v>8024.1636599999993</v>
      </c>
      <c r="D1715" s="11">
        <v>2080.7304119999999</v>
      </c>
      <c r="G1715" s="11">
        <v>2522.2577039999996</v>
      </c>
      <c r="H1715" s="11">
        <v>4045.1302799999994</v>
      </c>
      <c r="I1715" s="11">
        <v>2635.9443719999995</v>
      </c>
    </row>
    <row r="1716" spans="1:9" x14ac:dyDescent="0.2">
      <c r="A1716" s="11">
        <v>1710</v>
      </c>
      <c r="B1716" s="11">
        <v>3577.1642279999996</v>
      </c>
      <c r="C1716" s="11">
        <v>2844.8105759999999</v>
      </c>
      <c r="D1716" s="11">
        <v>2004.0580079999997</v>
      </c>
      <c r="G1716" s="11">
        <v>2522.2577039999996</v>
      </c>
      <c r="H1716" s="11">
        <v>4047.7741559999995</v>
      </c>
      <c r="I1716" s="11">
        <v>2635.9443719999995</v>
      </c>
    </row>
    <row r="1717" spans="1:9" x14ac:dyDescent="0.2">
      <c r="A1717" s="11">
        <v>1711</v>
      </c>
      <c r="B1717" s="11">
        <v>1382.7471479999999</v>
      </c>
      <c r="C1717" s="11">
        <v>3698.7825239999997</v>
      </c>
      <c r="D1717" s="11">
        <v>2231.4313439999996</v>
      </c>
      <c r="G1717" s="11">
        <v>2522.2577039999996</v>
      </c>
      <c r="H1717" s="11">
        <v>4047.7741559999995</v>
      </c>
      <c r="I1717" s="11">
        <v>2635.9443719999995</v>
      </c>
    </row>
    <row r="1718" spans="1:9" x14ac:dyDescent="0.2">
      <c r="A1718" s="11">
        <v>1712</v>
      </c>
      <c r="B1718" s="11">
        <v>4544.8228439999993</v>
      </c>
      <c r="C1718" s="11">
        <v>3992.2527599999994</v>
      </c>
      <c r="D1718" s="11">
        <v>1546.6674599999999</v>
      </c>
      <c r="G1718" s="11">
        <v>2524.9015799999997</v>
      </c>
      <c r="H1718" s="11">
        <v>4047.7741559999995</v>
      </c>
      <c r="I1718" s="11">
        <v>2638.5882479999996</v>
      </c>
    </row>
    <row r="1719" spans="1:9" x14ac:dyDescent="0.2">
      <c r="A1719" s="11">
        <v>1713</v>
      </c>
      <c r="B1719" s="11">
        <v>2561.9158439999997</v>
      </c>
      <c r="C1719" s="11">
        <v>6998.3397719999994</v>
      </c>
      <c r="D1719" s="11">
        <v>1401.2542799999999</v>
      </c>
      <c r="G1719" s="11">
        <v>2524.9015799999997</v>
      </c>
      <c r="H1719" s="11">
        <v>4053.0619079999997</v>
      </c>
      <c r="I1719" s="11">
        <v>2638.5882479999996</v>
      </c>
    </row>
    <row r="1720" spans="1:9" x14ac:dyDescent="0.2">
      <c r="A1720" s="11">
        <v>1714</v>
      </c>
      <c r="B1720" s="11">
        <v>1290.2114879999999</v>
      </c>
      <c r="C1720" s="11">
        <v>4877.951219999999</v>
      </c>
      <c r="D1720" s="11">
        <v>925.35659999999984</v>
      </c>
      <c r="G1720" s="11">
        <v>2527.5454559999998</v>
      </c>
      <c r="H1720" s="11">
        <v>4055.7057839999993</v>
      </c>
      <c r="I1720" s="11">
        <v>2638.5882479999996</v>
      </c>
    </row>
    <row r="1721" spans="1:9" x14ac:dyDescent="0.2">
      <c r="A1721" s="11">
        <v>1715</v>
      </c>
      <c r="B1721" s="11">
        <v>2630.6566199999997</v>
      </c>
      <c r="C1721" s="11">
        <v>1454.1317999999999</v>
      </c>
      <c r="D1721" s="11">
        <v>1633.9153679999997</v>
      </c>
      <c r="G1721" s="11">
        <v>2527.5454559999998</v>
      </c>
      <c r="H1721" s="11">
        <v>4060.9935359999995</v>
      </c>
      <c r="I1721" s="11">
        <v>2641.2321239999997</v>
      </c>
    </row>
    <row r="1722" spans="1:9" x14ac:dyDescent="0.2">
      <c r="A1722" s="11">
        <v>1716</v>
      </c>
      <c r="B1722" s="11">
        <v>2368.9128959999998</v>
      </c>
      <c r="C1722" s="11">
        <v>1700.0122679999997</v>
      </c>
      <c r="D1722" s="11">
        <v>1591.6133519999998</v>
      </c>
      <c r="G1722" s="11">
        <v>2530.1893319999995</v>
      </c>
      <c r="H1722" s="11">
        <v>4060.9935359999995</v>
      </c>
      <c r="I1722" s="11">
        <v>2641.2321239999997</v>
      </c>
    </row>
    <row r="1723" spans="1:9" x14ac:dyDescent="0.2">
      <c r="A1723" s="11">
        <v>1717</v>
      </c>
      <c r="B1723" s="11">
        <v>2540.7648359999998</v>
      </c>
      <c r="C1723" s="11">
        <v>359.56713599999995</v>
      </c>
      <c r="D1723" s="11">
        <v>2794.5769319999995</v>
      </c>
      <c r="G1723" s="11">
        <v>2530.1893319999995</v>
      </c>
      <c r="H1723" s="11">
        <v>4063.6374119999996</v>
      </c>
      <c r="I1723" s="11">
        <v>2643.8759999999997</v>
      </c>
    </row>
    <row r="1724" spans="1:9" x14ac:dyDescent="0.2">
      <c r="A1724" s="11">
        <v>1718</v>
      </c>
      <c r="B1724" s="11">
        <v>2818.3718159999999</v>
      </c>
      <c r="C1724" s="11">
        <v>2910.9074759999999</v>
      </c>
      <c r="D1724" s="11">
        <v>2154.7589399999997</v>
      </c>
      <c r="G1724" s="11">
        <v>2535.4770839999996</v>
      </c>
      <c r="H1724" s="11">
        <v>4063.6374119999996</v>
      </c>
      <c r="I1724" s="11">
        <v>2643.8759999999997</v>
      </c>
    </row>
    <row r="1725" spans="1:9" x14ac:dyDescent="0.2">
      <c r="A1725" s="11">
        <v>1719</v>
      </c>
      <c r="B1725" s="11">
        <v>2392.7077799999997</v>
      </c>
      <c r="C1725" s="11">
        <v>2331.8986319999999</v>
      </c>
      <c r="D1725" s="11">
        <v>1128.9350519999998</v>
      </c>
      <c r="G1725" s="11">
        <v>2535.4770839999996</v>
      </c>
      <c r="H1725" s="11">
        <v>4066.2812879999997</v>
      </c>
      <c r="I1725" s="11">
        <v>2643.8759999999997</v>
      </c>
    </row>
    <row r="1726" spans="1:9" x14ac:dyDescent="0.2">
      <c r="A1726" s="11">
        <v>1720</v>
      </c>
      <c r="B1726" s="11">
        <v>3458.1898079999996</v>
      </c>
      <c r="C1726" s="11">
        <v>666.25675199999989</v>
      </c>
      <c r="D1726" s="11">
        <v>3759.5916719999996</v>
      </c>
      <c r="G1726" s="11">
        <v>2538.1209599999997</v>
      </c>
      <c r="H1726" s="11">
        <v>4071.5690399999994</v>
      </c>
      <c r="I1726" s="11">
        <v>2643.8759999999997</v>
      </c>
    </row>
    <row r="1727" spans="1:9" x14ac:dyDescent="0.2">
      <c r="A1727" s="11">
        <v>1721</v>
      </c>
      <c r="B1727" s="11">
        <v>991.45349999999985</v>
      </c>
      <c r="C1727" s="11">
        <v>1615.4082359999998</v>
      </c>
      <c r="D1727" s="11">
        <v>3307.4888759999994</v>
      </c>
      <c r="G1727" s="11">
        <v>2540.7648359999998</v>
      </c>
      <c r="H1727" s="11">
        <v>4074.2129159999995</v>
      </c>
      <c r="I1727" s="11">
        <v>2643.8759999999997</v>
      </c>
    </row>
    <row r="1728" spans="1:9" x14ac:dyDescent="0.2">
      <c r="A1728" s="11">
        <v>1722</v>
      </c>
      <c r="B1728" s="11">
        <v>750.86078399999985</v>
      </c>
      <c r="C1728" s="11">
        <v>5568.0028559999992</v>
      </c>
      <c r="D1728" s="11">
        <v>2704.6851479999996</v>
      </c>
      <c r="G1728" s="11">
        <v>2540.7648359999998</v>
      </c>
      <c r="H1728" s="11">
        <v>4076.8567919999996</v>
      </c>
      <c r="I1728" s="11">
        <v>2646.5198759999998</v>
      </c>
    </row>
    <row r="1729" spans="1:9" x14ac:dyDescent="0.2">
      <c r="A1729" s="11">
        <v>1723</v>
      </c>
      <c r="B1729" s="11">
        <v>898.91783999999984</v>
      </c>
      <c r="C1729" s="11">
        <v>2696.7535199999998</v>
      </c>
      <c r="D1729" s="11">
        <v>2318.6792519999999</v>
      </c>
      <c r="G1729" s="11">
        <v>2540.7648359999998</v>
      </c>
      <c r="H1729" s="11">
        <v>4076.8567919999996</v>
      </c>
      <c r="I1729" s="11">
        <v>2646.5198759999998</v>
      </c>
    </row>
    <row r="1730" spans="1:9" x14ac:dyDescent="0.2">
      <c r="A1730" s="11">
        <v>1724</v>
      </c>
      <c r="B1730" s="11">
        <v>2643.8759999999997</v>
      </c>
      <c r="C1730" s="11">
        <v>1261.1288519999998</v>
      </c>
      <c r="D1730" s="11">
        <v>2559.2719679999996</v>
      </c>
      <c r="G1730" s="11">
        <v>2540.7648359999998</v>
      </c>
      <c r="H1730" s="11">
        <v>4076.8567919999996</v>
      </c>
      <c r="I1730" s="11">
        <v>2646.5198759999998</v>
      </c>
    </row>
    <row r="1731" spans="1:9" x14ac:dyDescent="0.2">
      <c r="A1731" s="11">
        <v>1725</v>
      </c>
      <c r="B1731" s="11">
        <v>4148.2414439999993</v>
      </c>
      <c r="C1731" s="11">
        <v>3381.5174039999997</v>
      </c>
      <c r="D1731" s="11">
        <v>3947.3068679999997</v>
      </c>
      <c r="G1731" s="11">
        <v>2543.4087119999995</v>
      </c>
      <c r="H1731" s="11">
        <v>4079.5006679999997</v>
      </c>
      <c r="I1731" s="11">
        <v>2646.5198759999998</v>
      </c>
    </row>
    <row r="1732" spans="1:9" x14ac:dyDescent="0.2">
      <c r="A1732" s="11">
        <v>1726</v>
      </c>
      <c r="B1732" s="11">
        <v>1054.9065239999998</v>
      </c>
      <c r="C1732" s="11">
        <v>1718.5193999999997</v>
      </c>
      <c r="D1732" s="11">
        <v>3971.1017519999996</v>
      </c>
      <c r="G1732" s="11">
        <v>2543.4087119999995</v>
      </c>
      <c r="H1732" s="11">
        <v>4079.5006679999997</v>
      </c>
      <c r="I1732" s="11">
        <v>2649.1637519999995</v>
      </c>
    </row>
    <row r="1733" spans="1:9" x14ac:dyDescent="0.2">
      <c r="A1733" s="11">
        <v>1727</v>
      </c>
      <c r="B1733" s="11">
        <v>2231.4313439999996</v>
      </c>
      <c r="C1733" s="11">
        <v>420.37628399999994</v>
      </c>
      <c r="D1733" s="11">
        <v>1118.3595479999999</v>
      </c>
      <c r="G1733" s="11">
        <v>2546.0525879999996</v>
      </c>
      <c r="H1733" s="11">
        <v>4079.5006679999997</v>
      </c>
      <c r="I1733" s="11">
        <v>2649.1637519999995</v>
      </c>
    </row>
    <row r="1734" spans="1:9" x14ac:dyDescent="0.2">
      <c r="A1734" s="11">
        <v>1728</v>
      </c>
      <c r="B1734" s="11">
        <v>2746.9871639999997</v>
      </c>
      <c r="C1734" s="11">
        <v>3481.9846919999995</v>
      </c>
      <c r="D1734" s="11">
        <v>1668.2857559999998</v>
      </c>
      <c r="G1734" s="11">
        <v>2546.0525879999996</v>
      </c>
      <c r="H1734" s="11">
        <v>4082.1445439999993</v>
      </c>
      <c r="I1734" s="11">
        <v>2649.1637519999995</v>
      </c>
    </row>
    <row r="1735" spans="1:9" x14ac:dyDescent="0.2">
      <c r="A1735" s="11">
        <v>1729</v>
      </c>
      <c r="B1735" s="11">
        <v>1171.2370679999999</v>
      </c>
      <c r="C1735" s="11">
        <v>2165.3344439999996</v>
      </c>
      <c r="D1735" s="11">
        <v>1160.6615639999998</v>
      </c>
      <c r="G1735" s="11">
        <v>2546.0525879999996</v>
      </c>
      <c r="H1735" s="11">
        <v>4082.1445439999993</v>
      </c>
      <c r="I1735" s="11">
        <v>2649.1637519999995</v>
      </c>
    </row>
    <row r="1736" spans="1:9" x14ac:dyDescent="0.2">
      <c r="A1736" s="11">
        <v>1730</v>
      </c>
      <c r="B1736" s="11">
        <v>1306.0747439999998</v>
      </c>
      <c r="C1736" s="11">
        <v>3347.1470159999994</v>
      </c>
      <c r="D1736" s="11">
        <v>3249.3236039999997</v>
      </c>
      <c r="G1736" s="11">
        <v>2546.0525879999996</v>
      </c>
      <c r="H1736" s="11">
        <v>4082.1445439999993</v>
      </c>
      <c r="I1736" s="11">
        <v>2649.1637519999995</v>
      </c>
    </row>
    <row r="1737" spans="1:9" x14ac:dyDescent="0.2">
      <c r="A1737" s="11">
        <v>1731</v>
      </c>
      <c r="B1737" s="11">
        <v>2059.5794039999996</v>
      </c>
      <c r="C1737" s="11">
        <v>4193.187335999999</v>
      </c>
      <c r="D1737" s="11">
        <v>2088.6620399999997</v>
      </c>
      <c r="G1737" s="11">
        <v>2546.0525879999996</v>
      </c>
      <c r="H1737" s="11">
        <v>4084.7884199999994</v>
      </c>
      <c r="I1737" s="11">
        <v>2649.1637519999995</v>
      </c>
    </row>
    <row r="1738" spans="1:9" x14ac:dyDescent="0.2">
      <c r="A1738" s="11">
        <v>1732</v>
      </c>
      <c r="B1738" s="11">
        <v>1602.1888559999998</v>
      </c>
      <c r="C1738" s="11">
        <v>5290.3958759999996</v>
      </c>
      <c r="D1738" s="11">
        <v>3193.8022079999996</v>
      </c>
      <c r="G1738" s="11">
        <v>2551.3403399999997</v>
      </c>
      <c r="H1738" s="11">
        <v>4087.4322959999995</v>
      </c>
      <c r="I1738" s="11">
        <v>2649.1637519999995</v>
      </c>
    </row>
    <row r="1739" spans="1:9" x14ac:dyDescent="0.2">
      <c r="A1739" s="11">
        <v>1733</v>
      </c>
      <c r="B1739" s="11">
        <v>2926.7707319999995</v>
      </c>
      <c r="C1739" s="11">
        <v>6953.3938799999987</v>
      </c>
      <c r="D1739" s="11">
        <v>2569.8474719999995</v>
      </c>
      <c r="G1739" s="11">
        <v>2551.3403399999997</v>
      </c>
      <c r="H1739" s="11">
        <v>4087.4322959999995</v>
      </c>
      <c r="I1739" s="11">
        <v>2651.8076279999996</v>
      </c>
    </row>
    <row r="1740" spans="1:9" x14ac:dyDescent="0.2">
      <c r="A1740" s="11">
        <v>1734</v>
      </c>
      <c r="B1740" s="11">
        <v>3431.7510479999996</v>
      </c>
      <c r="C1740" s="11">
        <v>4206.4067159999995</v>
      </c>
      <c r="D1740" s="11">
        <v>1512.2970719999998</v>
      </c>
      <c r="G1740" s="11">
        <v>2553.9842159999998</v>
      </c>
      <c r="H1740" s="11">
        <v>4090.0761719999996</v>
      </c>
      <c r="I1740" s="11">
        <v>2654.4515039999997</v>
      </c>
    </row>
    <row r="1741" spans="1:9" x14ac:dyDescent="0.2">
      <c r="A1741" s="11">
        <v>1735</v>
      </c>
      <c r="B1741" s="11">
        <v>5139.6949439999989</v>
      </c>
      <c r="C1741" s="11">
        <v>1718.5193999999997</v>
      </c>
      <c r="D1741" s="11">
        <v>2749.6310399999998</v>
      </c>
      <c r="G1741" s="11">
        <v>2556.6280919999995</v>
      </c>
      <c r="H1741" s="11">
        <v>4092.7200479999997</v>
      </c>
      <c r="I1741" s="11">
        <v>2654.4515039999997</v>
      </c>
    </row>
    <row r="1742" spans="1:9" x14ac:dyDescent="0.2">
      <c r="A1742" s="11">
        <v>1736</v>
      </c>
      <c r="B1742" s="11">
        <v>959.72698799999989</v>
      </c>
      <c r="C1742" s="11">
        <v>4732.5380399999995</v>
      </c>
      <c r="D1742" s="11">
        <v>1398.6104039999998</v>
      </c>
      <c r="G1742" s="11">
        <v>2559.2719679999996</v>
      </c>
      <c r="H1742" s="11">
        <v>4095.3639239999993</v>
      </c>
      <c r="I1742" s="11">
        <v>2654.4515039999997</v>
      </c>
    </row>
    <row r="1743" spans="1:9" x14ac:dyDescent="0.2">
      <c r="A1743" s="11">
        <v>1737</v>
      </c>
      <c r="B1743" s="11">
        <v>1187.1003239999998</v>
      </c>
      <c r="C1743" s="11">
        <v>5134.4071919999997</v>
      </c>
      <c r="D1743" s="11">
        <v>1150.0860599999999</v>
      </c>
      <c r="G1743" s="11">
        <v>2559.2719679999996</v>
      </c>
      <c r="H1743" s="11">
        <v>4098.0077999999994</v>
      </c>
      <c r="I1743" s="11">
        <v>2657.0953799999997</v>
      </c>
    </row>
    <row r="1744" spans="1:9" x14ac:dyDescent="0.2">
      <c r="A1744" s="11">
        <v>1738</v>
      </c>
      <c r="B1744" s="11">
        <v>801.09442799999988</v>
      </c>
      <c r="C1744" s="11">
        <v>2334.5425079999995</v>
      </c>
      <c r="D1744" s="11">
        <v>2469.3801839999996</v>
      </c>
      <c r="G1744" s="11">
        <v>2559.2719679999996</v>
      </c>
      <c r="H1744" s="11">
        <v>4098.0077999999994</v>
      </c>
      <c r="I1744" s="11">
        <v>2657.0953799999997</v>
      </c>
    </row>
    <row r="1745" spans="1:9" x14ac:dyDescent="0.2">
      <c r="A1745" s="11">
        <v>1739</v>
      </c>
      <c r="B1745" s="11">
        <v>1525.5164519999998</v>
      </c>
      <c r="C1745" s="11">
        <v>4335.9566399999994</v>
      </c>
      <c r="D1745" s="11">
        <v>2387.4200279999995</v>
      </c>
      <c r="G1745" s="11">
        <v>2561.9158439999997</v>
      </c>
      <c r="H1745" s="11">
        <v>4098.0077999999994</v>
      </c>
      <c r="I1745" s="11">
        <v>2657.0953799999997</v>
      </c>
    </row>
    <row r="1746" spans="1:9" x14ac:dyDescent="0.2">
      <c r="A1746" s="11">
        <v>1740</v>
      </c>
      <c r="B1746" s="11">
        <v>3098.6226719999995</v>
      </c>
      <c r="C1746" s="11">
        <v>3563.9448479999996</v>
      </c>
      <c r="D1746" s="11">
        <v>4246.0648559999991</v>
      </c>
      <c r="G1746" s="11">
        <v>2561.9158439999997</v>
      </c>
      <c r="H1746" s="11">
        <v>4100.6516759999995</v>
      </c>
      <c r="I1746" s="11">
        <v>2657.0953799999997</v>
      </c>
    </row>
    <row r="1747" spans="1:9" x14ac:dyDescent="0.2">
      <c r="A1747" s="11">
        <v>1741</v>
      </c>
      <c r="B1747" s="11">
        <v>819.60155999999995</v>
      </c>
      <c r="C1747" s="11">
        <v>1694.7245159999998</v>
      </c>
      <c r="D1747" s="11">
        <v>1797.8356799999997</v>
      </c>
      <c r="G1747" s="11">
        <v>2561.9158439999997</v>
      </c>
      <c r="H1747" s="11">
        <v>4103.2955519999996</v>
      </c>
      <c r="I1747" s="11">
        <v>2659.7392559999998</v>
      </c>
    </row>
    <row r="1748" spans="1:9" x14ac:dyDescent="0.2">
      <c r="A1748" s="11">
        <v>1742</v>
      </c>
      <c r="B1748" s="11">
        <v>1488.5021879999997</v>
      </c>
      <c r="C1748" s="11">
        <v>6868.7898479999994</v>
      </c>
      <c r="D1748" s="11">
        <v>2022.5651399999997</v>
      </c>
      <c r="G1748" s="11">
        <v>2564.5597199999997</v>
      </c>
      <c r="H1748" s="11">
        <v>4103.2955519999996</v>
      </c>
      <c r="I1748" s="11">
        <v>2659.7392559999998</v>
      </c>
    </row>
    <row r="1749" spans="1:9" x14ac:dyDescent="0.2">
      <c r="A1749" s="11">
        <v>1743</v>
      </c>
      <c r="B1749" s="11">
        <v>2865.9615839999997</v>
      </c>
      <c r="C1749" s="11">
        <v>2831.5911959999999</v>
      </c>
      <c r="D1749" s="11">
        <v>1332.5135039999998</v>
      </c>
      <c r="G1749" s="11">
        <v>2567.2035959999998</v>
      </c>
      <c r="H1749" s="11">
        <v>4103.2955519999996</v>
      </c>
      <c r="I1749" s="11">
        <v>2662.3831319999995</v>
      </c>
    </row>
    <row r="1750" spans="1:9" x14ac:dyDescent="0.2">
      <c r="A1750" s="11">
        <v>1744</v>
      </c>
      <c r="B1750" s="11">
        <v>4507.8085799999999</v>
      </c>
      <c r="C1750" s="11">
        <v>475.89767999999992</v>
      </c>
      <c r="D1750" s="11">
        <v>3320.7082559999994</v>
      </c>
      <c r="G1750" s="11">
        <v>2569.8474719999995</v>
      </c>
      <c r="H1750" s="11">
        <v>4105.9394279999997</v>
      </c>
      <c r="I1750" s="11">
        <v>2665.0270079999996</v>
      </c>
    </row>
    <row r="1751" spans="1:9" x14ac:dyDescent="0.2">
      <c r="A1751" s="11">
        <v>1745</v>
      </c>
      <c r="B1751" s="11">
        <v>4124.4465599999994</v>
      </c>
      <c r="C1751" s="11">
        <v>1721.1632759999998</v>
      </c>
      <c r="D1751" s="11">
        <v>3109.1981759999994</v>
      </c>
      <c r="G1751" s="11">
        <v>2569.8474719999995</v>
      </c>
      <c r="H1751" s="11">
        <v>4108.5833039999998</v>
      </c>
      <c r="I1751" s="11">
        <v>2665.0270079999996</v>
      </c>
    </row>
    <row r="1752" spans="1:9" x14ac:dyDescent="0.2">
      <c r="A1752" s="11">
        <v>1746</v>
      </c>
      <c r="B1752" s="11">
        <v>2749.6310399999998</v>
      </c>
      <c r="C1752" s="11">
        <v>1625.9837399999999</v>
      </c>
      <c r="D1752" s="11">
        <v>1842.7815719999999</v>
      </c>
      <c r="G1752" s="11">
        <v>2569.8474719999995</v>
      </c>
      <c r="H1752" s="11">
        <v>4108.5833039999998</v>
      </c>
      <c r="I1752" s="11">
        <v>2665.0270079999996</v>
      </c>
    </row>
    <row r="1753" spans="1:9" x14ac:dyDescent="0.2">
      <c r="A1753" s="11">
        <v>1747</v>
      </c>
      <c r="B1753" s="11">
        <v>3619.4662439999997</v>
      </c>
      <c r="C1753" s="11">
        <v>3355.0786439999997</v>
      </c>
      <c r="D1753" s="11">
        <v>3844.1957039999993</v>
      </c>
      <c r="G1753" s="11">
        <v>2569.8474719999995</v>
      </c>
      <c r="H1753" s="11">
        <v>4111.2271799999999</v>
      </c>
      <c r="I1753" s="11">
        <v>2670.3147599999998</v>
      </c>
    </row>
    <row r="1754" spans="1:9" x14ac:dyDescent="0.2">
      <c r="A1754" s="11">
        <v>1748</v>
      </c>
      <c r="B1754" s="11">
        <v>3928.7997359999995</v>
      </c>
      <c r="C1754" s="11">
        <v>3222.8848439999997</v>
      </c>
      <c r="D1754" s="11">
        <v>2945.2778639999997</v>
      </c>
      <c r="G1754" s="11">
        <v>2575.1352239999997</v>
      </c>
      <c r="H1754" s="11">
        <v>4111.2271799999999</v>
      </c>
      <c r="I1754" s="11">
        <v>2672.9586359999998</v>
      </c>
    </row>
    <row r="1755" spans="1:9" x14ac:dyDescent="0.2">
      <c r="A1755" s="11">
        <v>1749</v>
      </c>
      <c r="B1755" s="11">
        <v>1943.2488599999997</v>
      </c>
      <c r="C1755" s="11">
        <v>2212.9242119999999</v>
      </c>
      <c r="D1755" s="11">
        <v>700.62713999999994</v>
      </c>
      <c r="G1755" s="11">
        <v>2575.1352239999997</v>
      </c>
      <c r="H1755" s="11">
        <v>4116.5149319999991</v>
      </c>
      <c r="I1755" s="11">
        <v>2672.9586359999998</v>
      </c>
    </row>
    <row r="1756" spans="1:9" x14ac:dyDescent="0.2">
      <c r="A1756" s="11">
        <v>1750</v>
      </c>
      <c r="B1756" s="11">
        <v>2363.6251439999996</v>
      </c>
      <c r="C1756" s="11">
        <v>4996.9256399999995</v>
      </c>
      <c r="D1756" s="11">
        <v>2112.4569239999996</v>
      </c>
      <c r="G1756" s="11">
        <v>2575.1352239999997</v>
      </c>
      <c r="H1756" s="11">
        <v>4119.1588079999992</v>
      </c>
      <c r="I1756" s="11">
        <v>2672.9586359999998</v>
      </c>
    </row>
    <row r="1757" spans="1:9" x14ac:dyDescent="0.2">
      <c r="A1757" s="11">
        <v>1751</v>
      </c>
      <c r="B1757" s="11">
        <v>4320.0933839999998</v>
      </c>
      <c r="C1757" s="11">
        <v>4283.0791199999994</v>
      </c>
      <c r="D1757" s="11">
        <v>758.7924119999999</v>
      </c>
      <c r="G1757" s="11">
        <v>2577.7790999999997</v>
      </c>
      <c r="H1757" s="11">
        <v>4121.8026839999993</v>
      </c>
      <c r="I1757" s="11">
        <v>2678.2463879999996</v>
      </c>
    </row>
    <row r="1758" spans="1:9" x14ac:dyDescent="0.2">
      <c r="A1758" s="11">
        <v>1752</v>
      </c>
      <c r="B1758" s="11">
        <v>1226.7584639999998</v>
      </c>
      <c r="C1758" s="11">
        <v>4098.0077999999994</v>
      </c>
      <c r="D1758" s="11">
        <v>2469.3801839999996</v>
      </c>
      <c r="G1758" s="11">
        <v>2577.7790999999997</v>
      </c>
      <c r="H1758" s="11">
        <v>4121.8026839999993</v>
      </c>
      <c r="I1758" s="11">
        <v>2678.2463879999996</v>
      </c>
    </row>
    <row r="1759" spans="1:9" x14ac:dyDescent="0.2">
      <c r="A1759" s="11">
        <v>1753</v>
      </c>
      <c r="B1759" s="11">
        <v>3645.9050039999997</v>
      </c>
      <c r="C1759" s="11">
        <v>2390.0639039999996</v>
      </c>
      <c r="D1759" s="11">
        <v>1229.4023399999999</v>
      </c>
      <c r="G1759" s="11">
        <v>2580.4229759999998</v>
      </c>
      <c r="H1759" s="11">
        <v>4124.4465599999994</v>
      </c>
      <c r="I1759" s="11">
        <v>2678.2463879999996</v>
      </c>
    </row>
    <row r="1760" spans="1:9" x14ac:dyDescent="0.2">
      <c r="A1760" s="11">
        <v>1754</v>
      </c>
      <c r="B1760" s="11">
        <v>3246.6797279999996</v>
      </c>
      <c r="C1760" s="11">
        <v>2580.4229759999998</v>
      </c>
      <c r="D1760" s="11">
        <v>3148.8563159999994</v>
      </c>
      <c r="G1760" s="11">
        <v>2580.4229759999998</v>
      </c>
      <c r="H1760" s="11">
        <v>4132.3781879999997</v>
      </c>
      <c r="I1760" s="11">
        <v>2678.2463879999996</v>
      </c>
    </row>
    <row r="1761" spans="1:9" x14ac:dyDescent="0.2">
      <c r="A1761" s="11">
        <v>1755</v>
      </c>
      <c r="B1761" s="11">
        <v>1147.4421839999998</v>
      </c>
      <c r="C1761" s="11">
        <v>3698.7825239999997</v>
      </c>
      <c r="D1761" s="11">
        <v>2937.3462359999994</v>
      </c>
      <c r="G1761" s="11">
        <v>2583.0668519999995</v>
      </c>
      <c r="H1761" s="11">
        <v>4132.3781879999997</v>
      </c>
      <c r="I1761" s="11">
        <v>2678.2463879999996</v>
      </c>
    </row>
    <row r="1762" spans="1:9" x14ac:dyDescent="0.2">
      <c r="A1762" s="11">
        <v>1756</v>
      </c>
      <c r="B1762" s="11">
        <v>920.06884799999989</v>
      </c>
      <c r="C1762" s="11">
        <v>2165.3344439999996</v>
      </c>
      <c r="D1762" s="11">
        <v>2609.5056119999995</v>
      </c>
      <c r="G1762" s="11">
        <v>2583.0668519999995</v>
      </c>
      <c r="H1762" s="11">
        <v>4135.0220639999998</v>
      </c>
      <c r="I1762" s="11">
        <v>2678.2463879999996</v>
      </c>
    </row>
    <row r="1763" spans="1:9" x14ac:dyDescent="0.2">
      <c r="A1763" s="11">
        <v>1757</v>
      </c>
      <c r="B1763" s="11">
        <v>1707.9438959999998</v>
      </c>
      <c r="C1763" s="11">
        <v>4719.318659999999</v>
      </c>
      <c r="D1763" s="11">
        <v>2088.6620399999997</v>
      </c>
      <c r="G1763" s="11">
        <v>2585.7107279999996</v>
      </c>
      <c r="H1763" s="11">
        <v>4137.6659399999999</v>
      </c>
      <c r="I1763" s="11">
        <v>2678.2463879999996</v>
      </c>
    </row>
    <row r="1764" spans="1:9" x14ac:dyDescent="0.2">
      <c r="A1764" s="11">
        <v>1758</v>
      </c>
      <c r="B1764" s="11">
        <v>3360.3663959999994</v>
      </c>
      <c r="C1764" s="11">
        <v>425.66403599999995</v>
      </c>
      <c r="D1764" s="11">
        <v>1464.7073039999998</v>
      </c>
      <c r="G1764" s="11">
        <v>2585.7107279999996</v>
      </c>
      <c r="H1764" s="11">
        <v>4137.6659399999999</v>
      </c>
      <c r="I1764" s="11">
        <v>2678.2463879999996</v>
      </c>
    </row>
    <row r="1765" spans="1:9" x14ac:dyDescent="0.2">
      <c r="A1765" s="11">
        <v>1759</v>
      </c>
      <c r="B1765" s="11">
        <v>885.69845999999984</v>
      </c>
      <c r="C1765" s="11">
        <v>4016.0476439999993</v>
      </c>
      <c r="D1765" s="11">
        <v>2826.3034439999997</v>
      </c>
      <c r="G1765" s="11">
        <v>2585.7107279999996</v>
      </c>
      <c r="H1765" s="11">
        <v>4140.309815999999</v>
      </c>
      <c r="I1765" s="11">
        <v>2680.8902639999997</v>
      </c>
    </row>
    <row r="1766" spans="1:9" x14ac:dyDescent="0.2">
      <c r="A1766" s="11">
        <v>1760</v>
      </c>
      <c r="B1766" s="11">
        <v>4103.2955519999996</v>
      </c>
      <c r="C1766" s="11">
        <v>2551.3403399999997</v>
      </c>
      <c r="D1766" s="11">
        <v>2844.8105759999999</v>
      </c>
      <c r="G1766" s="11">
        <v>2585.7107279999996</v>
      </c>
      <c r="H1766" s="11">
        <v>4142.9536919999991</v>
      </c>
      <c r="I1766" s="11">
        <v>2680.8902639999997</v>
      </c>
    </row>
    <row r="1767" spans="1:9" x14ac:dyDescent="0.2">
      <c r="A1767" s="11">
        <v>1761</v>
      </c>
      <c r="B1767" s="11">
        <v>4298.9423759999991</v>
      </c>
      <c r="C1767" s="11">
        <v>4751.0451719999992</v>
      </c>
      <c r="D1767" s="11">
        <v>2242.0068479999995</v>
      </c>
      <c r="G1767" s="11">
        <v>2585.7107279999996</v>
      </c>
      <c r="H1767" s="11">
        <v>4142.9536919999991</v>
      </c>
      <c r="I1767" s="11">
        <v>2683.5341399999998</v>
      </c>
    </row>
    <row r="1768" spans="1:9" x14ac:dyDescent="0.2">
      <c r="A1768" s="11">
        <v>1762</v>
      </c>
      <c r="B1768" s="11">
        <v>2281.6649879999995</v>
      </c>
      <c r="C1768" s="11">
        <v>5872.0485959999996</v>
      </c>
      <c r="D1768" s="11">
        <v>1700.0122679999997</v>
      </c>
      <c r="G1768" s="11">
        <v>2588.3546039999997</v>
      </c>
      <c r="H1768" s="11">
        <v>4145.5975679999992</v>
      </c>
      <c r="I1768" s="11">
        <v>2683.5341399999998</v>
      </c>
    </row>
    <row r="1769" spans="1:9" x14ac:dyDescent="0.2">
      <c r="A1769" s="11">
        <v>1763</v>
      </c>
      <c r="B1769" s="11">
        <v>1832.2060679999997</v>
      </c>
      <c r="C1769" s="11">
        <v>1866.5764559999998</v>
      </c>
      <c r="D1769" s="11">
        <v>851.32807199999991</v>
      </c>
      <c r="G1769" s="11">
        <v>2588.3546039999997</v>
      </c>
      <c r="H1769" s="11">
        <v>4153.5291959999995</v>
      </c>
      <c r="I1769" s="11">
        <v>2686.1780159999998</v>
      </c>
    </row>
    <row r="1770" spans="1:9" x14ac:dyDescent="0.2">
      <c r="A1770" s="11">
        <v>1764</v>
      </c>
      <c r="B1770" s="11">
        <v>4436.4239279999993</v>
      </c>
      <c r="C1770" s="11">
        <v>1705.3000199999997</v>
      </c>
      <c r="D1770" s="11">
        <v>3450.2581799999994</v>
      </c>
      <c r="G1770" s="11">
        <v>2588.3546039999997</v>
      </c>
      <c r="H1770" s="11">
        <v>4156.1730719999996</v>
      </c>
      <c r="I1770" s="11">
        <v>2686.1780159999998</v>
      </c>
    </row>
    <row r="1771" spans="1:9" x14ac:dyDescent="0.2">
      <c r="A1771" s="11">
        <v>1765</v>
      </c>
      <c r="B1771" s="11">
        <v>2720.5484039999997</v>
      </c>
      <c r="C1771" s="11">
        <v>1604.8327319999999</v>
      </c>
      <c r="D1771" s="11">
        <v>2308.1037479999995</v>
      </c>
      <c r="G1771" s="11">
        <v>2590.9984799999997</v>
      </c>
      <c r="H1771" s="11">
        <v>4156.1730719999996</v>
      </c>
      <c r="I1771" s="11">
        <v>2688.8218919999995</v>
      </c>
    </row>
    <row r="1772" spans="1:9" x14ac:dyDescent="0.2">
      <c r="A1772" s="11">
        <v>1766</v>
      </c>
      <c r="B1772" s="11">
        <v>4351.8198959999991</v>
      </c>
      <c r="C1772" s="11">
        <v>2665.0270079999996</v>
      </c>
      <c r="D1772" s="11">
        <v>1271.7043559999997</v>
      </c>
      <c r="G1772" s="11">
        <v>2598.9301079999996</v>
      </c>
      <c r="H1772" s="11">
        <v>4156.1730719999996</v>
      </c>
      <c r="I1772" s="11">
        <v>2688.8218919999995</v>
      </c>
    </row>
    <row r="1773" spans="1:9" x14ac:dyDescent="0.2">
      <c r="A1773" s="11">
        <v>1767</v>
      </c>
      <c r="B1773" s="11">
        <v>1271.7043559999997</v>
      </c>
      <c r="C1773" s="11">
        <v>2487.8873159999998</v>
      </c>
      <c r="D1773" s="11">
        <v>3693.4947719999996</v>
      </c>
      <c r="G1773" s="11">
        <v>2598.9301079999996</v>
      </c>
      <c r="H1773" s="11">
        <v>4156.1730719999996</v>
      </c>
      <c r="I1773" s="11">
        <v>2688.8218919999995</v>
      </c>
    </row>
    <row r="1774" spans="1:9" x14ac:dyDescent="0.2">
      <c r="A1774" s="11">
        <v>1768</v>
      </c>
      <c r="B1774" s="11">
        <v>769.36791599999992</v>
      </c>
      <c r="C1774" s="11">
        <v>4602.9881159999995</v>
      </c>
      <c r="D1774" s="11">
        <v>1110.4279199999999</v>
      </c>
      <c r="G1774" s="11">
        <v>2598.9301079999996</v>
      </c>
      <c r="H1774" s="11">
        <v>4166.748575999999</v>
      </c>
      <c r="I1774" s="11">
        <v>2688.8218919999995</v>
      </c>
    </row>
    <row r="1775" spans="1:9" x14ac:dyDescent="0.2">
      <c r="A1775" s="11">
        <v>1769</v>
      </c>
      <c r="B1775" s="11">
        <v>3368.2980239999997</v>
      </c>
      <c r="C1775" s="11">
        <v>2128.3201799999997</v>
      </c>
      <c r="D1775" s="11">
        <v>1073.4136559999999</v>
      </c>
      <c r="G1775" s="11">
        <v>2598.9301079999996</v>
      </c>
      <c r="H1775" s="11">
        <v>4166.748575999999</v>
      </c>
      <c r="I1775" s="11">
        <v>2688.8218919999995</v>
      </c>
    </row>
    <row r="1776" spans="1:9" x14ac:dyDescent="0.2">
      <c r="A1776" s="11">
        <v>1770</v>
      </c>
      <c r="B1776" s="11">
        <v>1274.3482319999998</v>
      </c>
      <c r="C1776" s="11">
        <v>3749.0161679999997</v>
      </c>
      <c r="D1776" s="11">
        <v>1541.3797079999997</v>
      </c>
      <c r="G1776" s="11">
        <v>2598.9301079999996</v>
      </c>
      <c r="H1776" s="11">
        <v>4169.3924519999991</v>
      </c>
      <c r="I1776" s="11">
        <v>2691.4657679999996</v>
      </c>
    </row>
    <row r="1777" spans="1:9" x14ac:dyDescent="0.2">
      <c r="A1777" s="11">
        <v>1771</v>
      </c>
      <c r="B1777" s="11">
        <v>1908.8784719999999</v>
      </c>
      <c r="C1777" s="11">
        <v>3423.8194199999994</v>
      </c>
      <c r="D1777" s="11">
        <v>3881.2099679999997</v>
      </c>
      <c r="G1777" s="11">
        <v>2601.5739839999997</v>
      </c>
      <c r="H1777" s="11">
        <v>4169.3924519999991</v>
      </c>
      <c r="I1777" s="11">
        <v>2694.1096439999997</v>
      </c>
    </row>
    <row r="1778" spans="1:9" x14ac:dyDescent="0.2">
      <c r="A1778" s="11">
        <v>1772</v>
      </c>
      <c r="B1778" s="11">
        <v>3838.9079519999996</v>
      </c>
      <c r="C1778" s="11">
        <v>3082.7594159999994</v>
      </c>
      <c r="D1778" s="11">
        <v>3788.6743079999997</v>
      </c>
      <c r="G1778" s="11">
        <v>2601.5739839999997</v>
      </c>
      <c r="H1778" s="11">
        <v>4177.3240799999994</v>
      </c>
      <c r="I1778" s="11">
        <v>2694.1096439999997</v>
      </c>
    </row>
    <row r="1779" spans="1:9" x14ac:dyDescent="0.2">
      <c r="A1779" s="11">
        <v>1773</v>
      </c>
      <c r="B1779" s="11">
        <v>3611.5346159999995</v>
      </c>
      <c r="C1779" s="11">
        <v>3704.0702759999995</v>
      </c>
      <c r="D1779" s="11">
        <v>1980.2631239999998</v>
      </c>
      <c r="G1779" s="11">
        <v>2604.2178599999997</v>
      </c>
      <c r="H1779" s="11">
        <v>4179.9679559999995</v>
      </c>
      <c r="I1779" s="11">
        <v>2694.1096439999997</v>
      </c>
    </row>
    <row r="1780" spans="1:9" x14ac:dyDescent="0.2">
      <c r="A1780" s="11">
        <v>1774</v>
      </c>
      <c r="B1780" s="11">
        <v>2580.4229759999998</v>
      </c>
      <c r="C1780" s="11">
        <v>5361.7805279999993</v>
      </c>
      <c r="D1780" s="11">
        <v>3230.8164719999995</v>
      </c>
      <c r="G1780" s="11">
        <v>2604.2178599999997</v>
      </c>
      <c r="H1780" s="11">
        <v>4182.6118319999996</v>
      </c>
      <c r="I1780" s="11">
        <v>2696.7535199999998</v>
      </c>
    </row>
    <row r="1781" spans="1:9" x14ac:dyDescent="0.2">
      <c r="A1781" s="11">
        <v>1775</v>
      </c>
      <c r="B1781" s="11">
        <v>1417.1175359999997</v>
      </c>
      <c r="C1781" s="11">
        <v>5390.8631639999994</v>
      </c>
      <c r="D1781" s="11">
        <v>1681.5051359999998</v>
      </c>
      <c r="G1781" s="11">
        <v>2606.8617359999998</v>
      </c>
      <c r="H1781" s="11">
        <v>4190.5434599999999</v>
      </c>
      <c r="I1781" s="11">
        <v>2699.3973959999998</v>
      </c>
    </row>
    <row r="1782" spans="1:9" x14ac:dyDescent="0.2">
      <c r="A1782" s="11">
        <v>1776</v>
      </c>
      <c r="B1782" s="11">
        <v>642.46186799999987</v>
      </c>
      <c r="C1782" s="11">
        <v>6017.4617759999992</v>
      </c>
      <c r="D1782" s="11">
        <v>3008.7308879999996</v>
      </c>
      <c r="G1782" s="11">
        <v>2606.8617359999998</v>
      </c>
      <c r="H1782" s="11">
        <v>4193.187335999999</v>
      </c>
      <c r="I1782" s="11">
        <v>2699.3973959999998</v>
      </c>
    </row>
    <row r="1783" spans="1:9" x14ac:dyDescent="0.2">
      <c r="A1783" s="11">
        <v>1777</v>
      </c>
      <c r="B1783" s="11">
        <v>1041.6871439999998</v>
      </c>
      <c r="C1783" s="11">
        <v>4312.1617559999995</v>
      </c>
      <c r="D1783" s="11">
        <v>1742.3142839999998</v>
      </c>
      <c r="G1783" s="11">
        <v>2609.5056119999995</v>
      </c>
      <c r="H1783" s="11">
        <v>4195.8312119999991</v>
      </c>
      <c r="I1783" s="11">
        <v>2699.3973959999998</v>
      </c>
    </row>
    <row r="1784" spans="1:9" x14ac:dyDescent="0.2">
      <c r="A1784" s="11">
        <v>1778</v>
      </c>
      <c r="B1784" s="11">
        <v>3032.5257719999995</v>
      </c>
      <c r="C1784" s="11">
        <v>2749.6310399999998</v>
      </c>
      <c r="D1784" s="11">
        <v>2379.4883999999997</v>
      </c>
      <c r="G1784" s="11">
        <v>2612.1494879999996</v>
      </c>
      <c r="H1784" s="11">
        <v>4195.8312119999991</v>
      </c>
      <c r="I1784" s="11">
        <v>2699.3973959999998</v>
      </c>
    </row>
    <row r="1785" spans="1:9" x14ac:dyDescent="0.2">
      <c r="A1785" s="11">
        <v>1779</v>
      </c>
      <c r="B1785" s="11">
        <v>1345.7328839999998</v>
      </c>
      <c r="C1785" s="11">
        <v>4045.1302799999994</v>
      </c>
      <c r="D1785" s="11">
        <v>2321.3231279999995</v>
      </c>
      <c r="G1785" s="11">
        <v>2612.1494879999996</v>
      </c>
      <c r="H1785" s="11">
        <v>4201.1189639999993</v>
      </c>
      <c r="I1785" s="11">
        <v>2702.0412719999995</v>
      </c>
    </row>
    <row r="1786" spans="1:9" x14ac:dyDescent="0.2">
      <c r="A1786" s="11">
        <v>1780</v>
      </c>
      <c r="B1786" s="11">
        <v>1961.7559919999997</v>
      </c>
      <c r="C1786" s="11">
        <v>1861.2887039999998</v>
      </c>
      <c r="D1786" s="11">
        <v>801.09442799999988</v>
      </c>
      <c r="G1786" s="11">
        <v>2614.7933639999997</v>
      </c>
      <c r="H1786" s="11">
        <v>4206.4067159999995</v>
      </c>
      <c r="I1786" s="11">
        <v>2702.0412719999995</v>
      </c>
    </row>
    <row r="1787" spans="1:9" x14ac:dyDescent="0.2">
      <c r="A1787" s="11">
        <v>1781</v>
      </c>
      <c r="B1787" s="11">
        <v>4901.7461039999998</v>
      </c>
      <c r="C1787" s="11">
        <v>1575.7500959999998</v>
      </c>
      <c r="D1787" s="11">
        <v>3865.3467119999996</v>
      </c>
      <c r="G1787" s="11">
        <v>2614.7933639999997</v>
      </c>
      <c r="H1787" s="11">
        <v>4206.4067159999995</v>
      </c>
      <c r="I1787" s="11">
        <v>2704.6851479999996</v>
      </c>
    </row>
    <row r="1788" spans="1:9" x14ac:dyDescent="0.2">
      <c r="A1788" s="11">
        <v>1782</v>
      </c>
      <c r="B1788" s="11">
        <v>1623.3398639999998</v>
      </c>
      <c r="C1788" s="11">
        <v>4523.6718359999995</v>
      </c>
      <c r="D1788" s="11">
        <v>1578.3939719999998</v>
      </c>
      <c r="G1788" s="11">
        <v>2617.4372399999997</v>
      </c>
      <c r="H1788" s="11">
        <v>4211.6944679999997</v>
      </c>
      <c r="I1788" s="11">
        <v>2704.6851479999996</v>
      </c>
    </row>
    <row r="1789" spans="1:9" x14ac:dyDescent="0.2">
      <c r="A1789" s="11">
        <v>1783</v>
      </c>
      <c r="B1789" s="11">
        <v>1160.6615639999998</v>
      </c>
      <c r="C1789" s="11">
        <v>5367.0682799999995</v>
      </c>
      <c r="D1789" s="11">
        <v>4071.5690399999994</v>
      </c>
      <c r="G1789" s="11">
        <v>2617.4372399999997</v>
      </c>
      <c r="H1789" s="11">
        <v>4211.6944679999997</v>
      </c>
      <c r="I1789" s="11">
        <v>2704.6851479999996</v>
      </c>
    </row>
    <row r="1790" spans="1:9" x14ac:dyDescent="0.2">
      <c r="A1790" s="11">
        <v>1784</v>
      </c>
      <c r="B1790" s="11">
        <v>4597.7003639999994</v>
      </c>
      <c r="C1790" s="11">
        <v>1848.0693239999998</v>
      </c>
      <c r="D1790" s="11">
        <v>2778.7136759999999</v>
      </c>
      <c r="G1790" s="11">
        <v>2617.4372399999997</v>
      </c>
      <c r="H1790" s="11">
        <v>4211.6944679999997</v>
      </c>
      <c r="I1790" s="11">
        <v>2704.6851479999996</v>
      </c>
    </row>
    <row r="1791" spans="1:9" x14ac:dyDescent="0.2">
      <c r="A1791" s="11">
        <v>1785</v>
      </c>
      <c r="B1791" s="11">
        <v>2091.3059159999998</v>
      </c>
      <c r="C1791" s="11">
        <v>4706.0992799999995</v>
      </c>
      <c r="D1791" s="11">
        <v>2360.9812679999995</v>
      </c>
      <c r="G1791" s="11">
        <v>2620.0811159999998</v>
      </c>
      <c r="H1791" s="11">
        <v>4211.6944679999997</v>
      </c>
      <c r="I1791" s="11">
        <v>2707.3290239999997</v>
      </c>
    </row>
    <row r="1792" spans="1:9" x14ac:dyDescent="0.2">
      <c r="A1792" s="11">
        <v>1786</v>
      </c>
      <c r="B1792" s="11">
        <v>4922.8971119999997</v>
      </c>
      <c r="C1792" s="11">
        <v>489.11705999999992</v>
      </c>
      <c r="D1792" s="11">
        <v>3947.3068679999997</v>
      </c>
      <c r="G1792" s="11">
        <v>2620.0811159999998</v>
      </c>
      <c r="H1792" s="11">
        <v>4214.3383439999998</v>
      </c>
      <c r="I1792" s="11">
        <v>2707.3290239999997</v>
      </c>
    </row>
    <row r="1793" spans="1:9" x14ac:dyDescent="0.2">
      <c r="A1793" s="11">
        <v>1787</v>
      </c>
      <c r="B1793" s="11">
        <v>2569.8474719999995</v>
      </c>
      <c r="C1793" s="11">
        <v>4087.4322959999995</v>
      </c>
      <c r="D1793" s="11">
        <v>2276.3772359999998</v>
      </c>
      <c r="G1793" s="11">
        <v>2620.0811159999998</v>
      </c>
      <c r="H1793" s="11">
        <v>4214.3383439999998</v>
      </c>
      <c r="I1793" s="11">
        <v>2709.9728999999998</v>
      </c>
    </row>
    <row r="1794" spans="1:9" x14ac:dyDescent="0.2">
      <c r="A1794" s="11">
        <v>1788</v>
      </c>
      <c r="B1794" s="11">
        <v>1705.3000199999997</v>
      </c>
      <c r="C1794" s="11">
        <v>1670.9296319999999</v>
      </c>
      <c r="D1794" s="11">
        <v>3841.5518279999997</v>
      </c>
      <c r="G1794" s="11">
        <v>2625.3688679999996</v>
      </c>
      <c r="H1794" s="11">
        <v>4216.9822199999999</v>
      </c>
      <c r="I1794" s="11">
        <v>2709.9728999999998</v>
      </c>
    </row>
    <row r="1795" spans="1:9" x14ac:dyDescent="0.2">
      <c r="A1795" s="11">
        <v>1789</v>
      </c>
      <c r="B1795" s="11">
        <v>4396.7657879999997</v>
      </c>
      <c r="C1795" s="11">
        <v>623.95473599999991</v>
      </c>
      <c r="D1795" s="11">
        <v>1998.7702559999998</v>
      </c>
      <c r="G1795" s="11">
        <v>2625.3688679999996</v>
      </c>
      <c r="H1795" s="11">
        <v>4219.6260959999991</v>
      </c>
      <c r="I1795" s="11">
        <v>2709.9728999999998</v>
      </c>
    </row>
    <row r="1796" spans="1:9" x14ac:dyDescent="0.2">
      <c r="A1796" s="11">
        <v>1790</v>
      </c>
      <c r="B1796" s="11">
        <v>1269.0604799999999</v>
      </c>
      <c r="C1796" s="11">
        <v>3749.0161679999997</v>
      </c>
      <c r="D1796" s="11">
        <v>1858.6448279999997</v>
      </c>
      <c r="G1796" s="11">
        <v>2625.3688679999996</v>
      </c>
      <c r="H1796" s="11">
        <v>4224.9138479999992</v>
      </c>
      <c r="I1796" s="11">
        <v>2712.6167759999998</v>
      </c>
    </row>
    <row r="1797" spans="1:9" x14ac:dyDescent="0.2">
      <c r="A1797" s="11">
        <v>1791</v>
      </c>
      <c r="B1797" s="11">
        <v>4301.5862519999991</v>
      </c>
      <c r="C1797" s="11">
        <v>2091.3059159999998</v>
      </c>
      <c r="D1797" s="11">
        <v>2308.1037479999995</v>
      </c>
      <c r="G1797" s="11">
        <v>2625.3688679999996</v>
      </c>
      <c r="H1797" s="11">
        <v>4224.9138479999992</v>
      </c>
      <c r="I1797" s="11">
        <v>2712.6167759999998</v>
      </c>
    </row>
    <row r="1798" spans="1:9" x14ac:dyDescent="0.2">
      <c r="A1798" s="11">
        <v>1792</v>
      </c>
      <c r="B1798" s="11">
        <v>1528.1603279999997</v>
      </c>
      <c r="C1798" s="11">
        <v>1469.9950559999997</v>
      </c>
      <c r="D1798" s="11">
        <v>1052.2626479999999</v>
      </c>
      <c r="G1798" s="11">
        <v>2628.0127439999997</v>
      </c>
      <c r="H1798" s="11">
        <v>4227.5577239999993</v>
      </c>
      <c r="I1798" s="11">
        <v>2715.2606519999995</v>
      </c>
    </row>
    <row r="1799" spans="1:9" x14ac:dyDescent="0.2">
      <c r="A1799" s="11">
        <v>1793</v>
      </c>
      <c r="B1799" s="11">
        <v>3910.2926039999993</v>
      </c>
      <c r="C1799" s="11">
        <v>1610.1204839999998</v>
      </c>
      <c r="D1799" s="11">
        <v>4653.2217599999994</v>
      </c>
      <c r="G1799" s="11">
        <v>2630.6566199999997</v>
      </c>
      <c r="H1799" s="11">
        <v>4227.5577239999993</v>
      </c>
      <c r="I1799" s="11">
        <v>2715.2606519999995</v>
      </c>
    </row>
    <row r="1800" spans="1:9" x14ac:dyDescent="0.2">
      <c r="A1800" s="11">
        <v>1794</v>
      </c>
      <c r="B1800" s="11">
        <v>930.64435199999991</v>
      </c>
      <c r="C1800" s="11">
        <v>1927.3856039999998</v>
      </c>
      <c r="D1800" s="11">
        <v>2955.8533679999996</v>
      </c>
      <c r="G1800" s="11">
        <v>2630.6566199999997</v>
      </c>
      <c r="H1800" s="11">
        <v>4230.2015999999994</v>
      </c>
      <c r="I1800" s="11">
        <v>2715.2606519999995</v>
      </c>
    </row>
    <row r="1801" spans="1:9" x14ac:dyDescent="0.2">
      <c r="A1801" s="11">
        <v>1795</v>
      </c>
      <c r="B1801" s="11">
        <v>2009.3457599999997</v>
      </c>
      <c r="C1801" s="11">
        <v>3439.6826759999994</v>
      </c>
      <c r="D1801" s="11">
        <v>1520.2286999999999</v>
      </c>
      <c r="G1801" s="11">
        <v>2633.3004959999998</v>
      </c>
      <c r="H1801" s="11">
        <v>4230.2015999999994</v>
      </c>
      <c r="I1801" s="11">
        <v>2715.2606519999995</v>
      </c>
    </row>
    <row r="1802" spans="1:9" x14ac:dyDescent="0.2">
      <c r="A1802" s="11">
        <v>1796</v>
      </c>
      <c r="B1802" s="11">
        <v>835.46481599999993</v>
      </c>
      <c r="C1802" s="11">
        <v>1054.9065239999998</v>
      </c>
      <c r="D1802" s="11">
        <v>2350.4057639999996</v>
      </c>
      <c r="G1802" s="11">
        <v>2635.9443719999995</v>
      </c>
      <c r="H1802" s="11">
        <v>4235.4893519999996</v>
      </c>
      <c r="I1802" s="11">
        <v>2715.2606519999995</v>
      </c>
    </row>
    <row r="1803" spans="1:9" x14ac:dyDescent="0.2">
      <c r="A1803" s="11">
        <v>1797</v>
      </c>
      <c r="B1803" s="11">
        <v>3429.1071719999995</v>
      </c>
      <c r="C1803" s="11">
        <v>2842.1666999999998</v>
      </c>
      <c r="D1803" s="11">
        <v>1382.7471479999999</v>
      </c>
      <c r="G1803" s="11">
        <v>2641.2321239999997</v>
      </c>
      <c r="H1803" s="11">
        <v>4238.1332279999997</v>
      </c>
      <c r="I1803" s="11">
        <v>2717.9045279999996</v>
      </c>
    </row>
    <row r="1804" spans="1:9" x14ac:dyDescent="0.2">
      <c r="A1804" s="11">
        <v>1798</v>
      </c>
      <c r="B1804" s="11">
        <v>4269.8597399999999</v>
      </c>
      <c r="C1804" s="11">
        <v>4497.2330759999995</v>
      </c>
      <c r="D1804" s="11">
        <v>1665.6418799999999</v>
      </c>
      <c r="G1804" s="11">
        <v>2641.2321239999997</v>
      </c>
      <c r="H1804" s="11">
        <v>4243.4209799999999</v>
      </c>
      <c r="I1804" s="11">
        <v>2717.9045279999996</v>
      </c>
    </row>
    <row r="1805" spans="1:9" x14ac:dyDescent="0.2">
      <c r="A1805" s="11">
        <v>1799</v>
      </c>
      <c r="B1805" s="11">
        <v>3095.9787959999994</v>
      </c>
      <c r="C1805" s="11">
        <v>594.87209999999993</v>
      </c>
      <c r="D1805" s="11">
        <v>3027.2380199999998</v>
      </c>
      <c r="G1805" s="11">
        <v>2643.8759999999997</v>
      </c>
      <c r="H1805" s="11">
        <v>4243.4209799999999</v>
      </c>
      <c r="I1805" s="11">
        <v>2720.5484039999997</v>
      </c>
    </row>
    <row r="1806" spans="1:9" x14ac:dyDescent="0.2">
      <c r="A1806" s="11">
        <v>1800</v>
      </c>
      <c r="B1806" s="11">
        <v>1031.1116399999999</v>
      </c>
      <c r="C1806" s="11">
        <v>3632.6856239999997</v>
      </c>
      <c r="D1806" s="11">
        <v>3640.6172519999996</v>
      </c>
      <c r="G1806" s="11">
        <v>2643.8759999999997</v>
      </c>
      <c r="H1806" s="11">
        <v>4243.4209799999999</v>
      </c>
      <c r="I1806" s="11">
        <v>2720.5484039999997</v>
      </c>
    </row>
    <row r="1807" spans="1:9" x14ac:dyDescent="0.2">
      <c r="A1807" s="11">
        <v>1801</v>
      </c>
      <c r="B1807" s="11">
        <v>3125.0614319999995</v>
      </c>
      <c r="C1807" s="11">
        <v>2472.0240599999997</v>
      </c>
      <c r="D1807" s="11">
        <v>1226.7584639999998</v>
      </c>
      <c r="G1807" s="11">
        <v>2646.5198759999998</v>
      </c>
      <c r="H1807" s="11">
        <v>4243.4209799999999</v>
      </c>
      <c r="I1807" s="11">
        <v>2720.5484039999997</v>
      </c>
    </row>
    <row r="1808" spans="1:9" x14ac:dyDescent="0.2">
      <c r="A1808" s="11">
        <v>1802</v>
      </c>
      <c r="B1808" s="11">
        <v>2651.8076279999996</v>
      </c>
      <c r="C1808" s="11">
        <v>3672.3437639999997</v>
      </c>
      <c r="D1808" s="11">
        <v>2255.2262279999995</v>
      </c>
      <c r="G1808" s="11">
        <v>2646.5198759999998</v>
      </c>
      <c r="H1808" s="11">
        <v>4246.0648559999991</v>
      </c>
      <c r="I1808" s="11">
        <v>2720.5484039999997</v>
      </c>
    </row>
    <row r="1809" spans="1:9" x14ac:dyDescent="0.2">
      <c r="A1809" s="11">
        <v>1803</v>
      </c>
      <c r="B1809" s="11">
        <v>838.10869199999991</v>
      </c>
      <c r="C1809" s="11">
        <v>4462.8626879999993</v>
      </c>
      <c r="D1809" s="11">
        <v>1435.6246679999999</v>
      </c>
      <c r="G1809" s="11">
        <v>2649.1637519999995</v>
      </c>
      <c r="H1809" s="11">
        <v>4246.0648559999991</v>
      </c>
      <c r="I1809" s="11">
        <v>2720.5484039999997</v>
      </c>
    </row>
    <row r="1810" spans="1:9" x14ac:dyDescent="0.2">
      <c r="A1810" s="11">
        <v>1804</v>
      </c>
      <c r="B1810" s="11">
        <v>2477.3118119999999</v>
      </c>
      <c r="C1810" s="11">
        <v>6028.0372799999996</v>
      </c>
      <c r="D1810" s="11">
        <v>3043.1012759999994</v>
      </c>
      <c r="G1810" s="11">
        <v>2651.8076279999996</v>
      </c>
      <c r="H1810" s="11">
        <v>4248.7087319999991</v>
      </c>
      <c r="I1810" s="11">
        <v>2725.8361559999998</v>
      </c>
    </row>
    <row r="1811" spans="1:9" x14ac:dyDescent="0.2">
      <c r="A1811" s="11">
        <v>1805</v>
      </c>
      <c r="B1811" s="11">
        <v>2696.7535199999998</v>
      </c>
      <c r="C1811" s="11">
        <v>7093.519307999999</v>
      </c>
      <c r="D1811" s="11">
        <v>2556.6280919999995</v>
      </c>
      <c r="G1811" s="11">
        <v>2651.8076279999996</v>
      </c>
      <c r="H1811" s="11">
        <v>4248.7087319999991</v>
      </c>
      <c r="I1811" s="11">
        <v>2725.8361559999998</v>
      </c>
    </row>
    <row r="1812" spans="1:9" x14ac:dyDescent="0.2">
      <c r="A1812" s="11">
        <v>1806</v>
      </c>
      <c r="B1812" s="11">
        <v>3310.1327519999995</v>
      </c>
      <c r="C1812" s="11">
        <v>1961.7559919999997</v>
      </c>
      <c r="D1812" s="11">
        <v>1625.9837399999999</v>
      </c>
      <c r="G1812" s="11">
        <v>2651.8076279999996</v>
      </c>
      <c r="H1812" s="11">
        <v>4248.7087319999991</v>
      </c>
      <c r="I1812" s="11">
        <v>2725.8361559999998</v>
      </c>
    </row>
    <row r="1813" spans="1:9" x14ac:dyDescent="0.2">
      <c r="A1813" s="11">
        <v>1807</v>
      </c>
      <c r="B1813" s="11">
        <v>1766.1091679999997</v>
      </c>
      <c r="C1813" s="11">
        <v>1581.0378479999997</v>
      </c>
      <c r="D1813" s="11">
        <v>2855.3860799999998</v>
      </c>
      <c r="G1813" s="11">
        <v>2651.8076279999996</v>
      </c>
      <c r="H1813" s="11">
        <v>4251.3526079999992</v>
      </c>
      <c r="I1813" s="11">
        <v>2725.8361559999998</v>
      </c>
    </row>
    <row r="1814" spans="1:9" x14ac:dyDescent="0.2">
      <c r="A1814" s="11">
        <v>1808</v>
      </c>
      <c r="B1814" s="11">
        <v>711.20264399999996</v>
      </c>
      <c r="C1814" s="11">
        <v>356.92325999999997</v>
      </c>
      <c r="D1814" s="11">
        <v>4370.3270279999997</v>
      </c>
      <c r="G1814" s="11">
        <v>2651.8076279999996</v>
      </c>
      <c r="H1814" s="11">
        <v>4267.2158639999998</v>
      </c>
      <c r="I1814" s="11">
        <v>2728.4800319999995</v>
      </c>
    </row>
    <row r="1815" spans="1:9" x14ac:dyDescent="0.2">
      <c r="A1815" s="11">
        <v>1809</v>
      </c>
      <c r="B1815" s="11">
        <v>2236.7190959999998</v>
      </c>
      <c r="C1815" s="11">
        <v>3622.1101199999994</v>
      </c>
      <c r="D1815" s="11">
        <v>5335.3417679999993</v>
      </c>
      <c r="G1815" s="11">
        <v>2651.8076279999996</v>
      </c>
      <c r="H1815" s="11">
        <v>4269.8597399999999</v>
      </c>
      <c r="I1815" s="11">
        <v>2728.4800319999995</v>
      </c>
    </row>
    <row r="1816" spans="1:9" x14ac:dyDescent="0.2">
      <c r="A1816" s="11">
        <v>1810</v>
      </c>
      <c r="B1816" s="11">
        <v>790.51892399999986</v>
      </c>
      <c r="C1816" s="11">
        <v>515.55581999999993</v>
      </c>
      <c r="D1816" s="11">
        <v>4185.2557079999997</v>
      </c>
      <c r="G1816" s="11">
        <v>2651.8076279999996</v>
      </c>
      <c r="H1816" s="11">
        <v>4272.5036159999991</v>
      </c>
      <c r="I1816" s="11">
        <v>2731.1239079999996</v>
      </c>
    </row>
    <row r="1817" spans="1:9" x14ac:dyDescent="0.2">
      <c r="A1817" s="11">
        <v>1811</v>
      </c>
      <c r="B1817" s="11">
        <v>1578.3939719999998</v>
      </c>
      <c r="C1817" s="11">
        <v>1588.9694759999998</v>
      </c>
      <c r="D1817" s="11">
        <v>2236.7190959999998</v>
      </c>
      <c r="G1817" s="11">
        <v>2651.8076279999996</v>
      </c>
      <c r="H1817" s="11">
        <v>4277.7913679999992</v>
      </c>
      <c r="I1817" s="11">
        <v>2733.7677839999997</v>
      </c>
    </row>
    <row r="1818" spans="1:9" x14ac:dyDescent="0.2">
      <c r="A1818" s="11">
        <v>1812</v>
      </c>
      <c r="B1818" s="11">
        <v>3027.2380199999998</v>
      </c>
      <c r="C1818" s="11">
        <v>1091.9207879999999</v>
      </c>
      <c r="D1818" s="11">
        <v>967.65861599999982</v>
      </c>
      <c r="G1818" s="11">
        <v>2654.4515039999997</v>
      </c>
      <c r="H1818" s="11">
        <v>4280.4352439999993</v>
      </c>
      <c r="I1818" s="11">
        <v>2736.4116599999998</v>
      </c>
    </row>
    <row r="1819" spans="1:9" x14ac:dyDescent="0.2">
      <c r="A1819" s="11">
        <v>1813</v>
      </c>
      <c r="B1819" s="11">
        <v>3674.9876399999994</v>
      </c>
      <c r="C1819" s="11">
        <v>518.1996959999999</v>
      </c>
      <c r="D1819" s="11">
        <v>2067.5110319999999</v>
      </c>
      <c r="G1819" s="11">
        <v>2654.4515039999997</v>
      </c>
      <c r="H1819" s="11">
        <v>4283.0791199999994</v>
      </c>
      <c r="I1819" s="11">
        <v>2736.4116599999998</v>
      </c>
    </row>
    <row r="1820" spans="1:9" x14ac:dyDescent="0.2">
      <c r="A1820" s="11">
        <v>1814</v>
      </c>
      <c r="B1820" s="11">
        <v>1628.6276159999998</v>
      </c>
      <c r="C1820" s="11">
        <v>7630.2261359999993</v>
      </c>
      <c r="D1820" s="11">
        <v>3458.1898079999996</v>
      </c>
      <c r="G1820" s="11">
        <v>2657.0953799999997</v>
      </c>
      <c r="H1820" s="11">
        <v>4283.0791199999994</v>
      </c>
      <c r="I1820" s="11">
        <v>2736.4116599999998</v>
      </c>
    </row>
    <row r="1821" spans="1:9" x14ac:dyDescent="0.2">
      <c r="A1821" s="11">
        <v>1815</v>
      </c>
      <c r="B1821" s="11">
        <v>1171.2370679999999</v>
      </c>
      <c r="C1821" s="11">
        <v>597.51597599999991</v>
      </c>
      <c r="D1821" s="11">
        <v>1607.4766079999997</v>
      </c>
      <c r="G1821" s="11">
        <v>2659.7392559999998</v>
      </c>
      <c r="H1821" s="11">
        <v>4285.7229959999995</v>
      </c>
      <c r="I1821" s="11">
        <v>2739.0555359999998</v>
      </c>
    </row>
    <row r="1822" spans="1:9" x14ac:dyDescent="0.2">
      <c r="A1822" s="11">
        <v>1816</v>
      </c>
      <c r="B1822" s="11">
        <v>4521.0279599999994</v>
      </c>
      <c r="C1822" s="11">
        <v>6874.0775999999987</v>
      </c>
      <c r="D1822" s="11">
        <v>3170.0073239999997</v>
      </c>
      <c r="G1822" s="11">
        <v>2659.7392559999998</v>
      </c>
      <c r="H1822" s="11">
        <v>4288.3668719999996</v>
      </c>
      <c r="I1822" s="11">
        <v>2739.0555359999998</v>
      </c>
    </row>
    <row r="1823" spans="1:9" x14ac:dyDescent="0.2">
      <c r="A1823" s="11">
        <v>1817</v>
      </c>
      <c r="B1823" s="11">
        <v>2630.6566199999997</v>
      </c>
      <c r="C1823" s="11">
        <v>1779.3285479999997</v>
      </c>
      <c r="D1823" s="11">
        <v>1522.8725759999998</v>
      </c>
      <c r="G1823" s="11">
        <v>2659.7392559999998</v>
      </c>
      <c r="H1823" s="11">
        <v>4288.3668719999996</v>
      </c>
      <c r="I1823" s="11">
        <v>2741.6994119999995</v>
      </c>
    </row>
    <row r="1824" spans="1:9" x14ac:dyDescent="0.2">
      <c r="A1824" s="11">
        <v>1818</v>
      </c>
      <c r="B1824" s="11">
        <v>2987.5798799999998</v>
      </c>
      <c r="C1824" s="11">
        <v>3886.4977199999994</v>
      </c>
      <c r="D1824" s="11">
        <v>1922.0978519999996</v>
      </c>
      <c r="G1824" s="11">
        <v>2659.7392559999998</v>
      </c>
      <c r="H1824" s="11">
        <v>4291.0107479999997</v>
      </c>
      <c r="I1824" s="11">
        <v>2741.6994119999995</v>
      </c>
    </row>
    <row r="1825" spans="1:9" x14ac:dyDescent="0.2">
      <c r="A1825" s="11">
        <v>1819</v>
      </c>
      <c r="B1825" s="11">
        <v>3254.6113559999994</v>
      </c>
      <c r="C1825" s="11">
        <v>1625.9837399999999</v>
      </c>
      <c r="D1825" s="11">
        <v>1551.9552119999998</v>
      </c>
      <c r="G1825" s="11">
        <v>2659.7392559999998</v>
      </c>
      <c r="H1825" s="11">
        <v>4291.0107479999997</v>
      </c>
      <c r="I1825" s="11">
        <v>2744.3432879999996</v>
      </c>
    </row>
    <row r="1826" spans="1:9" x14ac:dyDescent="0.2">
      <c r="A1826" s="11">
        <v>1820</v>
      </c>
      <c r="B1826" s="11">
        <v>2765.4942959999998</v>
      </c>
      <c r="C1826" s="11">
        <v>1879.7958359999998</v>
      </c>
      <c r="D1826" s="11">
        <v>682.12000799999987</v>
      </c>
      <c r="G1826" s="11">
        <v>2659.7392559999998</v>
      </c>
      <c r="H1826" s="11">
        <v>4293.6546239999998</v>
      </c>
      <c r="I1826" s="11">
        <v>2746.9871639999997</v>
      </c>
    </row>
    <row r="1827" spans="1:9" x14ac:dyDescent="0.2">
      <c r="A1827" s="11">
        <v>1821</v>
      </c>
      <c r="B1827" s="11">
        <v>2479.9556879999996</v>
      </c>
      <c r="C1827" s="11">
        <v>2789.2891799999998</v>
      </c>
      <c r="D1827" s="11">
        <v>3627.3978719999996</v>
      </c>
      <c r="G1827" s="11">
        <v>2659.7392559999998</v>
      </c>
      <c r="H1827" s="11">
        <v>4293.6546239999998</v>
      </c>
      <c r="I1827" s="11">
        <v>2746.9871639999997</v>
      </c>
    </row>
    <row r="1828" spans="1:9" x14ac:dyDescent="0.2">
      <c r="A1828" s="11">
        <v>1822</v>
      </c>
      <c r="B1828" s="11">
        <v>814.31380799999988</v>
      </c>
      <c r="C1828" s="11">
        <v>3312.7766279999996</v>
      </c>
      <c r="D1828" s="11">
        <v>1099.8524159999999</v>
      </c>
      <c r="G1828" s="11">
        <v>2662.3831319999995</v>
      </c>
      <c r="H1828" s="11">
        <v>4293.6546239999998</v>
      </c>
      <c r="I1828" s="11">
        <v>2746.9871639999997</v>
      </c>
    </row>
    <row r="1829" spans="1:9" x14ac:dyDescent="0.2">
      <c r="A1829" s="11">
        <v>1823</v>
      </c>
      <c r="B1829" s="11">
        <v>3460.8336839999997</v>
      </c>
      <c r="C1829" s="11">
        <v>3088.0471679999996</v>
      </c>
      <c r="D1829" s="11">
        <v>1171.2370679999999</v>
      </c>
      <c r="G1829" s="11">
        <v>2667.6708839999997</v>
      </c>
      <c r="H1829" s="11">
        <v>4293.6546239999998</v>
      </c>
      <c r="I1829" s="11">
        <v>2749.6310399999998</v>
      </c>
    </row>
    <row r="1830" spans="1:9" x14ac:dyDescent="0.2">
      <c r="A1830" s="11">
        <v>1824</v>
      </c>
      <c r="B1830" s="11">
        <v>1660.3541279999997</v>
      </c>
      <c r="C1830" s="11">
        <v>420.37628399999994</v>
      </c>
      <c r="D1830" s="11">
        <v>3571.8764759999995</v>
      </c>
      <c r="G1830" s="11">
        <v>2667.6708839999997</v>
      </c>
      <c r="H1830" s="11">
        <v>4296.2984999999999</v>
      </c>
      <c r="I1830" s="11">
        <v>2749.6310399999998</v>
      </c>
    </row>
    <row r="1831" spans="1:9" x14ac:dyDescent="0.2">
      <c r="A1831" s="11">
        <v>1825</v>
      </c>
      <c r="B1831" s="11">
        <v>835.46481599999993</v>
      </c>
      <c r="C1831" s="11">
        <v>803.73830399999986</v>
      </c>
      <c r="D1831" s="11">
        <v>3051.0329039999997</v>
      </c>
      <c r="G1831" s="11">
        <v>2670.3147599999998</v>
      </c>
      <c r="H1831" s="11">
        <v>4296.2984999999999</v>
      </c>
      <c r="I1831" s="11">
        <v>2749.6310399999998</v>
      </c>
    </row>
    <row r="1832" spans="1:9" x14ac:dyDescent="0.2">
      <c r="A1832" s="11">
        <v>1826</v>
      </c>
      <c r="B1832" s="11">
        <v>2659.7392559999998</v>
      </c>
      <c r="C1832" s="11">
        <v>3754.3039199999994</v>
      </c>
      <c r="D1832" s="11">
        <v>2051.6477759999998</v>
      </c>
      <c r="G1832" s="11">
        <v>2670.3147599999998</v>
      </c>
      <c r="H1832" s="11">
        <v>4304.2301279999992</v>
      </c>
      <c r="I1832" s="11">
        <v>2749.6310399999998</v>
      </c>
    </row>
    <row r="1833" spans="1:9" x14ac:dyDescent="0.2">
      <c r="A1833" s="11">
        <v>1827</v>
      </c>
      <c r="B1833" s="11">
        <v>1158.0176879999999</v>
      </c>
      <c r="C1833" s="11">
        <v>3955.2384959999995</v>
      </c>
      <c r="D1833" s="11">
        <v>2540.7648359999998</v>
      </c>
      <c r="G1833" s="11">
        <v>2670.3147599999998</v>
      </c>
      <c r="H1833" s="11">
        <v>4312.1617559999995</v>
      </c>
      <c r="I1833" s="11">
        <v>2752.2749159999998</v>
      </c>
    </row>
    <row r="1834" spans="1:9" x14ac:dyDescent="0.2">
      <c r="A1834" s="11">
        <v>1828</v>
      </c>
      <c r="B1834" s="11">
        <v>2025.2090159999998</v>
      </c>
      <c r="C1834" s="11">
        <v>4801.2788159999991</v>
      </c>
      <c r="D1834" s="11">
        <v>4238.1332279999997</v>
      </c>
      <c r="G1834" s="11">
        <v>2672.9586359999998</v>
      </c>
      <c r="H1834" s="11">
        <v>4312.1617559999995</v>
      </c>
      <c r="I1834" s="11">
        <v>2752.2749159999998</v>
      </c>
    </row>
    <row r="1835" spans="1:9" x14ac:dyDescent="0.2">
      <c r="A1835" s="11">
        <v>1829</v>
      </c>
      <c r="B1835" s="11">
        <v>5192.5724639999989</v>
      </c>
      <c r="C1835" s="11">
        <v>3286.3378679999996</v>
      </c>
      <c r="D1835" s="11">
        <v>4185.2557079999997</v>
      </c>
      <c r="G1835" s="11">
        <v>2672.9586359999998</v>
      </c>
      <c r="H1835" s="11">
        <v>4312.1617559999995</v>
      </c>
      <c r="I1835" s="11">
        <v>2752.2749159999998</v>
      </c>
    </row>
    <row r="1836" spans="1:9" x14ac:dyDescent="0.2">
      <c r="A1836" s="11">
        <v>1830</v>
      </c>
      <c r="B1836" s="11">
        <v>2815.7279399999998</v>
      </c>
      <c r="C1836" s="11">
        <v>6030.6811559999996</v>
      </c>
      <c r="D1836" s="11">
        <v>1824.2744399999997</v>
      </c>
      <c r="G1836" s="11">
        <v>2672.9586359999998</v>
      </c>
      <c r="H1836" s="11">
        <v>4317.4495079999997</v>
      </c>
      <c r="I1836" s="11">
        <v>2760.2065439999997</v>
      </c>
    </row>
    <row r="1837" spans="1:9" x14ac:dyDescent="0.2">
      <c r="A1837" s="11">
        <v>1831</v>
      </c>
      <c r="B1837" s="11">
        <v>1594.2572279999997</v>
      </c>
      <c r="C1837" s="11">
        <v>6689.0062799999996</v>
      </c>
      <c r="D1837" s="11">
        <v>1009.9606319999999</v>
      </c>
      <c r="G1837" s="11">
        <v>2672.9586359999998</v>
      </c>
      <c r="H1837" s="11">
        <v>4322.7372599999999</v>
      </c>
      <c r="I1837" s="11">
        <v>2760.2065439999997</v>
      </c>
    </row>
    <row r="1838" spans="1:9" x14ac:dyDescent="0.2">
      <c r="A1838" s="11">
        <v>1832</v>
      </c>
      <c r="B1838" s="11">
        <v>3241.3919759999994</v>
      </c>
      <c r="C1838" s="11">
        <v>6464.2768199999991</v>
      </c>
      <c r="D1838" s="11">
        <v>2323.9670039999996</v>
      </c>
      <c r="G1838" s="11">
        <v>2675.6025119999995</v>
      </c>
      <c r="H1838" s="11">
        <v>4322.7372599999999</v>
      </c>
      <c r="I1838" s="11">
        <v>2760.2065439999997</v>
      </c>
    </row>
    <row r="1839" spans="1:9" x14ac:dyDescent="0.2">
      <c r="A1839" s="11">
        <v>1833</v>
      </c>
      <c r="B1839" s="11">
        <v>4216.9822199999999</v>
      </c>
      <c r="C1839" s="11">
        <v>3701.4263999999994</v>
      </c>
      <c r="D1839" s="11">
        <v>2416.5026639999996</v>
      </c>
      <c r="G1839" s="11">
        <v>2675.6025119999995</v>
      </c>
      <c r="H1839" s="11">
        <v>4325.3811359999991</v>
      </c>
      <c r="I1839" s="11">
        <v>2762.8504199999998</v>
      </c>
    </row>
    <row r="1840" spans="1:9" x14ac:dyDescent="0.2">
      <c r="A1840" s="11">
        <v>1834</v>
      </c>
      <c r="B1840" s="11">
        <v>2691.4657679999996</v>
      </c>
      <c r="C1840" s="11">
        <v>4045.1302799999994</v>
      </c>
      <c r="D1840" s="11">
        <v>1033.7555159999999</v>
      </c>
      <c r="G1840" s="11">
        <v>2675.6025119999995</v>
      </c>
      <c r="H1840" s="11">
        <v>4328.0250119999992</v>
      </c>
      <c r="I1840" s="11">
        <v>2762.8504199999998</v>
      </c>
    </row>
    <row r="1841" spans="1:9" x14ac:dyDescent="0.2">
      <c r="A1841" s="11">
        <v>1835</v>
      </c>
      <c r="B1841" s="11">
        <v>4116.5149319999991</v>
      </c>
      <c r="C1841" s="11">
        <v>4291.0107479999997</v>
      </c>
      <c r="D1841" s="11">
        <v>1932.6733559999998</v>
      </c>
      <c r="G1841" s="11">
        <v>2678.2463879999996</v>
      </c>
      <c r="H1841" s="11">
        <v>4330.6688879999992</v>
      </c>
      <c r="I1841" s="11">
        <v>2762.8504199999998</v>
      </c>
    </row>
    <row r="1842" spans="1:9" x14ac:dyDescent="0.2">
      <c r="A1842" s="11">
        <v>1836</v>
      </c>
      <c r="B1842" s="11">
        <v>2617.4372399999997</v>
      </c>
      <c r="C1842" s="11">
        <v>1382.7471479999999</v>
      </c>
      <c r="D1842" s="11">
        <v>1464.7073039999998</v>
      </c>
      <c r="G1842" s="11">
        <v>2680.8902639999997</v>
      </c>
      <c r="H1842" s="11">
        <v>4330.6688879999992</v>
      </c>
      <c r="I1842" s="11">
        <v>2762.8504199999998</v>
      </c>
    </row>
    <row r="1843" spans="1:9" x14ac:dyDescent="0.2">
      <c r="A1843" s="11">
        <v>1837</v>
      </c>
      <c r="B1843" s="11">
        <v>1596.9011039999998</v>
      </c>
      <c r="C1843" s="11">
        <v>1332.5135039999998</v>
      </c>
      <c r="D1843" s="11">
        <v>3429.1071719999995</v>
      </c>
      <c r="G1843" s="11">
        <v>2680.8902639999997</v>
      </c>
      <c r="H1843" s="11">
        <v>4335.9566399999994</v>
      </c>
      <c r="I1843" s="11">
        <v>2765.4942959999998</v>
      </c>
    </row>
    <row r="1844" spans="1:9" x14ac:dyDescent="0.2">
      <c r="A1844" s="11">
        <v>1838</v>
      </c>
      <c r="B1844" s="11">
        <v>1131.5789279999999</v>
      </c>
      <c r="C1844" s="11">
        <v>6054.4760399999996</v>
      </c>
      <c r="D1844" s="11">
        <v>1308.7186199999999</v>
      </c>
      <c r="G1844" s="11">
        <v>2683.5341399999998</v>
      </c>
      <c r="H1844" s="11">
        <v>4335.9566399999994</v>
      </c>
      <c r="I1844" s="11">
        <v>2768.1381719999995</v>
      </c>
    </row>
    <row r="1845" spans="1:9" x14ac:dyDescent="0.2">
      <c r="A1845" s="11">
        <v>1839</v>
      </c>
      <c r="B1845" s="11">
        <v>1863.9325799999997</v>
      </c>
      <c r="C1845" s="11">
        <v>409.80077999999997</v>
      </c>
      <c r="D1845" s="11">
        <v>2191.7732039999996</v>
      </c>
      <c r="G1845" s="11">
        <v>2683.5341399999998</v>
      </c>
      <c r="H1845" s="11">
        <v>4338.6005159999995</v>
      </c>
      <c r="I1845" s="11">
        <v>2768.1381719999995</v>
      </c>
    </row>
    <row r="1846" spans="1:9" x14ac:dyDescent="0.2">
      <c r="A1846" s="11">
        <v>1840</v>
      </c>
      <c r="B1846" s="11">
        <v>1208.2513319999998</v>
      </c>
      <c r="C1846" s="11">
        <v>4666.441139999999</v>
      </c>
      <c r="D1846" s="11">
        <v>2162.6905679999995</v>
      </c>
      <c r="G1846" s="11">
        <v>2686.1780159999998</v>
      </c>
      <c r="H1846" s="11">
        <v>4343.8882679999997</v>
      </c>
      <c r="I1846" s="11">
        <v>2768.1381719999995</v>
      </c>
    </row>
    <row r="1847" spans="1:9" x14ac:dyDescent="0.2">
      <c r="A1847" s="11">
        <v>1841</v>
      </c>
      <c r="B1847" s="11">
        <v>1967.0437439999998</v>
      </c>
      <c r="C1847" s="11">
        <v>3574.5203519999995</v>
      </c>
      <c r="D1847" s="11">
        <v>2424.4342919999999</v>
      </c>
      <c r="G1847" s="11">
        <v>2686.1780159999998</v>
      </c>
      <c r="H1847" s="11">
        <v>4343.8882679999997</v>
      </c>
      <c r="I1847" s="11">
        <v>2768.1381719999995</v>
      </c>
    </row>
    <row r="1848" spans="1:9" x14ac:dyDescent="0.2">
      <c r="A1848" s="11">
        <v>1842</v>
      </c>
      <c r="B1848" s="11">
        <v>1224.1145879999999</v>
      </c>
      <c r="C1848" s="11">
        <v>1554.5990879999997</v>
      </c>
      <c r="D1848" s="11">
        <v>2049.0038999999997</v>
      </c>
      <c r="G1848" s="11">
        <v>2686.1780159999998</v>
      </c>
      <c r="H1848" s="11">
        <v>4343.8882679999997</v>
      </c>
      <c r="I1848" s="11">
        <v>2768.1381719999995</v>
      </c>
    </row>
    <row r="1849" spans="1:9" x14ac:dyDescent="0.2">
      <c r="A1849" s="11">
        <v>1843</v>
      </c>
      <c r="B1849" s="11">
        <v>1200.3197039999998</v>
      </c>
      <c r="C1849" s="11">
        <v>1017.8922599999999</v>
      </c>
      <c r="D1849" s="11">
        <v>2670.3147599999998</v>
      </c>
      <c r="G1849" s="11">
        <v>2688.8218919999995</v>
      </c>
      <c r="H1849" s="11">
        <v>4349.1760199999999</v>
      </c>
      <c r="I1849" s="11">
        <v>2770.7820479999996</v>
      </c>
    </row>
    <row r="1850" spans="1:9" x14ac:dyDescent="0.2">
      <c r="A1850" s="11">
        <v>1844</v>
      </c>
      <c r="B1850" s="11">
        <v>4941.4042439999994</v>
      </c>
      <c r="C1850" s="11">
        <v>774.65566799999988</v>
      </c>
      <c r="D1850" s="11">
        <v>3172.6511999999998</v>
      </c>
      <c r="G1850" s="11">
        <v>2688.8218919999995</v>
      </c>
      <c r="H1850" s="11">
        <v>4349.1760199999999</v>
      </c>
      <c r="I1850" s="11">
        <v>2770.7820479999996</v>
      </c>
    </row>
    <row r="1851" spans="1:9" x14ac:dyDescent="0.2">
      <c r="A1851" s="11">
        <v>1845</v>
      </c>
      <c r="B1851" s="11">
        <v>3325.9960079999996</v>
      </c>
      <c r="C1851" s="11">
        <v>5470.1794439999994</v>
      </c>
      <c r="D1851" s="11">
        <v>1247.9094719999998</v>
      </c>
      <c r="G1851" s="11">
        <v>2688.8218919999995</v>
      </c>
      <c r="H1851" s="11">
        <v>4357.1076479999992</v>
      </c>
      <c r="I1851" s="11">
        <v>2773.4259239999997</v>
      </c>
    </row>
    <row r="1852" spans="1:9" x14ac:dyDescent="0.2">
      <c r="A1852" s="11">
        <v>1846</v>
      </c>
      <c r="B1852" s="11">
        <v>4838.2930799999995</v>
      </c>
      <c r="C1852" s="11">
        <v>1462.0634279999999</v>
      </c>
      <c r="D1852" s="11">
        <v>3125.0614319999995</v>
      </c>
      <c r="G1852" s="11">
        <v>2691.4657679999996</v>
      </c>
      <c r="H1852" s="11">
        <v>4359.7515239999993</v>
      </c>
      <c r="I1852" s="11">
        <v>2773.4259239999997</v>
      </c>
    </row>
    <row r="1853" spans="1:9" x14ac:dyDescent="0.2">
      <c r="A1853" s="11">
        <v>1847</v>
      </c>
      <c r="B1853" s="11">
        <v>4478.7259439999998</v>
      </c>
      <c r="C1853" s="11">
        <v>3513.7112039999997</v>
      </c>
      <c r="D1853" s="11">
        <v>2493.1750679999996</v>
      </c>
      <c r="G1853" s="11">
        <v>2691.4657679999996</v>
      </c>
      <c r="H1853" s="11">
        <v>4359.7515239999993</v>
      </c>
      <c r="I1853" s="11">
        <v>2776.0697999999998</v>
      </c>
    </row>
    <row r="1854" spans="1:9" x14ac:dyDescent="0.2">
      <c r="A1854" s="11">
        <v>1848</v>
      </c>
      <c r="B1854" s="11">
        <v>2144.1834359999998</v>
      </c>
      <c r="C1854" s="11">
        <v>2025.2090159999998</v>
      </c>
      <c r="D1854" s="11">
        <v>1324.5818759999997</v>
      </c>
      <c r="G1854" s="11">
        <v>2694.1096439999997</v>
      </c>
      <c r="H1854" s="11">
        <v>4365.0392759999995</v>
      </c>
      <c r="I1854" s="11">
        <v>2778.7136759999999</v>
      </c>
    </row>
    <row r="1855" spans="1:9" x14ac:dyDescent="0.2">
      <c r="A1855" s="11">
        <v>1849</v>
      </c>
      <c r="B1855" s="11">
        <v>1239.9778439999998</v>
      </c>
      <c r="C1855" s="11">
        <v>1276.9921079999999</v>
      </c>
      <c r="D1855" s="11">
        <v>2099.2375439999996</v>
      </c>
      <c r="G1855" s="11">
        <v>2694.1096439999997</v>
      </c>
      <c r="H1855" s="11">
        <v>4372.9709039999998</v>
      </c>
      <c r="I1855" s="11">
        <v>2778.7136759999999</v>
      </c>
    </row>
    <row r="1856" spans="1:9" x14ac:dyDescent="0.2">
      <c r="A1856" s="11">
        <v>1850</v>
      </c>
      <c r="B1856" s="11">
        <v>2479.9556879999996</v>
      </c>
      <c r="C1856" s="11">
        <v>1446.2001719999998</v>
      </c>
      <c r="D1856" s="11">
        <v>1335.1573799999999</v>
      </c>
      <c r="G1856" s="11">
        <v>2694.1096439999997</v>
      </c>
      <c r="H1856" s="11">
        <v>4375.6147799999999</v>
      </c>
      <c r="I1856" s="11">
        <v>2781.3575519999995</v>
      </c>
    </row>
    <row r="1857" spans="1:9" x14ac:dyDescent="0.2">
      <c r="A1857" s="11">
        <v>1851</v>
      </c>
      <c r="B1857" s="11">
        <v>4100.6516759999995</v>
      </c>
      <c r="C1857" s="11">
        <v>3667.0560119999996</v>
      </c>
      <c r="D1857" s="11">
        <v>1702.6561439999998</v>
      </c>
      <c r="G1857" s="11">
        <v>2696.7535199999998</v>
      </c>
      <c r="H1857" s="11">
        <v>4380.9025319999992</v>
      </c>
      <c r="I1857" s="11">
        <v>2781.3575519999995</v>
      </c>
    </row>
    <row r="1858" spans="1:9" x14ac:dyDescent="0.2">
      <c r="A1858" s="11">
        <v>1852</v>
      </c>
      <c r="B1858" s="11">
        <v>1625.9837399999999</v>
      </c>
      <c r="C1858" s="11">
        <v>6347.9462759999988</v>
      </c>
      <c r="D1858" s="11">
        <v>1509.6531959999998</v>
      </c>
      <c r="G1858" s="11">
        <v>2699.3973959999998</v>
      </c>
      <c r="H1858" s="11">
        <v>4380.9025319999992</v>
      </c>
      <c r="I1858" s="11">
        <v>2781.3575519999995</v>
      </c>
    </row>
    <row r="1859" spans="1:9" x14ac:dyDescent="0.2">
      <c r="A1859" s="11">
        <v>1853</v>
      </c>
      <c r="B1859" s="11">
        <v>1927.3856039999998</v>
      </c>
      <c r="C1859" s="11">
        <v>3127.7053079999996</v>
      </c>
      <c r="D1859" s="11">
        <v>3278.4062399999998</v>
      </c>
      <c r="G1859" s="11">
        <v>2699.3973959999998</v>
      </c>
      <c r="H1859" s="11">
        <v>4380.9025319999992</v>
      </c>
      <c r="I1859" s="11">
        <v>2781.3575519999995</v>
      </c>
    </row>
    <row r="1860" spans="1:9" x14ac:dyDescent="0.2">
      <c r="A1860" s="11">
        <v>1854</v>
      </c>
      <c r="B1860" s="11">
        <v>1308.7186199999999</v>
      </c>
      <c r="C1860" s="11">
        <v>634.53023999999994</v>
      </c>
      <c r="D1860" s="11">
        <v>2392.7077799999997</v>
      </c>
      <c r="G1860" s="11">
        <v>2702.0412719999995</v>
      </c>
      <c r="H1860" s="11">
        <v>4383.5464079999992</v>
      </c>
      <c r="I1860" s="11">
        <v>2781.3575519999995</v>
      </c>
    </row>
    <row r="1861" spans="1:9" x14ac:dyDescent="0.2">
      <c r="A1861" s="11">
        <v>1855</v>
      </c>
      <c r="B1861" s="11">
        <v>3180.5828279999996</v>
      </c>
      <c r="C1861" s="11">
        <v>4595.0564879999993</v>
      </c>
      <c r="D1861" s="11">
        <v>2323.9670039999996</v>
      </c>
      <c r="G1861" s="11">
        <v>2704.6851479999996</v>
      </c>
      <c r="H1861" s="11">
        <v>4388.8341599999994</v>
      </c>
      <c r="I1861" s="11">
        <v>2784.0014279999996</v>
      </c>
    </row>
    <row r="1862" spans="1:9" x14ac:dyDescent="0.2">
      <c r="A1862" s="11">
        <v>1856</v>
      </c>
      <c r="B1862" s="11">
        <v>1607.4766079999997</v>
      </c>
      <c r="C1862" s="11">
        <v>2366.2690199999997</v>
      </c>
      <c r="D1862" s="11">
        <v>1134.2228039999998</v>
      </c>
      <c r="G1862" s="11">
        <v>2704.6851479999996</v>
      </c>
      <c r="H1862" s="11">
        <v>4394.1219119999996</v>
      </c>
      <c r="I1862" s="11">
        <v>2784.0014279999996</v>
      </c>
    </row>
    <row r="1863" spans="1:9" x14ac:dyDescent="0.2">
      <c r="A1863" s="11">
        <v>1857</v>
      </c>
      <c r="B1863" s="11">
        <v>1811.0550599999997</v>
      </c>
      <c r="C1863" s="11">
        <v>356.92325999999997</v>
      </c>
      <c r="D1863" s="11">
        <v>1932.6733559999998</v>
      </c>
      <c r="G1863" s="11">
        <v>2707.3290239999997</v>
      </c>
      <c r="H1863" s="11">
        <v>4399.4096639999998</v>
      </c>
      <c r="I1863" s="11">
        <v>2786.6453039999997</v>
      </c>
    </row>
    <row r="1864" spans="1:9" x14ac:dyDescent="0.2">
      <c r="A1864" s="11">
        <v>1858</v>
      </c>
      <c r="B1864" s="11">
        <v>2051.6477759999998</v>
      </c>
      <c r="C1864" s="11">
        <v>1953.8243639999998</v>
      </c>
      <c r="D1864" s="11">
        <v>2736.4116599999998</v>
      </c>
      <c r="G1864" s="11">
        <v>2707.3290239999997</v>
      </c>
      <c r="H1864" s="11">
        <v>4407.3412919999992</v>
      </c>
      <c r="I1864" s="11">
        <v>2786.6453039999997</v>
      </c>
    </row>
    <row r="1865" spans="1:9" x14ac:dyDescent="0.2">
      <c r="A1865" s="11">
        <v>1859</v>
      </c>
      <c r="B1865" s="11">
        <v>4230.2015999999994</v>
      </c>
      <c r="C1865" s="11">
        <v>4140.309815999999</v>
      </c>
      <c r="D1865" s="11">
        <v>2289.5966159999998</v>
      </c>
      <c r="G1865" s="11">
        <v>2707.3290239999997</v>
      </c>
      <c r="H1865" s="11">
        <v>4409.9851679999992</v>
      </c>
      <c r="I1865" s="11">
        <v>2789.2891799999998</v>
      </c>
    </row>
    <row r="1866" spans="1:9" x14ac:dyDescent="0.2">
      <c r="A1866" s="11">
        <v>1860</v>
      </c>
      <c r="B1866" s="11">
        <v>4616.2074959999991</v>
      </c>
      <c r="C1866" s="11">
        <v>4875.3073439999998</v>
      </c>
      <c r="D1866" s="11">
        <v>3553.3693439999997</v>
      </c>
      <c r="G1866" s="11">
        <v>2709.9728999999998</v>
      </c>
      <c r="H1866" s="11">
        <v>4417.9167959999995</v>
      </c>
      <c r="I1866" s="11">
        <v>2789.2891799999998</v>
      </c>
    </row>
    <row r="1867" spans="1:9" x14ac:dyDescent="0.2">
      <c r="A1867" s="11">
        <v>1861</v>
      </c>
      <c r="B1867" s="11">
        <v>2117.7446759999998</v>
      </c>
      <c r="C1867" s="11">
        <v>3606.2468639999997</v>
      </c>
      <c r="D1867" s="11">
        <v>4179.9679559999995</v>
      </c>
      <c r="G1867" s="11">
        <v>2709.9728999999998</v>
      </c>
      <c r="H1867" s="11">
        <v>4420.5606719999996</v>
      </c>
      <c r="I1867" s="11">
        <v>2789.2891799999998</v>
      </c>
    </row>
    <row r="1868" spans="1:9" x14ac:dyDescent="0.2">
      <c r="A1868" s="11">
        <v>1862</v>
      </c>
      <c r="B1868" s="11">
        <v>1197.6758279999999</v>
      </c>
      <c r="C1868" s="11">
        <v>727.06589999999994</v>
      </c>
      <c r="D1868" s="11">
        <v>1747.6020359999998</v>
      </c>
      <c r="G1868" s="11">
        <v>2712.6167759999998</v>
      </c>
      <c r="H1868" s="11">
        <v>4420.5606719999996</v>
      </c>
      <c r="I1868" s="11">
        <v>2791.9330559999999</v>
      </c>
    </row>
    <row r="1869" spans="1:9" x14ac:dyDescent="0.2">
      <c r="A1869" s="11">
        <v>1863</v>
      </c>
      <c r="B1869" s="11">
        <v>3928.7997359999995</v>
      </c>
      <c r="C1869" s="11">
        <v>5607.6609959999996</v>
      </c>
      <c r="D1869" s="11">
        <v>1454.1317999999999</v>
      </c>
      <c r="G1869" s="11">
        <v>2712.6167759999998</v>
      </c>
      <c r="H1869" s="11">
        <v>4425.8484239999998</v>
      </c>
      <c r="I1869" s="11">
        <v>2791.9330559999999</v>
      </c>
    </row>
    <row r="1870" spans="1:9" x14ac:dyDescent="0.2">
      <c r="A1870" s="11">
        <v>1864</v>
      </c>
      <c r="B1870" s="11">
        <v>2522.2577039999996</v>
      </c>
      <c r="C1870" s="11">
        <v>1287.5676119999998</v>
      </c>
      <c r="D1870" s="11">
        <v>2236.7190959999998</v>
      </c>
      <c r="G1870" s="11">
        <v>2712.6167759999998</v>
      </c>
      <c r="H1870" s="11">
        <v>4428.4922999999999</v>
      </c>
      <c r="I1870" s="11">
        <v>2794.5769319999995</v>
      </c>
    </row>
    <row r="1871" spans="1:9" x14ac:dyDescent="0.2">
      <c r="A1871" s="11">
        <v>1865</v>
      </c>
      <c r="B1871" s="11">
        <v>2842.1666999999998</v>
      </c>
      <c r="C1871" s="11">
        <v>1155.3738119999998</v>
      </c>
      <c r="D1871" s="11">
        <v>2895.0442199999998</v>
      </c>
      <c r="G1871" s="11">
        <v>2715.2606519999995</v>
      </c>
      <c r="H1871" s="11">
        <v>4428.4922999999999</v>
      </c>
      <c r="I1871" s="11">
        <v>2799.8646839999997</v>
      </c>
    </row>
    <row r="1872" spans="1:9" x14ac:dyDescent="0.2">
      <c r="A1872" s="11">
        <v>1866</v>
      </c>
      <c r="B1872" s="11">
        <v>2953.2094919999995</v>
      </c>
      <c r="C1872" s="11">
        <v>605.44760399999996</v>
      </c>
      <c r="D1872" s="11">
        <v>1046.9748959999999</v>
      </c>
      <c r="G1872" s="11">
        <v>2715.2606519999995</v>
      </c>
      <c r="H1872" s="11">
        <v>4431.1361759999991</v>
      </c>
      <c r="I1872" s="11">
        <v>2799.8646839999997</v>
      </c>
    </row>
    <row r="1873" spans="1:9" x14ac:dyDescent="0.2">
      <c r="A1873" s="11">
        <v>1867</v>
      </c>
      <c r="B1873" s="11">
        <v>1213.5390839999998</v>
      </c>
      <c r="C1873" s="11">
        <v>1068.1259039999998</v>
      </c>
      <c r="D1873" s="11">
        <v>2974.3604999999998</v>
      </c>
      <c r="G1873" s="11">
        <v>2717.9045279999996</v>
      </c>
      <c r="H1873" s="11">
        <v>4431.1361759999991</v>
      </c>
      <c r="I1873" s="11">
        <v>2799.8646839999997</v>
      </c>
    </row>
    <row r="1874" spans="1:9" x14ac:dyDescent="0.2">
      <c r="A1874" s="11">
        <v>1868</v>
      </c>
      <c r="B1874" s="11">
        <v>2022.5651399999997</v>
      </c>
      <c r="C1874" s="11">
        <v>1877.1519599999997</v>
      </c>
      <c r="D1874" s="11">
        <v>3873.2783399999994</v>
      </c>
      <c r="G1874" s="11">
        <v>2717.9045279999996</v>
      </c>
      <c r="H1874" s="11">
        <v>4433.7800519999992</v>
      </c>
      <c r="I1874" s="11">
        <v>2799.8646839999997</v>
      </c>
    </row>
    <row r="1875" spans="1:9" x14ac:dyDescent="0.2">
      <c r="A1875" s="11">
        <v>1869</v>
      </c>
      <c r="B1875" s="11">
        <v>1734.3826559999998</v>
      </c>
      <c r="C1875" s="11">
        <v>3251.9674799999998</v>
      </c>
      <c r="D1875" s="11">
        <v>2363.6251439999996</v>
      </c>
      <c r="G1875" s="11">
        <v>2717.9045279999996</v>
      </c>
      <c r="H1875" s="11">
        <v>4436.4239279999993</v>
      </c>
      <c r="I1875" s="11">
        <v>2805.1524359999999</v>
      </c>
    </row>
    <row r="1876" spans="1:9" x14ac:dyDescent="0.2">
      <c r="A1876" s="11">
        <v>1870</v>
      </c>
      <c r="B1876" s="11">
        <v>1795.1918039999998</v>
      </c>
      <c r="C1876" s="11">
        <v>4182.6118319999996</v>
      </c>
      <c r="D1876" s="11">
        <v>1900.9468439999998</v>
      </c>
      <c r="G1876" s="11">
        <v>2720.5484039999997</v>
      </c>
      <c r="H1876" s="11">
        <v>4439.0678039999993</v>
      </c>
      <c r="I1876" s="11">
        <v>2805.1524359999999</v>
      </c>
    </row>
    <row r="1877" spans="1:9" x14ac:dyDescent="0.2">
      <c r="A1877" s="11">
        <v>1871</v>
      </c>
      <c r="B1877" s="11">
        <v>637.17411599999991</v>
      </c>
      <c r="C1877" s="11">
        <v>1303.4308679999999</v>
      </c>
      <c r="D1877" s="11">
        <v>3191.1583319999995</v>
      </c>
      <c r="G1877" s="11">
        <v>2720.5484039999997</v>
      </c>
      <c r="H1877" s="11">
        <v>4441.7116799999994</v>
      </c>
      <c r="I1877" s="11">
        <v>2807.7963119999995</v>
      </c>
    </row>
    <row r="1878" spans="1:9" x14ac:dyDescent="0.2">
      <c r="A1878" s="11">
        <v>1872</v>
      </c>
      <c r="B1878" s="11">
        <v>2498.4628199999997</v>
      </c>
      <c r="C1878" s="11">
        <v>2733.7677839999997</v>
      </c>
      <c r="D1878" s="11">
        <v>2170.6221959999998</v>
      </c>
      <c r="G1878" s="11">
        <v>2720.5484039999997</v>
      </c>
      <c r="H1878" s="11">
        <v>4441.7116799999994</v>
      </c>
      <c r="I1878" s="11">
        <v>2807.7963119999995</v>
      </c>
    </row>
    <row r="1879" spans="1:9" x14ac:dyDescent="0.2">
      <c r="A1879" s="11">
        <v>1873</v>
      </c>
      <c r="B1879" s="11">
        <v>4209.0505919999996</v>
      </c>
      <c r="C1879" s="11">
        <v>325.19674799999996</v>
      </c>
      <c r="D1879" s="11">
        <v>1628.6276159999998</v>
      </c>
      <c r="G1879" s="11">
        <v>2723.1922799999998</v>
      </c>
      <c r="H1879" s="11">
        <v>4441.7116799999994</v>
      </c>
      <c r="I1879" s="11">
        <v>2807.7963119999995</v>
      </c>
    </row>
    <row r="1880" spans="1:9" x14ac:dyDescent="0.2">
      <c r="A1880" s="11">
        <v>1874</v>
      </c>
      <c r="B1880" s="11">
        <v>2612.1494879999996</v>
      </c>
      <c r="C1880" s="11">
        <v>5499.2620799999995</v>
      </c>
      <c r="D1880" s="11">
        <v>1721.1632759999998</v>
      </c>
      <c r="G1880" s="11">
        <v>2725.8361559999998</v>
      </c>
      <c r="H1880" s="11">
        <v>4441.7116799999994</v>
      </c>
      <c r="I1880" s="11">
        <v>2807.7963119999995</v>
      </c>
    </row>
    <row r="1881" spans="1:9" x14ac:dyDescent="0.2">
      <c r="A1881" s="11">
        <v>1875</v>
      </c>
      <c r="B1881" s="11">
        <v>1848.0693239999998</v>
      </c>
      <c r="C1881" s="11">
        <v>5351.205023999999</v>
      </c>
      <c r="D1881" s="11">
        <v>3368.2980239999997</v>
      </c>
      <c r="G1881" s="11">
        <v>2728.4800319999995</v>
      </c>
      <c r="H1881" s="11">
        <v>4444.3555559999995</v>
      </c>
      <c r="I1881" s="11">
        <v>2807.7963119999995</v>
      </c>
    </row>
    <row r="1882" spans="1:9" x14ac:dyDescent="0.2">
      <c r="A1882" s="11">
        <v>1876</v>
      </c>
      <c r="B1882" s="11">
        <v>1462.0634279999999</v>
      </c>
      <c r="C1882" s="11">
        <v>364.85488799999996</v>
      </c>
      <c r="D1882" s="11">
        <v>2310.7476239999996</v>
      </c>
      <c r="G1882" s="11">
        <v>2728.4800319999995</v>
      </c>
      <c r="H1882" s="11">
        <v>4449.6433079999997</v>
      </c>
      <c r="I1882" s="11">
        <v>2807.7963119999995</v>
      </c>
    </row>
    <row r="1883" spans="1:9" x14ac:dyDescent="0.2">
      <c r="A1883" s="11">
        <v>1877</v>
      </c>
      <c r="B1883" s="11">
        <v>1052.2626479999999</v>
      </c>
      <c r="C1883" s="11">
        <v>346.34775599999995</v>
      </c>
      <c r="D1883" s="11">
        <v>3418.5316679999996</v>
      </c>
      <c r="G1883" s="11">
        <v>2728.4800319999995</v>
      </c>
      <c r="H1883" s="11">
        <v>4449.6433079999997</v>
      </c>
      <c r="I1883" s="11">
        <v>2807.7963119999995</v>
      </c>
    </row>
    <row r="1884" spans="1:9" x14ac:dyDescent="0.2">
      <c r="A1884" s="11">
        <v>1878</v>
      </c>
      <c r="B1884" s="11">
        <v>1115.7156719999998</v>
      </c>
      <c r="C1884" s="11">
        <v>972.94636799999989</v>
      </c>
      <c r="D1884" s="11">
        <v>1737.0265319999999</v>
      </c>
      <c r="G1884" s="11">
        <v>2731.1239079999996</v>
      </c>
      <c r="H1884" s="11">
        <v>4449.6433079999997</v>
      </c>
      <c r="I1884" s="11">
        <v>2810.4401879999996</v>
      </c>
    </row>
    <row r="1885" spans="1:9" x14ac:dyDescent="0.2">
      <c r="A1885" s="11">
        <v>1879</v>
      </c>
      <c r="B1885" s="11">
        <v>658.32512399999996</v>
      </c>
      <c r="C1885" s="11">
        <v>4296.2984999999999</v>
      </c>
      <c r="D1885" s="11">
        <v>1229.4023399999999</v>
      </c>
      <c r="G1885" s="11">
        <v>2731.1239079999996</v>
      </c>
      <c r="H1885" s="11">
        <v>4454.9310599999999</v>
      </c>
      <c r="I1885" s="11">
        <v>2813.0840639999997</v>
      </c>
    </row>
    <row r="1886" spans="1:9" x14ac:dyDescent="0.2">
      <c r="A1886" s="11">
        <v>1880</v>
      </c>
      <c r="B1886" s="11">
        <v>4407.3412919999992</v>
      </c>
      <c r="C1886" s="11">
        <v>6004.2423959999996</v>
      </c>
      <c r="D1886" s="11">
        <v>4293.6546239999998</v>
      </c>
      <c r="G1886" s="11">
        <v>2733.7677839999997</v>
      </c>
      <c r="H1886" s="11">
        <v>4457.5749359999991</v>
      </c>
      <c r="I1886" s="11">
        <v>2815.7279399999998</v>
      </c>
    </row>
    <row r="1887" spans="1:9" x14ac:dyDescent="0.2">
      <c r="A1887" s="11">
        <v>1881</v>
      </c>
      <c r="B1887" s="11">
        <v>3344.5031399999998</v>
      </c>
      <c r="C1887" s="11">
        <v>4103.2955519999996</v>
      </c>
      <c r="D1887" s="11">
        <v>4124.4465599999994</v>
      </c>
      <c r="G1887" s="11">
        <v>2736.4116599999998</v>
      </c>
      <c r="H1887" s="11">
        <v>4460.2188119999992</v>
      </c>
      <c r="I1887" s="11">
        <v>2818.3718159999999</v>
      </c>
    </row>
    <row r="1888" spans="1:9" x14ac:dyDescent="0.2">
      <c r="A1888" s="11">
        <v>1882</v>
      </c>
      <c r="B1888" s="11">
        <v>1142.1544319999998</v>
      </c>
      <c r="C1888" s="11">
        <v>7342.0436519999994</v>
      </c>
      <c r="D1888" s="11">
        <v>3029.8818959999994</v>
      </c>
      <c r="G1888" s="11">
        <v>2736.4116599999998</v>
      </c>
      <c r="H1888" s="11">
        <v>4462.8626879999993</v>
      </c>
      <c r="I1888" s="11">
        <v>2818.3718159999999</v>
      </c>
    </row>
    <row r="1889" spans="1:9" x14ac:dyDescent="0.2">
      <c r="A1889" s="11">
        <v>1883</v>
      </c>
      <c r="B1889" s="11">
        <v>1033.7555159999999</v>
      </c>
      <c r="C1889" s="11">
        <v>1261.1288519999998</v>
      </c>
      <c r="D1889" s="11">
        <v>1517.5848239999998</v>
      </c>
      <c r="G1889" s="11">
        <v>2736.4116599999998</v>
      </c>
      <c r="H1889" s="11">
        <v>4462.8626879999993</v>
      </c>
      <c r="I1889" s="11">
        <v>2818.3718159999999</v>
      </c>
    </row>
    <row r="1890" spans="1:9" x14ac:dyDescent="0.2">
      <c r="A1890" s="11">
        <v>1884</v>
      </c>
      <c r="B1890" s="11">
        <v>3029.8818959999994</v>
      </c>
      <c r="C1890" s="11">
        <v>4547.4667199999994</v>
      </c>
      <c r="D1890" s="11">
        <v>3976.3895039999993</v>
      </c>
      <c r="G1890" s="11">
        <v>2736.4116599999998</v>
      </c>
      <c r="H1890" s="11">
        <v>4465.5065639999993</v>
      </c>
      <c r="I1890" s="11">
        <v>2821.0156919999995</v>
      </c>
    </row>
    <row r="1891" spans="1:9" x14ac:dyDescent="0.2">
      <c r="A1891" s="11">
        <v>1885</v>
      </c>
      <c r="B1891" s="11">
        <v>2781.3575519999995</v>
      </c>
      <c r="C1891" s="11">
        <v>2242.0068479999995</v>
      </c>
      <c r="D1891" s="11">
        <v>1113.0717959999999</v>
      </c>
      <c r="G1891" s="11">
        <v>2739.0555359999998</v>
      </c>
      <c r="H1891" s="11">
        <v>4465.5065639999993</v>
      </c>
      <c r="I1891" s="11">
        <v>2823.6595679999996</v>
      </c>
    </row>
    <row r="1892" spans="1:9" x14ac:dyDescent="0.2">
      <c r="A1892" s="11">
        <v>1886</v>
      </c>
      <c r="B1892" s="11">
        <v>1501.7215679999997</v>
      </c>
      <c r="C1892" s="11">
        <v>2789.2891799999998</v>
      </c>
      <c r="D1892" s="11">
        <v>1422.4052879999999</v>
      </c>
      <c r="G1892" s="11">
        <v>2739.0555359999998</v>
      </c>
      <c r="H1892" s="11">
        <v>4481.3698199999999</v>
      </c>
      <c r="I1892" s="11">
        <v>2826.3034439999997</v>
      </c>
    </row>
    <row r="1893" spans="1:9" x14ac:dyDescent="0.2">
      <c r="A1893" s="11">
        <v>1887</v>
      </c>
      <c r="B1893" s="11">
        <v>1165.949316</v>
      </c>
      <c r="C1893" s="11">
        <v>7336.7558999999992</v>
      </c>
      <c r="D1893" s="11">
        <v>2107.1691719999999</v>
      </c>
      <c r="G1893" s="11">
        <v>2739.0555359999998</v>
      </c>
      <c r="H1893" s="11">
        <v>4491.9453239999993</v>
      </c>
      <c r="I1893" s="11">
        <v>2826.3034439999997</v>
      </c>
    </row>
    <row r="1894" spans="1:9" x14ac:dyDescent="0.2">
      <c r="A1894" s="11">
        <v>1888</v>
      </c>
      <c r="B1894" s="11">
        <v>4428.4922999999999</v>
      </c>
      <c r="C1894" s="11">
        <v>4666.441139999999</v>
      </c>
      <c r="D1894" s="11">
        <v>1324.5818759999997</v>
      </c>
      <c r="G1894" s="11">
        <v>2741.6994119999995</v>
      </c>
      <c r="H1894" s="11">
        <v>4494.5891999999994</v>
      </c>
      <c r="I1894" s="11">
        <v>2826.3034439999997</v>
      </c>
    </row>
    <row r="1895" spans="1:9" x14ac:dyDescent="0.2">
      <c r="A1895" s="11">
        <v>1889</v>
      </c>
      <c r="B1895" s="11">
        <v>2234.0752199999997</v>
      </c>
      <c r="C1895" s="11">
        <v>4803.9226919999992</v>
      </c>
      <c r="D1895" s="11">
        <v>1340.4451319999998</v>
      </c>
      <c r="G1895" s="11">
        <v>2741.6994119999995</v>
      </c>
      <c r="H1895" s="11">
        <v>4494.5891999999994</v>
      </c>
      <c r="I1895" s="11">
        <v>2828.9473199999998</v>
      </c>
    </row>
    <row r="1896" spans="1:9" x14ac:dyDescent="0.2">
      <c r="A1896" s="11">
        <v>1890</v>
      </c>
      <c r="B1896" s="11">
        <v>4431.1361759999991</v>
      </c>
      <c r="C1896" s="11">
        <v>2440.2975479999996</v>
      </c>
      <c r="D1896" s="11">
        <v>2953.2094919999995</v>
      </c>
      <c r="G1896" s="11">
        <v>2741.6994119999995</v>
      </c>
      <c r="H1896" s="11">
        <v>4497.2330759999995</v>
      </c>
      <c r="I1896" s="11">
        <v>2828.9473199999998</v>
      </c>
    </row>
    <row r="1897" spans="1:9" x14ac:dyDescent="0.2">
      <c r="A1897" s="11">
        <v>1891</v>
      </c>
      <c r="B1897" s="11">
        <v>4462.8626879999993</v>
      </c>
      <c r="C1897" s="11">
        <v>2998.1553839999997</v>
      </c>
      <c r="D1897" s="11">
        <v>2503.7505719999995</v>
      </c>
      <c r="G1897" s="11">
        <v>2744.3432879999996</v>
      </c>
      <c r="H1897" s="11">
        <v>4499.8769519999996</v>
      </c>
      <c r="I1897" s="11">
        <v>2828.9473199999998</v>
      </c>
    </row>
    <row r="1898" spans="1:9" x14ac:dyDescent="0.2">
      <c r="A1898" s="11">
        <v>1892</v>
      </c>
      <c r="B1898" s="11">
        <v>2707.3290239999997</v>
      </c>
      <c r="C1898" s="11">
        <v>978.23411999999985</v>
      </c>
      <c r="D1898" s="11">
        <v>2268.4456079999995</v>
      </c>
      <c r="G1898" s="11">
        <v>2744.3432879999996</v>
      </c>
      <c r="H1898" s="11">
        <v>4505.1647039999998</v>
      </c>
      <c r="I1898" s="11">
        <v>2839.5228239999997</v>
      </c>
    </row>
    <row r="1899" spans="1:9" x14ac:dyDescent="0.2">
      <c r="A1899" s="11">
        <v>1893</v>
      </c>
      <c r="B1899" s="11">
        <v>1427.6930399999999</v>
      </c>
      <c r="C1899" s="11">
        <v>6435.194183999999</v>
      </c>
      <c r="D1899" s="11">
        <v>4452.2871839999998</v>
      </c>
      <c r="G1899" s="11">
        <v>2744.3432879999996</v>
      </c>
      <c r="H1899" s="11">
        <v>4510.4524559999991</v>
      </c>
      <c r="I1899" s="11">
        <v>2839.5228239999997</v>
      </c>
    </row>
    <row r="1900" spans="1:9" x14ac:dyDescent="0.2">
      <c r="A1900" s="11">
        <v>1894</v>
      </c>
      <c r="B1900" s="11">
        <v>1988.1947519999997</v>
      </c>
      <c r="C1900" s="11">
        <v>4047.7741559999995</v>
      </c>
      <c r="D1900" s="11">
        <v>1610.1204839999998</v>
      </c>
      <c r="G1900" s="11">
        <v>2744.3432879999996</v>
      </c>
      <c r="H1900" s="11">
        <v>4510.4524559999991</v>
      </c>
      <c r="I1900" s="11">
        <v>2839.5228239999997</v>
      </c>
    </row>
    <row r="1901" spans="1:9" x14ac:dyDescent="0.2">
      <c r="A1901" s="11">
        <v>1895</v>
      </c>
      <c r="B1901" s="11">
        <v>2913.5513519999995</v>
      </c>
      <c r="C1901" s="11">
        <v>7466.3058239999991</v>
      </c>
      <c r="D1901" s="11">
        <v>3167.3634479999996</v>
      </c>
      <c r="G1901" s="11">
        <v>2744.3432879999996</v>
      </c>
      <c r="H1901" s="11">
        <v>4513.0963319999992</v>
      </c>
      <c r="I1901" s="11">
        <v>2839.5228239999997</v>
      </c>
    </row>
    <row r="1902" spans="1:9" x14ac:dyDescent="0.2">
      <c r="A1902" s="11">
        <v>1896</v>
      </c>
      <c r="B1902" s="11">
        <v>3331.2837599999998</v>
      </c>
      <c r="C1902" s="11">
        <v>1779.3285479999997</v>
      </c>
      <c r="D1902" s="11">
        <v>1718.5193999999997</v>
      </c>
      <c r="G1902" s="11">
        <v>2744.3432879999996</v>
      </c>
      <c r="H1902" s="11">
        <v>4515.7402079999993</v>
      </c>
      <c r="I1902" s="11">
        <v>2839.5228239999997</v>
      </c>
    </row>
    <row r="1903" spans="1:9" x14ac:dyDescent="0.2">
      <c r="A1903" s="11">
        <v>1897</v>
      </c>
      <c r="B1903" s="11">
        <v>1448.8440479999999</v>
      </c>
      <c r="C1903" s="11">
        <v>5007.5011439999989</v>
      </c>
      <c r="D1903" s="11">
        <v>1789.9040519999999</v>
      </c>
      <c r="G1903" s="11">
        <v>2744.3432879999996</v>
      </c>
      <c r="H1903" s="11">
        <v>4518.3840839999993</v>
      </c>
      <c r="I1903" s="11">
        <v>2842.1666999999998</v>
      </c>
    </row>
    <row r="1904" spans="1:9" x14ac:dyDescent="0.2">
      <c r="A1904" s="11">
        <v>1898</v>
      </c>
      <c r="B1904" s="11">
        <v>737.64140399999985</v>
      </c>
      <c r="C1904" s="11">
        <v>697.98326399999996</v>
      </c>
      <c r="D1904" s="11">
        <v>2424.4342919999999</v>
      </c>
      <c r="G1904" s="11">
        <v>2746.9871639999997</v>
      </c>
      <c r="H1904" s="11">
        <v>4523.6718359999995</v>
      </c>
      <c r="I1904" s="11">
        <v>2844.8105759999999</v>
      </c>
    </row>
    <row r="1905" spans="1:9" x14ac:dyDescent="0.2">
      <c r="A1905" s="11">
        <v>1899</v>
      </c>
      <c r="B1905" s="11">
        <v>1189.7441999999999</v>
      </c>
      <c r="C1905" s="11">
        <v>1425.0491639999998</v>
      </c>
      <c r="D1905" s="11">
        <v>4330.6688879999992</v>
      </c>
      <c r="G1905" s="11">
        <v>2746.9871639999997</v>
      </c>
      <c r="H1905" s="11">
        <v>4531.6034639999998</v>
      </c>
      <c r="I1905" s="11">
        <v>2844.8105759999999</v>
      </c>
    </row>
    <row r="1906" spans="1:9" x14ac:dyDescent="0.2">
      <c r="A1906" s="11">
        <v>1900</v>
      </c>
      <c r="B1906" s="11">
        <v>1321.9379999999999</v>
      </c>
      <c r="C1906" s="11">
        <v>1726.4510279999997</v>
      </c>
      <c r="D1906" s="11">
        <v>1715.8755239999998</v>
      </c>
      <c r="G1906" s="11">
        <v>2746.9871639999997</v>
      </c>
      <c r="H1906" s="11">
        <v>4531.6034639999998</v>
      </c>
      <c r="I1906" s="11">
        <v>2844.8105759999999</v>
      </c>
    </row>
    <row r="1907" spans="1:9" x14ac:dyDescent="0.2">
      <c r="A1907" s="11">
        <v>1901</v>
      </c>
      <c r="B1907" s="11">
        <v>719.1342719999999</v>
      </c>
      <c r="C1907" s="11">
        <v>2746.9871639999997</v>
      </c>
      <c r="D1907" s="11">
        <v>1057.5503999999999</v>
      </c>
      <c r="G1907" s="11">
        <v>2746.9871639999997</v>
      </c>
      <c r="H1907" s="11">
        <v>4531.6034639999998</v>
      </c>
      <c r="I1907" s="11">
        <v>2844.8105759999999</v>
      </c>
    </row>
    <row r="1908" spans="1:9" x14ac:dyDescent="0.2">
      <c r="A1908" s="11">
        <v>1902</v>
      </c>
      <c r="B1908" s="11">
        <v>4550.1105959999995</v>
      </c>
      <c r="C1908" s="11">
        <v>2807.7963119999995</v>
      </c>
      <c r="D1908" s="11">
        <v>1557.2429639999998</v>
      </c>
      <c r="G1908" s="11">
        <v>2749.6310399999998</v>
      </c>
      <c r="H1908" s="11">
        <v>4531.6034639999998</v>
      </c>
      <c r="I1908" s="11">
        <v>2844.8105759999999</v>
      </c>
    </row>
    <row r="1909" spans="1:9" x14ac:dyDescent="0.2">
      <c r="A1909" s="11">
        <v>1903</v>
      </c>
      <c r="B1909" s="11">
        <v>1615.4082359999998</v>
      </c>
      <c r="C1909" s="11">
        <v>1483.2144359999998</v>
      </c>
      <c r="D1909" s="11">
        <v>3251.9674799999998</v>
      </c>
      <c r="G1909" s="11">
        <v>2749.6310399999998</v>
      </c>
      <c r="H1909" s="11">
        <v>4534.247339999999</v>
      </c>
      <c r="I1909" s="11">
        <v>2847.4544519999995</v>
      </c>
    </row>
    <row r="1910" spans="1:9" x14ac:dyDescent="0.2">
      <c r="A1910" s="11">
        <v>1904</v>
      </c>
      <c r="B1910" s="11">
        <v>1792.5479279999997</v>
      </c>
      <c r="C1910" s="11">
        <v>5205.7918439999994</v>
      </c>
      <c r="D1910" s="11">
        <v>2218.2119639999996</v>
      </c>
      <c r="G1910" s="11">
        <v>2754.9187919999995</v>
      </c>
      <c r="H1910" s="11">
        <v>4536.8912159999991</v>
      </c>
      <c r="I1910" s="11">
        <v>2847.4544519999995</v>
      </c>
    </row>
    <row r="1911" spans="1:9" x14ac:dyDescent="0.2">
      <c r="A1911" s="11">
        <v>1905</v>
      </c>
      <c r="B1911" s="11">
        <v>3569.2325999999994</v>
      </c>
      <c r="C1911" s="11">
        <v>4724.6064119999992</v>
      </c>
      <c r="D1911" s="11">
        <v>2717.9045279999996</v>
      </c>
      <c r="G1911" s="11">
        <v>2757.5626679999996</v>
      </c>
      <c r="H1911" s="11">
        <v>4536.8912159999991</v>
      </c>
      <c r="I1911" s="11">
        <v>2850.0983279999996</v>
      </c>
    </row>
    <row r="1912" spans="1:9" x14ac:dyDescent="0.2">
      <c r="A1912" s="11">
        <v>1906</v>
      </c>
      <c r="B1912" s="11">
        <v>4407.3412919999992</v>
      </c>
      <c r="C1912" s="11">
        <v>4010.7598919999996</v>
      </c>
      <c r="D1912" s="11">
        <v>2011.9896359999998</v>
      </c>
      <c r="G1912" s="11">
        <v>2757.5626679999996</v>
      </c>
      <c r="H1912" s="11">
        <v>4536.8912159999991</v>
      </c>
      <c r="I1912" s="11">
        <v>2850.0983279999996</v>
      </c>
    </row>
    <row r="1913" spans="1:9" x14ac:dyDescent="0.2">
      <c r="A1913" s="11">
        <v>1907</v>
      </c>
      <c r="B1913" s="11">
        <v>872.47907999999984</v>
      </c>
      <c r="C1913" s="11">
        <v>415.08853199999993</v>
      </c>
      <c r="D1913" s="11">
        <v>3582.4519799999994</v>
      </c>
      <c r="G1913" s="11">
        <v>2757.5626679999996</v>
      </c>
      <c r="H1913" s="11">
        <v>4542.1789679999993</v>
      </c>
      <c r="I1913" s="11">
        <v>2855.3860799999998</v>
      </c>
    </row>
    <row r="1914" spans="1:9" x14ac:dyDescent="0.2">
      <c r="A1914" s="11">
        <v>1908</v>
      </c>
      <c r="B1914" s="11">
        <v>4782.7716839999994</v>
      </c>
      <c r="C1914" s="11">
        <v>1874.5080839999998</v>
      </c>
      <c r="D1914" s="11">
        <v>3191.1583319999995</v>
      </c>
      <c r="G1914" s="11">
        <v>2757.5626679999996</v>
      </c>
      <c r="H1914" s="11">
        <v>4544.8228439999993</v>
      </c>
      <c r="I1914" s="11">
        <v>2855.3860799999998</v>
      </c>
    </row>
    <row r="1915" spans="1:9" x14ac:dyDescent="0.2">
      <c r="A1915" s="11">
        <v>1909</v>
      </c>
      <c r="B1915" s="11">
        <v>3468.7653119999995</v>
      </c>
      <c r="C1915" s="11">
        <v>333.12837599999995</v>
      </c>
      <c r="D1915" s="11">
        <v>3418.5316679999996</v>
      </c>
      <c r="G1915" s="11">
        <v>2760.2065439999997</v>
      </c>
      <c r="H1915" s="11">
        <v>4547.4667199999994</v>
      </c>
      <c r="I1915" s="11">
        <v>2855.3860799999998</v>
      </c>
    </row>
    <row r="1916" spans="1:9" x14ac:dyDescent="0.2">
      <c r="A1916" s="11">
        <v>1910</v>
      </c>
      <c r="B1916" s="11">
        <v>1025.8238879999999</v>
      </c>
      <c r="C1916" s="11">
        <v>2702.0412719999995</v>
      </c>
      <c r="D1916" s="11">
        <v>2958.4972439999997</v>
      </c>
      <c r="G1916" s="11">
        <v>2762.8504199999998</v>
      </c>
      <c r="H1916" s="11">
        <v>4547.4667199999994</v>
      </c>
      <c r="I1916" s="11">
        <v>2855.3860799999998</v>
      </c>
    </row>
    <row r="1917" spans="1:9" x14ac:dyDescent="0.2">
      <c r="A1917" s="11">
        <v>1911</v>
      </c>
      <c r="B1917" s="11">
        <v>4187.8995839999998</v>
      </c>
      <c r="C1917" s="11">
        <v>6038.612783999999</v>
      </c>
      <c r="D1917" s="11">
        <v>1247.9094719999998</v>
      </c>
      <c r="G1917" s="11">
        <v>2762.8504199999998</v>
      </c>
      <c r="H1917" s="11">
        <v>4550.1105959999995</v>
      </c>
      <c r="I1917" s="11">
        <v>2858.0299559999999</v>
      </c>
    </row>
    <row r="1918" spans="1:9" x14ac:dyDescent="0.2">
      <c r="A1918" s="11">
        <v>1912</v>
      </c>
      <c r="B1918" s="11">
        <v>1282.2798599999999</v>
      </c>
      <c r="C1918" s="11">
        <v>396.58139999999997</v>
      </c>
      <c r="D1918" s="11">
        <v>1221.4707119999998</v>
      </c>
      <c r="G1918" s="11">
        <v>2762.8504199999998</v>
      </c>
      <c r="H1918" s="11">
        <v>4552.7544719999996</v>
      </c>
      <c r="I1918" s="11">
        <v>2858.0299559999999</v>
      </c>
    </row>
    <row r="1919" spans="1:9" x14ac:dyDescent="0.2">
      <c r="A1919" s="11">
        <v>1913</v>
      </c>
      <c r="B1919" s="11">
        <v>4169.3924519999991</v>
      </c>
      <c r="C1919" s="11">
        <v>1181.8125719999998</v>
      </c>
      <c r="D1919" s="11">
        <v>4534.247339999999</v>
      </c>
      <c r="G1919" s="11">
        <v>2765.4942959999998</v>
      </c>
      <c r="H1919" s="11">
        <v>4552.7544719999996</v>
      </c>
      <c r="I1919" s="11">
        <v>2865.9615839999997</v>
      </c>
    </row>
    <row r="1920" spans="1:9" x14ac:dyDescent="0.2">
      <c r="A1920" s="11">
        <v>1914</v>
      </c>
      <c r="B1920" s="11">
        <v>2694.1096439999997</v>
      </c>
      <c r="C1920" s="11">
        <v>2836.8789479999996</v>
      </c>
      <c r="D1920" s="11">
        <v>1710.5877719999999</v>
      </c>
      <c r="G1920" s="11">
        <v>2765.4942959999998</v>
      </c>
      <c r="H1920" s="11">
        <v>4558.0422239999998</v>
      </c>
      <c r="I1920" s="11">
        <v>2868.6054599999998</v>
      </c>
    </row>
    <row r="1921" spans="1:9" x14ac:dyDescent="0.2">
      <c r="A1921" s="11">
        <v>1915</v>
      </c>
      <c r="B1921" s="11">
        <v>4441.7116799999994</v>
      </c>
      <c r="C1921" s="11">
        <v>3733.1529119999996</v>
      </c>
      <c r="D1921" s="11">
        <v>3140.9246879999996</v>
      </c>
      <c r="G1921" s="11">
        <v>2770.7820479999996</v>
      </c>
      <c r="H1921" s="11">
        <v>4558.0422239999998</v>
      </c>
      <c r="I1921" s="11">
        <v>2868.6054599999998</v>
      </c>
    </row>
    <row r="1922" spans="1:9" x14ac:dyDescent="0.2">
      <c r="A1922" s="11">
        <v>1916</v>
      </c>
      <c r="B1922" s="11">
        <v>4140.309815999999</v>
      </c>
      <c r="C1922" s="11">
        <v>3952.5946199999994</v>
      </c>
      <c r="D1922" s="11">
        <v>3548.0815919999995</v>
      </c>
      <c r="G1922" s="11">
        <v>2770.7820479999996</v>
      </c>
      <c r="H1922" s="11">
        <v>4560.686099999999</v>
      </c>
      <c r="I1922" s="11">
        <v>2871.2493359999999</v>
      </c>
    </row>
    <row r="1923" spans="1:9" x14ac:dyDescent="0.2">
      <c r="A1923" s="11">
        <v>1917</v>
      </c>
      <c r="B1923" s="11">
        <v>2294.8843679999995</v>
      </c>
      <c r="C1923" s="11">
        <v>2672.9586359999998</v>
      </c>
      <c r="D1923" s="11">
        <v>1173.8809439999998</v>
      </c>
      <c r="G1923" s="11">
        <v>2770.7820479999996</v>
      </c>
      <c r="H1923" s="11">
        <v>4563.3299759999991</v>
      </c>
      <c r="I1923" s="11">
        <v>2871.2493359999999</v>
      </c>
    </row>
    <row r="1924" spans="1:9" x14ac:dyDescent="0.2">
      <c r="A1924" s="11">
        <v>1918</v>
      </c>
      <c r="B1924" s="11">
        <v>2223.4997159999998</v>
      </c>
      <c r="C1924" s="11">
        <v>4103.2955519999996</v>
      </c>
      <c r="D1924" s="11">
        <v>2768.1381719999995</v>
      </c>
      <c r="G1924" s="11">
        <v>2773.4259239999997</v>
      </c>
      <c r="H1924" s="11">
        <v>4563.3299759999991</v>
      </c>
      <c r="I1924" s="11">
        <v>2873.8932119999995</v>
      </c>
    </row>
    <row r="1925" spans="1:9" x14ac:dyDescent="0.2">
      <c r="A1925" s="11">
        <v>1919</v>
      </c>
      <c r="B1925" s="11">
        <v>1469.9950559999997</v>
      </c>
      <c r="C1925" s="11">
        <v>4587.124859999999</v>
      </c>
      <c r="D1925" s="11">
        <v>2807.7963119999995</v>
      </c>
      <c r="G1925" s="11">
        <v>2773.4259239999997</v>
      </c>
      <c r="H1925" s="11">
        <v>4565.9738519999992</v>
      </c>
      <c r="I1925" s="11">
        <v>2873.8932119999995</v>
      </c>
    </row>
    <row r="1926" spans="1:9" x14ac:dyDescent="0.2">
      <c r="A1926" s="11">
        <v>1920</v>
      </c>
      <c r="B1926" s="11">
        <v>2300.1721199999997</v>
      </c>
      <c r="C1926" s="11">
        <v>5697.5527799999991</v>
      </c>
      <c r="D1926" s="11">
        <v>2725.8361559999998</v>
      </c>
      <c r="G1926" s="11">
        <v>2773.4259239999997</v>
      </c>
      <c r="H1926" s="11">
        <v>4568.6177279999993</v>
      </c>
      <c r="I1926" s="11">
        <v>2873.8932119999995</v>
      </c>
    </row>
    <row r="1927" spans="1:9" x14ac:dyDescent="0.2">
      <c r="A1927" s="11">
        <v>1921</v>
      </c>
      <c r="B1927" s="11">
        <v>880.41070799999989</v>
      </c>
      <c r="C1927" s="11">
        <v>4986.3501359999991</v>
      </c>
      <c r="D1927" s="11">
        <v>2646.5198759999998</v>
      </c>
      <c r="G1927" s="11">
        <v>2776.0697999999998</v>
      </c>
      <c r="H1927" s="11">
        <v>4573.9054799999994</v>
      </c>
      <c r="I1927" s="11">
        <v>2876.5370879999996</v>
      </c>
    </row>
    <row r="1928" spans="1:9" x14ac:dyDescent="0.2">
      <c r="A1928" s="11">
        <v>1922</v>
      </c>
      <c r="B1928" s="11">
        <v>3201.7338359999994</v>
      </c>
      <c r="C1928" s="11">
        <v>1689.4367639999998</v>
      </c>
      <c r="D1928" s="11">
        <v>1459.4195519999998</v>
      </c>
      <c r="G1928" s="11">
        <v>2778.7136759999999</v>
      </c>
      <c r="H1928" s="11">
        <v>4576.5493559999995</v>
      </c>
      <c r="I1928" s="11">
        <v>2876.5370879999996</v>
      </c>
    </row>
    <row r="1929" spans="1:9" x14ac:dyDescent="0.2">
      <c r="A1929" s="11">
        <v>1923</v>
      </c>
      <c r="B1929" s="11">
        <v>1945.8927359999998</v>
      </c>
      <c r="C1929" s="11">
        <v>1469.9950559999997</v>
      </c>
      <c r="D1929" s="11">
        <v>1245.2655959999997</v>
      </c>
      <c r="G1929" s="11">
        <v>2778.7136759999999</v>
      </c>
      <c r="H1929" s="11">
        <v>4581.8371079999997</v>
      </c>
      <c r="I1929" s="11">
        <v>2876.5370879999996</v>
      </c>
    </row>
    <row r="1930" spans="1:9" x14ac:dyDescent="0.2">
      <c r="A1930" s="11">
        <v>1924</v>
      </c>
      <c r="B1930" s="11">
        <v>1570.4623439999998</v>
      </c>
      <c r="C1930" s="11">
        <v>4359.7515239999993</v>
      </c>
      <c r="D1930" s="11">
        <v>4216.9822199999999</v>
      </c>
      <c r="G1930" s="11">
        <v>2781.3575519999995</v>
      </c>
      <c r="H1930" s="11">
        <v>4581.8371079999997</v>
      </c>
      <c r="I1930" s="11">
        <v>2879.1809639999997</v>
      </c>
    </row>
    <row r="1931" spans="1:9" x14ac:dyDescent="0.2">
      <c r="A1931" s="11">
        <v>1925</v>
      </c>
      <c r="B1931" s="11">
        <v>1086.6330359999999</v>
      </c>
      <c r="C1931" s="11">
        <v>5647.3191359999992</v>
      </c>
      <c r="D1931" s="11">
        <v>2255.2262279999995</v>
      </c>
      <c r="G1931" s="11">
        <v>2781.3575519999995</v>
      </c>
      <c r="H1931" s="11">
        <v>4587.124859999999</v>
      </c>
      <c r="I1931" s="11">
        <v>2879.1809639999997</v>
      </c>
    </row>
    <row r="1932" spans="1:9" x14ac:dyDescent="0.2">
      <c r="A1932" s="11">
        <v>1926</v>
      </c>
      <c r="B1932" s="11">
        <v>3648.5488799999994</v>
      </c>
      <c r="C1932" s="11">
        <v>1525.5164519999998</v>
      </c>
      <c r="D1932" s="11">
        <v>2913.5513519999995</v>
      </c>
      <c r="G1932" s="11">
        <v>2784.0014279999996</v>
      </c>
      <c r="H1932" s="11">
        <v>4589.7687359999991</v>
      </c>
      <c r="I1932" s="11">
        <v>2887.1125919999995</v>
      </c>
    </row>
    <row r="1933" spans="1:9" x14ac:dyDescent="0.2">
      <c r="A1933" s="11">
        <v>1927</v>
      </c>
      <c r="B1933" s="11">
        <v>2678.2463879999996</v>
      </c>
      <c r="C1933" s="11">
        <v>2054.2916519999999</v>
      </c>
      <c r="D1933" s="11">
        <v>2310.7476239999996</v>
      </c>
      <c r="G1933" s="11">
        <v>2784.0014279999996</v>
      </c>
      <c r="H1933" s="11">
        <v>4595.0564879999993</v>
      </c>
      <c r="I1933" s="11">
        <v>2887.1125919999995</v>
      </c>
    </row>
    <row r="1934" spans="1:9" x14ac:dyDescent="0.2">
      <c r="A1934" s="11">
        <v>1928</v>
      </c>
      <c r="B1934" s="11">
        <v>816.95768399999986</v>
      </c>
      <c r="C1934" s="11">
        <v>7114.6703159999988</v>
      </c>
      <c r="D1934" s="11">
        <v>1509.6531959999998</v>
      </c>
      <c r="G1934" s="11">
        <v>2786.6453039999997</v>
      </c>
      <c r="H1934" s="11">
        <v>4595.0564879999993</v>
      </c>
      <c r="I1934" s="11">
        <v>2889.7564679999996</v>
      </c>
    </row>
    <row r="1935" spans="1:9" x14ac:dyDescent="0.2">
      <c r="A1935" s="11">
        <v>1929</v>
      </c>
      <c r="B1935" s="11">
        <v>803.73830399999986</v>
      </c>
      <c r="C1935" s="11">
        <v>579.00884399999995</v>
      </c>
      <c r="D1935" s="11">
        <v>2784.0014279999996</v>
      </c>
      <c r="G1935" s="11">
        <v>2786.6453039999997</v>
      </c>
      <c r="H1935" s="11">
        <v>4595.0564879999993</v>
      </c>
      <c r="I1935" s="11">
        <v>2892.4003439999997</v>
      </c>
    </row>
    <row r="1936" spans="1:9" x14ac:dyDescent="0.2">
      <c r="A1936" s="11">
        <v>1930</v>
      </c>
      <c r="B1936" s="11">
        <v>2720.5484039999997</v>
      </c>
      <c r="C1936" s="11">
        <v>7516.539467999999</v>
      </c>
      <c r="D1936" s="11">
        <v>2360.9812679999995</v>
      </c>
      <c r="G1936" s="11">
        <v>2789.2891799999998</v>
      </c>
      <c r="H1936" s="11">
        <v>4597.7003639999994</v>
      </c>
      <c r="I1936" s="11">
        <v>2892.4003439999997</v>
      </c>
    </row>
    <row r="1937" spans="1:9" x14ac:dyDescent="0.2">
      <c r="A1937" s="11">
        <v>1931</v>
      </c>
      <c r="B1937" s="11">
        <v>3254.6113559999994</v>
      </c>
      <c r="C1937" s="11">
        <v>2257.8701039999996</v>
      </c>
      <c r="D1937" s="11">
        <v>4777.4839319999992</v>
      </c>
      <c r="G1937" s="11">
        <v>2789.2891799999998</v>
      </c>
      <c r="H1937" s="11">
        <v>4597.7003639999994</v>
      </c>
      <c r="I1937" s="11">
        <v>2895.0442199999998</v>
      </c>
    </row>
    <row r="1938" spans="1:9" x14ac:dyDescent="0.2">
      <c r="A1938" s="11">
        <v>1932</v>
      </c>
      <c r="B1938" s="11">
        <v>2953.2094919999995</v>
      </c>
      <c r="C1938" s="11">
        <v>5063.022539999999</v>
      </c>
      <c r="D1938" s="11">
        <v>772.0117919999999</v>
      </c>
      <c r="G1938" s="11">
        <v>2789.2891799999998</v>
      </c>
      <c r="H1938" s="11">
        <v>4600.3442399999994</v>
      </c>
      <c r="I1938" s="11">
        <v>2895.0442199999998</v>
      </c>
    </row>
    <row r="1939" spans="1:9" x14ac:dyDescent="0.2">
      <c r="A1939" s="11">
        <v>1933</v>
      </c>
      <c r="B1939" s="11">
        <v>2863.3177079999996</v>
      </c>
      <c r="C1939" s="11">
        <v>3336.5715119999995</v>
      </c>
      <c r="D1939" s="11">
        <v>4481.3698199999999</v>
      </c>
      <c r="G1939" s="11">
        <v>2791.9330559999999</v>
      </c>
      <c r="H1939" s="11">
        <v>4602.9881159999995</v>
      </c>
      <c r="I1939" s="11">
        <v>2897.6880959999999</v>
      </c>
    </row>
    <row r="1940" spans="1:9" x14ac:dyDescent="0.2">
      <c r="A1940" s="11">
        <v>1934</v>
      </c>
      <c r="B1940" s="11">
        <v>3040.4573999999998</v>
      </c>
      <c r="C1940" s="11">
        <v>4637.3585039999998</v>
      </c>
      <c r="D1940" s="11">
        <v>1477.9266839999998</v>
      </c>
      <c r="G1940" s="11">
        <v>2791.9330559999999</v>
      </c>
      <c r="H1940" s="11">
        <v>4616.2074959999991</v>
      </c>
      <c r="I1940" s="11">
        <v>2897.6880959999999</v>
      </c>
    </row>
    <row r="1941" spans="1:9" x14ac:dyDescent="0.2">
      <c r="A1941" s="11">
        <v>1935</v>
      </c>
      <c r="B1941" s="11">
        <v>2419.1465399999997</v>
      </c>
      <c r="C1941" s="11">
        <v>1956.4682399999997</v>
      </c>
      <c r="D1941" s="11">
        <v>2744.3432879999996</v>
      </c>
      <c r="G1941" s="11">
        <v>2791.9330559999999</v>
      </c>
      <c r="H1941" s="11">
        <v>4621.4952479999993</v>
      </c>
      <c r="I1941" s="11">
        <v>2902.9758479999996</v>
      </c>
    </row>
    <row r="1942" spans="1:9" x14ac:dyDescent="0.2">
      <c r="A1942" s="11">
        <v>1936</v>
      </c>
      <c r="B1942" s="11">
        <v>1940.6049839999998</v>
      </c>
      <c r="C1942" s="11">
        <v>1467.3511799999999</v>
      </c>
      <c r="D1942" s="11">
        <v>1760.8214159999998</v>
      </c>
      <c r="G1942" s="11">
        <v>2791.9330559999999</v>
      </c>
      <c r="H1942" s="11">
        <v>4624.1391239999994</v>
      </c>
      <c r="I1942" s="11">
        <v>2905.6197239999997</v>
      </c>
    </row>
    <row r="1943" spans="1:9" x14ac:dyDescent="0.2">
      <c r="A1943" s="11">
        <v>1937</v>
      </c>
      <c r="B1943" s="11">
        <v>2154.7589399999997</v>
      </c>
      <c r="C1943" s="11">
        <v>378.07426799999996</v>
      </c>
      <c r="D1943" s="11">
        <v>1544.0235839999998</v>
      </c>
      <c r="G1943" s="11">
        <v>2797.2208079999996</v>
      </c>
      <c r="H1943" s="11">
        <v>4624.1391239999994</v>
      </c>
      <c r="I1943" s="11">
        <v>2905.6197239999997</v>
      </c>
    </row>
    <row r="1944" spans="1:9" x14ac:dyDescent="0.2">
      <c r="A1944" s="11">
        <v>1938</v>
      </c>
      <c r="B1944" s="11">
        <v>4539.5350919999992</v>
      </c>
      <c r="C1944" s="11">
        <v>2858.0299559999999</v>
      </c>
      <c r="D1944" s="11">
        <v>3021.9502679999996</v>
      </c>
      <c r="G1944" s="11">
        <v>2797.2208079999996</v>
      </c>
      <c r="H1944" s="11">
        <v>4626.7829999999994</v>
      </c>
      <c r="I1944" s="11">
        <v>2905.6197239999997</v>
      </c>
    </row>
    <row r="1945" spans="1:9" x14ac:dyDescent="0.2">
      <c r="A1945" s="11">
        <v>1939</v>
      </c>
      <c r="B1945" s="11">
        <v>2141.5395599999997</v>
      </c>
      <c r="C1945" s="11">
        <v>2797.2208079999996</v>
      </c>
      <c r="D1945" s="11">
        <v>2035.7845199999997</v>
      </c>
      <c r="G1945" s="11">
        <v>2799.8646839999997</v>
      </c>
      <c r="H1945" s="11">
        <v>4632.0707519999996</v>
      </c>
      <c r="I1945" s="11">
        <v>2905.6197239999997</v>
      </c>
    </row>
    <row r="1946" spans="1:9" x14ac:dyDescent="0.2">
      <c r="A1946" s="11">
        <v>1940</v>
      </c>
      <c r="B1946" s="11">
        <v>1620.6959879999997</v>
      </c>
      <c r="C1946" s="11">
        <v>2300.1721199999997</v>
      </c>
      <c r="D1946" s="11">
        <v>1385.3910239999998</v>
      </c>
      <c r="G1946" s="11">
        <v>2802.5085599999998</v>
      </c>
      <c r="H1946" s="11">
        <v>4632.0707519999996</v>
      </c>
      <c r="I1946" s="11">
        <v>2908.2635999999998</v>
      </c>
    </row>
    <row r="1947" spans="1:9" x14ac:dyDescent="0.2">
      <c r="A1947" s="11">
        <v>1941</v>
      </c>
      <c r="B1947" s="11">
        <v>2405.9271599999997</v>
      </c>
      <c r="C1947" s="11">
        <v>6522.4420919999993</v>
      </c>
      <c r="D1947" s="11">
        <v>2559.2719679999996</v>
      </c>
      <c r="G1947" s="11">
        <v>2802.5085599999998</v>
      </c>
      <c r="H1947" s="11">
        <v>4637.3585039999998</v>
      </c>
      <c r="I1947" s="11">
        <v>2908.2635999999998</v>
      </c>
    </row>
    <row r="1948" spans="1:9" x14ac:dyDescent="0.2">
      <c r="A1948" s="11">
        <v>1942</v>
      </c>
      <c r="B1948" s="11">
        <v>941.21985599999994</v>
      </c>
      <c r="C1948" s="11">
        <v>2942.6339879999996</v>
      </c>
      <c r="D1948" s="11">
        <v>3775.4549279999997</v>
      </c>
      <c r="G1948" s="11">
        <v>2802.5085599999998</v>
      </c>
      <c r="H1948" s="11">
        <v>4642.6462559999991</v>
      </c>
      <c r="I1948" s="11">
        <v>2908.2635999999998</v>
      </c>
    </row>
    <row r="1949" spans="1:9" x14ac:dyDescent="0.2">
      <c r="A1949" s="11">
        <v>1943</v>
      </c>
      <c r="B1949" s="11">
        <v>5245.4499839999989</v>
      </c>
      <c r="C1949" s="11">
        <v>386.00589599999995</v>
      </c>
      <c r="D1949" s="11">
        <v>3254.6113559999994</v>
      </c>
      <c r="G1949" s="11">
        <v>2807.7963119999995</v>
      </c>
      <c r="H1949" s="11">
        <v>4647.9340079999993</v>
      </c>
      <c r="I1949" s="11">
        <v>2910.9074759999999</v>
      </c>
    </row>
    <row r="1950" spans="1:9" x14ac:dyDescent="0.2">
      <c r="A1950" s="11">
        <v>1944</v>
      </c>
      <c r="B1950" s="11">
        <v>1324.5818759999997</v>
      </c>
      <c r="C1950" s="11">
        <v>4600.3442399999994</v>
      </c>
      <c r="D1950" s="11">
        <v>2752.2749159999998</v>
      </c>
      <c r="G1950" s="11">
        <v>2810.4401879999996</v>
      </c>
      <c r="H1950" s="11">
        <v>4650.5778839999994</v>
      </c>
      <c r="I1950" s="11">
        <v>2910.9074759999999</v>
      </c>
    </row>
    <row r="1951" spans="1:9" x14ac:dyDescent="0.2">
      <c r="A1951" s="11">
        <v>1945</v>
      </c>
      <c r="B1951" s="11">
        <v>1528.1603279999997</v>
      </c>
      <c r="C1951" s="11">
        <v>4655.8656359999995</v>
      </c>
      <c r="D1951" s="11">
        <v>1469.9950559999997</v>
      </c>
      <c r="G1951" s="11">
        <v>2810.4401879999996</v>
      </c>
      <c r="H1951" s="11">
        <v>4650.5778839999994</v>
      </c>
      <c r="I1951" s="11">
        <v>2910.9074759999999</v>
      </c>
    </row>
    <row r="1952" spans="1:9" x14ac:dyDescent="0.2">
      <c r="A1952" s="11">
        <v>1946</v>
      </c>
      <c r="B1952" s="11">
        <v>5525.7008399999995</v>
      </c>
      <c r="C1952" s="11">
        <v>2210.2803359999998</v>
      </c>
      <c r="D1952" s="11">
        <v>3680.2753919999996</v>
      </c>
      <c r="G1952" s="11">
        <v>2813.0840639999997</v>
      </c>
      <c r="H1952" s="11">
        <v>4655.8656359999995</v>
      </c>
      <c r="I1952" s="11">
        <v>2913.5513519999995</v>
      </c>
    </row>
    <row r="1953" spans="1:9" x14ac:dyDescent="0.2">
      <c r="A1953" s="11">
        <v>1947</v>
      </c>
      <c r="B1953" s="11">
        <v>732.3536519999999</v>
      </c>
      <c r="C1953" s="11">
        <v>4830.3614519999992</v>
      </c>
      <c r="D1953" s="11">
        <v>3363.0102719999995</v>
      </c>
      <c r="G1953" s="11">
        <v>2815.7279399999998</v>
      </c>
      <c r="H1953" s="11">
        <v>4658.5095119999996</v>
      </c>
      <c r="I1953" s="11">
        <v>2913.5513519999995</v>
      </c>
    </row>
    <row r="1954" spans="1:9" x14ac:dyDescent="0.2">
      <c r="A1954" s="11">
        <v>1948</v>
      </c>
      <c r="B1954" s="11">
        <v>2279.0211119999999</v>
      </c>
      <c r="C1954" s="11">
        <v>3931.4436119999996</v>
      </c>
      <c r="D1954" s="11">
        <v>1364.2400159999997</v>
      </c>
      <c r="G1954" s="11">
        <v>2815.7279399999998</v>
      </c>
      <c r="H1954" s="11">
        <v>4661.1533879999997</v>
      </c>
      <c r="I1954" s="11">
        <v>2913.5513519999995</v>
      </c>
    </row>
    <row r="1955" spans="1:9" x14ac:dyDescent="0.2">
      <c r="A1955" s="11">
        <v>1949</v>
      </c>
      <c r="B1955" s="11">
        <v>2850.0983279999996</v>
      </c>
      <c r="C1955" s="11">
        <v>4883.2389719999992</v>
      </c>
      <c r="D1955" s="11">
        <v>2226.1435919999999</v>
      </c>
      <c r="G1955" s="11">
        <v>2815.7279399999998</v>
      </c>
      <c r="H1955" s="11">
        <v>4666.441139999999</v>
      </c>
      <c r="I1955" s="11">
        <v>2913.5513519999995</v>
      </c>
    </row>
    <row r="1956" spans="1:9" x14ac:dyDescent="0.2">
      <c r="A1956" s="11">
        <v>1950</v>
      </c>
      <c r="B1956" s="11">
        <v>2625.3688679999996</v>
      </c>
      <c r="C1956" s="11">
        <v>4023.9792719999996</v>
      </c>
      <c r="D1956" s="11">
        <v>4148.2414439999993</v>
      </c>
      <c r="G1956" s="11">
        <v>2818.3718159999999</v>
      </c>
      <c r="H1956" s="11">
        <v>4666.441139999999</v>
      </c>
      <c r="I1956" s="11">
        <v>2913.5513519999995</v>
      </c>
    </row>
    <row r="1957" spans="1:9" x14ac:dyDescent="0.2">
      <c r="A1957" s="11">
        <v>1951</v>
      </c>
      <c r="B1957" s="11">
        <v>1676.2173839999998</v>
      </c>
      <c r="C1957" s="11">
        <v>2852.7422039999997</v>
      </c>
      <c r="D1957" s="11">
        <v>2902.9758479999996</v>
      </c>
      <c r="G1957" s="11">
        <v>2818.3718159999999</v>
      </c>
      <c r="H1957" s="11">
        <v>4666.441139999999</v>
      </c>
      <c r="I1957" s="11">
        <v>2913.5513519999995</v>
      </c>
    </row>
    <row r="1958" spans="1:9" x14ac:dyDescent="0.2">
      <c r="A1958" s="11">
        <v>1952</v>
      </c>
      <c r="B1958" s="11">
        <v>3614.1784919999996</v>
      </c>
      <c r="C1958" s="11">
        <v>3109.1981759999994</v>
      </c>
      <c r="D1958" s="11">
        <v>2950.5656159999994</v>
      </c>
      <c r="G1958" s="11">
        <v>2818.3718159999999</v>
      </c>
      <c r="H1958" s="11">
        <v>4674.3727679999993</v>
      </c>
      <c r="I1958" s="11">
        <v>2913.5513519999995</v>
      </c>
    </row>
    <row r="1959" spans="1:9" x14ac:dyDescent="0.2">
      <c r="A1959" s="11">
        <v>1953</v>
      </c>
      <c r="B1959" s="11">
        <v>4478.7259439999998</v>
      </c>
      <c r="C1959" s="11">
        <v>2086.0181639999996</v>
      </c>
      <c r="D1959" s="11">
        <v>1565.1745919999998</v>
      </c>
      <c r="G1959" s="11">
        <v>2821.0156919999995</v>
      </c>
      <c r="H1959" s="11">
        <v>4674.3727679999993</v>
      </c>
      <c r="I1959" s="11">
        <v>2916.1952279999996</v>
      </c>
    </row>
    <row r="1960" spans="1:9" x14ac:dyDescent="0.2">
      <c r="A1960" s="11">
        <v>1954</v>
      </c>
      <c r="B1960" s="11">
        <v>4372.9709039999998</v>
      </c>
      <c r="C1960" s="11">
        <v>2799.8646839999997</v>
      </c>
      <c r="D1960" s="11">
        <v>2279.0211119999999</v>
      </c>
      <c r="G1960" s="11">
        <v>2821.0156919999995</v>
      </c>
      <c r="H1960" s="11">
        <v>4677.0166439999994</v>
      </c>
      <c r="I1960" s="11">
        <v>2916.1952279999996</v>
      </c>
    </row>
    <row r="1961" spans="1:9" x14ac:dyDescent="0.2">
      <c r="A1961" s="11">
        <v>1955</v>
      </c>
      <c r="B1961" s="11">
        <v>3378.8735279999996</v>
      </c>
      <c r="C1961" s="11">
        <v>2884.4687159999999</v>
      </c>
      <c r="D1961" s="11">
        <v>3571.8764759999995</v>
      </c>
      <c r="G1961" s="11">
        <v>2823.6595679999996</v>
      </c>
      <c r="H1961" s="11">
        <v>4677.0166439999994</v>
      </c>
      <c r="I1961" s="11">
        <v>2916.1952279999996</v>
      </c>
    </row>
    <row r="1962" spans="1:9" x14ac:dyDescent="0.2">
      <c r="A1962" s="11">
        <v>1956</v>
      </c>
      <c r="B1962" s="11">
        <v>2546.0525879999996</v>
      </c>
      <c r="C1962" s="11">
        <v>3466.1214359999994</v>
      </c>
      <c r="D1962" s="11">
        <v>1160.6615639999998</v>
      </c>
      <c r="G1962" s="11">
        <v>2826.3034439999997</v>
      </c>
      <c r="H1962" s="11">
        <v>4682.3043959999995</v>
      </c>
      <c r="I1962" s="11">
        <v>2916.1952279999996</v>
      </c>
    </row>
    <row r="1963" spans="1:9" x14ac:dyDescent="0.2">
      <c r="A1963" s="11">
        <v>1957</v>
      </c>
      <c r="B1963" s="11">
        <v>1665.6418799999999</v>
      </c>
      <c r="C1963" s="11">
        <v>2160.0466919999999</v>
      </c>
      <c r="D1963" s="11">
        <v>1607.4766079999997</v>
      </c>
      <c r="G1963" s="11">
        <v>2826.3034439999997</v>
      </c>
      <c r="H1963" s="11">
        <v>4687.5921479999997</v>
      </c>
      <c r="I1963" s="11">
        <v>2916.1952279999996</v>
      </c>
    </row>
    <row r="1964" spans="1:9" x14ac:dyDescent="0.2">
      <c r="A1964" s="11">
        <v>1958</v>
      </c>
      <c r="B1964" s="11">
        <v>5726.6354159999992</v>
      </c>
      <c r="C1964" s="11">
        <v>5808.5955719999993</v>
      </c>
      <c r="D1964" s="11">
        <v>650.39349599999991</v>
      </c>
      <c r="G1964" s="11">
        <v>2826.3034439999997</v>
      </c>
      <c r="H1964" s="11">
        <v>4687.5921479999997</v>
      </c>
      <c r="I1964" s="11">
        <v>2918.8391039999997</v>
      </c>
    </row>
    <row r="1965" spans="1:9" x14ac:dyDescent="0.2">
      <c r="A1965" s="11">
        <v>1959</v>
      </c>
      <c r="B1965" s="11">
        <v>1377.4593959999997</v>
      </c>
      <c r="C1965" s="11">
        <v>3302.2011239999997</v>
      </c>
      <c r="D1965" s="11">
        <v>1670.9296319999999</v>
      </c>
      <c r="G1965" s="11">
        <v>2826.3034439999997</v>
      </c>
      <c r="H1965" s="11">
        <v>4687.5921479999997</v>
      </c>
      <c r="I1965" s="11">
        <v>2921.4829799999998</v>
      </c>
    </row>
    <row r="1966" spans="1:9" x14ac:dyDescent="0.2">
      <c r="A1966" s="11">
        <v>1960</v>
      </c>
      <c r="B1966" s="11">
        <v>1126.291176</v>
      </c>
      <c r="C1966" s="11">
        <v>3442.3265519999995</v>
      </c>
      <c r="D1966" s="11">
        <v>2030.4967679999997</v>
      </c>
      <c r="G1966" s="11">
        <v>2826.3034439999997</v>
      </c>
      <c r="H1966" s="11">
        <v>4687.5921479999997</v>
      </c>
      <c r="I1966" s="11">
        <v>2921.4829799999998</v>
      </c>
    </row>
    <row r="1967" spans="1:9" x14ac:dyDescent="0.2">
      <c r="A1967" s="11">
        <v>1961</v>
      </c>
      <c r="B1967" s="11">
        <v>2157.4028159999998</v>
      </c>
      <c r="C1967" s="11">
        <v>4661.1533879999997</v>
      </c>
      <c r="D1967" s="11">
        <v>2548.6964639999997</v>
      </c>
      <c r="G1967" s="11">
        <v>2831.5911959999999</v>
      </c>
      <c r="H1967" s="11">
        <v>4690.2360239999998</v>
      </c>
      <c r="I1967" s="11">
        <v>2921.4829799999998</v>
      </c>
    </row>
    <row r="1968" spans="1:9" x14ac:dyDescent="0.2">
      <c r="A1968" s="11">
        <v>1962</v>
      </c>
      <c r="B1968" s="11">
        <v>2212.9242119999999</v>
      </c>
      <c r="C1968" s="11">
        <v>2966.4288719999995</v>
      </c>
      <c r="D1968" s="11">
        <v>2294.8843679999995</v>
      </c>
      <c r="G1968" s="11">
        <v>2831.5911959999999</v>
      </c>
      <c r="H1968" s="11">
        <v>4695.5237759999991</v>
      </c>
      <c r="I1968" s="11">
        <v>2924.1268559999999</v>
      </c>
    </row>
    <row r="1969" spans="1:9" x14ac:dyDescent="0.2">
      <c r="A1969" s="11">
        <v>1963</v>
      </c>
      <c r="B1969" s="11">
        <v>2524.9015799999997</v>
      </c>
      <c r="C1969" s="11">
        <v>3994.8966359999995</v>
      </c>
      <c r="D1969" s="11">
        <v>869.83520399999986</v>
      </c>
      <c r="G1969" s="11">
        <v>2834.2350719999995</v>
      </c>
      <c r="H1969" s="11">
        <v>4695.5237759999991</v>
      </c>
      <c r="I1969" s="11">
        <v>2924.1268559999999</v>
      </c>
    </row>
    <row r="1970" spans="1:9" x14ac:dyDescent="0.2">
      <c r="A1970" s="11">
        <v>1964</v>
      </c>
      <c r="B1970" s="11">
        <v>4098.0077999999994</v>
      </c>
      <c r="C1970" s="11">
        <v>1327.2257519999998</v>
      </c>
      <c r="D1970" s="11">
        <v>861.90357599999993</v>
      </c>
      <c r="G1970" s="11">
        <v>2834.2350719999995</v>
      </c>
      <c r="H1970" s="11">
        <v>4695.5237759999991</v>
      </c>
      <c r="I1970" s="11">
        <v>2929.4146079999996</v>
      </c>
    </row>
    <row r="1971" spans="1:9" x14ac:dyDescent="0.2">
      <c r="A1971" s="11">
        <v>1965</v>
      </c>
      <c r="B1971" s="11">
        <v>4071.5690399999994</v>
      </c>
      <c r="C1971" s="11">
        <v>372.78651599999995</v>
      </c>
      <c r="D1971" s="11">
        <v>1821.6305639999998</v>
      </c>
      <c r="G1971" s="11">
        <v>2839.5228239999997</v>
      </c>
      <c r="H1971" s="11">
        <v>4706.0992799999995</v>
      </c>
      <c r="I1971" s="11">
        <v>2929.4146079999996</v>
      </c>
    </row>
    <row r="1972" spans="1:9" x14ac:dyDescent="0.2">
      <c r="A1972" s="11">
        <v>1966</v>
      </c>
      <c r="B1972" s="11">
        <v>3931.4436119999996</v>
      </c>
      <c r="C1972" s="11">
        <v>5142.338819999999</v>
      </c>
      <c r="D1972" s="11">
        <v>3336.5715119999995</v>
      </c>
      <c r="G1972" s="11">
        <v>2842.1666999999998</v>
      </c>
      <c r="H1972" s="11">
        <v>4708.7431559999995</v>
      </c>
      <c r="I1972" s="11">
        <v>2929.4146079999996</v>
      </c>
    </row>
    <row r="1973" spans="1:9" x14ac:dyDescent="0.2">
      <c r="A1973" s="11">
        <v>1967</v>
      </c>
      <c r="B1973" s="11">
        <v>3037.8135239999997</v>
      </c>
      <c r="C1973" s="11">
        <v>5240.1622319999997</v>
      </c>
      <c r="D1973" s="11">
        <v>1591.6133519999998</v>
      </c>
      <c r="G1973" s="11">
        <v>2842.1666999999998</v>
      </c>
      <c r="H1973" s="11">
        <v>4708.7431559999995</v>
      </c>
      <c r="I1973" s="11">
        <v>2932.0584839999997</v>
      </c>
    </row>
    <row r="1974" spans="1:9" x14ac:dyDescent="0.2">
      <c r="A1974" s="11">
        <v>1968</v>
      </c>
      <c r="B1974" s="11">
        <v>3159.4318199999998</v>
      </c>
      <c r="C1974" s="11">
        <v>3712.0019039999997</v>
      </c>
      <c r="D1974" s="11">
        <v>3854.7712079999997</v>
      </c>
      <c r="G1974" s="11">
        <v>2842.1666999999998</v>
      </c>
      <c r="H1974" s="11">
        <v>4714.0309079999997</v>
      </c>
      <c r="I1974" s="11">
        <v>2932.0584839999997</v>
      </c>
    </row>
    <row r="1975" spans="1:9" x14ac:dyDescent="0.2">
      <c r="A1975" s="11">
        <v>1969</v>
      </c>
      <c r="B1975" s="11">
        <v>2294.8843679999995</v>
      </c>
      <c r="C1975" s="11">
        <v>2474.6679359999998</v>
      </c>
      <c r="D1975" s="11">
        <v>1721.1632759999998</v>
      </c>
      <c r="G1975" s="11">
        <v>2842.1666999999998</v>
      </c>
      <c r="H1975" s="11">
        <v>4716.6747839999998</v>
      </c>
      <c r="I1975" s="11">
        <v>2934.7023599999998</v>
      </c>
    </row>
    <row r="1976" spans="1:9" x14ac:dyDescent="0.2">
      <c r="A1976" s="11">
        <v>1970</v>
      </c>
      <c r="B1976" s="11">
        <v>1948.5366119999996</v>
      </c>
      <c r="C1976" s="11">
        <v>745.5730319999999</v>
      </c>
      <c r="D1976" s="11">
        <v>3373.5857759999994</v>
      </c>
      <c r="G1976" s="11">
        <v>2842.1666999999998</v>
      </c>
      <c r="H1976" s="11">
        <v>4719.318659999999</v>
      </c>
      <c r="I1976" s="11">
        <v>2937.3462359999994</v>
      </c>
    </row>
    <row r="1977" spans="1:9" x14ac:dyDescent="0.2">
      <c r="A1977" s="11">
        <v>1971</v>
      </c>
      <c r="B1977" s="11">
        <v>1276.9921079999999</v>
      </c>
      <c r="C1977" s="11">
        <v>1845.4254479999997</v>
      </c>
      <c r="D1977" s="11">
        <v>3714.6457799999994</v>
      </c>
      <c r="G1977" s="11">
        <v>2844.8105759999999</v>
      </c>
      <c r="H1977" s="11">
        <v>4721.9625359999991</v>
      </c>
      <c r="I1977" s="11">
        <v>2937.3462359999994</v>
      </c>
    </row>
    <row r="1978" spans="1:9" x14ac:dyDescent="0.2">
      <c r="A1978" s="11">
        <v>1972</v>
      </c>
      <c r="B1978" s="11">
        <v>3735.7967879999997</v>
      </c>
      <c r="C1978" s="11">
        <v>3508.4234519999995</v>
      </c>
      <c r="D1978" s="11">
        <v>1232.046216</v>
      </c>
      <c r="G1978" s="11">
        <v>2847.4544519999995</v>
      </c>
      <c r="H1978" s="11">
        <v>4724.6064119999992</v>
      </c>
      <c r="I1978" s="11">
        <v>2937.3462359999994</v>
      </c>
    </row>
    <row r="1979" spans="1:9" x14ac:dyDescent="0.2">
      <c r="A1979" s="11">
        <v>1973</v>
      </c>
      <c r="B1979" s="11">
        <v>1327.2257519999998</v>
      </c>
      <c r="C1979" s="11">
        <v>5441.0968079999993</v>
      </c>
      <c r="D1979" s="11">
        <v>1446.2001719999998</v>
      </c>
      <c r="G1979" s="11">
        <v>2847.4544519999995</v>
      </c>
      <c r="H1979" s="11">
        <v>4724.6064119999992</v>
      </c>
      <c r="I1979" s="11">
        <v>2939.9901119999995</v>
      </c>
    </row>
    <row r="1980" spans="1:9" x14ac:dyDescent="0.2">
      <c r="A1980" s="11">
        <v>1974</v>
      </c>
      <c r="B1980" s="11">
        <v>2226.1435919999999</v>
      </c>
      <c r="C1980" s="11">
        <v>3587.7397319999995</v>
      </c>
      <c r="D1980" s="11">
        <v>2300.1721199999997</v>
      </c>
      <c r="G1980" s="11">
        <v>2847.4544519999995</v>
      </c>
      <c r="H1980" s="11">
        <v>4727.2502879999993</v>
      </c>
      <c r="I1980" s="11">
        <v>2939.9901119999995</v>
      </c>
    </row>
    <row r="1981" spans="1:9" x14ac:dyDescent="0.2">
      <c r="A1981" s="11">
        <v>1975</v>
      </c>
      <c r="B1981" s="11">
        <v>3331.2837599999998</v>
      </c>
      <c r="C1981" s="11">
        <v>1298.1431159999997</v>
      </c>
      <c r="D1981" s="11">
        <v>2236.7190959999998</v>
      </c>
      <c r="G1981" s="11">
        <v>2850.0983279999996</v>
      </c>
      <c r="H1981" s="11">
        <v>4732.5380399999995</v>
      </c>
      <c r="I1981" s="11">
        <v>2939.9901119999995</v>
      </c>
    </row>
    <row r="1982" spans="1:9" x14ac:dyDescent="0.2">
      <c r="A1982" s="11">
        <v>1976</v>
      </c>
      <c r="B1982" s="11">
        <v>4002.8282639999993</v>
      </c>
      <c r="C1982" s="11">
        <v>803.73830399999986</v>
      </c>
      <c r="D1982" s="11">
        <v>3180.5828279999996</v>
      </c>
      <c r="G1982" s="11">
        <v>2850.0983279999996</v>
      </c>
      <c r="H1982" s="11">
        <v>4732.5380399999995</v>
      </c>
      <c r="I1982" s="11">
        <v>2939.9901119999995</v>
      </c>
    </row>
    <row r="1983" spans="1:9" x14ac:dyDescent="0.2">
      <c r="A1983" s="11">
        <v>1977</v>
      </c>
      <c r="B1983" s="11">
        <v>2651.8076279999996</v>
      </c>
      <c r="C1983" s="11">
        <v>1123.6472999999999</v>
      </c>
      <c r="D1983" s="11">
        <v>1422.4052879999999</v>
      </c>
      <c r="G1983" s="11">
        <v>2852.7422039999997</v>
      </c>
      <c r="H1983" s="11">
        <v>4743.1135439999998</v>
      </c>
      <c r="I1983" s="11">
        <v>2939.9901119999995</v>
      </c>
    </row>
    <row r="1984" spans="1:9" x14ac:dyDescent="0.2">
      <c r="A1984" s="11">
        <v>1978</v>
      </c>
      <c r="B1984" s="11">
        <v>3481.9846919999995</v>
      </c>
      <c r="C1984" s="11">
        <v>1208.2513319999998</v>
      </c>
      <c r="D1984" s="11">
        <v>1279.6359839999998</v>
      </c>
      <c r="G1984" s="11">
        <v>2852.7422039999997</v>
      </c>
      <c r="H1984" s="11">
        <v>4743.1135439999998</v>
      </c>
      <c r="I1984" s="11">
        <v>2942.6339879999996</v>
      </c>
    </row>
    <row r="1985" spans="1:9" x14ac:dyDescent="0.2">
      <c r="A1985" s="11">
        <v>1979</v>
      </c>
      <c r="B1985" s="11">
        <v>1644.4908719999999</v>
      </c>
      <c r="C1985" s="11">
        <v>1427.6930399999999</v>
      </c>
      <c r="D1985" s="11">
        <v>2075.4426599999997</v>
      </c>
      <c r="G1985" s="11">
        <v>2852.7422039999997</v>
      </c>
      <c r="H1985" s="11">
        <v>4751.0451719999992</v>
      </c>
      <c r="I1985" s="11">
        <v>2945.2778639999997</v>
      </c>
    </row>
    <row r="1986" spans="1:9" x14ac:dyDescent="0.2">
      <c r="A1986" s="11">
        <v>1980</v>
      </c>
      <c r="B1986" s="11">
        <v>1422.4052879999999</v>
      </c>
      <c r="C1986" s="11">
        <v>327.84062399999993</v>
      </c>
      <c r="D1986" s="11">
        <v>1388.0348999999999</v>
      </c>
      <c r="G1986" s="11">
        <v>2855.3860799999998</v>
      </c>
      <c r="H1986" s="11">
        <v>4761.6206759999995</v>
      </c>
      <c r="I1986" s="11">
        <v>2945.2778639999997</v>
      </c>
    </row>
    <row r="1987" spans="1:9" x14ac:dyDescent="0.2">
      <c r="A1987" s="11">
        <v>1981</v>
      </c>
      <c r="B1987" s="11">
        <v>2276.3772359999998</v>
      </c>
      <c r="C1987" s="11">
        <v>4076.8567919999996</v>
      </c>
      <c r="D1987" s="11">
        <v>1509.6531959999998</v>
      </c>
      <c r="G1987" s="11">
        <v>2858.0299559999999</v>
      </c>
      <c r="H1987" s="11">
        <v>4769.5523039999998</v>
      </c>
      <c r="I1987" s="11">
        <v>2945.2778639999997</v>
      </c>
    </row>
    <row r="1988" spans="1:9" x14ac:dyDescent="0.2">
      <c r="A1988" s="11">
        <v>1982</v>
      </c>
      <c r="B1988" s="11">
        <v>1351.0206359999997</v>
      </c>
      <c r="C1988" s="11">
        <v>4293.6546239999998</v>
      </c>
      <c r="D1988" s="11">
        <v>1319.2941239999998</v>
      </c>
      <c r="G1988" s="11">
        <v>2858.0299559999999</v>
      </c>
      <c r="H1988" s="11">
        <v>4769.5523039999998</v>
      </c>
      <c r="I1988" s="11">
        <v>2945.2778639999997</v>
      </c>
    </row>
    <row r="1989" spans="1:9" x14ac:dyDescent="0.2">
      <c r="A1989" s="11">
        <v>1983</v>
      </c>
      <c r="B1989" s="11">
        <v>2791.9330559999999</v>
      </c>
      <c r="C1989" s="11">
        <v>2025.2090159999998</v>
      </c>
      <c r="D1989" s="11">
        <v>2384.7761519999999</v>
      </c>
      <c r="G1989" s="11">
        <v>2860.6738319999995</v>
      </c>
      <c r="H1989" s="11">
        <v>4774.8400559999991</v>
      </c>
      <c r="I1989" s="11">
        <v>2945.2778639999997</v>
      </c>
    </row>
    <row r="1990" spans="1:9" x14ac:dyDescent="0.2">
      <c r="A1990" s="11">
        <v>1984</v>
      </c>
      <c r="B1990" s="11">
        <v>2913.5513519999995</v>
      </c>
      <c r="C1990" s="11">
        <v>6265.9861199999996</v>
      </c>
      <c r="D1990" s="11">
        <v>1308.7186199999999</v>
      </c>
      <c r="G1990" s="11">
        <v>2860.6738319999995</v>
      </c>
      <c r="H1990" s="11">
        <v>4780.1278079999993</v>
      </c>
      <c r="I1990" s="11">
        <v>2947.9217399999998</v>
      </c>
    </row>
    <row r="1991" spans="1:9" x14ac:dyDescent="0.2">
      <c r="A1991" s="11">
        <v>1985</v>
      </c>
      <c r="B1991" s="11">
        <v>2083.3742879999995</v>
      </c>
      <c r="C1991" s="11">
        <v>4621.4952479999993</v>
      </c>
      <c r="D1991" s="11">
        <v>2937.3462359999994</v>
      </c>
      <c r="G1991" s="11">
        <v>2863.3177079999996</v>
      </c>
      <c r="H1991" s="11">
        <v>4782.7716839999994</v>
      </c>
      <c r="I1991" s="11">
        <v>2950.5656159999994</v>
      </c>
    </row>
    <row r="1992" spans="1:9" x14ac:dyDescent="0.2">
      <c r="A1992" s="11">
        <v>1986</v>
      </c>
      <c r="B1992" s="11">
        <v>1113.0717959999999</v>
      </c>
      <c r="C1992" s="11">
        <v>7299.7416359999988</v>
      </c>
      <c r="D1992" s="11">
        <v>1877.1519599999997</v>
      </c>
      <c r="G1992" s="11">
        <v>2863.3177079999996</v>
      </c>
      <c r="H1992" s="11">
        <v>4782.7716839999994</v>
      </c>
      <c r="I1992" s="11">
        <v>2953.2094919999995</v>
      </c>
    </row>
    <row r="1993" spans="1:9" x14ac:dyDescent="0.2">
      <c r="A1993" s="11">
        <v>1987</v>
      </c>
      <c r="B1993" s="11">
        <v>4632.0707519999996</v>
      </c>
      <c r="C1993" s="11">
        <v>5181.9969599999995</v>
      </c>
      <c r="D1993" s="11">
        <v>2572.4913479999996</v>
      </c>
      <c r="G1993" s="11">
        <v>2863.3177079999996</v>
      </c>
      <c r="H1993" s="11">
        <v>4782.7716839999994</v>
      </c>
      <c r="I1993" s="11">
        <v>2953.2094919999995</v>
      </c>
    </row>
    <row r="1994" spans="1:9" x14ac:dyDescent="0.2">
      <c r="A1994" s="11">
        <v>1988</v>
      </c>
      <c r="B1994" s="11">
        <v>1351.0206359999997</v>
      </c>
      <c r="C1994" s="11">
        <v>5631.4558799999995</v>
      </c>
      <c r="D1994" s="11">
        <v>1150.0860599999999</v>
      </c>
      <c r="G1994" s="11">
        <v>2865.9615839999997</v>
      </c>
      <c r="H1994" s="11">
        <v>4788.0594359999996</v>
      </c>
      <c r="I1994" s="11">
        <v>2955.8533679999996</v>
      </c>
    </row>
    <row r="1995" spans="1:9" x14ac:dyDescent="0.2">
      <c r="A1995" s="11">
        <v>1989</v>
      </c>
      <c r="B1995" s="11">
        <v>2099.2375439999996</v>
      </c>
      <c r="C1995" s="11">
        <v>2123.0324279999995</v>
      </c>
      <c r="D1995" s="11">
        <v>2672.9586359999998</v>
      </c>
      <c r="G1995" s="11">
        <v>2865.9615839999997</v>
      </c>
      <c r="H1995" s="11">
        <v>4801.2788159999991</v>
      </c>
      <c r="I1995" s="11">
        <v>2955.8533679999996</v>
      </c>
    </row>
    <row r="1996" spans="1:9" x14ac:dyDescent="0.2">
      <c r="A1996" s="11">
        <v>1990</v>
      </c>
      <c r="B1996" s="11">
        <v>4053.0619079999997</v>
      </c>
      <c r="C1996" s="11">
        <v>3236.1042239999997</v>
      </c>
      <c r="D1996" s="11">
        <v>3318.0643799999998</v>
      </c>
      <c r="G1996" s="11">
        <v>2868.6054599999998</v>
      </c>
      <c r="H1996" s="11">
        <v>4803.9226919999992</v>
      </c>
      <c r="I1996" s="11">
        <v>2955.8533679999996</v>
      </c>
    </row>
    <row r="1997" spans="1:9" x14ac:dyDescent="0.2">
      <c r="A1997" s="11">
        <v>1991</v>
      </c>
      <c r="B1997" s="11">
        <v>1099.8524159999999</v>
      </c>
      <c r="C1997" s="11">
        <v>4095.3639239999993</v>
      </c>
      <c r="D1997" s="11">
        <v>3574.5203519999995</v>
      </c>
      <c r="G1997" s="11">
        <v>2868.6054599999998</v>
      </c>
      <c r="H1997" s="11">
        <v>4803.9226919999992</v>
      </c>
      <c r="I1997" s="11">
        <v>2955.8533679999996</v>
      </c>
    </row>
    <row r="1998" spans="1:9" x14ac:dyDescent="0.2">
      <c r="A1998" s="11">
        <v>1992</v>
      </c>
      <c r="B1998" s="11">
        <v>3907.6487279999997</v>
      </c>
      <c r="C1998" s="11">
        <v>5483.398823999999</v>
      </c>
      <c r="D1998" s="11">
        <v>3299.5572479999996</v>
      </c>
      <c r="G1998" s="11">
        <v>2871.2493359999999</v>
      </c>
      <c r="H1998" s="11">
        <v>4809.2104439999994</v>
      </c>
      <c r="I1998" s="11">
        <v>2958.4972439999997</v>
      </c>
    </row>
    <row r="1999" spans="1:9" x14ac:dyDescent="0.2">
      <c r="A1999" s="11">
        <v>1993</v>
      </c>
      <c r="B1999" s="11">
        <v>3159.4318199999998</v>
      </c>
      <c r="C1999" s="11">
        <v>2133.6079319999999</v>
      </c>
      <c r="D1999" s="11">
        <v>6271.2738719999988</v>
      </c>
      <c r="G1999" s="11">
        <v>2873.8932119999995</v>
      </c>
      <c r="H1999" s="11">
        <v>4809.2104439999994</v>
      </c>
      <c r="I1999" s="11">
        <v>2958.4972439999997</v>
      </c>
    </row>
    <row r="2000" spans="1:9" x14ac:dyDescent="0.2">
      <c r="A2000" s="11">
        <v>1994</v>
      </c>
      <c r="B2000" s="11">
        <v>3875.9222159999995</v>
      </c>
      <c r="C2000" s="11">
        <v>3008.7308879999996</v>
      </c>
      <c r="D2000" s="11">
        <v>3397.3806599999994</v>
      </c>
      <c r="G2000" s="11">
        <v>2873.8932119999995</v>
      </c>
      <c r="H2000" s="11">
        <v>4814.4981959999996</v>
      </c>
      <c r="I2000" s="11">
        <v>2961.1411199999998</v>
      </c>
    </row>
    <row r="2001" spans="1:9" x14ac:dyDescent="0.2">
      <c r="A2001" s="11">
        <v>1995</v>
      </c>
      <c r="B2001" s="11">
        <v>5311.5468839999994</v>
      </c>
      <c r="C2001" s="11">
        <v>5459.6039399999991</v>
      </c>
      <c r="D2001" s="11">
        <v>3056.3206559999994</v>
      </c>
      <c r="G2001" s="11">
        <v>2873.8932119999995</v>
      </c>
      <c r="H2001" s="11">
        <v>4817.1420719999996</v>
      </c>
      <c r="I2001" s="11">
        <v>2961.1411199999998</v>
      </c>
    </row>
    <row r="2002" spans="1:9" x14ac:dyDescent="0.2">
      <c r="A2002" s="11">
        <v>1996</v>
      </c>
      <c r="B2002" s="11">
        <v>2860.6738319999995</v>
      </c>
      <c r="C2002" s="11">
        <v>2331.8986319999999</v>
      </c>
      <c r="D2002" s="11">
        <v>3019.3063919999995</v>
      </c>
      <c r="G2002" s="11">
        <v>2876.5370879999996</v>
      </c>
      <c r="H2002" s="11">
        <v>4819.7859479999997</v>
      </c>
      <c r="I2002" s="11">
        <v>2961.1411199999998</v>
      </c>
    </row>
    <row r="2003" spans="1:9" x14ac:dyDescent="0.2">
      <c r="A2003" s="11">
        <v>1997</v>
      </c>
      <c r="B2003" s="11">
        <v>1089.2769119999998</v>
      </c>
      <c r="C2003" s="11">
        <v>2979.6482519999995</v>
      </c>
      <c r="D2003" s="11">
        <v>1824.2744399999997</v>
      </c>
      <c r="G2003" s="11">
        <v>2879.1809639999997</v>
      </c>
      <c r="H2003" s="11">
        <v>4822.4298239999998</v>
      </c>
      <c r="I2003" s="11">
        <v>2961.1411199999998</v>
      </c>
    </row>
    <row r="2004" spans="1:9" x14ac:dyDescent="0.2">
      <c r="A2004" s="11">
        <v>1998</v>
      </c>
      <c r="B2004" s="11">
        <v>4031.9108999999994</v>
      </c>
      <c r="C2004" s="11">
        <v>4581.8371079999997</v>
      </c>
      <c r="D2004" s="11">
        <v>663.61287599999991</v>
      </c>
      <c r="G2004" s="11">
        <v>2879.1809639999997</v>
      </c>
      <c r="H2004" s="11">
        <v>4827.7175759999991</v>
      </c>
      <c r="I2004" s="11">
        <v>2961.1411199999998</v>
      </c>
    </row>
    <row r="2005" spans="1:9" x14ac:dyDescent="0.2">
      <c r="A2005" s="11">
        <v>1999</v>
      </c>
      <c r="B2005" s="11">
        <v>2620.0811159999998</v>
      </c>
      <c r="C2005" s="11">
        <v>1874.5080839999998</v>
      </c>
      <c r="D2005" s="11">
        <v>3690.8508959999995</v>
      </c>
      <c r="G2005" s="11">
        <v>2879.1809639999997</v>
      </c>
      <c r="H2005" s="11">
        <v>4830.3614519999992</v>
      </c>
      <c r="I2005" s="11">
        <v>2963.7849959999994</v>
      </c>
    </row>
    <row r="2006" spans="1:9" x14ac:dyDescent="0.2">
      <c r="A2006" s="11">
        <v>2000</v>
      </c>
      <c r="B2006" s="11">
        <v>3830.9763239999997</v>
      </c>
      <c r="C2006" s="11">
        <v>2617.4372399999997</v>
      </c>
      <c r="D2006" s="11">
        <v>3825.6885719999996</v>
      </c>
      <c r="G2006" s="11">
        <v>2881.8248399999998</v>
      </c>
      <c r="H2006" s="11">
        <v>4835.6492039999994</v>
      </c>
      <c r="I2006" s="11">
        <v>2963.7849959999994</v>
      </c>
    </row>
    <row r="2007" spans="1:9" x14ac:dyDescent="0.2">
      <c r="A2007" s="11">
        <v>2001</v>
      </c>
      <c r="B2007" s="11">
        <v>3540.1499639999997</v>
      </c>
      <c r="C2007" s="11">
        <v>7312.9610159999993</v>
      </c>
      <c r="D2007" s="11">
        <v>2030.4967679999997</v>
      </c>
      <c r="G2007" s="11">
        <v>2881.8248399999998</v>
      </c>
      <c r="H2007" s="11">
        <v>4840.9369559999996</v>
      </c>
      <c r="I2007" s="11">
        <v>2966.4288719999995</v>
      </c>
    </row>
    <row r="2008" spans="1:9" x14ac:dyDescent="0.2">
      <c r="A2008" s="11">
        <v>2002</v>
      </c>
      <c r="B2008" s="11">
        <v>3310.1327519999995</v>
      </c>
      <c r="C2008" s="11">
        <v>3796.6059359999995</v>
      </c>
      <c r="D2008" s="11">
        <v>2064.8671559999998</v>
      </c>
      <c r="G2008" s="11">
        <v>2881.8248399999998</v>
      </c>
      <c r="H2008" s="11">
        <v>4843.5808319999996</v>
      </c>
      <c r="I2008" s="11">
        <v>2966.4288719999995</v>
      </c>
    </row>
    <row r="2009" spans="1:9" x14ac:dyDescent="0.2">
      <c r="A2009" s="11">
        <v>2003</v>
      </c>
      <c r="B2009" s="11">
        <v>846.04031999999984</v>
      </c>
      <c r="C2009" s="11">
        <v>1538.7358319999998</v>
      </c>
      <c r="D2009" s="11">
        <v>2326.6108799999997</v>
      </c>
      <c r="G2009" s="11">
        <v>2881.8248399999998</v>
      </c>
      <c r="H2009" s="11">
        <v>4843.5808319999996</v>
      </c>
      <c r="I2009" s="11">
        <v>2966.4288719999995</v>
      </c>
    </row>
    <row r="2010" spans="1:9" x14ac:dyDescent="0.2">
      <c r="A2010" s="11">
        <v>2004</v>
      </c>
      <c r="B2010" s="11">
        <v>1247.9094719999998</v>
      </c>
      <c r="C2010" s="11">
        <v>2789.2891799999998</v>
      </c>
      <c r="D2010" s="11">
        <v>1009.9606319999999</v>
      </c>
      <c r="G2010" s="11">
        <v>2884.4687159999999</v>
      </c>
      <c r="H2010" s="11">
        <v>4851.512459999999</v>
      </c>
      <c r="I2010" s="11">
        <v>2966.4288719999995</v>
      </c>
    </row>
    <row r="2011" spans="1:9" x14ac:dyDescent="0.2">
      <c r="A2011" s="11">
        <v>2005</v>
      </c>
      <c r="B2011" s="11">
        <v>1586.3255999999999</v>
      </c>
      <c r="C2011" s="11">
        <v>2162.6905679999995</v>
      </c>
      <c r="D2011" s="11">
        <v>3677.6315159999995</v>
      </c>
      <c r="G2011" s="11">
        <v>2884.4687159999999</v>
      </c>
      <c r="H2011" s="11">
        <v>4851.512459999999</v>
      </c>
      <c r="I2011" s="11">
        <v>2969.0727479999996</v>
      </c>
    </row>
    <row r="2012" spans="1:9" x14ac:dyDescent="0.2">
      <c r="A2012" s="11">
        <v>2006</v>
      </c>
      <c r="B2012" s="11">
        <v>864.54745199999991</v>
      </c>
      <c r="C2012" s="11">
        <v>1649.7786239999998</v>
      </c>
      <c r="D2012" s="11">
        <v>2249.9384759999998</v>
      </c>
      <c r="G2012" s="11">
        <v>2887.1125919999995</v>
      </c>
      <c r="H2012" s="11">
        <v>4859.4440879999993</v>
      </c>
      <c r="I2012" s="11">
        <v>2969.0727479999996</v>
      </c>
    </row>
    <row r="2013" spans="1:9" x14ac:dyDescent="0.2">
      <c r="A2013" s="11">
        <v>2007</v>
      </c>
      <c r="B2013" s="11">
        <v>2831.5911959999999</v>
      </c>
      <c r="C2013" s="11">
        <v>6152.2994519999993</v>
      </c>
      <c r="D2013" s="11">
        <v>4206.4067159999995</v>
      </c>
      <c r="G2013" s="11">
        <v>2887.1125919999995</v>
      </c>
      <c r="H2013" s="11">
        <v>4859.4440879999993</v>
      </c>
      <c r="I2013" s="11">
        <v>2969.0727479999996</v>
      </c>
    </row>
    <row r="2014" spans="1:9" x14ac:dyDescent="0.2">
      <c r="A2014" s="11">
        <v>2008</v>
      </c>
      <c r="B2014" s="11">
        <v>1477.9266839999998</v>
      </c>
      <c r="C2014" s="11">
        <v>1401.2542799999999</v>
      </c>
      <c r="D2014" s="11">
        <v>2136.2518079999995</v>
      </c>
      <c r="G2014" s="11">
        <v>2889.7564679999996</v>
      </c>
      <c r="H2014" s="11">
        <v>4862.0879639999994</v>
      </c>
      <c r="I2014" s="11">
        <v>2971.7166239999997</v>
      </c>
    </row>
    <row r="2015" spans="1:9" x14ac:dyDescent="0.2">
      <c r="A2015" s="11">
        <v>2009</v>
      </c>
      <c r="B2015" s="11">
        <v>2120.3885519999999</v>
      </c>
      <c r="C2015" s="11">
        <v>5998.9546439999995</v>
      </c>
      <c r="D2015" s="11">
        <v>1520.2286999999999</v>
      </c>
      <c r="G2015" s="11">
        <v>2892.4003439999997</v>
      </c>
      <c r="H2015" s="11">
        <v>4867.3757159999996</v>
      </c>
      <c r="I2015" s="11">
        <v>2971.7166239999997</v>
      </c>
    </row>
    <row r="2016" spans="1:9" x14ac:dyDescent="0.2">
      <c r="A2016" s="11">
        <v>2010</v>
      </c>
      <c r="B2016" s="11">
        <v>1200.3197039999998</v>
      </c>
      <c r="C2016" s="11">
        <v>3450.2581799999994</v>
      </c>
      <c r="D2016" s="11">
        <v>4669.0850159999991</v>
      </c>
      <c r="G2016" s="11">
        <v>2892.4003439999997</v>
      </c>
      <c r="H2016" s="11">
        <v>4870.0195919999996</v>
      </c>
      <c r="I2016" s="11">
        <v>2971.7166239999997</v>
      </c>
    </row>
    <row r="2017" spans="1:9" x14ac:dyDescent="0.2">
      <c r="A2017" s="11">
        <v>2011</v>
      </c>
      <c r="B2017" s="11">
        <v>2212.9242119999999</v>
      </c>
      <c r="C2017" s="11">
        <v>5729.2792919999993</v>
      </c>
      <c r="D2017" s="11">
        <v>1586.3255999999999</v>
      </c>
      <c r="G2017" s="11">
        <v>2895.0442199999998</v>
      </c>
      <c r="H2017" s="11">
        <v>4870.0195919999996</v>
      </c>
      <c r="I2017" s="11">
        <v>2974.3604999999998</v>
      </c>
    </row>
    <row r="2018" spans="1:9" x14ac:dyDescent="0.2">
      <c r="A2018" s="11">
        <v>2012</v>
      </c>
      <c r="B2018" s="11">
        <v>3989.6088839999993</v>
      </c>
      <c r="C2018" s="11">
        <v>2342.4741359999998</v>
      </c>
      <c r="D2018" s="11">
        <v>2955.8533679999996</v>
      </c>
      <c r="G2018" s="11">
        <v>2897.6880959999999</v>
      </c>
      <c r="H2018" s="11">
        <v>4872.6634679999997</v>
      </c>
      <c r="I2018" s="11">
        <v>2974.3604999999998</v>
      </c>
    </row>
    <row r="2019" spans="1:9" x14ac:dyDescent="0.2">
      <c r="A2019" s="11">
        <v>2013</v>
      </c>
      <c r="B2019" s="11">
        <v>2027.8528919999997</v>
      </c>
      <c r="C2019" s="11">
        <v>2342.4741359999998</v>
      </c>
      <c r="D2019" s="11">
        <v>2799.8646839999997</v>
      </c>
      <c r="G2019" s="11">
        <v>2897.6880959999999</v>
      </c>
      <c r="H2019" s="11">
        <v>4875.3073439999998</v>
      </c>
      <c r="I2019" s="11">
        <v>2979.6482519999995</v>
      </c>
    </row>
    <row r="2020" spans="1:9" x14ac:dyDescent="0.2">
      <c r="A2020" s="11">
        <v>2014</v>
      </c>
      <c r="B2020" s="11">
        <v>2107.1691719999999</v>
      </c>
      <c r="C2020" s="11">
        <v>1316.6502479999999</v>
      </c>
      <c r="D2020" s="11">
        <v>2125.6763039999996</v>
      </c>
      <c r="G2020" s="11">
        <v>2900.3319719999995</v>
      </c>
      <c r="H2020" s="11">
        <v>4875.3073439999998</v>
      </c>
      <c r="I2020" s="11">
        <v>2982.2921279999996</v>
      </c>
    </row>
    <row r="2021" spans="1:9" x14ac:dyDescent="0.2">
      <c r="A2021" s="11">
        <v>2015</v>
      </c>
      <c r="B2021" s="11">
        <v>1081.3452839999998</v>
      </c>
      <c r="C2021" s="11">
        <v>20738.563343999998</v>
      </c>
      <c r="D2021" s="11">
        <v>1224.1145879999999</v>
      </c>
      <c r="G2021" s="11">
        <v>2902.9758479999996</v>
      </c>
      <c r="H2021" s="11">
        <v>4877.951219999999</v>
      </c>
      <c r="I2021" s="11">
        <v>2984.9360039999997</v>
      </c>
    </row>
    <row r="2022" spans="1:9" x14ac:dyDescent="0.2">
      <c r="A2022" s="11">
        <v>2016</v>
      </c>
      <c r="B2022" s="11">
        <v>2374.2006479999995</v>
      </c>
      <c r="C2022" s="11">
        <v>5089.461299999999</v>
      </c>
      <c r="D2022" s="11">
        <v>1195.0319519999998</v>
      </c>
      <c r="G2022" s="11">
        <v>2905.6197239999997</v>
      </c>
      <c r="H2022" s="11">
        <v>4877.951219999999</v>
      </c>
      <c r="I2022" s="11">
        <v>2984.9360039999997</v>
      </c>
    </row>
    <row r="2023" spans="1:9" x14ac:dyDescent="0.2">
      <c r="A2023" s="11">
        <v>2017</v>
      </c>
      <c r="B2023" s="11">
        <v>2458.8046799999997</v>
      </c>
      <c r="C2023" s="11">
        <v>2860.6738319999995</v>
      </c>
      <c r="D2023" s="11">
        <v>2456.1608039999996</v>
      </c>
      <c r="G2023" s="11">
        <v>2905.6197239999997</v>
      </c>
      <c r="H2023" s="11">
        <v>4880.5950959999991</v>
      </c>
      <c r="I2023" s="11">
        <v>2984.9360039999997</v>
      </c>
    </row>
    <row r="2024" spans="1:9" x14ac:dyDescent="0.2">
      <c r="A2024" s="11">
        <v>2018</v>
      </c>
      <c r="B2024" s="11">
        <v>1980.2631239999998</v>
      </c>
      <c r="C2024" s="11">
        <v>4359.7515239999993</v>
      </c>
      <c r="D2024" s="11">
        <v>3122.4175559999994</v>
      </c>
      <c r="G2024" s="11">
        <v>2908.2635999999998</v>
      </c>
      <c r="H2024" s="11">
        <v>4883.2389719999992</v>
      </c>
      <c r="I2024" s="11">
        <v>2984.9360039999997</v>
      </c>
    </row>
    <row r="2025" spans="1:9" x14ac:dyDescent="0.2">
      <c r="A2025" s="11">
        <v>2019</v>
      </c>
      <c r="B2025" s="11">
        <v>2913.5513519999995</v>
      </c>
      <c r="C2025" s="11">
        <v>2212.9242119999999</v>
      </c>
      <c r="D2025" s="11">
        <v>1002.0290039999999</v>
      </c>
      <c r="G2025" s="11">
        <v>2910.9074759999999</v>
      </c>
      <c r="H2025" s="11">
        <v>4883.2389719999992</v>
      </c>
      <c r="I2025" s="11">
        <v>2984.9360039999997</v>
      </c>
    </row>
    <row r="2026" spans="1:9" x14ac:dyDescent="0.2">
      <c r="A2026" s="11">
        <v>2020</v>
      </c>
      <c r="B2026" s="11">
        <v>3756.9477959999995</v>
      </c>
      <c r="C2026" s="11">
        <v>4227.5577239999993</v>
      </c>
      <c r="D2026" s="11">
        <v>2194.4170799999997</v>
      </c>
      <c r="G2026" s="11">
        <v>2910.9074759999999</v>
      </c>
      <c r="H2026" s="11">
        <v>4883.2389719999992</v>
      </c>
      <c r="I2026" s="11">
        <v>2990.2237559999994</v>
      </c>
    </row>
    <row r="2027" spans="1:9" x14ac:dyDescent="0.2">
      <c r="A2027" s="11">
        <v>2021</v>
      </c>
      <c r="B2027" s="11">
        <v>1216.1829599999999</v>
      </c>
      <c r="C2027" s="11">
        <v>2937.3462359999994</v>
      </c>
      <c r="D2027" s="11">
        <v>3630.0417479999996</v>
      </c>
      <c r="G2027" s="11">
        <v>2913.5513519999995</v>
      </c>
      <c r="H2027" s="11">
        <v>4888.5267239999994</v>
      </c>
      <c r="I2027" s="11">
        <v>2992.8676319999995</v>
      </c>
    </row>
    <row r="2028" spans="1:9" x14ac:dyDescent="0.2">
      <c r="A2028" s="11">
        <v>2022</v>
      </c>
      <c r="B2028" s="11">
        <v>1284.9237359999997</v>
      </c>
      <c r="C2028" s="11">
        <v>1824.2744399999997</v>
      </c>
      <c r="D2028" s="11">
        <v>3151.5001919999995</v>
      </c>
      <c r="G2028" s="11">
        <v>2913.5513519999995</v>
      </c>
      <c r="H2028" s="11">
        <v>4891.1705999999995</v>
      </c>
      <c r="I2028" s="11">
        <v>2992.8676319999995</v>
      </c>
    </row>
    <row r="2029" spans="1:9" x14ac:dyDescent="0.2">
      <c r="A2029" s="11">
        <v>2023</v>
      </c>
      <c r="B2029" s="11">
        <v>5293.0397519999997</v>
      </c>
      <c r="C2029" s="11">
        <v>3630.0417479999996</v>
      </c>
      <c r="D2029" s="11">
        <v>1932.6733559999998</v>
      </c>
      <c r="G2029" s="11">
        <v>2913.5513519999995</v>
      </c>
      <c r="H2029" s="11">
        <v>4896.4583519999996</v>
      </c>
      <c r="I2029" s="11">
        <v>2992.8676319999995</v>
      </c>
    </row>
    <row r="2030" spans="1:9" x14ac:dyDescent="0.2">
      <c r="A2030" s="11">
        <v>2024</v>
      </c>
      <c r="B2030" s="11">
        <v>4433.7800519999992</v>
      </c>
      <c r="C2030" s="11">
        <v>840.75256799999988</v>
      </c>
      <c r="D2030" s="11">
        <v>2339.8302599999997</v>
      </c>
      <c r="G2030" s="11">
        <v>2913.5513519999995</v>
      </c>
      <c r="H2030" s="11">
        <v>4899.1022279999997</v>
      </c>
      <c r="I2030" s="11">
        <v>2992.8676319999995</v>
      </c>
    </row>
    <row r="2031" spans="1:9" x14ac:dyDescent="0.2">
      <c r="A2031" s="11">
        <v>2025</v>
      </c>
      <c r="B2031" s="11">
        <v>2144.1834359999998</v>
      </c>
      <c r="C2031" s="11">
        <v>3209.6654639999997</v>
      </c>
      <c r="D2031" s="11">
        <v>2350.4057639999996</v>
      </c>
      <c r="G2031" s="11">
        <v>2913.5513519999995</v>
      </c>
      <c r="H2031" s="11">
        <v>4909.6777319999992</v>
      </c>
      <c r="I2031" s="11">
        <v>2998.1553839999997</v>
      </c>
    </row>
    <row r="2032" spans="1:9" x14ac:dyDescent="0.2">
      <c r="A2032" s="11">
        <v>2026</v>
      </c>
      <c r="B2032" s="11">
        <v>5036.583779999999</v>
      </c>
      <c r="C2032" s="11">
        <v>1694.7245159999998</v>
      </c>
      <c r="D2032" s="11">
        <v>3352.4347679999996</v>
      </c>
      <c r="G2032" s="11">
        <v>2921.4829799999998</v>
      </c>
      <c r="H2032" s="11">
        <v>4912.3216079999993</v>
      </c>
      <c r="I2032" s="11">
        <v>3008.7308879999996</v>
      </c>
    </row>
    <row r="2033" spans="1:9" x14ac:dyDescent="0.2">
      <c r="A2033" s="11">
        <v>2027</v>
      </c>
      <c r="B2033" s="11">
        <v>3696.1386479999996</v>
      </c>
      <c r="C2033" s="11">
        <v>3809.8253159999995</v>
      </c>
      <c r="D2033" s="11">
        <v>3421.1755439999997</v>
      </c>
      <c r="G2033" s="11">
        <v>2924.1268559999999</v>
      </c>
      <c r="H2033" s="11">
        <v>4914.9654839999994</v>
      </c>
      <c r="I2033" s="11">
        <v>3011.3747639999997</v>
      </c>
    </row>
    <row r="2034" spans="1:9" x14ac:dyDescent="0.2">
      <c r="A2034" s="11">
        <v>2028</v>
      </c>
      <c r="B2034" s="11">
        <v>2847.4544519999995</v>
      </c>
      <c r="C2034" s="11">
        <v>4542.1789679999993</v>
      </c>
      <c r="D2034" s="11">
        <v>3709.3580279999996</v>
      </c>
      <c r="G2034" s="11">
        <v>2926.7707319999995</v>
      </c>
      <c r="H2034" s="11">
        <v>4917.6093599999995</v>
      </c>
      <c r="I2034" s="11">
        <v>3016.6625159999994</v>
      </c>
    </row>
    <row r="2035" spans="1:9" x14ac:dyDescent="0.2">
      <c r="A2035" s="11">
        <v>2029</v>
      </c>
      <c r="B2035" s="11">
        <v>4132.3781879999997</v>
      </c>
      <c r="C2035" s="11">
        <v>3706.7141519999996</v>
      </c>
      <c r="D2035" s="11">
        <v>2556.6280919999995</v>
      </c>
      <c r="G2035" s="11">
        <v>2926.7707319999995</v>
      </c>
      <c r="H2035" s="11">
        <v>4917.6093599999995</v>
      </c>
      <c r="I2035" s="11">
        <v>3019.3063919999995</v>
      </c>
    </row>
    <row r="2036" spans="1:9" x14ac:dyDescent="0.2">
      <c r="A2036" s="11">
        <v>2030</v>
      </c>
      <c r="B2036" s="11">
        <v>1845.4254479999997</v>
      </c>
      <c r="C2036" s="11">
        <v>5610.3048719999997</v>
      </c>
      <c r="D2036" s="11">
        <v>2516.9699519999995</v>
      </c>
      <c r="G2036" s="11">
        <v>2926.7707319999995</v>
      </c>
      <c r="H2036" s="11">
        <v>4928.1848639999998</v>
      </c>
      <c r="I2036" s="11">
        <v>3019.3063919999995</v>
      </c>
    </row>
    <row r="2037" spans="1:9" x14ac:dyDescent="0.2">
      <c r="A2037" s="11">
        <v>2031</v>
      </c>
      <c r="B2037" s="11">
        <v>2405.9271599999997</v>
      </c>
      <c r="C2037" s="11">
        <v>4859.4440879999993</v>
      </c>
      <c r="D2037" s="11">
        <v>1551.9552119999998</v>
      </c>
      <c r="G2037" s="11">
        <v>2926.7707319999995</v>
      </c>
      <c r="H2037" s="11">
        <v>4930.828739999999</v>
      </c>
      <c r="I2037" s="11">
        <v>3019.3063919999995</v>
      </c>
    </row>
    <row r="2038" spans="1:9" x14ac:dyDescent="0.2">
      <c r="A2038" s="11">
        <v>2032</v>
      </c>
      <c r="B2038" s="11">
        <v>3709.3580279999996</v>
      </c>
      <c r="C2038" s="11">
        <v>3056.3206559999994</v>
      </c>
      <c r="D2038" s="11">
        <v>2072.7987839999996</v>
      </c>
      <c r="G2038" s="11">
        <v>2929.4146079999996</v>
      </c>
      <c r="H2038" s="11">
        <v>4936.1164919999992</v>
      </c>
      <c r="I2038" s="11">
        <v>3021.9502679999996</v>
      </c>
    </row>
    <row r="2039" spans="1:9" x14ac:dyDescent="0.2">
      <c r="A2039" s="11">
        <v>2033</v>
      </c>
      <c r="B2039" s="11">
        <v>2506.3944479999996</v>
      </c>
      <c r="C2039" s="11">
        <v>5123.8316879999993</v>
      </c>
      <c r="D2039" s="11">
        <v>2876.5370879999996</v>
      </c>
      <c r="G2039" s="11">
        <v>2934.7023599999998</v>
      </c>
      <c r="H2039" s="11">
        <v>4936.1164919999992</v>
      </c>
      <c r="I2039" s="11">
        <v>3021.9502679999996</v>
      </c>
    </row>
    <row r="2040" spans="1:9" x14ac:dyDescent="0.2">
      <c r="A2040" s="11">
        <v>2034</v>
      </c>
      <c r="B2040" s="11">
        <v>843.39644399999986</v>
      </c>
      <c r="C2040" s="11">
        <v>3860.0589599999994</v>
      </c>
      <c r="D2040" s="11">
        <v>4240.7771039999998</v>
      </c>
      <c r="G2040" s="11">
        <v>2934.7023599999998</v>
      </c>
      <c r="H2040" s="11">
        <v>4944.0481199999995</v>
      </c>
      <c r="I2040" s="11">
        <v>3024.5941439999997</v>
      </c>
    </row>
    <row r="2041" spans="1:9" x14ac:dyDescent="0.2">
      <c r="A2041" s="11">
        <v>2035</v>
      </c>
      <c r="B2041" s="11">
        <v>6871.4337239999995</v>
      </c>
      <c r="C2041" s="11">
        <v>475.89767999999992</v>
      </c>
      <c r="D2041" s="11">
        <v>4293.6546239999998</v>
      </c>
      <c r="G2041" s="11">
        <v>2939.9901119999995</v>
      </c>
      <c r="H2041" s="11">
        <v>4951.9797479999997</v>
      </c>
      <c r="I2041" s="11">
        <v>3024.5941439999997</v>
      </c>
    </row>
    <row r="2042" spans="1:9" x14ac:dyDescent="0.2">
      <c r="A2042" s="11">
        <v>2036</v>
      </c>
      <c r="B2042" s="11">
        <v>2030.4967679999997</v>
      </c>
      <c r="C2042" s="11">
        <v>489.11705999999992</v>
      </c>
      <c r="D2042" s="11">
        <v>1073.4136559999999</v>
      </c>
      <c r="G2042" s="11">
        <v>2942.6339879999996</v>
      </c>
      <c r="H2042" s="11">
        <v>4957.267499999999</v>
      </c>
      <c r="I2042" s="11">
        <v>3027.2380199999998</v>
      </c>
    </row>
    <row r="2043" spans="1:9" x14ac:dyDescent="0.2">
      <c r="A2043" s="11">
        <v>2037</v>
      </c>
      <c r="B2043" s="11">
        <v>2982.2921279999996</v>
      </c>
      <c r="C2043" s="11">
        <v>4283.0791199999994</v>
      </c>
      <c r="D2043" s="11">
        <v>1054.9065239999998</v>
      </c>
      <c r="G2043" s="11">
        <v>2945.2778639999997</v>
      </c>
      <c r="H2043" s="11">
        <v>4957.267499999999</v>
      </c>
      <c r="I2043" s="11">
        <v>3027.2380199999998</v>
      </c>
    </row>
    <row r="2044" spans="1:9" x14ac:dyDescent="0.2">
      <c r="A2044" s="11">
        <v>2038</v>
      </c>
      <c r="B2044" s="11">
        <v>2387.4200279999995</v>
      </c>
      <c r="C2044" s="11">
        <v>830.17706399999986</v>
      </c>
      <c r="D2044" s="11">
        <v>1258.4849759999997</v>
      </c>
      <c r="G2044" s="11">
        <v>2945.2778639999997</v>
      </c>
      <c r="H2044" s="11">
        <v>4959.9113759999991</v>
      </c>
      <c r="I2044" s="11">
        <v>3027.2380199999998</v>
      </c>
    </row>
    <row r="2045" spans="1:9" x14ac:dyDescent="0.2">
      <c r="A2045" s="11">
        <v>2039</v>
      </c>
      <c r="B2045" s="11">
        <v>1856.0009519999999</v>
      </c>
      <c r="C2045" s="11">
        <v>1919.4539759999998</v>
      </c>
      <c r="D2045" s="11">
        <v>2746.9871639999997</v>
      </c>
      <c r="G2045" s="11">
        <v>2945.2778639999997</v>
      </c>
      <c r="H2045" s="11">
        <v>4959.9113759999991</v>
      </c>
      <c r="I2045" s="11">
        <v>3029.8818959999994</v>
      </c>
    </row>
    <row r="2046" spans="1:9" x14ac:dyDescent="0.2">
      <c r="A2046" s="11">
        <v>2040</v>
      </c>
      <c r="B2046" s="11">
        <v>2070.1549079999995</v>
      </c>
      <c r="C2046" s="11">
        <v>2945.2778639999997</v>
      </c>
      <c r="D2046" s="11">
        <v>1390.6787759999997</v>
      </c>
      <c r="G2046" s="11">
        <v>2945.2778639999997</v>
      </c>
      <c r="H2046" s="11">
        <v>4962.5552519999992</v>
      </c>
      <c r="I2046" s="11">
        <v>3029.8818959999994</v>
      </c>
    </row>
    <row r="2047" spans="1:9" x14ac:dyDescent="0.2">
      <c r="A2047" s="11">
        <v>2041</v>
      </c>
      <c r="B2047" s="11">
        <v>2826.3034439999997</v>
      </c>
      <c r="C2047" s="11">
        <v>1044.3310199999999</v>
      </c>
      <c r="D2047" s="11">
        <v>2027.8528919999997</v>
      </c>
      <c r="G2047" s="11">
        <v>2947.9217399999998</v>
      </c>
      <c r="H2047" s="11">
        <v>4973.1307559999996</v>
      </c>
      <c r="I2047" s="11">
        <v>3029.8818959999994</v>
      </c>
    </row>
    <row r="2048" spans="1:9" x14ac:dyDescent="0.2">
      <c r="A2048" s="11">
        <v>2042</v>
      </c>
      <c r="B2048" s="11">
        <v>1303.4308679999999</v>
      </c>
      <c r="C2048" s="11">
        <v>9967.412519999998</v>
      </c>
      <c r="D2048" s="11">
        <v>1023.1800119999999</v>
      </c>
      <c r="G2048" s="11">
        <v>2950.5656159999994</v>
      </c>
      <c r="H2048" s="11">
        <v>4978.4185079999997</v>
      </c>
      <c r="I2048" s="11">
        <v>3029.8818959999994</v>
      </c>
    </row>
    <row r="2049" spans="1:9" x14ac:dyDescent="0.2">
      <c r="A2049" s="11">
        <v>2043</v>
      </c>
      <c r="B2049" s="11">
        <v>1845.4254479999997</v>
      </c>
      <c r="C2049" s="11">
        <v>3172.6511999999998</v>
      </c>
      <c r="D2049" s="11">
        <v>2284.3088639999996</v>
      </c>
      <c r="G2049" s="11">
        <v>2950.5656159999994</v>
      </c>
      <c r="H2049" s="11">
        <v>4981.0623839999989</v>
      </c>
      <c r="I2049" s="11">
        <v>3029.8818959999994</v>
      </c>
    </row>
    <row r="2050" spans="1:9" x14ac:dyDescent="0.2">
      <c r="A2050" s="11">
        <v>2044</v>
      </c>
      <c r="B2050" s="11">
        <v>3561.3009719999995</v>
      </c>
      <c r="C2050" s="11">
        <v>3273.1184879999996</v>
      </c>
      <c r="D2050" s="11">
        <v>1758.1775399999997</v>
      </c>
      <c r="G2050" s="11">
        <v>2950.5656159999994</v>
      </c>
      <c r="H2050" s="11">
        <v>4983.706259999999</v>
      </c>
      <c r="I2050" s="11">
        <v>3032.5257719999995</v>
      </c>
    </row>
    <row r="2051" spans="1:9" x14ac:dyDescent="0.2">
      <c r="A2051" s="11">
        <v>2045</v>
      </c>
      <c r="B2051" s="11">
        <v>3156.7879439999997</v>
      </c>
      <c r="C2051" s="11">
        <v>1977.6192479999997</v>
      </c>
      <c r="D2051" s="11">
        <v>3024.5941439999997</v>
      </c>
      <c r="G2051" s="11">
        <v>2953.2094919999995</v>
      </c>
      <c r="H2051" s="11">
        <v>4986.3501359999991</v>
      </c>
      <c r="I2051" s="11">
        <v>3032.5257719999995</v>
      </c>
    </row>
    <row r="2052" spans="1:9" x14ac:dyDescent="0.2">
      <c r="A2052" s="11">
        <v>2046</v>
      </c>
      <c r="B2052" s="11">
        <v>4235.4893519999996</v>
      </c>
      <c r="C2052" s="11">
        <v>2699.3973959999998</v>
      </c>
      <c r="D2052" s="11">
        <v>2694.1096439999997</v>
      </c>
      <c r="G2052" s="11">
        <v>2953.2094919999995</v>
      </c>
      <c r="H2052" s="11">
        <v>4988.9940119999992</v>
      </c>
      <c r="I2052" s="11">
        <v>3032.5257719999995</v>
      </c>
    </row>
    <row r="2053" spans="1:9" x14ac:dyDescent="0.2">
      <c r="A2053" s="11">
        <v>2047</v>
      </c>
      <c r="B2053" s="11">
        <v>3513.7112039999997</v>
      </c>
      <c r="C2053" s="11">
        <v>6435.194183999999</v>
      </c>
      <c r="D2053" s="11">
        <v>2551.3403399999997</v>
      </c>
      <c r="G2053" s="11">
        <v>2953.2094919999995</v>
      </c>
      <c r="H2053" s="11">
        <v>4991.6378879999993</v>
      </c>
      <c r="I2053" s="11">
        <v>3032.5257719999995</v>
      </c>
    </row>
    <row r="2054" spans="1:9" x14ac:dyDescent="0.2">
      <c r="A2054" s="11">
        <v>2048</v>
      </c>
      <c r="B2054" s="11">
        <v>1438.2685439999998</v>
      </c>
      <c r="C2054" s="11">
        <v>1176.5248199999999</v>
      </c>
      <c r="D2054" s="11">
        <v>3312.7766279999996</v>
      </c>
      <c r="G2054" s="11">
        <v>2955.8533679999996</v>
      </c>
      <c r="H2054" s="11">
        <v>4996.9256399999995</v>
      </c>
      <c r="I2054" s="11">
        <v>3032.5257719999995</v>
      </c>
    </row>
    <row r="2055" spans="1:9" x14ac:dyDescent="0.2">
      <c r="A2055" s="11">
        <v>2049</v>
      </c>
      <c r="B2055" s="11">
        <v>2376.8445239999996</v>
      </c>
      <c r="C2055" s="11">
        <v>655.68124799999987</v>
      </c>
      <c r="D2055" s="11">
        <v>1467.3511799999999</v>
      </c>
      <c r="G2055" s="11">
        <v>2955.8533679999996</v>
      </c>
      <c r="H2055" s="11">
        <v>5002.2133919999997</v>
      </c>
      <c r="I2055" s="11">
        <v>3032.5257719999995</v>
      </c>
    </row>
    <row r="2056" spans="1:9" x14ac:dyDescent="0.2">
      <c r="A2056" s="11">
        <v>2050</v>
      </c>
      <c r="B2056" s="11">
        <v>2305.4598719999999</v>
      </c>
      <c r="C2056" s="11">
        <v>4272.5036159999991</v>
      </c>
      <c r="D2056" s="11">
        <v>3415.8877919999995</v>
      </c>
      <c r="G2056" s="11">
        <v>2955.8533679999996</v>
      </c>
      <c r="H2056" s="11">
        <v>5007.5011439999989</v>
      </c>
      <c r="I2056" s="11">
        <v>3035.1696479999996</v>
      </c>
    </row>
    <row r="2057" spans="1:9" x14ac:dyDescent="0.2">
      <c r="A2057" s="11">
        <v>2051</v>
      </c>
      <c r="B2057" s="11">
        <v>756.14853599999992</v>
      </c>
      <c r="C2057" s="11">
        <v>1425.0491639999998</v>
      </c>
      <c r="D2057" s="11">
        <v>2355.6935159999998</v>
      </c>
      <c r="G2057" s="11">
        <v>2958.4972439999997</v>
      </c>
      <c r="H2057" s="11">
        <v>5007.5011439999989</v>
      </c>
      <c r="I2057" s="11">
        <v>3035.1696479999996</v>
      </c>
    </row>
    <row r="2058" spans="1:9" x14ac:dyDescent="0.2">
      <c r="A2058" s="11">
        <v>2052</v>
      </c>
      <c r="B2058" s="11">
        <v>1559.8868399999999</v>
      </c>
      <c r="C2058" s="11">
        <v>1996.1263799999997</v>
      </c>
      <c r="D2058" s="11">
        <v>5813.8833239999994</v>
      </c>
      <c r="G2058" s="11">
        <v>2961.1411199999998</v>
      </c>
      <c r="H2058" s="11">
        <v>5020.7205239999994</v>
      </c>
      <c r="I2058" s="11">
        <v>3035.1696479999996</v>
      </c>
    </row>
    <row r="2059" spans="1:9" x14ac:dyDescent="0.2">
      <c r="A2059" s="11">
        <v>2053</v>
      </c>
      <c r="B2059" s="11">
        <v>898.91783999999984</v>
      </c>
      <c r="C2059" s="11">
        <v>3029.8818959999994</v>
      </c>
      <c r="D2059" s="11">
        <v>1705.3000199999997</v>
      </c>
      <c r="G2059" s="11">
        <v>2961.1411199999998</v>
      </c>
      <c r="H2059" s="11">
        <v>5033.9399039999989</v>
      </c>
      <c r="I2059" s="11">
        <v>3035.1696479999996</v>
      </c>
    </row>
    <row r="2060" spans="1:9" x14ac:dyDescent="0.2">
      <c r="A2060" s="11">
        <v>2054</v>
      </c>
      <c r="B2060" s="11">
        <v>1462.0634279999999</v>
      </c>
      <c r="C2060" s="11">
        <v>4042.4864039999993</v>
      </c>
      <c r="D2060" s="11">
        <v>5393.5070399999995</v>
      </c>
      <c r="G2060" s="11">
        <v>2963.7849959999994</v>
      </c>
      <c r="H2060" s="11">
        <v>5036.583779999999</v>
      </c>
      <c r="I2060" s="11">
        <v>3037.8135239999997</v>
      </c>
    </row>
    <row r="2061" spans="1:9" x14ac:dyDescent="0.2">
      <c r="A2061" s="11">
        <v>2055</v>
      </c>
      <c r="B2061" s="11">
        <v>3177.9389519999995</v>
      </c>
      <c r="C2061" s="11">
        <v>1692.0806399999997</v>
      </c>
      <c r="D2061" s="11">
        <v>2543.4087119999995</v>
      </c>
      <c r="G2061" s="11">
        <v>2966.4288719999995</v>
      </c>
      <c r="H2061" s="11">
        <v>5036.583779999999</v>
      </c>
      <c r="I2061" s="11">
        <v>3040.4573999999998</v>
      </c>
    </row>
    <row r="2062" spans="1:9" x14ac:dyDescent="0.2">
      <c r="A2062" s="11">
        <v>2056</v>
      </c>
      <c r="B2062" s="11">
        <v>5758.3619279999994</v>
      </c>
      <c r="C2062" s="11">
        <v>6496.0033319999993</v>
      </c>
      <c r="D2062" s="11">
        <v>809.02605599999993</v>
      </c>
      <c r="G2062" s="11">
        <v>2966.4288719999995</v>
      </c>
      <c r="H2062" s="11">
        <v>5039.2276559999991</v>
      </c>
      <c r="I2062" s="11">
        <v>3043.1012759999994</v>
      </c>
    </row>
    <row r="2063" spans="1:9" x14ac:dyDescent="0.2">
      <c r="A2063" s="11">
        <v>2057</v>
      </c>
      <c r="B2063" s="11">
        <v>1337.8012559999997</v>
      </c>
      <c r="C2063" s="11">
        <v>3347.1470159999994</v>
      </c>
      <c r="D2063" s="11">
        <v>1771.3969199999997</v>
      </c>
      <c r="G2063" s="11">
        <v>2966.4288719999995</v>
      </c>
      <c r="H2063" s="11">
        <v>5044.5154079999993</v>
      </c>
      <c r="I2063" s="11">
        <v>3043.1012759999994</v>
      </c>
    </row>
    <row r="2064" spans="1:9" x14ac:dyDescent="0.2">
      <c r="A2064" s="11">
        <v>2058</v>
      </c>
      <c r="B2064" s="11">
        <v>1139.510556</v>
      </c>
      <c r="C2064" s="11">
        <v>568.43333999999993</v>
      </c>
      <c r="D2064" s="11">
        <v>1575.7500959999998</v>
      </c>
      <c r="G2064" s="11">
        <v>2969.0727479999996</v>
      </c>
      <c r="H2064" s="11">
        <v>5049.8031599999995</v>
      </c>
      <c r="I2064" s="11">
        <v>3043.1012759999994</v>
      </c>
    </row>
    <row r="2065" spans="1:9" x14ac:dyDescent="0.2">
      <c r="A2065" s="11">
        <v>2059</v>
      </c>
      <c r="B2065" s="11">
        <v>872.47907999999984</v>
      </c>
      <c r="C2065" s="11">
        <v>541.99457999999993</v>
      </c>
      <c r="D2065" s="11">
        <v>959.72698799999989</v>
      </c>
      <c r="G2065" s="11">
        <v>2971.7166239999997</v>
      </c>
      <c r="H2065" s="11">
        <v>5052.4470359999996</v>
      </c>
      <c r="I2065" s="11">
        <v>3045.7451519999995</v>
      </c>
    </row>
    <row r="2066" spans="1:9" x14ac:dyDescent="0.2">
      <c r="A2066" s="11">
        <v>2060</v>
      </c>
      <c r="B2066" s="11">
        <v>1395.9665279999999</v>
      </c>
      <c r="C2066" s="11">
        <v>1385.3910239999998</v>
      </c>
      <c r="D2066" s="11">
        <v>2686.1780159999998</v>
      </c>
      <c r="G2066" s="11">
        <v>2971.7166239999997</v>
      </c>
      <c r="H2066" s="11">
        <v>5052.4470359999996</v>
      </c>
      <c r="I2066" s="11">
        <v>3045.7451519999995</v>
      </c>
    </row>
    <row r="2067" spans="1:9" x14ac:dyDescent="0.2">
      <c r="A2067" s="11">
        <v>2061</v>
      </c>
      <c r="B2067" s="11">
        <v>1842.7815719999999</v>
      </c>
      <c r="C2067" s="11">
        <v>616.02310799999998</v>
      </c>
      <c r="D2067" s="11">
        <v>1329.8696279999999</v>
      </c>
      <c r="G2067" s="11">
        <v>2974.3604999999998</v>
      </c>
      <c r="H2067" s="11">
        <v>5057.7347879999998</v>
      </c>
      <c r="I2067" s="11">
        <v>3045.7451519999995</v>
      </c>
    </row>
    <row r="2068" spans="1:9" x14ac:dyDescent="0.2">
      <c r="A2068" s="11">
        <v>2062</v>
      </c>
      <c r="B2068" s="11">
        <v>1152.729936</v>
      </c>
      <c r="C2068" s="11">
        <v>3439.6826759999994</v>
      </c>
      <c r="D2068" s="11">
        <v>4322.7372599999999</v>
      </c>
      <c r="G2068" s="11">
        <v>2974.3604999999998</v>
      </c>
      <c r="H2068" s="11">
        <v>5057.7347879999998</v>
      </c>
      <c r="I2068" s="11">
        <v>3045.7451519999995</v>
      </c>
    </row>
    <row r="2069" spans="1:9" x14ac:dyDescent="0.2">
      <c r="A2069" s="11">
        <v>2063</v>
      </c>
      <c r="B2069" s="11">
        <v>1919.4539759999998</v>
      </c>
      <c r="C2069" s="11">
        <v>1758.1775399999997</v>
      </c>
      <c r="D2069" s="11">
        <v>3632.6856239999997</v>
      </c>
      <c r="G2069" s="11">
        <v>2974.3604999999998</v>
      </c>
      <c r="H2069" s="11">
        <v>5063.022539999999</v>
      </c>
      <c r="I2069" s="11">
        <v>3048.3890279999996</v>
      </c>
    </row>
    <row r="2070" spans="1:9" x14ac:dyDescent="0.2">
      <c r="A2070" s="11">
        <v>2064</v>
      </c>
      <c r="B2070" s="11">
        <v>3257.2552319999995</v>
      </c>
      <c r="C2070" s="11">
        <v>6141.7239479999989</v>
      </c>
      <c r="D2070" s="11">
        <v>3574.5203519999995</v>
      </c>
      <c r="G2070" s="11">
        <v>2974.3604999999998</v>
      </c>
      <c r="H2070" s="11">
        <v>5073.5980439999994</v>
      </c>
      <c r="I2070" s="11">
        <v>3048.3890279999996</v>
      </c>
    </row>
    <row r="2071" spans="1:9" x14ac:dyDescent="0.2">
      <c r="A2071" s="11">
        <v>2065</v>
      </c>
      <c r="B2071" s="11">
        <v>3749.0161679999997</v>
      </c>
      <c r="C2071" s="11">
        <v>6932.2428719999989</v>
      </c>
      <c r="D2071" s="11">
        <v>2606.8617359999998</v>
      </c>
      <c r="G2071" s="11">
        <v>2974.3604999999998</v>
      </c>
      <c r="H2071" s="11">
        <v>5073.5980439999994</v>
      </c>
      <c r="I2071" s="11">
        <v>3048.3890279999996</v>
      </c>
    </row>
    <row r="2072" spans="1:9" x14ac:dyDescent="0.2">
      <c r="A2072" s="11">
        <v>2066</v>
      </c>
      <c r="B2072" s="11">
        <v>1517.5848239999998</v>
      </c>
      <c r="C2072" s="11">
        <v>3783.3865559999995</v>
      </c>
      <c r="D2072" s="11">
        <v>2844.8105759999999</v>
      </c>
      <c r="G2072" s="11">
        <v>2977.0043759999994</v>
      </c>
      <c r="H2072" s="11">
        <v>5078.8857959999996</v>
      </c>
      <c r="I2072" s="11">
        <v>3048.3890279999996</v>
      </c>
    </row>
    <row r="2073" spans="1:9" x14ac:dyDescent="0.2">
      <c r="A2073" s="11">
        <v>2067</v>
      </c>
      <c r="B2073" s="11">
        <v>1766.1091679999997</v>
      </c>
      <c r="C2073" s="11">
        <v>3487.2724439999997</v>
      </c>
      <c r="D2073" s="11">
        <v>1554.5990879999997</v>
      </c>
      <c r="G2073" s="11">
        <v>2977.0043759999994</v>
      </c>
      <c r="H2073" s="11">
        <v>5084.1735479999998</v>
      </c>
      <c r="I2073" s="11">
        <v>3051.0329039999997</v>
      </c>
    </row>
    <row r="2074" spans="1:9" x14ac:dyDescent="0.2">
      <c r="A2074" s="11">
        <v>2068</v>
      </c>
      <c r="B2074" s="11">
        <v>1969.6876199999997</v>
      </c>
      <c r="C2074" s="11">
        <v>6046.5444119999993</v>
      </c>
      <c r="D2074" s="11">
        <v>2910.9074759999999</v>
      </c>
      <c r="G2074" s="11">
        <v>2977.0043759999994</v>
      </c>
      <c r="H2074" s="11">
        <v>5086.8174239999989</v>
      </c>
      <c r="I2074" s="11">
        <v>3051.0329039999997</v>
      </c>
    </row>
    <row r="2075" spans="1:9" x14ac:dyDescent="0.2">
      <c r="A2075" s="11">
        <v>2069</v>
      </c>
      <c r="B2075" s="11">
        <v>2498.4628199999997</v>
      </c>
      <c r="C2075" s="11">
        <v>2614.7933639999997</v>
      </c>
      <c r="D2075" s="11">
        <v>943.86373199999991</v>
      </c>
      <c r="G2075" s="11">
        <v>2979.6482519999995</v>
      </c>
      <c r="H2075" s="11">
        <v>5086.8174239999989</v>
      </c>
      <c r="I2075" s="11">
        <v>3053.6767799999998</v>
      </c>
    </row>
    <row r="2076" spans="1:9" x14ac:dyDescent="0.2">
      <c r="A2076" s="11">
        <v>2070</v>
      </c>
      <c r="B2076" s="11">
        <v>1676.2173839999998</v>
      </c>
      <c r="C2076" s="11">
        <v>1398.6104039999998</v>
      </c>
      <c r="D2076" s="11">
        <v>2596.2862319999995</v>
      </c>
      <c r="G2076" s="11">
        <v>2982.2921279999996</v>
      </c>
      <c r="H2076" s="11">
        <v>5089.461299999999</v>
      </c>
      <c r="I2076" s="11">
        <v>3053.6767799999998</v>
      </c>
    </row>
    <row r="2077" spans="1:9" x14ac:dyDescent="0.2">
      <c r="A2077" s="11">
        <v>2071</v>
      </c>
      <c r="B2077" s="11">
        <v>2472.0240599999997</v>
      </c>
      <c r="C2077" s="11">
        <v>7342.0436519999994</v>
      </c>
      <c r="D2077" s="11">
        <v>3738.4406639999997</v>
      </c>
      <c r="G2077" s="11">
        <v>2982.2921279999996</v>
      </c>
      <c r="H2077" s="11">
        <v>5092.1051759999991</v>
      </c>
      <c r="I2077" s="11">
        <v>3056.3206559999994</v>
      </c>
    </row>
    <row r="2078" spans="1:9" x14ac:dyDescent="0.2">
      <c r="A2078" s="11">
        <v>2072</v>
      </c>
      <c r="B2078" s="11">
        <v>2974.3604999999998</v>
      </c>
      <c r="C2078" s="11">
        <v>396.58139999999997</v>
      </c>
      <c r="D2078" s="11">
        <v>2680.8902639999997</v>
      </c>
      <c r="G2078" s="11">
        <v>2982.2921279999996</v>
      </c>
      <c r="H2078" s="11">
        <v>5102.6806799999995</v>
      </c>
      <c r="I2078" s="11">
        <v>3056.3206559999994</v>
      </c>
    </row>
    <row r="2079" spans="1:9" x14ac:dyDescent="0.2">
      <c r="A2079" s="11">
        <v>2073</v>
      </c>
      <c r="B2079" s="11">
        <v>4111.2271799999999</v>
      </c>
      <c r="C2079" s="11">
        <v>653.03737199999989</v>
      </c>
      <c r="D2079" s="11">
        <v>1662.9980039999998</v>
      </c>
      <c r="G2079" s="11">
        <v>2982.2921279999996</v>
      </c>
      <c r="H2079" s="11">
        <v>5102.6806799999995</v>
      </c>
      <c r="I2079" s="11">
        <v>3056.3206559999994</v>
      </c>
    </row>
    <row r="2080" spans="1:9" x14ac:dyDescent="0.2">
      <c r="A2080" s="11">
        <v>2074</v>
      </c>
      <c r="B2080" s="11">
        <v>1702.6561439999998</v>
      </c>
      <c r="C2080" s="11">
        <v>2937.3462359999994</v>
      </c>
      <c r="D2080" s="11">
        <v>1998.7702559999998</v>
      </c>
      <c r="G2080" s="11">
        <v>2982.2921279999996</v>
      </c>
      <c r="H2080" s="11">
        <v>5105.3245559999996</v>
      </c>
      <c r="I2080" s="11">
        <v>3056.3206559999994</v>
      </c>
    </row>
    <row r="2081" spans="1:9" x14ac:dyDescent="0.2">
      <c r="A2081" s="11">
        <v>2075</v>
      </c>
      <c r="B2081" s="11">
        <v>2392.7077799999997</v>
      </c>
      <c r="C2081" s="11">
        <v>1988.1947519999997</v>
      </c>
      <c r="D2081" s="11">
        <v>4521.0279599999994</v>
      </c>
      <c r="G2081" s="11">
        <v>2984.9360039999997</v>
      </c>
      <c r="H2081" s="11">
        <v>5110.6123079999998</v>
      </c>
      <c r="I2081" s="11">
        <v>3058.9645319999995</v>
      </c>
    </row>
    <row r="2082" spans="1:9" x14ac:dyDescent="0.2">
      <c r="A2082" s="11">
        <v>2076</v>
      </c>
      <c r="B2082" s="11">
        <v>3122.4175559999994</v>
      </c>
      <c r="C2082" s="11">
        <v>1811.0550599999997</v>
      </c>
      <c r="D2082" s="11">
        <v>2395.3516559999998</v>
      </c>
      <c r="G2082" s="11">
        <v>2984.9360039999997</v>
      </c>
      <c r="H2082" s="11">
        <v>5115.900059999999</v>
      </c>
      <c r="I2082" s="11">
        <v>3058.9645319999995</v>
      </c>
    </row>
    <row r="2083" spans="1:9" x14ac:dyDescent="0.2">
      <c r="A2083" s="11">
        <v>2077</v>
      </c>
      <c r="B2083" s="11">
        <v>2453.5169279999996</v>
      </c>
      <c r="C2083" s="11">
        <v>2823.6595679999996</v>
      </c>
      <c r="D2083" s="11">
        <v>1969.6876199999997</v>
      </c>
      <c r="G2083" s="11">
        <v>2987.5798799999998</v>
      </c>
      <c r="H2083" s="11">
        <v>5118.5439359999991</v>
      </c>
      <c r="I2083" s="11">
        <v>3061.6084079999996</v>
      </c>
    </row>
    <row r="2084" spans="1:9" x14ac:dyDescent="0.2">
      <c r="A2084" s="11">
        <v>2078</v>
      </c>
      <c r="B2084" s="11">
        <v>4370.3270279999997</v>
      </c>
      <c r="C2084" s="11">
        <v>2519.6138279999996</v>
      </c>
      <c r="D2084" s="11">
        <v>2123.0324279999995</v>
      </c>
      <c r="G2084" s="11">
        <v>2987.5798799999998</v>
      </c>
      <c r="H2084" s="11">
        <v>5123.8316879999993</v>
      </c>
      <c r="I2084" s="11">
        <v>3064.2522839999997</v>
      </c>
    </row>
    <row r="2085" spans="1:9" x14ac:dyDescent="0.2">
      <c r="A2085" s="11">
        <v>2079</v>
      </c>
      <c r="B2085" s="11">
        <v>2966.4288719999995</v>
      </c>
      <c r="C2085" s="11">
        <v>1649.7786239999998</v>
      </c>
      <c r="D2085" s="11">
        <v>1660.3541279999997</v>
      </c>
      <c r="G2085" s="11">
        <v>2987.5798799999998</v>
      </c>
      <c r="H2085" s="11">
        <v>5123.8316879999993</v>
      </c>
      <c r="I2085" s="11">
        <v>3064.2522839999997</v>
      </c>
    </row>
    <row r="2086" spans="1:9" x14ac:dyDescent="0.2">
      <c r="A2086" s="11">
        <v>2080</v>
      </c>
      <c r="B2086" s="11">
        <v>3598.3152359999995</v>
      </c>
      <c r="C2086" s="11">
        <v>441.52729199999993</v>
      </c>
      <c r="D2086" s="11">
        <v>1110.4279199999999</v>
      </c>
      <c r="G2086" s="11">
        <v>2987.5798799999998</v>
      </c>
      <c r="H2086" s="11">
        <v>5126.4755639999994</v>
      </c>
      <c r="I2086" s="11">
        <v>3066.8961599999998</v>
      </c>
    </row>
    <row r="2087" spans="1:9" x14ac:dyDescent="0.2">
      <c r="A2087" s="11">
        <v>2081</v>
      </c>
      <c r="B2087" s="11">
        <v>3481.9846919999995</v>
      </c>
      <c r="C2087" s="11">
        <v>4330.6688879999992</v>
      </c>
      <c r="D2087" s="11">
        <v>1165.949316</v>
      </c>
      <c r="G2087" s="11">
        <v>2987.5798799999998</v>
      </c>
      <c r="H2087" s="11">
        <v>5129.1194399999995</v>
      </c>
      <c r="I2087" s="11">
        <v>3069.5400359999994</v>
      </c>
    </row>
    <row r="2088" spans="1:9" x14ac:dyDescent="0.2">
      <c r="A2088" s="11">
        <v>2082</v>
      </c>
      <c r="B2088" s="11">
        <v>1483.2144359999998</v>
      </c>
      <c r="C2088" s="11">
        <v>15170.560487999997</v>
      </c>
      <c r="D2088" s="11">
        <v>2479.9556879999996</v>
      </c>
      <c r="G2088" s="11">
        <v>2990.2237559999994</v>
      </c>
      <c r="H2088" s="11">
        <v>5131.7633159999996</v>
      </c>
      <c r="I2088" s="11">
        <v>3072.1839119999995</v>
      </c>
    </row>
    <row r="2089" spans="1:9" x14ac:dyDescent="0.2">
      <c r="A2089" s="11">
        <v>2083</v>
      </c>
      <c r="B2089" s="11">
        <v>4335.9566399999994</v>
      </c>
      <c r="C2089" s="11">
        <v>5150.2704479999993</v>
      </c>
      <c r="D2089" s="11">
        <v>2397.9955319999999</v>
      </c>
      <c r="G2089" s="11">
        <v>2992.8676319999995</v>
      </c>
      <c r="H2089" s="11">
        <v>5134.4071919999997</v>
      </c>
      <c r="I2089" s="11">
        <v>3072.1839119999995</v>
      </c>
    </row>
    <row r="2090" spans="1:9" x14ac:dyDescent="0.2">
      <c r="A2090" s="11">
        <v>2084</v>
      </c>
      <c r="B2090" s="11">
        <v>3373.5857759999994</v>
      </c>
      <c r="C2090" s="11">
        <v>3439.6826759999994</v>
      </c>
      <c r="D2090" s="11">
        <v>3648.5488799999994</v>
      </c>
      <c r="G2090" s="11">
        <v>2992.8676319999995</v>
      </c>
      <c r="H2090" s="11">
        <v>5142.338819999999</v>
      </c>
      <c r="I2090" s="11">
        <v>3077.4716639999997</v>
      </c>
    </row>
    <row r="2091" spans="1:9" x14ac:dyDescent="0.2">
      <c r="A2091" s="11">
        <v>2085</v>
      </c>
      <c r="B2091" s="11">
        <v>1488.5021879999997</v>
      </c>
      <c r="C2091" s="11">
        <v>660.96899999999994</v>
      </c>
      <c r="D2091" s="11">
        <v>2559.2719679999996</v>
      </c>
      <c r="G2091" s="11">
        <v>2995.5115079999996</v>
      </c>
      <c r="H2091" s="11">
        <v>5150.2704479999993</v>
      </c>
      <c r="I2091" s="11">
        <v>3077.4716639999997</v>
      </c>
    </row>
    <row r="2092" spans="1:9" x14ac:dyDescent="0.2">
      <c r="A2092" s="11">
        <v>2086</v>
      </c>
      <c r="B2092" s="11">
        <v>3764.8794239999997</v>
      </c>
      <c r="C2092" s="11">
        <v>1726.4510279999997</v>
      </c>
      <c r="D2092" s="11">
        <v>1676.2173839999998</v>
      </c>
      <c r="G2092" s="11">
        <v>2995.5115079999996</v>
      </c>
      <c r="H2092" s="11">
        <v>5158.2020759999996</v>
      </c>
      <c r="I2092" s="11">
        <v>3080.1155399999998</v>
      </c>
    </row>
    <row r="2093" spans="1:9" x14ac:dyDescent="0.2">
      <c r="A2093" s="11">
        <v>2087</v>
      </c>
      <c r="B2093" s="11">
        <v>2086.0181639999996</v>
      </c>
      <c r="C2093" s="11">
        <v>4544.8228439999993</v>
      </c>
      <c r="D2093" s="11">
        <v>4074.2129159999995</v>
      </c>
      <c r="G2093" s="11">
        <v>2998.1553839999997</v>
      </c>
      <c r="H2093" s="11">
        <v>5181.9969599999995</v>
      </c>
      <c r="I2093" s="11">
        <v>3080.1155399999998</v>
      </c>
    </row>
    <row r="2094" spans="1:9" x14ac:dyDescent="0.2">
      <c r="A2094" s="11">
        <v>2088</v>
      </c>
      <c r="B2094" s="11">
        <v>4076.8567919999996</v>
      </c>
      <c r="C2094" s="11">
        <v>3894.4293479999997</v>
      </c>
      <c r="D2094" s="11">
        <v>2709.9728999999998</v>
      </c>
      <c r="G2094" s="11">
        <v>2998.1553839999997</v>
      </c>
      <c r="H2094" s="11">
        <v>5203.1479679999993</v>
      </c>
      <c r="I2094" s="11">
        <v>3085.4032919999995</v>
      </c>
    </row>
    <row r="2095" spans="1:9" x14ac:dyDescent="0.2">
      <c r="A2095" s="11">
        <v>2089</v>
      </c>
      <c r="B2095" s="11">
        <v>2006.7018839999998</v>
      </c>
      <c r="C2095" s="11">
        <v>1128.9350519999998</v>
      </c>
      <c r="D2095" s="11">
        <v>1919.4539759999998</v>
      </c>
      <c r="G2095" s="11">
        <v>3000.7992599999998</v>
      </c>
      <c r="H2095" s="11">
        <v>5205.7918439999994</v>
      </c>
      <c r="I2095" s="11">
        <v>3088.0471679999996</v>
      </c>
    </row>
    <row r="2096" spans="1:9" x14ac:dyDescent="0.2">
      <c r="A2096" s="11">
        <v>2090</v>
      </c>
      <c r="B2096" s="11">
        <v>1065.4820279999999</v>
      </c>
      <c r="C2096" s="11">
        <v>2138.8956839999996</v>
      </c>
      <c r="D2096" s="11">
        <v>3177.9389519999995</v>
      </c>
      <c r="G2096" s="11">
        <v>3000.7992599999998</v>
      </c>
      <c r="H2096" s="11">
        <v>5211.0795959999996</v>
      </c>
      <c r="I2096" s="11">
        <v>3090.6910439999997</v>
      </c>
    </row>
    <row r="2097" spans="1:9" x14ac:dyDescent="0.2">
      <c r="A2097" s="11">
        <v>2091</v>
      </c>
      <c r="B2097" s="11">
        <v>2027.8528919999997</v>
      </c>
      <c r="C2097" s="11">
        <v>2371.5567719999999</v>
      </c>
      <c r="D2097" s="11">
        <v>2062.2232799999997</v>
      </c>
      <c r="G2097" s="11">
        <v>3006.0870119999995</v>
      </c>
      <c r="H2097" s="11">
        <v>5213.7234719999997</v>
      </c>
      <c r="I2097" s="11">
        <v>3090.6910439999997</v>
      </c>
    </row>
    <row r="2098" spans="1:9" x14ac:dyDescent="0.2">
      <c r="A2098" s="11">
        <v>2092</v>
      </c>
      <c r="B2098" s="11">
        <v>1990.8386279999997</v>
      </c>
      <c r="C2098" s="11">
        <v>4677.0166439999994</v>
      </c>
      <c r="D2098" s="11">
        <v>2715.2606519999995</v>
      </c>
      <c r="G2098" s="11">
        <v>3006.0870119999995</v>
      </c>
      <c r="H2098" s="11">
        <v>5216.3673479999998</v>
      </c>
      <c r="I2098" s="11">
        <v>3093.3349199999998</v>
      </c>
    </row>
    <row r="2099" spans="1:9" x14ac:dyDescent="0.2">
      <c r="A2099" s="11">
        <v>2093</v>
      </c>
      <c r="B2099" s="11">
        <v>2506.3944479999996</v>
      </c>
      <c r="C2099" s="11">
        <v>4774.8400559999991</v>
      </c>
      <c r="D2099" s="11">
        <v>2889.7564679999996</v>
      </c>
      <c r="G2099" s="11">
        <v>3008.7308879999996</v>
      </c>
      <c r="H2099" s="11">
        <v>5226.9428519999992</v>
      </c>
      <c r="I2099" s="11">
        <v>3093.3349199999998</v>
      </c>
    </row>
    <row r="2100" spans="1:9" x14ac:dyDescent="0.2">
      <c r="A2100" s="11">
        <v>2094</v>
      </c>
      <c r="B2100" s="11">
        <v>2889.7564679999996</v>
      </c>
      <c r="C2100" s="11">
        <v>1176.5248199999999</v>
      </c>
      <c r="D2100" s="11">
        <v>2133.6079319999999</v>
      </c>
      <c r="G2100" s="11">
        <v>3008.7308879999996</v>
      </c>
      <c r="H2100" s="11">
        <v>5229.5867279999993</v>
      </c>
      <c r="I2100" s="11">
        <v>3095.9787959999994</v>
      </c>
    </row>
    <row r="2101" spans="1:9" x14ac:dyDescent="0.2">
      <c r="A2101" s="11">
        <v>2095</v>
      </c>
      <c r="B2101" s="11">
        <v>2101.8814199999997</v>
      </c>
      <c r="C2101" s="11">
        <v>4399.4096639999998</v>
      </c>
      <c r="D2101" s="11">
        <v>2292.2404919999999</v>
      </c>
      <c r="G2101" s="11">
        <v>3008.7308879999996</v>
      </c>
      <c r="H2101" s="11">
        <v>5232.2306039999994</v>
      </c>
      <c r="I2101" s="11">
        <v>3101.2665479999996</v>
      </c>
    </row>
    <row r="2102" spans="1:9" x14ac:dyDescent="0.2">
      <c r="A2102" s="11">
        <v>2096</v>
      </c>
      <c r="B2102" s="11">
        <v>3907.6487279999997</v>
      </c>
      <c r="C2102" s="11">
        <v>11744.097191999999</v>
      </c>
      <c r="D2102" s="11">
        <v>1882.4397119999999</v>
      </c>
      <c r="G2102" s="11">
        <v>3008.7308879999996</v>
      </c>
      <c r="H2102" s="11">
        <v>5237.5183559999996</v>
      </c>
      <c r="I2102" s="11">
        <v>3101.2665479999996</v>
      </c>
    </row>
    <row r="2103" spans="1:9" x14ac:dyDescent="0.2">
      <c r="A2103" s="11">
        <v>2097</v>
      </c>
      <c r="B2103" s="11">
        <v>5139.6949439999989</v>
      </c>
      <c r="C2103" s="11">
        <v>3085.4032919999995</v>
      </c>
      <c r="D2103" s="11">
        <v>3378.8735279999996</v>
      </c>
      <c r="G2103" s="11">
        <v>3008.7308879999996</v>
      </c>
      <c r="H2103" s="11">
        <v>5237.5183559999996</v>
      </c>
      <c r="I2103" s="11">
        <v>3101.2665479999996</v>
      </c>
    </row>
    <row r="2104" spans="1:9" x14ac:dyDescent="0.2">
      <c r="A2104" s="11">
        <v>2098</v>
      </c>
      <c r="B2104" s="11">
        <v>1380.1032719999998</v>
      </c>
      <c r="C2104" s="11">
        <v>4682.3043959999995</v>
      </c>
      <c r="D2104" s="11">
        <v>3199.0899599999998</v>
      </c>
      <c r="G2104" s="11">
        <v>3011.3747639999997</v>
      </c>
      <c r="H2104" s="11">
        <v>5240.1622319999997</v>
      </c>
      <c r="I2104" s="11">
        <v>3101.2665479999996</v>
      </c>
    </row>
    <row r="2105" spans="1:9" x14ac:dyDescent="0.2">
      <c r="A2105" s="11">
        <v>2099</v>
      </c>
      <c r="B2105" s="11">
        <v>1028.4677639999998</v>
      </c>
      <c r="C2105" s="11">
        <v>2424.4342919999999</v>
      </c>
      <c r="D2105" s="11">
        <v>2096.5936679999995</v>
      </c>
      <c r="G2105" s="11">
        <v>3011.3747639999997</v>
      </c>
      <c r="H2105" s="11">
        <v>5253.3816119999992</v>
      </c>
      <c r="I2105" s="11">
        <v>3103.9104239999997</v>
      </c>
    </row>
    <row r="2106" spans="1:9" x14ac:dyDescent="0.2">
      <c r="A2106" s="11">
        <v>2100</v>
      </c>
      <c r="B2106" s="11">
        <v>3754.3039199999994</v>
      </c>
      <c r="C2106" s="11">
        <v>1578.3939719999998</v>
      </c>
      <c r="D2106" s="11">
        <v>1448.8440479999999</v>
      </c>
      <c r="G2106" s="11">
        <v>3011.3747639999997</v>
      </c>
      <c r="H2106" s="11">
        <v>5261.3132399999995</v>
      </c>
      <c r="I2106" s="11">
        <v>3106.5542999999998</v>
      </c>
    </row>
    <row r="2107" spans="1:9" x14ac:dyDescent="0.2">
      <c r="A2107" s="11">
        <v>2101</v>
      </c>
      <c r="B2107" s="11">
        <v>4259.2842359999995</v>
      </c>
      <c r="C2107" s="11">
        <v>1639.2031199999999</v>
      </c>
      <c r="D2107" s="11">
        <v>1684.1490119999999</v>
      </c>
      <c r="G2107" s="11">
        <v>3014.0186399999998</v>
      </c>
      <c r="H2107" s="11">
        <v>5266.6009919999997</v>
      </c>
      <c r="I2107" s="11">
        <v>3106.5542999999998</v>
      </c>
    </row>
    <row r="2108" spans="1:9" x14ac:dyDescent="0.2">
      <c r="A2108" s="11">
        <v>2102</v>
      </c>
      <c r="B2108" s="11">
        <v>1205.607456</v>
      </c>
      <c r="C2108" s="11">
        <v>3106.5542999999998</v>
      </c>
      <c r="D2108" s="11">
        <v>1596.9011039999998</v>
      </c>
      <c r="G2108" s="11">
        <v>3016.6625159999994</v>
      </c>
      <c r="H2108" s="11">
        <v>5269.2448679999998</v>
      </c>
      <c r="I2108" s="11">
        <v>3106.5542999999998</v>
      </c>
    </row>
    <row r="2109" spans="1:9" x14ac:dyDescent="0.2">
      <c r="A2109" s="11">
        <v>2103</v>
      </c>
      <c r="B2109" s="11">
        <v>1882.4397119999999</v>
      </c>
      <c r="C2109" s="11">
        <v>2670.3147599999998</v>
      </c>
      <c r="D2109" s="11">
        <v>4121.8026839999993</v>
      </c>
      <c r="G2109" s="11">
        <v>3019.3063919999995</v>
      </c>
      <c r="H2109" s="11">
        <v>5282.4642479999993</v>
      </c>
      <c r="I2109" s="11">
        <v>3109.1981759999994</v>
      </c>
    </row>
    <row r="2110" spans="1:9" x14ac:dyDescent="0.2">
      <c r="A2110" s="11">
        <v>2104</v>
      </c>
      <c r="B2110" s="11">
        <v>1335.1573799999999</v>
      </c>
      <c r="C2110" s="11">
        <v>2950.5656159999994</v>
      </c>
      <c r="D2110" s="11">
        <v>4547.4667199999994</v>
      </c>
      <c r="G2110" s="11">
        <v>3019.3063919999995</v>
      </c>
      <c r="H2110" s="11">
        <v>5287.7519999999995</v>
      </c>
      <c r="I2110" s="11">
        <v>3109.1981759999994</v>
      </c>
    </row>
    <row r="2111" spans="1:9" x14ac:dyDescent="0.2">
      <c r="A2111" s="11">
        <v>2105</v>
      </c>
      <c r="B2111" s="11">
        <v>3014.0186399999998</v>
      </c>
      <c r="C2111" s="11">
        <v>3418.5316679999996</v>
      </c>
      <c r="D2111" s="11">
        <v>3926.1558599999994</v>
      </c>
      <c r="G2111" s="11">
        <v>3021.9502679999996</v>
      </c>
      <c r="H2111" s="11">
        <v>5290.3958759999996</v>
      </c>
      <c r="I2111" s="11">
        <v>3111.8420519999995</v>
      </c>
    </row>
    <row r="2112" spans="1:9" x14ac:dyDescent="0.2">
      <c r="A2112" s="11">
        <v>2106</v>
      </c>
      <c r="B2112" s="11">
        <v>2577.7790999999997</v>
      </c>
      <c r="C2112" s="11">
        <v>716.49039599999992</v>
      </c>
      <c r="D2112" s="11">
        <v>1803.1234319999999</v>
      </c>
      <c r="G2112" s="11">
        <v>3021.9502679999996</v>
      </c>
      <c r="H2112" s="11">
        <v>5290.3958759999996</v>
      </c>
      <c r="I2112" s="11">
        <v>3111.8420519999995</v>
      </c>
    </row>
    <row r="2113" spans="1:9" x14ac:dyDescent="0.2">
      <c r="A2113" s="11">
        <v>2107</v>
      </c>
      <c r="B2113" s="11">
        <v>3233.4603479999996</v>
      </c>
      <c r="C2113" s="11">
        <v>668.90062799999987</v>
      </c>
      <c r="D2113" s="11">
        <v>2046.3600239999998</v>
      </c>
      <c r="G2113" s="11">
        <v>3024.5941439999997</v>
      </c>
      <c r="H2113" s="11">
        <v>5298.327503999999</v>
      </c>
      <c r="I2113" s="11">
        <v>3111.8420519999995</v>
      </c>
    </row>
    <row r="2114" spans="1:9" x14ac:dyDescent="0.2">
      <c r="A2114" s="11">
        <v>2108</v>
      </c>
      <c r="B2114" s="11">
        <v>4060.9935359999995</v>
      </c>
      <c r="C2114" s="11">
        <v>2472.0240599999997</v>
      </c>
      <c r="D2114" s="11">
        <v>2424.4342919999999</v>
      </c>
      <c r="G2114" s="11">
        <v>3024.5941439999997</v>
      </c>
      <c r="H2114" s="11">
        <v>5308.9030079999993</v>
      </c>
      <c r="I2114" s="11">
        <v>3111.8420519999995</v>
      </c>
    </row>
    <row r="2115" spans="1:9" x14ac:dyDescent="0.2">
      <c r="A2115" s="11">
        <v>2109</v>
      </c>
      <c r="B2115" s="11">
        <v>1197.6758279999999</v>
      </c>
      <c r="C2115" s="11">
        <v>335.77225199999998</v>
      </c>
      <c r="D2115" s="11">
        <v>2762.8504199999998</v>
      </c>
      <c r="G2115" s="11">
        <v>3024.5941439999997</v>
      </c>
      <c r="H2115" s="11">
        <v>5337.9856439999994</v>
      </c>
      <c r="I2115" s="11">
        <v>3111.8420519999995</v>
      </c>
    </row>
    <row r="2116" spans="1:9" x14ac:dyDescent="0.2">
      <c r="A2116" s="11">
        <v>2110</v>
      </c>
      <c r="B2116" s="11">
        <v>3762.2355479999997</v>
      </c>
      <c r="C2116" s="11">
        <v>1419.7614119999998</v>
      </c>
      <c r="D2116" s="11">
        <v>2916.1952279999996</v>
      </c>
      <c r="G2116" s="11">
        <v>3027.2380199999998</v>
      </c>
      <c r="H2116" s="11">
        <v>5345.9172719999997</v>
      </c>
      <c r="I2116" s="11">
        <v>3114.4859279999996</v>
      </c>
    </row>
    <row r="2117" spans="1:9" x14ac:dyDescent="0.2">
      <c r="A2117" s="11">
        <v>2111</v>
      </c>
      <c r="B2117" s="11">
        <v>1234.6900919999998</v>
      </c>
      <c r="C2117" s="11">
        <v>2239.3629719999999</v>
      </c>
      <c r="D2117" s="11">
        <v>4108.5833039999998</v>
      </c>
      <c r="G2117" s="11">
        <v>3027.2380199999998</v>
      </c>
      <c r="H2117" s="11">
        <v>5345.9172719999997</v>
      </c>
      <c r="I2117" s="11">
        <v>3114.4859279999996</v>
      </c>
    </row>
    <row r="2118" spans="1:9" x14ac:dyDescent="0.2">
      <c r="A2118" s="11">
        <v>2112</v>
      </c>
      <c r="B2118" s="11">
        <v>2247.2945999999997</v>
      </c>
      <c r="C2118" s="11">
        <v>2083.3742879999995</v>
      </c>
      <c r="D2118" s="11">
        <v>2905.6197239999997</v>
      </c>
      <c r="G2118" s="11">
        <v>3027.2380199999998</v>
      </c>
      <c r="H2118" s="11">
        <v>5351.205023999999</v>
      </c>
      <c r="I2118" s="11">
        <v>3114.4859279999996</v>
      </c>
    </row>
    <row r="2119" spans="1:9" x14ac:dyDescent="0.2">
      <c r="A2119" s="11">
        <v>2113</v>
      </c>
      <c r="B2119" s="11">
        <v>3516.3550799999994</v>
      </c>
      <c r="C2119" s="11">
        <v>3487.2724439999997</v>
      </c>
      <c r="D2119" s="11">
        <v>1078.7014079999999</v>
      </c>
      <c r="G2119" s="11">
        <v>3029.8818959999994</v>
      </c>
      <c r="H2119" s="11">
        <v>5361.7805279999993</v>
      </c>
      <c r="I2119" s="11">
        <v>3117.1298039999997</v>
      </c>
    </row>
    <row r="2120" spans="1:9" x14ac:dyDescent="0.2">
      <c r="A2120" s="11">
        <v>2114</v>
      </c>
      <c r="B2120" s="11">
        <v>3127.7053079999996</v>
      </c>
      <c r="C2120" s="11">
        <v>515.55581999999993</v>
      </c>
      <c r="D2120" s="11">
        <v>1406.5420319999998</v>
      </c>
      <c r="G2120" s="11">
        <v>3029.8818959999994</v>
      </c>
      <c r="H2120" s="11">
        <v>5361.7805279999993</v>
      </c>
      <c r="I2120" s="11">
        <v>3117.1298039999997</v>
      </c>
    </row>
    <row r="2121" spans="1:9" x14ac:dyDescent="0.2">
      <c r="A2121" s="11">
        <v>2115</v>
      </c>
      <c r="B2121" s="11">
        <v>2715.2606519999995</v>
      </c>
      <c r="C2121" s="11">
        <v>2210.2803359999998</v>
      </c>
      <c r="D2121" s="11">
        <v>3667.0560119999996</v>
      </c>
      <c r="G2121" s="11">
        <v>3032.5257719999995</v>
      </c>
      <c r="H2121" s="11">
        <v>5361.7805279999993</v>
      </c>
      <c r="I2121" s="11">
        <v>3117.1298039999997</v>
      </c>
    </row>
    <row r="2122" spans="1:9" x14ac:dyDescent="0.2">
      <c r="A2122" s="11">
        <v>2116</v>
      </c>
      <c r="B2122" s="11">
        <v>4005.4721399999994</v>
      </c>
      <c r="C2122" s="11">
        <v>11165.088347999999</v>
      </c>
      <c r="D2122" s="11">
        <v>1160.6615639999998</v>
      </c>
      <c r="G2122" s="11">
        <v>3032.5257719999995</v>
      </c>
      <c r="H2122" s="11">
        <v>5364.4244039999994</v>
      </c>
      <c r="I2122" s="11">
        <v>3119.7736799999998</v>
      </c>
    </row>
    <row r="2123" spans="1:9" x14ac:dyDescent="0.2">
      <c r="A2123" s="11">
        <v>2117</v>
      </c>
      <c r="B2123" s="11">
        <v>1530.8042039999998</v>
      </c>
      <c r="C2123" s="11">
        <v>653.03737199999989</v>
      </c>
      <c r="D2123" s="11">
        <v>3495.2040719999995</v>
      </c>
      <c r="G2123" s="11">
        <v>3032.5257719999995</v>
      </c>
      <c r="H2123" s="11">
        <v>5367.0682799999995</v>
      </c>
      <c r="I2123" s="11">
        <v>3122.4175559999994</v>
      </c>
    </row>
    <row r="2124" spans="1:9" x14ac:dyDescent="0.2">
      <c r="A2124" s="11">
        <v>2118</v>
      </c>
      <c r="B2124" s="11">
        <v>3389.4490319999995</v>
      </c>
      <c r="C2124" s="11">
        <v>362.21101199999998</v>
      </c>
      <c r="D2124" s="11">
        <v>1787.2601759999998</v>
      </c>
      <c r="G2124" s="11">
        <v>3035.1696479999996</v>
      </c>
      <c r="H2124" s="11">
        <v>5372.3560319999997</v>
      </c>
      <c r="I2124" s="11">
        <v>3122.4175559999994</v>
      </c>
    </row>
    <row r="2125" spans="1:9" x14ac:dyDescent="0.2">
      <c r="A2125" s="11">
        <v>2119</v>
      </c>
      <c r="B2125" s="11">
        <v>1557.2429639999998</v>
      </c>
      <c r="C2125" s="11">
        <v>1245.2655959999997</v>
      </c>
      <c r="D2125" s="11">
        <v>2953.2094919999995</v>
      </c>
      <c r="G2125" s="11">
        <v>3035.1696479999996</v>
      </c>
      <c r="H2125" s="11">
        <v>5372.3560319999997</v>
      </c>
      <c r="I2125" s="11">
        <v>3122.4175559999994</v>
      </c>
    </row>
    <row r="2126" spans="1:9" x14ac:dyDescent="0.2">
      <c r="A2126" s="11">
        <v>2120</v>
      </c>
      <c r="B2126" s="11">
        <v>1044.3310199999999</v>
      </c>
      <c r="C2126" s="11">
        <v>2054.2916519999999</v>
      </c>
      <c r="D2126" s="11">
        <v>1432.9807919999998</v>
      </c>
      <c r="G2126" s="11">
        <v>3037.8135239999997</v>
      </c>
      <c r="H2126" s="11">
        <v>5377.643783999999</v>
      </c>
      <c r="I2126" s="11">
        <v>3122.4175559999994</v>
      </c>
    </row>
    <row r="2127" spans="1:9" x14ac:dyDescent="0.2">
      <c r="A2127" s="11">
        <v>2121</v>
      </c>
      <c r="B2127" s="11">
        <v>2096.5936679999995</v>
      </c>
      <c r="C2127" s="11">
        <v>4642.6462559999991</v>
      </c>
      <c r="D2127" s="11">
        <v>2408.5710359999998</v>
      </c>
      <c r="G2127" s="11">
        <v>3037.8135239999997</v>
      </c>
      <c r="H2127" s="11">
        <v>5390.8631639999994</v>
      </c>
      <c r="I2127" s="11">
        <v>3125.0614319999995</v>
      </c>
    </row>
    <row r="2128" spans="1:9" x14ac:dyDescent="0.2">
      <c r="A2128" s="11">
        <v>2122</v>
      </c>
      <c r="B2128" s="11">
        <v>1985.5508759999998</v>
      </c>
      <c r="C2128" s="11">
        <v>2485.2434399999997</v>
      </c>
      <c r="D2128" s="11">
        <v>1998.7702559999998</v>
      </c>
      <c r="G2128" s="11">
        <v>3040.4573999999998</v>
      </c>
      <c r="H2128" s="11">
        <v>5390.8631639999994</v>
      </c>
      <c r="I2128" s="11">
        <v>3127.7053079999996</v>
      </c>
    </row>
    <row r="2129" spans="1:9" x14ac:dyDescent="0.2">
      <c r="A2129" s="11">
        <v>2123</v>
      </c>
      <c r="B2129" s="11">
        <v>898.91783999999984</v>
      </c>
      <c r="C2129" s="11">
        <v>2403.2832839999996</v>
      </c>
      <c r="D2129" s="11">
        <v>2368.9128959999998</v>
      </c>
      <c r="G2129" s="11">
        <v>3040.4573999999998</v>
      </c>
      <c r="H2129" s="11">
        <v>5396.1509159999996</v>
      </c>
      <c r="I2129" s="11">
        <v>3127.7053079999996</v>
      </c>
    </row>
    <row r="2130" spans="1:9" x14ac:dyDescent="0.2">
      <c r="A2130" s="11">
        <v>2124</v>
      </c>
      <c r="B2130" s="11">
        <v>3320.7082559999994</v>
      </c>
      <c r="C2130" s="11">
        <v>869.83520399999986</v>
      </c>
      <c r="D2130" s="11">
        <v>2768.1381719999995</v>
      </c>
      <c r="G2130" s="11">
        <v>3040.4573999999998</v>
      </c>
      <c r="H2130" s="11">
        <v>5412.0141719999992</v>
      </c>
      <c r="I2130" s="11">
        <v>3127.7053079999996</v>
      </c>
    </row>
    <row r="2131" spans="1:9" x14ac:dyDescent="0.2">
      <c r="A2131" s="11">
        <v>2125</v>
      </c>
      <c r="B2131" s="11">
        <v>3521.6428319999995</v>
      </c>
      <c r="C2131" s="11">
        <v>1298.1431159999997</v>
      </c>
      <c r="D2131" s="11">
        <v>3672.3437639999997</v>
      </c>
      <c r="G2131" s="11">
        <v>3040.4573999999998</v>
      </c>
      <c r="H2131" s="11">
        <v>5419.9457999999995</v>
      </c>
      <c r="I2131" s="11">
        <v>3130.3491839999997</v>
      </c>
    </row>
    <row r="2132" spans="1:9" x14ac:dyDescent="0.2">
      <c r="A2132" s="11">
        <v>2126</v>
      </c>
      <c r="B2132" s="11">
        <v>1023.1800119999999</v>
      </c>
      <c r="C2132" s="11">
        <v>5126.4755639999994</v>
      </c>
      <c r="D2132" s="11">
        <v>3376.2296519999995</v>
      </c>
      <c r="G2132" s="11">
        <v>3043.1012759999994</v>
      </c>
      <c r="H2132" s="11">
        <v>5425.2335519999997</v>
      </c>
      <c r="I2132" s="11">
        <v>3130.3491839999997</v>
      </c>
    </row>
    <row r="2133" spans="1:9" x14ac:dyDescent="0.2">
      <c r="A2133" s="11">
        <v>2127</v>
      </c>
      <c r="B2133" s="11">
        <v>6205.1769719999993</v>
      </c>
      <c r="C2133" s="11">
        <v>2913.5513519999995</v>
      </c>
      <c r="D2133" s="11">
        <v>1372.1716439999998</v>
      </c>
      <c r="G2133" s="11">
        <v>3045.7451519999995</v>
      </c>
      <c r="H2133" s="11">
        <v>5433.1651799999991</v>
      </c>
      <c r="I2133" s="11">
        <v>3132.9930599999998</v>
      </c>
    </row>
    <row r="2134" spans="1:9" x14ac:dyDescent="0.2">
      <c r="A2134" s="11">
        <v>2128</v>
      </c>
      <c r="B2134" s="11">
        <v>2781.3575519999995</v>
      </c>
      <c r="C2134" s="11">
        <v>1472.6389319999998</v>
      </c>
      <c r="D2134" s="11">
        <v>2702.0412719999995</v>
      </c>
      <c r="G2134" s="11">
        <v>3045.7451519999995</v>
      </c>
      <c r="H2134" s="11">
        <v>5438.4529319999992</v>
      </c>
      <c r="I2134" s="11">
        <v>3132.9930599999998</v>
      </c>
    </row>
    <row r="2135" spans="1:9" x14ac:dyDescent="0.2">
      <c r="A2135" s="11">
        <v>2129</v>
      </c>
      <c r="B2135" s="11">
        <v>1348.3767599999999</v>
      </c>
      <c r="C2135" s="11">
        <v>1747.6020359999998</v>
      </c>
      <c r="D2135" s="11">
        <v>1046.9748959999999</v>
      </c>
      <c r="G2135" s="11">
        <v>3045.7451519999995</v>
      </c>
      <c r="H2135" s="11">
        <v>5441.0968079999993</v>
      </c>
      <c r="I2135" s="11">
        <v>3132.9930599999998</v>
      </c>
    </row>
    <row r="2136" spans="1:9" x14ac:dyDescent="0.2">
      <c r="A2136" s="11">
        <v>2130</v>
      </c>
      <c r="B2136" s="11">
        <v>3857.4150839999993</v>
      </c>
      <c r="C2136" s="11">
        <v>462.67829999999992</v>
      </c>
      <c r="D2136" s="11">
        <v>2337.1863839999996</v>
      </c>
      <c r="G2136" s="11">
        <v>3045.7451519999995</v>
      </c>
      <c r="H2136" s="11">
        <v>5441.0968079999993</v>
      </c>
      <c r="I2136" s="11">
        <v>3135.6369359999994</v>
      </c>
    </row>
    <row r="2137" spans="1:9" x14ac:dyDescent="0.2">
      <c r="A2137" s="11">
        <v>2131</v>
      </c>
      <c r="B2137" s="11">
        <v>3376.2296519999995</v>
      </c>
      <c r="C2137" s="11">
        <v>7513.8955919999989</v>
      </c>
      <c r="D2137" s="11">
        <v>2234.0752199999997</v>
      </c>
      <c r="G2137" s="11">
        <v>3051.0329039999997</v>
      </c>
      <c r="H2137" s="11">
        <v>5443.7406839999994</v>
      </c>
      <c r="I2137" s="11">
        <v>3135.6369359999994</v>
      </c>
    </row>
    <row r="2138" spans="1:9" x14ac:dyDescent="0.2">
      <c r="A2138" s="11">
        <v>2132</v>
      </c>
      <c r="B2138" s="11">
        <v>2421.7904159999998</v>
      </c>
      <c r="C2138" s="11">
        <v>4428.4922999999999</v>
      </c>
      <c r="D2138" s="11">
        <v>3997.5405119999996</v>
      </c>
      <c r="G2138" s="11">
        <v>3051.0329039999997</v>
      </c>
      <c r="H2138" s="11">
        <v>5459.6039399999991</v>
      </c>
      <c r="I2138" s="11">
        <v>3135.6369359999994</v>
      </c>
    </row>
    <row r="2139" spans="1:9" x14ac:dyDescent="0.2">
      <c r="A2139" s="11">
        <v>2133</v>
      </c>
      <c r="B2139" s="11">
        <v>893.63008799999989</v>
      </c>
      <c r="C2139" s="11">
        <v>4851.512459999999</v>
      </c>
      <c r="D2139" s="11">
        <v>1306.0747439999998</v>
      </c>
      <c r="G2139" s="11">
        <v>3053.6767799999998</v>
      </c>
      <c r="H2139" s="11">
        <v>5470.1794439999994</v>
      </c>
      <c r="I2139" s="11">
        <v>3138.2808119999995</v>
      </c>
    </row>
    <row r="2140" spans="1:9" x14ac:dyDescent="0.2">
      <c r="A2140" s="11">
        <v>2134</v>
      </c>
      <c r="B2140" s="11">
        <v>2405.9271599999997</v>
      </c>
      <c r="C2140" s="11">
        <v>3809.8253159999995</v>
      </c>
      <c r="D2140" s="11">
        <v>1134.2228039999998</v>
      </c>
      <c r="G2140" s="11">
        <v>3056.3206559999994</v>
      </c>
      <c r="H2140" s="11">
        <v>5470.1794439999994</v>
      </c>
      <c r="I2140" s="11">
        <v>3138.2808119999995</v>
      </c>
    </row>
    <row r="2141" spans="1:9" x14ac:dyDescent="0.2">
      <c r="A2141" s="11">
        <v>2135</v>
      </c>
      <c r="B2141" s="11">
        <v>3976.3895039999993</v>
      </c>
      <c r="C2141" s="11">
        <v>446.81504399999994</v>
      </c>
      <c r="D2141" s="11">
        <v>2908.2635999999998</v>
      </c>
      <c r="G2141" s="11">
        <v>3056.3206559999994</v>
      </c>
      <c r="H2141" s="11">
        <v>5475.4671959999996</v>
      </c>
      <c r="I2141" s="11">
        <v>3138.2808119999995</v>
      </c>
    </row>
    <row r="2142" spans="1:9" x14ac:dyDescent="0.2">
      <c r="A2142" s="11">
        <v>2136</v>
      </c>
      <c r="B2142" s="11">
        <v>1475.2828079999997</v>
      </c>
      <c r="C2142" s="11">
        <v>949.15148399999987</v>
      </c>
      <c r="D2142" s="11">
        <v>3579.8081039999997</v>
      </c>
      <c r="G2142" s="11">
        <v>3056.3206559999994</v>
      </c>
      <c r="H2142" s="11">
        <v>5483.398823999999</v>
      </c>
      <c r="I2142" s="11">
        <v>3140.9246879999996</v>
      </c>
    </row>
    <row r="2143" spans="1:9" x14ac:dyDescent="0.2">
      <c r="A2143" s="11">
        <v>2137</v>
      </c>
      <c r="B2143" s="11">
        <v>4238.1332279999997</v>
      </c>
      <c r="C2143" s="11">
        <v>523.48744799999997</v>
      </c>
      <c r="D2143" s="11">
        <v>2326.6108799999997</v>
      </c>
      <c r="G2143" s="11">
        <v>3058.9645319999995</v>
      </c>
      <c r="H2143" s="11">
        <v>5483.398823999999</v>
      </c>
      <c r="I2143" s="11">
        <v>3143.5685639999997</v>
      </c>
    </row>
    <row r="2144" spans="1:9" x14ac:dyDescent="0.2">
      <c r="A2144" s="11">
        <v>2138</v>
      </c>
      <c r="B2144" s="11">
        <v>1189.7441999999999</v>
      </c>
      <c r="C2144" s="11">
        <v>655.68124799999987</v>
      </c>
      <c r="D2144" s="11">
        <v>3281.0501159999994</v>
      </c>
      <c r="G2144" s="11">
        <v>3058.9645319999995</v>
      </c>
      <c r="H2144" s="11">
        <v>5483.398823999999</v>
      </c>
      <c r="I2144" s="11">
        <v>3143.5685639999997</v>
      </c>
    </row>
    <row r="2145" spans="1:9" x14ac:dyDescent="0.2">
      <c r="A2145" s="11">
        <v>2139</v>
      </c>
      <c r="B2145" s="11">
        <v>1565.1745919999998</v>
      </c>
      <c r="C2145" s="11">
        <v>1522.8725759999998</v>
      </c>
      <c r="D2145" s="11">
        <v>4587.124859999999</v>
      </c>
      <c r="G2145" s="11">
        <v>3064.2522839999997</v>
      </c>
      <c r="H2145" s="11">
        <v>5488.6865759999991</v>
      </c>
      <c r="I2145" s="11">
        <v>3143.5685639999997</v>
      </c>
    </row>
    <row r="2146" spans="1:9" x14ac:dyDescent="0.2">
      <c r="A2146" s="11">
        <v>2140</v>
      </c>
      <c r="B2146" s="11">
        <v>3593.0274839999997</v>
      </c>
      <c r="C2146" s="11">
        <v>666.25675199999989</v>
      </c>
      <c r="D2146" s="11">
        <v>1721.1632759999998</v>
      </c>
      <c r="G2146" s="11">
        <v>3066.8961599999998</v>
      </c>
      <c r="H2146" s="11">
        <v>5499.2620799999995</v>
      </c>
      <c r="I2146" s="11">
        <v>3143.5685639999997</v>
      </c>
    </row>
    <row r="2147" spans="1:9" x14ac:dyDescent="0.2">
      <c r="A2147" s="11">
        <v>2141</v>
      </c>
      <c r="B2147" s="11">
        <v>1113.0717959999999</v>
      </c>
      <c r="C2147" s="11">
        <v>5049.8031599999995</v>
      </c>
      <c r="D2147" s="11">
        <v>4489.3014479999993</v>
      </c>
      <c r="G2147" s="11">
        <v>3066.8961599999998</v>
      </c>
      <c r="H2147" s="11">
        <v>5528.3447159999996</v>
      </c>
      <c r="I2147" s="11">
        <v>3143.5685639999997</v>
      </c>
    </row>
    <row r="2148" spans="1:9" x14ac:dyDescent="0.2">
      <c r="A2148" s="11">
        <v>2142</v>
      </c>
      <c r="B2148" s="11">
        <v>2228.7874679999995</v>
      </c>
      <c r="C2148" s="11">
        <v>325.19674799999996</v>
      </c>
      <c r="D2148" s="11">
        <v>996.74125199999992</v>
      </c>
      <c r="G2148" s="11">
        <v>3072.1839119999995</v>
      </c>
      <c r="H2148" s="11">
        <v>5544.2079719999992</v>
      </c>
      <c r="I2148" s="11">
        <v>3146.2124399999998</v>
      </c>
    </row>
    <row r="2149" spans="1:9" x14ac:dyDescent="0.2">
      <c r="A2149" s="11">
        <v>2143</v>
      </c>
      <c r="B2149" s="11">
        <v>2900.3319719999995</v>
      </c>
      <c r="C2149" s="11">
        <v>2839.5228239999997</v>
      </c>
      <c r="D2149" s="11">
        <v>2540.7648359999998</v>
      </c>
      <c r="G2149" s="11">
        <v>3072.1839119999995</v>
      </c>
      <c r="H2149" s="11">
        <v>5557.4273519999997</v>
      </c>
      <c r="I2149" s="11">
        <v>3146.2124399999998</v>
      </c>
    </row>
    <row r="2150" spans="1:9" x14ac:dyDescent="0.2">
      <c r="A2150" s="11">
        <v>2144</v>
      </c>
      <c r="B2150" s="11">
        <v>2017.2773879999997</v>
      </c>
      <c r="C2150" s="11">
        <v>4909.6777319999992</v>
      </c>
      <c r="D2150" s="11">
        <v>3024.5941439999997</v>
      </c>
      <c r="G2150" s="11">
        <v>3072.1839119999995</v>
      </c>
      <c r="H2150" s="11">
        <v>5562.715103999999</v>
      </c>
      <c r="I2150" s="11">
        <v>3146.2124399999998</v>
      </c>
    </row>
    <row r="2151" spans="1:9" x14ac:dyDescent="0.2">
      <c r="A2151" s="11">
        <v>2145</v>
      </c>
      <c r="B2151" s="11">
        <v>2199.7048319999999</v>
      </c>
      <c r="C2151" s="11">
        <v>2382.1322759999998</v>
      </c>
      <c r="D2151" s="11">
        <v>1372.1716439999998</v>
      </c>
      <c r="G2151" s="11">
        <v>3072.1839119999995</v>
      </c>
      <c r="H2151" s="11">
        <v>5565.3589799999991</v>
      </c>
      <c r="I2151" s="11">
        <v>3148.8563159999994</v>
      </c>
    </row>
    <row r="2152" spans="1:9" x14ac:dyDescent="0.2">
      <c r="A2152" s="11">
        <v>2146</v>
      </c>
      <c r="B2152" s="11">
        <v>3661.7682599999994</v>
      </c>
      <c r="C2152" s="11">
        <v>1544.0235839999998</v>
      </c>
      <c r="D2152" s="11">
        <v>920.06884799999989</v>
      </c>
      <c r="G2152" s="11">
        <v>3072.1839119999995</v>
      </c>
      <c r="H2152" s="11">
        <v>5568.0028559999992</v>
      </c>
      <c r="I2152" s="11">
        <v>3151.5001919999995</v>
      </c>
    </row>
    <row r="2153" spans="1:9" x14ac:dyDescent="0.2">
      <c r="A2153" s="11">
        <v>2147</v>
      </c>
      <c r="B2153" s="11">
        <v>2461.4485559999998</v>
      </c>
      <c r="C2153" s="11">
        <v>4137.6659399999999</v>
      </c>
      <c r="D2153" s="11">
        <v>3915.5803559999995</v>
      </c>
      <c r="G2153" s="11">
        <v>3072.1839119999995</v>
      </c>
      <c r="H2153" s="11">
        <v>5570.6467319999992</v>
      </c>
      <c r="I2153" s="11">
        <v>3154.1440679999996</v>
      </c>
    </row>
    <row r="2154" spans="1:9" x14ac:dyDescent="0.2">
      <c r="A2154" s="11">
        <v>2148</v>
      </c>
      <c r="B2154" s="11">
        <v>1456.7756759999997</v>
      </c>
      <c r="C2154" s="11">
        <v>386.00589599999995</v>
      </c>
      <c r="D2154" s="11">
        <v>2305.4598719999999</v>
      </c>
      <c r="G2154" s="11">
        <v>3072.1839119999995</v>
      </c>
      <c r="H2154" s="11">
        <v>5583.8661119999997</v>
      </c>
      <c r="I2154" s="11">
        <v>3156.7879439999997</v>
      </c>
    </row>
    <row r="2155" spans="1:9" x14ac:dyDescent="0.2">
      <c r="A2155" s="11">
        <v>2149</v>
      </c>
      <c r="B2155" s="11">
        <v>3698.7825239999997</v>
      </c>
      <c r="C2155" s="11">
        <v>407.15690399999994</v>
      </c>
      <c r="D2155" s="11">
        <v>2850.0983279999996</v>
      </c>
      <c r="G2155" s="11">
        <v>3072.1839119999995</v>
      </c>
      <c r="H2155" s="11">
        <v>5589.153863999999</v>
      </c>
      <c r="I2155" s="11">
        <v>3156.7879439999997</v>
      </c>
    </row>
    <row r="2156" spans="1:9" x14ac:dyDescent="0.2">
      <c r="A2156" s="11">
        <v>2150</v>
      </c>
      <c r="B2156" s="11">
        <v>3474.0530639999997</v>
      </c>
      <c r="C2156" s="11">
        <v>5993.6668919999993</v>
      </c>
      <c r="D2156" s="11">
        <v>3392.0929079999996</v>
      </c>
      <c r="G2156" s="11">
        <v>3074.8277879999996</v>
      </c>
      <c r="H2156" s="11">
        <v>5602.3732439999994</v>
      </c>
      <c r="I2156" s="11">
        <v>3156.7879439999997</v>
      </c>
    </row>
    <row r="2157" spans="1:9" x14ac:dyDescent="0.2">
      <c r="A2157" s="11">
        <v>2151</v>
      </c>
      <c r="B2157" s="11">
        <v>4296.2984999999999</v>
      </c>
      <c r="C2157" s="11">
        <v>742.92915599999992</v>
      </c>
      <c r="D2157" s="11">
        <v>1372.1716439999998</v>
      </c>
      <c r="G2157" s="11">
        <v>3074.8277879999996</v>
      </c>
      <c r="H2157" s="11">
        <v>5607.6609959999996</v>
      </c>
      <c r="I2157" s="11">
        <v>3156.7879439999997</v>
      </c>
    </row>
    <row r="2158" spans="1:9" x14ac:dyDescent="0.2">
      <c r="A2158" s="11">
        <v>2152</v>
      </c>
      <c r="B2158" s="11">
        <v>2321.3231279999995</v>
      </c>
      <c r="C2158" s="11">
        <v>3444.9704279999996</v>
      </c>
      <c r="D2158" s="11">
        <v>4457.5749359999991</v>
      </c>
      <c r="G2158" s="11">
        <v>3074.8277879999996</v>
      </c>
      <c r="H2158" s="11">
        <v>5610.3048719999997</v>
      </c>
      <c r="I2158" s="11">
        <v>3159.4318199999998</v>
      </c>
    </row>
    <row r="2159" spans="1:9" x14ac:dyDescent="0.2">
      <c r="A2159" s="11">
        <v>2153</v>
      </c>
      <c r="B2159" s="11">
        <v>2350.4057639999996</v>
      </c>
      <c r="C2159" s="11">
        <v>1779.3285479999997</v>
      </c>
      <c r="D2159" s="11">
        <v>2226.1435919999999</v>
      </c>
      <c r="G2159" s="11">
        <v>3077.4716639999997</v>
      </c>
      <c r="H2159" s="11">
        <v>5615.592623999999</v>
      </c>
      <c r="I2159" s="11">
        <v>3162.0756959999994</v>
      </c>
    </row>
    <row r="2160" spans="1:9" x14ac:dyDescent="0.2">
      <c r="A2160" s="11">
        <v>2154</v>
      </c>
      <c r="B2160" s="11">
        <v>872.47907999999984</v>
      </c>
      <c r="C2160" s="11">
        <v>912.13721999999984</v>
      </c>
      <c r="D2160" s="11">
        <v>4547.4667199999994</v>
      </c>
      <c r="G2160" s="11">
        <v>3080.1155399999998</v>
      </c>
      <c r="H2160" s="11">
        <v>5618.2364999999991</v>
      </c>
      <c r="I2160" s="11">
        <v>3162.0756959999994</v>
      </c>
    </row>
    <row r="2161" spans="1:9" x14ac:dyDescent="0.2">
      <c r="A2161" s="11">
        <v>2155</v>
      </c>
      <c r="B2161" s="11">
        <v>4016.0476439999993</v>
      </c>
      <c r="C2161" s="11">
        <v>5078.8857959999996</v>
      </c>
      <c r="D2161" s="11">
        <v>3696.1386479999996</v>
      </c>
      <c r="G2161" s="11">
        <v>3085.4032919999995</v>
      </c>
      <c r="H2161" s="11">
        <v>5626.1681279999993</v>
      </c>
      <c r="I2161" s="11">
        <v>3167.3634479999996</v>
      </c>
    </row>
    <row r="2162" spans="1:9" x14ac:dyDescent="0.2">
      <c r="A2162" s="11">
        <v>2156</v>
      </c>
      <c r="B2162" s="11">
        <v>2144.1834359999998</v>
      </c>
      <c r="C2162" s="11">
        <v>512.91194399999995</v>
      </c>
      <c r="D2162" s="11">
        <v>4010.7598919999996</v>
      </c>
      <c r="G2162" s="11">
        <v>3085.4032919999995</v>
      </c>
      <c r="H2162" s="11">
        <v>5631.4558799999995</v>
      </c>
      <c r="I2162" s="11">
        <v>3167.3634479999996</v>
      </c>
    </row>
    <row r="2163" spans="1:9" x14ac:dyDescent="0.2">
      <c r="A2163" s="11">
        <v>2157</v>
      </c>
      <c r="B2163" s="11">
        <v>3220.2409679999996</v>
      </c>
      <c r="C2163" s="11">
        <v>629.24248799999987</v>
      </c>
      <c r="D2163" s="11">
        <v>2289.5966159999998</v>
      </c>
      <c r="G2163" s="11">
        <v>3088.0471679999996</v>
      </c>
      <c r="H2163" s="11">
        <v>5647.3191359999992</v>
      </c>
      <c r="I2163" s="11">
        <v>3167.3634479999996</v>
      </c>
    </row>
    <row r="2164" spans="1:9" x14ac:dyDescent="0.2">
      <c r="A2164" s="11">
        <v>2158</v>
      </c>
      <c r="B2164" s="11">
        <v>3352.4347679999996</v>
      </c>
      <c r="C2164" s="11">
        <v>404.51302799999996</v>
      </c>
      <c r="D2164" s="11">
        <v>3281.0501159999994</v>
      </c>
      <c r="G2164" s="11">
        <v>3088.0471679999996</v>
      </c>
      <c r="H2164" s="11">
        <v>5660.5385159999996</v>
      </c>
      <c r="I2164" s="11">
        <v>3170.0073239999997</v>
      </c>
    </row>
    <row r="2165" spans="1:9" x14ac:dyDescent="0.2">
      <c r="A2165" s="11">
        <v>2159</v>
      </c>
      <c r="B2165" s="11">
        <v>2892.4003439999997</v>
      </c>
      <c r="C2165" s="11">
        <v>367.49876399999994</v>
      </c>
      <c r="D2165" s="11">
        <v>2178.5538239999996</v>
      </c>
      <c r="G2165" s="11">
        <v>3088.0471679999996</v>
      </c>
      <c r="H2165" s="11">
        <v>5673.7578959999992</v>
      </c>
      <c r="I2165" s="11">
        <v>3170.0073239999997</v>
      </c>
    </row>
    <row r="2166" spans="1:9" x14ac:dyDescent="0.2">
      <c r="A2166" s="11">
        <v>2160</v>
      </c>
      <c r="B2166" s="11">
        <v>1636.5592439999998</v>
      </c>
      <c r="C2166" s="11">
        <v>1366.8838919999998</v>
      </c>
      <c r="D2166" s="11">
        <v>3217.5970919999995</v>
      </c>
      <c r="G2166" s="11">
        <v>3090.6910439999997</v>
      </c>
      <c r="H2166" s="11">
        <v>5673.7578959999992</v>
      </c>
      <c r="I2166" s="11">
        <v>3170.0073239999997</v>
      </c>
    </row>
    <row r="2167" spans="1:9" x14ac:dyDescent="0.2">
      <c r="A2167" s="11">
        <v>2161</v>
      </c>
      <c r="B2167" s="11">
        <v>4090.0761719999996</v>
      </c>
      <c r="C2167" s="11">
        <v>3228.1725959999994</v>
      </c>
      <c r="D2167" s="11">
        <v>1329.8696279999999</v>
      </c>
      <c r="G2167" s="11">
        <v>3090.6910439999997</v>
      </c>
      <c r="H2167" s="11">
        <v>5676.4017719999993</v>
      </c>
      <c r="I2167" s="11">
        <v>3172.6511999999998</v>
      </c>
    </row>
    <row r="2168" spans="1:9" x14ac:dyDescent="0.2">
      <c r="A2168" s="11">
        <v>2162</v>
      </c>
      <c r="B2168" s="11">
        <v>2551.3403399999997</v>
      </c>
      <c r="C2168" s="11">
        <v>806.38217999999995</v>
      </c>
      <c r="D2168" s="11">
        <v>3688.2070199999994</v>
      </c>
      <c r="G2168" s="11">
        <v>3093.3349199999998</v>
      </c>
      <c r="H2168" s="11">
        <v>5681.6895239999994</v>
      </c>
      <c r="I2168" s="11">
        <v>3175.2950759999994</v>
      </c>
    </row>
    <row r="2169" spans="1:9" x14ac:dyDescent="0.2">
      <c r="A2169" s="11">
        <v>2163</v>
      </c>
      <c r="B2169" s="11">
        <v>2519.6138279999996</v>
      </c>
      <c r="C2169" s="11">
        <v>5033.9399039999989</v>
      </c>
      <c r="D2169" s="11">
        <v>1403.8981559999997</v>
      </c>
      <c r="G2169" s="11">
        <v>3093.3349199999998</v>
      </c>
      <c r="H2169" s="11">
        <v>5697.5527799999991</v>
      </c>
      <c r="I2169" s="11">
        <v>3177.9389519999995</v>
      </c>
    </row>
    <row r="2170" spans="1:9" x14ac:dyDescent="0.2">
      <c r="A2170" s="11">
        <v>2164</v>
      </c>
      <c r="B2170" s="11">
        <v>2569.8474719999995</v>
      </c>
      <c r="C2170" s="11">
        <v>4462.8626879999993</v>
      </c>
      <c r="D2170" s="11">
        <v>3741.0845399999994</v>
      </c>
      <c r="G2170" s="11">
        <v>3093.3349199999998</v>
      </c>
      <c r="H2170" s="11">
        <v>5718.7037879999989</v>
      </c>
      <c r="I2170" s="11">
        <v>3180.5828279999996</v>
      </c>
    </row>
    <row r="2171" spans="1:9" x14ac:dyDescent="0.2">
      <c r="A2171" s="11">
        <v>2165</v>
      </c>
      <c r="B2171" s="11">
        <v>1443.5562959999997</v>
      </c>
      <c r="C2171" s="11">
        <v>869.83520399999986</v>
      </c>
      <c r="D2171" s="11">
        <v>2376.8445239999996</v>
      </c>
      <c r="G2171" s="11">
        <v>3095.9787959999994</v>
      </c>
      <c r="H2171" s="11">
        <v>5718.7037879999989</v>
      </c>
      <c r="I2171" s="11">
        <v>3180.5828279999996</v>
      </c>
    </row>
    <row r="2172" spans="1:9" x14ac:dyDescent="0.2">
      <c r="A2172" s="11">
        <v>2166</v>
      </c>
      <c r="B2172" s="11">
        <v>2490.5311919999995</v>
      </c>
      <c r="C2172" s="11">
        <v>388.64977199999993</v>
      </c>
      <c r="D2172" s="11">
        <v>1340.4451319999998</v>
      </c>
      <c r="G2172" s="11">
        <v>3098.6226719999995</v>
      </c>
      <c r="H2172" s="11">
        <v>5729.2792919999993</v>
      </c>
      <c r="I2172" s="11">
        <v>3180.5828279999996</v>
      </c>
    </row>
    <row r="2173" spans="1:9" x14ac:dyDescent="0.2">
      <c r="A2173" s="11">
        <v>2167</v>
      </c>
      <c r="B2173" s="11">
        <v>933.28822799999989</v>
      </c>
      <c r="C2173" s="11">
        <v>901.56171599999993</v>
      </c>
      <c r="D2173" s="11">
        <v>3114.4859279999996</v>
      </c>
      <c r="G2173" s="11">
        <v>3098.6226719999995</v>
      </c>
      <c r="H2173" s="11">
        <v>5745.1425479999989</v>
      </c>
      <c r="I2173" s="11">
        <v>3183.2267039999997</v>
      </c>
    </row>
    <row r="2174" spans="1:9" x14ac:dyDescent="0.2">
      <c r="A2174" s="11">
        <v>2168</v>
      </c>
      <c r="B2174" s="11">
        <v>2561.9158439999997</v>
      </c>
      <c r="C2174" s="11">
        <v>2215.5680879999995</v>
      </c>
      <c r="D2174" s="11">
        <v>1694.7245159999998</v>
      </c>
      <c r="G2174" s="11">
        <v>3098.6226719999995</v>
      </c>
      <c r="H2174" s="11">
        <v>5750.4302999999991</v>
      </c>
      <c r="I2174" s="11">
        <v>3183.2267039999997</v>
      </c>
    </row>
    <row r="2175" spans="1:9" x14ac:dyDescent="0.2">
      <c r="A2175" s="11">
        <v>2169</v>
      </c>
      <c r="B2175" s="11">
        <v>3614.1784919999996</v>
      </c>
      <c r="C2175" s="11">
        <v>5718.7037879999989</v>
      </c>
      <c r="D2175" s="11">
        <v>1750.2459119999999</v>
      </c>
      <c r="G2175" s="11">
        <v>3103.9104239999997</v>
      </c>
      <c r="H2175" s="11">
        <v>5755.7180519999993</v>
      </c>
      <c r="I2175" s="11">
        <v>3185.8705799999998</v>
      </c>
    </row>
    <row r="2176" spans="1:9" x14ac:dyDescent="0.2">
      <c r="A2176" s="11">
        <v>2170</v>
      </c>
      <c r="B2176" s="11">
        <v>1176.5248199999999</v>
      </c>
      <c r="C2176" s="11">
        <v>2300.1721199999997</v>
      </c>
      <c r="D2176" s="11">
        <v>1398.6104039999998</v>
      </c>
      <c r="G2176" s="11">
        <v>3103.9104239999997</v>
      </c>
      <c r="H2176" s="11">
        <v>5758.3619279999994</v>
      </c>
      <c r="I2176" s="11">
        <v>3185.8705799999998</v>
      </c>
    </row>
    <row r="2177" spans="1:9" x14ac:dyDescent="0.2">
      <c r="A2177" s="11">
        <v>2171</v>
      </c>
      <c r="B2177" s="11">
        <v>994.09737599999983</v>
      </c>
      <c r="C2177" s="11">
        <v>364.85488799999996</v>
      </c>
      <c r="D2177" s="11">
        <v>1480.5705599999999</v>
      </c>
      <c r="G2177" s="11">
        <v>3106.5542999999998</v>
      </c>
      <c r="H2177" s="11">
        <v>5763.6496799999995</v>
      </c>
      <c r="I2177" s="11">
        <v>3185.8705799999998</v>
      </c>
    </row>
    <row r="2178" spans="1:9" x14ac:dyDescent="0.2">
      <c r="A2178" s="11">
        <v>2172</v>
      </c>
      <c r="B2178" s="11">
        <v>4301.5862519999991</v>
      </c>
      <c r="C2178" s="11">
        <v>404.51302799999996</v>
      </c>
      <c r="D2178" s="11">
        <v>1181.8125719999998</v>
      </c>
      <c r="G2178" s="11">
        <v>3106.5542999999998</v>
      </c>
      <c r="H2178" s="11">
        <v>5771.5813079999989</v>
      </c>
      <c r="I2178" s="11">
        <v>3188.5144559999994</v>
      </c>
    </row>
    <row r="2179" spans="1:9" x14ac:dyDescent="0.2">
      <c r="A2179" s="11">
        <v>2173</v>
      </c>
      <c r="B2179" s="11">
        <v>1221.4707119999998</v>
      </c>
      <c r="C2179" s="11">
        <v>4581.8371079999997</v>
      </c>
      <c r="D2179" s="11">
        <v>2493.1750679999996</v>
      </c>
      <c r="G2179" s="11">
        <v>3106.5542999999998</v>
      </c>
      <c r="H2179" s="11">
        <v>5784.8006879999994</v>
      </c>
      <c r="I2179" s="11">
        <v>3188.5144559999994</v>
      </c>
    </row>
    <row r="2180" spans="1:9" x14ac:dyDescent="0.2">
      <c r="A2180" s="11">
        <v>2174</v>
      </c>
      <c r="B2180" s="11">
        <v>4843.5808319999996</v>
      </c>
      <c r="C2180" s="11">
        <v>1078.7014079999999</v>
      </c>
      <c r="D2180" s="11">
        <v>822.24543599999993</v>
      </c>
      <c r="G2180" s="11">
        <v>3106.5542999999998</v>
      </c>
      <c r="H2180" s="11">
        <v>5798.0200679999989</v>
      </c>
      <c r="I2180" s="11">
        <v>3191.1583319999995</v>
      </c>
    </row>
    <row r="2181" spans="1:9" x14ac:dyDescent="0.2">
      <c r="A2181" s="11">
        <v>2175</v>
      </c>
      <c r="B2181" s="11">
        <v>2416.5026639999996</v>
      </c>
      <c r="C2181" s="11">
        <v>1681.5051359999998</v>
      </c>
      <c r="D2181" s="11">
        <v>1179.168696</v>
      </c>
      <c r="G2181" s="11">
        <v>3109.1981759999994</v>
      </c>
      <c r="H2181" s="11">
        <v>5805.9516959999992</v>
      </c>
      <c r="I2181" s="11">
        <v>3191.1583319999995</v>
      </c>
    </row>
    <row r="2182" spans="1:9" x14ac:dyDescent="0.2">
      <c r="A2182" s="11">
        <v>2176</v>
      </c>
      <c r="B2182" s="11">
        <v>2128.3201799999997</v>
      </c>
      <c r="C2182" s="11">
        <v>6942.8183759999993</v>
      </c>
      <c r="D2182" s="11">
        <v>4965.1991279999993</v>
      </c>
      <c r="G2182" s="11">
        <v>3109.1981759999994</v>
      </c>
      <c r="H2182" s="11">
        <v>5808.5955719999993</v>
      </c>
      <c r="I2182" s="11">
        <v>3191.1583319999995</v>
      </c>
    </row>
    <row r="2183" spans="1:9" x14ac:dyDescent="0.2">
      <c r="A2183" s="11">
        <v>2177</v>
      </c>
      <c r="B2183" s="11">
        <v>3706.7141519999996</v>
      </c>
      <c r="C2183" s="11">
        <v>1681.5051359999998</v>
      </c>
      <c r="D2183" s="11">
        <v>2879.1809639999997</v>
      </c>
      <c r="G2183" s="11">
        <v>3109.1981759999994</v>
      </c>
      <c r="H2183" s="11">
        <v>5837.6782079999994</v>
      </c>
      <c r="I2183" s="11">
        <v>3193.8022079999996</v>
      </c>
    </row>
    <row r="2184" spans="1:9" x14ac:dyDescent="0.2">
      <c r="A2184" s="11">
        <v>2178</v>
      </c>
      <c r="B2184" s="11">
        <v>4142.9536919999991</v>
      </c>
      <c r="C2184" s="11">
        <v>1565.1745919999998</v>
      </c>
      <c r="D2184" s="11">
        <v>1684.1490119999999</v>
      </c>
      <c r="G2184" s="11">
        <v>3111.8420519999995</v>
      </c>
      <c r="H2184" s="11">
        <v>5872.0485959999996</v>
      </c>
      <c r="I2184" s="11">
        <v>3196.4460839999997</v>
      </c>
    </row>
    <row r="2185" spans="1:9" x14ac:dyDescent="0.2">
      <c r="A2185" s="11">
        <v>2179</v>
      </c>
      <c r="B2185" s="11">
        <v>1184.4564479999999</v>
      </c>
      <c r="C2185" s="11">
        <v>1298.1431159999997</v>
      </c>
      <c r="D2185" s="11">
        <v>2162.6905679999995</v>
      </c>
      <c r="G2185" s="11">
        <v>3111.8420519999995</v>
      </c>
      <c r="H2185" s="11">
        <v>5874.6924719999988</v>
      </c>
      <c r="I2185" s="11">
        <v>3196.4460839999997</v>
      </c>
    </row>
    <row r="2186" spans="1:9" x14ac:dyDescent="0.2">
      <c r="A2186" s="11">
        <v>2180</v>
      </c>
      <c r="B2186" s="11">
        <v>1974.9753719999997</v>
      </c>
      <c r="C2186" s="11">
        <v>3540.1499639999997</v>
      </c>
      <c r="D2186" s="11">
        <v>2961.1411199999998</v>
      </c>
      <c r="G2186" s="11">
        <v>3111.8420519999995</v>
      </c>
      <c r="H2186" s="11">
        <v>5890.5557279999994</v>
      </c>
      <c r="I2186" s="11">
        <v>3196.4460839999997</v>
      </c>
    </row>
    <row r="2187" spans="1:9" x14ac:dyDescent="0.2">
      <c r="A2187" s="11">
        <v>2181</v>
      </c>
      <c r="B2187" s="11">
        <v>3278.4062399999998</v>
      </c>
      <c r="C2187" s="11">
        <v>1612.7643599999999</v>
      </c>
      <c r="D2187" s="11">
        <v>2601.5739839999997</v>
      </c>
      <c r="G2187" s="11">
        <v>3117.1298039999997</v>
      </c>
      <c r="H2187" s="11">
        <v>5898.4873559999996</v>
      </c>
      <c r="I2187" s="11">
        <v>3199.0899599999998</v>
      </c>
    </row>
    <row r="2188" spans="1:9" x14ac:dyDescent="0.2">
      <c r="A2188" s="11">
        <v>2182</v>
      </c>
      <c r="B2188" s="11">
        <v>2612.1494879999996</v>
      </c>
      <c r="C2188" s="11">
        <v>494.40481199999994</v>
      </c>
      <c r="D2188" s="11">
        <v>3484.6285679999996</v>
      </c>
      <c r="G2188" s="11">
        <v>3117.1298039999997</v>
      </c>
      <c r="H2188" s="11">
        <v>5909.0628599999991</v>
      </c>
      <c r="I2188" s="11">
        <v>3199.0899599999998</v>
      </c>
    </row>
    <row r="2189" spans="1:9" x14ac:dyDescent="0.2">
      <c r="A2189" s="11">
        <v>2183</v>
      </c>
      <c r="B2189" s="11">
        <v>2093.9497919999999</v>
      </c>
      <c r="C2189" s="11">
        <v>3833.6201999999994</v>
      </c>
      <c r="D2189" s="11">
        <v>1269.0604799999999</v>
      </c>
      <c r="G2189" s="11">
        <v>3119.7736799999998</v>
      </c>
      <c r="H2189" s="11">
        <v>5916.9944879999994</v>
      </c>
      <c r="I2189" s="11">
        <v>3201.7338359999994</v>
      </c>
    </row>
    <row r="2190" spans="1:9" x14ac:dyDescent="0.2">
      <c r="A2190" s="11">
        <v>2184</v>
      </c>
      <c r="B2190" s="11">
        <v>4965.1991279999993</v>
      </c>
      <c r="C2190" s="11">
        <v>2281.6649879999995</v>
      </c>
      <c r="D2190" s="11">
        <v>2004.0580079999997</v>
      </c>
      <c r="G2190" s="11">
        <v>3122.4175559999994</v>
      </c>
      <c r="H2190" s="11">
        <v>5927.5699919999988</v>
      </c>
      <c r="I2190" s="11">
        <v>3201.7338359999994</v>
      </c>
    </row>
    <row r="2191" spans="1:9" x14ac:dyDescent="0.2">
      <c r="A2191" s="11">
        <v>2185</v>
      </c>
      <c r="B2191" s="11">
        <v>1964.3998679999997</v>
      </c>
      <c r="C2191" s="11">
        <v>1866.5764559999998</v>
      </c>
      <c r="D2191" s="11">
        <v>2107.1691719999999</v>
      </c>
      <c r="G2191" s="11">
        <v>3122.4175559999994</v>
      </c>
      <c r="H2191" s="11">
        <v>5927.5699919999988</v>
      </c>
      <c r="I2191" s="11">
        <v>3204.3777119999995</v>
      </c>
    </row>
    <row r="2192" spans="1:9" x14ac:dyDescent="0.2">
      <c r="A2192" s="11">
        <v>2186</v>
      </c>
      <c r="B2192" s="11">
        <v>4243.4209799999999</v>
      </c>
      <c r="C2192" s="11">
        <v>2395.3516559999998</v>
      </c>
      <c r="D2192" s="11">
        <v>1760.8214159999998</v>
      </c>
      <c r="G2192" s="11">
        <v>3122.4175559999994</v>
      </c>
      <c r="H2192" s="11">
        <v>5961.9403799999991</v>
      </c>
      <c r="I2192" s="11">
        <v>3204.3777119999995</v>
      </c>
    </row>
    <row r="2193" spans="1:9" x14ac:dyDescent="0.2">
      <c r="A2193" s="11">
        <v>2187</v>
      </c>
      <c r="B2193" s="11">
        <v>3815.1130679999997</v>
      </c>
      <c r="C2193" s="11">
        <v>1573.1062199999999</v>
      </c>
      <c r="D2193" s="11">
        <v>2236.7190959999998</v>
      </c>
      <c r="G2193" s="11">
        <v>3122.4175559999994</v>
      </c>
      <c r="H2193" s="11">
        <v>5972.5158839999995</v>
      </c>
      <c r="I2193" s="11">
        <v>3207.0215879999996</v>
      </c>
    </row>
    <row r="2194" spans="1:9" x14ac:dyDescent="0.2">
      <c r="A2194" s="11">
        <v>2188</v>
      </c>
      <c r="B2194" s="11">
        <v>1797.8356799999997</v>
      </c>
      <c r="C2194" s="11">
        <v>1599.5449799999999</v>
      </c>
      <c r="D2194" s="11">
        <v>3273.1184879999996</v>
      </c>
      <c r="G2194" s="11">
        <v>3122.4175559999994</v>
      </c>
      <c r="H2194" s="11">
        <v>5977.8036359999996</v>
      </c>
      <c r="I2194" s="11">
        <v>3207.0215879999996</v>
      </c>
    </row>
    <row r="2195" spans="1:9" x14ac:dyDescent="0.2">
      <c r="A2195" s="11">
        <v>2189</v>
      </c>
      <c r="B2195" s="11">
        <v>3458.1898079999996</v>
      </c>
      <c r="C2195" s="11">
        <v>1340.4451319999998</v>
      </c>
      <c r="D2195" s="11">
        <v>2440.2975479999996</v>
      </c>
      <c r="G2195" s="11">
        <v>3125.0614319999995</v>
      </c>
      <c r="H2195" s="11">
        <v>5980.4475119999988</v>
      </c>
      <c r="I2195" s="11">
        <v>3207.0215879999996</v>
      </c>
    </row>
    <row r="2196" spans="1:9" x14ac:dyDescent="0.2">
      <c r="A2196" s="11">
        <v>2190</v>
      </c>
      <c r="B2196" s="11">
        <v>1573.1062199999999</v>
      </c>
      <c r="C2196" s="11">
        <v>388.64977199999993</v>
      </c>
      <c r="D2196" s="11">
        <v>2331.8986319999999</v>
      </c>
      <c r="G2196" s="11">
        <v>3125.0614319999995</v>
      </c>
      <c r="H2196" s="11">
        <v>5983.0913879999989</v>
      </c>
      <c r="I2196" s="11">
        <v>3209.6654639999997</v>
      </c>
    </row>
    <row r="2197" spans="1:9" x14ac:dyDescent="0.2">
      <c r="A2197" s="11">
        <v>2191</v>
      </c>
      <c r="B2197" s="11">
        <v>3577.1642279999996</v>
      </c>
      <c r="C2197" s="11">
        <v>3127.7053079999996</v>
      </c>
      <c r="D2197" s="11">
        <v>1057.5503999999999</v>
      </c>
      <c r="G2197" s="11">
        <v>3125.0614319999995</v>
      </c>
      <c r="H2197" s="11">
        <v>5983.0913879999989</v>
      </c>
      <c r="I2197" s="11">
        <v>3209.6654639999997</v>
      </c>
    </row>
    <row r="2198" spans="1:9" x14ac:dyDescent="0.2">
      <c r="A2198" s="11">
        <v>2192</v>
      </c>
      <c r="B2198" s="11">
        <v>1158.0176879999999</v>
      </c>
      <c r="C2198" s="11">
        <v>425.66403599999995</v>
      </c>
      <c r="D2198" s="11">
        <v>1374.8155199999999</v>
      </c>
      <c r="G2198" s="11">
        <v>3125.0614319999995</v>
      </c>
      <c r="H2198" s="11">
        <v>5993.6668919999993</v>
      </c>
      <c r="I2198" s="11">
        <v>3209.6654639999997</v>
      </c>
    </row>
    <row r="2199" spans="1:9" x14ac:dyDescent="0.2">
      <c r="A2199" s="11">
        <v>2193</v>
      </c>
      <c r="B2199" s="11">
        <v>1039.0432679999999</v>
      </c>
      <c r="C2199" s="11">
        <v>4843.5808319999996</v>
      </c>
      <c r="D2199" s="11">
        <v>3225.5287199999998</v>
      </c>
      <c r="G2199" s="11">
        <v>3125.0614319999995</v>
      </c>
      <c r="H2199" s="11">
        <v>5993.6668919999993</v>
      </c>
      <c r="I2199" s="11">
        <v>3212.3093399999998</v>
      </c>
    </row>
    <row r="2200" spans="1:9" x14ac:dyDescent="0.2">
      <c r="A2200" s="11">
        <v>2194</v>
      </c>
      <c r="B2200" s="11">
        <v>4354.4637719999992</v>
      </c>
      <c r="C2200" s="11">
        <v>2257.8701039999996</v>
      </c>
      <c r="D2200" s="11">
        <v>2635.9443719999995</v>
      </c>
      <c r="G2200" s="11">
        <v>3125.0614319999995</v>
      </c>
      <c r="H2200" s="11">
        <v>5998.9546439999995</v>
      </c>
      <c r="I2200" s="11">
        <v>3212.3093399999998</v>
      </c>
    </row>
    <row r="2201" spans="1:9" x14ac:dyDescent="0.2">
      <c r="A2201" s="11">
        <v>2195</v>
      </c>
      <c r="B2201" s="11">
        <v>1744.9581599999997</v>
      </c>
      <c r="C2201" s="11">
        <v>650.39349599999991</v>
      </c>
      <c r="D2201" s="11">
        <v>2183.8415759999998</v>
      </c>
      <c r="G2201" s="11">
        <v>3127.7053079999996</v>
      </c>
      <c r="H2201" s="11">
        <v>5998.9546439999995</v>
      </c>
      <c r="I2201" s="11">
        <v>3214.9532159999994</v>
      </c>
    </row>
    <row r="2202" spans="1:9" x14ac:dyDescent="0.2">
      <c r="A2202" s="11">
        <v>2196</v>
      </c>
      <c r="B2202" s="11">
        <v>1826.9183159999998</v>
      </c>
      <c r="C2202" s="11">
        <v>378.07426799999996</v>
      </c>
      <c r="D2202" s="11">
        <v>1697.3683919999999</v>
      </c>
      <c r="G2202" s="11">
        <v>3127.7053079999996</v>
      </c>
      <c r="H2202" s="11">
        <v>6004.2423959999996</v>
      </c>
      <c r="I2202" s="11">
        <v>3214.9532159999994</v>
      </c>
    </row>
    <row r="2203" spans="1:9" x14ac:dyDescent="0.2">
      <c r="A2203" s="11">
        <v>2197</v>
      </c>
      <c r="B2203" s="11">
        <v>5086.8174239999989</v>
      </c>
      <c r="C2203" s="11">
        <v>724.42202399999996</v>
      </c>
      <c r="D2203" s="11">
        <v>1033.7555159999999</v>
      </c>
      <c r="G2203" s="11">
        <v>3127.7053079999996</v>
      </c>
      <c r="H2203" s="11">
        <v>6017.4617759999992</v>
      </c>
      <c r="I2203" s="11">
        <v>3214.9532159999994</v>
      </c>
    </row>
    <row r="2204" spans="1:9" x14ac:dyDescent="0.2">
      <c r="A2204" s="11">
        <v>2198</v>
      </c>
      <c r="B2204" s="11">
        <v>1039.0432679999999</v>
      </c>
      <c r="C2204" s="11">
        <v>853.97194799999988</v>
      </c>
      <c r="D2204" s="11">
        <v>2651.8076279999996</v>
      </c>
      <c r="G2204" s="11">
        <v>3130.3491839999997</v>
      </c>
      <c r="H2204" s="11">
        <v>6017.4617759999992</v>
      </c>
      <c r="I2204" s="11">
        <v>3217.5970919999995</v>
      </c>
    </row>
    <row r="2205" spans="1:9" x14ac:dyDescent="0.2">
      <c r="A2205" s="11">
        <v>2199</v>
      </c>
      <c r="B2205" s="11">
        <v>906.84946799999989</v>
      </c>
      <c r="C2205" s="11">
        <v>1107.7840439999998</v>
      </c>
      <c r="D2205" s="11">
        <v>880.41070799999989</v>
      </c>
      <c r="G2205" s="11">
        <v>3130.3491839999997</v>
      </c>
      <c r="H2205" s="11">
        <v>6025.3934039999995</v>
      </c>
      <c r="I2205" s="11">
        <v>3217.5970919999995</v>
      </c>
    </row>
    <row r="2206" spans="1:9" x14ac:dyDescent="0.2">
      <c r="A2206" s="11">
        <v>2200</v>
      </c>
      <c r="B2206" s="11">
        <v>3955.2384959999995</v>
      </c>
      <c r="C2206" s="11">
        <v>1554.5990879999997</v>
      </c>
      <c r="D2206" s="11">
        <v>4877.951219999999</v>
      </c>
      <c r="G2206" s="11">
        <v>3130.3491839999997</v>
      </c>
      <c r="H2206" s="11">
        <v>6028.0372799999996</v>
      </c>
      <c r="I2206" s="11">
        <v>3222.8848439999997</v>
      </c>
    </row>
    <row r="2207" spans="1:9" x14ac:dyDescent="0.2">
      <c r="A2207" s="11">
        <v>2201</v>
      </c>
      <c r="B2207" s="11">
        <v>1401.2542799999999</v>
      </c>
      <c r="C2207" s="11">
        <v>734.99752799999987</v>
      </c>
      <c r="D2207" s="11">
        <v>3111.8420519999995</v>
      </c>
      <c r="G2207" s="11">
        <v>3130.3491839999997</v>
      </c>
      <c r="H2207" s="11">
        <v>6030.6811559999996</v>
      </c>
      <c r="I2207" s="11">
        <v>3222.8848439999997</v>
      </c>
    </row>
    <row r="2208" spans="1:9" x14ac:dyDescent="0.2">
      <c r="A2208" s="11">
        <v>2202</v>
      </c>
      <c r="B2208" s="11">
        <v>3236.1042239999997</v>
      </c>
      <c r="C2208" s="11">
        <v>2387.4200279999995</v>
      </c>
      <c r="D2208" s="11">
        <v>3656.4805079999996</v>
      </c>
      <c r="G2208" s="11">
        <v>3132.9930599999998</v>
      </c>
      <c r="H2208" s="11">
        <v>6038.612783999999</v>
      </c>
      <c r="I2208" s="11">
        <v>3225.5287199999998</v>
      </c>
    </row>
    <row r="2209" spans="1:9" x14ac:dyDescent="0.2">
      <c r="A2209" s="11">
        <v>2203</v>
      </c>
      <c r="B2209" s="11">
        <v>3476.6969399999994</v>
      </c>
      <c r="C2209" s="11">
        <v>2458.8046799999997</v>
      </c>
      <c r="D2209" s="11">
        <v>2839.5228239999997</v>
      </c>
      <c r="G2209" s="11">
        <v>3132.9930599999998</v>
      </c>
      <c r="H2209" s="11">
        <v>6043.9005359999992</v>
      </c>
      <c r="I2209" s="11">
        <v>3225.5287199999998</v>
      </c>
    </row>
    <row r="2210" spans="1:9" x14ac:dyDescent="0.2">
      <c r="A2210" s="11">
        <v>2204</v>
      </c>
      <c r="B2210" s="11">
        <v>4476.0820679999997</v>
      </c>
      <c r="C2210" s="11">
        <v>3225.5287199999998</v>
      </c>
      <c r="D2210" s="11">
        <v>1086.6330359999999</v>
      </c>
      <c r="G2210" s="11">
        <v>3132.9930599999998</v>
      </c>
      <c r="H2210" s="11">
        <v>6046.5444119999993</v>
      </c>
      <c r="I2210" s="11">
        <v>3228.1725959999994</v>
      </c>
    </row>
    <row r="2211" spans="1:9" x14ac:dyDescent="0.2">
      <c r="A2211" s="11">
        <v>2205</v>
      </c>
      <c r="B2211" s="11">
        <v>2842.1666999999998</v>
      </c>
      <c r="C2211" s="11">
        <v>3376.2296519999995</v>
      </c>
      <c r="D2211" s="11">
        <v>1903.5907199999997</v>
      </c>
      <c r="G2211" s="11">
        <v>3135.6369359999994</v>
      </c>
      <c r="H2211" s="11">
        <v>6054.4760399999996</v>
      </c>
      <c r="I2211" s="11">
        <v>3230.8164719999995</v>
      </c>
    </row>
    <row r="2212" spans="1:9" x14ac:dyDescent="0.2">
      <c r="A2212" s="11">
        <v>2206</v>
      </c>
      <c r="B2212" s="11">
        <v>2744.3432879999996</v>
      </c>
      <c r="C2212" s="11">
        <v>4343.8882679999997</v>
      </c>
      <c r="D2212" s="11">
        <v>1797.8356799999997</v>
      </c>
      <c r="G2212" s="11">
        <v>3135.6369359999994</v>
      </c>
      <c r="H2212" s="11">
        <v>6054.4760399999996</v>
      </c>
      <c r="I2212" s="11">
        <v>3230.8164719999995</v>
      </c>
    </row>
    <row r="2213" spans="1:9" x14ac:dyDescent="0.2">
      <c r="A2213" s="11">
        <v>2207</v>
      </c>
      <c r="B2213" s="11">
        <v>3207.0215879999996</v>
      </c>
      <c r="C2213" s="11">
        <v>740.28527999999994</v>
      </c>
      <c r="D2213" s="11">
        <v>3035.1696479999996</v>
      </c>
      <c r="G2213" s="11">
        <v>3138.2808119999995</v>
      </c>
      <c r="H2213" s="11">
        <v>6065.051543999999</v>
      </c>
      <c r="I2213" s="11">
        <v>3233.4603479999996</v>
      </c>
    </row>
    <row r="2214" spans="1:9" x14ac:dyDescent="0.2">
      <c r="A2214" s="11">
        <v>2208</v>
      </c>
      <c r="B2214" s="11">
        <v>1015.2483839999999</v>
      </c>
      <c r="C2214" s="11">
        <v>579.00884399999995</v>
      </c>
      <c r="D2214" s="11">
        <v>2329.2547559999998</v>
      </c>
      <c r="G2214" s="11">
        <v>3138.2808119999995</v>
      </c>
      <c r="H2214" s="11">
        <v>6080.9147999999996</v>
      </c>
      <c r="I2214" s="11">
        <v>3233.4603479999996</v>
      </c>
    </row>
    <row r="2215" spans="1:9" x14ac:dyDescent="0.2">
      <c r="A2215" s="11">
        <v>2209</v>
      </c>
      <c r="B2215" s="11">
        <v>3854.7712079999997</v>
      </c>
      <c r="C2215" s="11">
        <v>2784.0014279999996</v>
      </c>
      <c r="D2215" s="11">
        <v>840.75256799999988</v>
      </c>
      <c r="G2215" s="11">
        <v>3138.2808119999995</v>
      </c>
      <c r="H2215" s="11">
        <v>6086.2025519999988</v>
      </c>
      <c r="I2215" s="11">
        <v>3233.4603479999996</v>
      </c>
    </row>
    <row r="2216" spans="1:9" x14ac:dyDescent="0.2">
      <c r="A2216" s="11">
        <v>2210</v>
      </c>
      <c r="B2216" s="11">
        <v>1665.6418799999999</v>
      </c>
      <c r="C2216" s="11">
        <v>3487.2724439999997</v>
      </c>
      <c r="D2216" s="11">
        <v>2776.0697999999998</v>
      </c>
      <c r="G2216" s="11">
        <v>3140.9246879999996</v>
      </c>
      <c r="H2216" s="11">
        <v>6120.5729399999991</v>
      </c>
      <c r="I2216" s="11">
        <v>3233.4603479999996</v>
      </c>
    </row>
    <row r="2217" spans="1:9" x14ac:dyDescent="0.2">
      <c r="A2217" s="11">
        <v>2211</v>
      </c>
      <c r="B2217" s="11">
        <v>5594.4416159999992</v>
      </c>
      <c r="C2217" s="11">
        <v>970.30249199999992</v>
      </c>
      <c r="D2217" s="11">
        <v>1131.5789279999999</v>
      </c>
      <c r="G2217" s="11">
        <v>3140.9246879999996</v>
      </c>
      <c r="H2217" s="11">
        <v>6125.8606919999993</v>
      </c>
      <c r="I2217" s="11">
        <v>3236.1042239999997</v>
      </c>
    </row>
    <row r="2218" spans="1:9" x14ac:dyDescent="0.2">
      <c r="A2218" s="11">
        <v>2212</v>
      </c>
      <c r="B2218" s="11">
        <v>1128.9350519999998</v>
      </c>
      <c r="C2218" s="11">
        <v>322.55287199999998</v>
      </c>
      <c r="D2218" s="11">
        <v>5409.3702959999991</v>
      </c>
      <c r="G2218" s="11">
        <v>3143.5685639999997</v>
      </c>
      <c r="H2218" s="11">
        <v>6131.1484439999995</v>
      </c>
      <c r="I2218" s="11">
        <v>3238.7480999999998</v>
      </c>
    </row>
    <row r="2219" spans="1:9" x14ac:dyDescent="0.2">
      <c r="A2219" s="11">
        <v>2213</v>
      </c>
      <c r="B2219" s="11">
        <v>2078.0865359999998</v>
      </c>
      <c r="C2219" s="11">
        <v>1361.5961399999999</v>
      </c>
      <c r="D2219" s="11">
        <v>1226.7584639999998</v>
      </c>
      <c r="G2219" s="11">
        <v>3143.5685639999997</v>
      </c>
      <c r="H2219" s="11">
        <v>6141.7239479999989</v>
      </c>
      <c r="I2219" s="11">
        <v>3238.7480999999998</v>
      </c>
    </row>
    <row r="2220" spans="1:9" x14ac:dyDescent="0.2">
      <c r="A2220" s="11">
        <v>2214</v>
      </c>
      <c r="B2220" s="11">
        <v>824.8893119999999</v>
      </c>
      <c r="C2220" s="11">
        <v>3828.3324479999997</v>
      </c>
      <c r="D2220" s="11">
        <v>2461.4485559999998</v>
      </c>
      <c r="G2220" s="11">
        <v>3146.2124399999998</v>
      </c>
      <c r="H2220" s="11">
        <v>6144.367823999999</v>
      </c>
      <c r="I2220" s="11">
        <v>3241.3919759999994</v>
      </c>
    </row>
    <row r="2221" spans="1:9" x14ac:dyDescent="0.2">
      <c r="A2221" s="11">
        <v>2215</v>
      </c>
      <c r="B2221" s="11">
        <v>2183.8415759999998</v>
      </c>
      <c r="C2221" s="11">
        <v>1578.3939719999998</v>
      </c>
      <c r="D2221" s="11">
        <v>5102.6806799999995</v>
      </c>
      <c r="G2221" s="11">
        <v>3146.2124399999998</v>
      </c>
      <c r="H2221" s="11">
        <v>6152.2994519999993</v>
      </c>
      <c r="I2221" s="11">
        <v>3244.0358519999995</v>
      </c>
    </row>
    <row r="2222" spans="1:9" x14ac:dyDescent="0.2">
      <c r="A2222" s="11">
        <v>2216</v>
      </c>
      <c r="B2222" s="11">
        <v>4333.3127639999993</v>
      </c>
      <c r="C2222" s="11">
        <v>568.43333999999993</v>
      </c>
      <c r="D2222" s="11">
        <v>2503.7505719999995</v>
      </c>
      <c r="G2222" s="11">
        <v>3151.5001919999995</v>
      </c>
      <c r="H2222" s="11">
        <v>6152.2994519999993</v>
      </c>
      <c r="I2222" s="11">
        <v>3244.0358519999995</v>
      </c>
    </row>
    <row r="2223" spans="1:9" x14ac:dyDescent="0.2">
      <c r="A2223" s="11">
        <v>2217</v>
      </c>
      <c r="B2223" s="11">
        <v>6157.5872039999995</v>
      </c>
      <c r="C2223" s="11">
        <v>330.48449999999997</v>
      </c>
      <c r="D2223" s="11">
        <v>1678.8612599999999</v>
      </c>
      <c r="G2223" s="11">
        <v>3151.5001919999995</v>
      </c>
      <c r="H2223" s="11">
        <v>6170.806583999999</v>
      </c>
      <c r="I2223" s="11">
        <v>3246.6797279999996</v>
      </c>
    </row>
    <row r="2224" spans="1:9" x14ac:dyDescent="0.2">
      <c r="A2224" s="11">
        <v>2218</v>
      </c>
      <c r="B2224" s="11">
        <v>1863.9325799999997</v>
      </c>
      <c r="C2224" s="11">
        <v>1784.6162999999997</v>
      </c>
      <c r="D2224" s="11">
        <v>3759.5916719999996</v>
      </c>
      <c r="G2224" s="11">
        <v>3154.1440679999996</v>
      </c>
      <c r="H2224" s="11">
        <v>6181.3820879999994</v>
      </c>
      <c r="I2224" s="11">
        <v>3246.6797279999996</v>
      </c>
    </row>
    <row r="2225" spans="1:9" x14ac:dyDescent="0.2">
      <c r="A2225" s="11">
        <v>2219</v>
      </c>
      <c r="B2225" s="11">
        <v>5850.8975879999989</v>
      </c>
      <c r="C2225" s="11">
        <v>2144.1834359999998</v>
      </c>
      <c r="D2225" s="11">
        <v>3727.8651599999994</v>
      </c>
      <c r="G2225" s="11">
        <v>3154.1440679999996</v>
      </c>
      <c r="H2225" s="11">
        <v>6184.0259639999995</v>
      </c>
      <c r="I2225" s="11">
        <v>3246.6797279999996</v>
      </c>
    </row>
    <row r="2226" spans="1:9" x14ac:dyDescent="0.2">
      <c r="A2226" s="11">
        <v>2220</v>
      </c>
      <c r="B2226" s="11">
        <v>3175.2950759999994</v>
      </c>
      <c r="C2226" s="11">
        <v>1932.6733559999998</v>
      </c>
      <c r="D2226" s="11">
        <v>1332.5135039999998</v>
      </c>
      <c r="G2226" s="11">
        <v>3156.7879439999997</v>
      </c>
      <c r="H2226" s="11">
        <v>6213.1085999999996</v>
      </c>
      <c r="I2226" s="11">
        <v>3246.6797279999996</v>
      </c>
    </row>
    <row r="2227" spans="1:9" x14ac:dyDescent="0.2">
      <c r="A2227" s="11">
        <v>2221</v>
      </c>
      <c r="B2227" s="11">
        <v>1110.4279199999999</v>
      </c>
      <c r="C2227" s="11">
        <v>653.03737199999989</v>
      </c>
      <c r="D2227" s="11">
        <v>4182.6118319999996</v>
      </c>
      <c r="G2227" s="11">
        <v>3156.7879439999997</v>
      </c>
      <c r="H2227" s="11">
        <v>6252.7667399999991</v>
      </c>
      <c r="I2227" s="11">
        <v>3246.6797279999996</v>
      </c>
    </row>
    <row r="2228" spans="1:9" x14ac:dyDescent="0.2">
      <c r="A2228" s="11">
        <v>2222</v>
      </c>
      <c r="B2228" s="11">
        <v>1041.6871439999998</v>
      </c>
      <c r="C2228" s="11">
        <v>4142.9536919999991</v>
      </c>
      <c r="D2228" s="11">
        <v>2720.5484039999997</v>
      </c>
      <c r="G2228" s="11">
        <v>3156.7879439999997</v>
      </c>
      <c r="H2228" s="11">
        <v>6252.7667399999991</v>
      </c>
      <c r="I2228" s="11">
        <v>3249.3236039999997</v>
      </c>
    </row>
    <row r="2229" spans="1:9" x14ac:dyDescent="0.2">
      <c r="A2229" s="11">
        <v>2223</v>
      </c>
      <c r="B2229" s="11">
        <v>2863.3177079999996</v>
      </c>
      <c r="C2229" s="11">
        <v>409.80077999999997</v>
      </c>
      <c r="D2229" s="11">
        <v>3265.1868599999998</v>
      </c>
      <c r="G2229" s="11">
        <v>3156.7879439999997</v>
      </c>
      <c r="H2229" s="11">
        <v>6265.9861199999996</v>
      </c>
      <c r="I2229" s="11">
        <v>3249.3236039999997</v>
      </c>
    </row>
    <row r="2230" spans="1:9" x14ac:dyDescent="0.2">
      <c r="A2230" s="11">
        <v>2224</v>
      </c>
      <c r="B2230" s="11">
        <v>1752.8897879999997</v>
      </c>
      <c r="C2230" s="11">
        <v>2141.5395599999997</v>
      </c>
      <c r="D2230" s="11">
        <v>1596.9011039999998</v>
      </c>
      <c r="G2230" s="11">
        <v>3156.7879439999997</v>
      </c>
      <c r="H2230" s="11">
        <v>6276.561623999999</v>
      </c>
      <c r="I2230" s="11">
        <v>3249.3236039999997</v>
      </c>
    </row>
    <row r="2231" spans="1:9" x14ac:dyDescent="0.2">
      <c r="A2231" s="11">
        <v>2225</v>
      </c>
      <c r="B2231" s="11">
        <v>4669.0850159999991</v>
      </c>
      <c r="C2231" s="11">
        <v>396.58139999999997</v>
      </c>
      <c r="D2231" s="11">
        <v>1279.6359839999998</v>
      </c>
      <c r="G2231" s="11">
        <v>3156.7879439999997</v>
      </c>
      <c r="H2231" s="11">
        <v>6316.2197639999995</v>
      </c>
      <c r="I2231" s="11">
        <v>3251.9674799999998</v>
      </c>
    </row>
    <row r="2232" spans="1:9" x14ac:dyDescent="0.2">
      <c r="A2232" s="11">
        <v>2226</v>
      </c>
      <c r="B2232" s="11">
        <v>3397.3806599999994</v>
      </c>
      <c r="C2232" s="11">
        <v>539.35070399999995</v>
      </c>
      <c r="D2232" s="11">
        <v>2646.5198759999998</v>
      </c>
      <c r="G2232" s="11">
        <v>3159.4318199999998</v>
      </c>
      <c r="H2232" s="11">
        <v>6337.3707719999993</v>
      </c>
      <c r="I2232" s="11">
        <v>3251.9674799999998</v>
      </c>
    </row>
    <row r="2233" spans="1:9" x14ac:dyDescent="0.2">
      <c r="A2233" s="11">
        <v>2227</v>
      </c>
      <c r="B2233" s="11">
        <v>2873.8932119999995</v>
      </c>
      <c r="C2233" s="11">
        <v>3312.7766279999996</v>
      </c>
      <c r="D2233" s="11">
        <v>2292.2404919999999</v>
      </c>
      <c r="G2233" s="11">
        <v>3159.4318199999998</v>
      </c>
      <c r="H2233" s="11">
        <v>6347.9462759999988</v>
      </c>
      <c r="I2233" s="11">
        <v>3251.9674799999998</v>
      </c>
    </row>
    <row r="2234" spans="1:9" x14ac:dyDescent="0.2">
      <c r="A2234" s="11">
        <v>2228</v>
      </c>
      <c r="B2234" s="11">
        <v>3775.4549279999997</v>
      </c>
      <c r="C2234" s="11">
        <v>473.25380399999995</v>
      </c>
      <c r="D2234" s="11">
        <v>2630.6566199999997</v>
      </c>
      <c r="G2234" s="11">
        <v>3159.4318199999998</v>
      </c>
      <c r="H2234" s="11">
        <v>6374.3850359999988</v>
      </c>
      <c r="I2234" s="11">
        <v>3251.9674799999998</v>
      </c>
    </row>
    <row r="2235" spans="1:9" x14ac:dyDescent="0.2">
      <c r="A2235" s="11">
        <v>2229</v>
      </c>
      <c r="B2235" s="11">
        <v>2112.4569239999996</v>
      </c>
      <c r="C2235" s="11">
        <v>1020.5361359999998</v>
      </c>
      <c r="D2235" s="11">
        <v>1126.291176</v>
      </c>
      <c r="G2235" s="11">
        <v>3159.4318199999998</v>
      </c>
      <c r="H2235" s="11">
        <v>6421.9748039999995</v>
      </c>
      <c r="I2235" s="11">
        <v>3254.6113559999994</v>
      </c>
    </row>
    <row r="2236" spans="1:9" x14ac:dyDescent="0.2">
      <c r="A2236" s="11">
        <v>2230</v>
      </c>
      <c r="B2236" s="11">
        <v>1588.9694759999998</v>
      </c>
      <c r="C2236" s="11">
        <v>4177.3240799999994</v>
      </c>
      <c r="D2236" s="11">
        <v>1567.8184679999997</v>
      </c>
      <c r="G2236" s="11">
        <v>3162.0756959999994</v>
      </c>
      <c r="H2236" s="11">
        <v>6435.194183999999</v>
      </c>
      <c r="I2236" s="11">
        <v>3254.6113559999994</v>
      </c>
    </row>
    <row r="2237" spans="1:9" x14ac:dyDescent="0.2">
      <c r="A2237" s="11">
        <v>2231</v>
      </c>
      <c r="B2237" s="11">
        <v>2998.1553839999997</v>
      </c>
      <c r="C2237" s="11">
        <v>1573.1062199999999</v>
      </c>
      <c r="D2237" s="11">
        <v>4608.2758679999997</v>
      </c>
      <c r="G2237" s="11">
        <v>3162.0756959999994</v>
      </c>
      <c r="H2237" s="11">
        <v>6435.194183999999</v>
      </c>
      <c r="I2237" s="11">
        <v>3254.6113559999994</v>
      </c>
    </row>
    <row r="2238" spans="1:9" x14ac:dyDescent="0.2">
      <c r="A2238" s="11">
        <v>2232</v>
      </c>
      <c r="B2238" s="11">
        <v>1303.4308679999999</v>
      </c>
      <c r="C2238" s="11">
        <v>1401.2542799999999</v>
      </c>
      <c r="D2238" s="11">
        <v>1586.3255999999999</v>
      </c>
      <c r="G2238" s="11">
        <v>3167.3634479999996</v>
      </c>
      <c r="H2238" s="11">
        <v>6435.194183999999</v>
      </c>
      <c r="I2238" s="11">
        <v>3257.2552319999995</v>
      </c>
    </row>
    <row r="2239" spans="1:9" x14ac:dyDescent="0.2">
      <c r="A2239" s="11">
        <v>2233</v>
      </c>
      <c r="B2239" s="11">
        <v>1110.4279199999999</v>
      </c>
      <c r="C2239" s="11">
        <v>5020.7205239999994</v>
      </c>
      <c r="D2239" s="11">
        <v>3138.2808119999995</v>
      </c>
      <c r="G2239" s="11">
        <v>3170.0073239999997</v>
      </c>
      <c r="H2239" s="11">
        <v>6456.3451919999989</v>
      </c>
      <c r="I2239" s="11">
        <v>3257.2552319999995</v>
      </c>
    </row>
    <row r="2240" spans="1:9" x14ac:dyDescent="0.2">
      <c r="A2240" s="11">
        <v>2234</v>
      </c>
      <c r="B2240" s="11">
        <v>2429.7220439999996</v>
      </c>
      <c r="C2240" s="11">
        <v>3061.6084079999996</v>
      </c>
      <c r="D2240" s="11">
        <v>1255.8410999999999</v>
      </c>
      <c r="G2240" s="11">
        <v>3170.0073239999997</v>
      </c>
      <c r="H2240" s="11">
        <v>6458.989067999999</v>
      </c>
      <c r="I2240" s="11">
        <v>3257.2552319999995</v>
      </c>
    </row>
    <row r="2241" spans="1:9" x14ac:dyDescent="0.2">
      <c r="A2241" s="11">
        <v>2235</v>
      </c>
      <c r="B2241" s="11">
        <v>2146.8273119999999</v>
      </c>
      <c r="C2241" s="11">
        <v>401.86915199999993</v>
      </c>
      <c r="D2241" s="11">
        <v>1136.8666799999999</v>
      </c>
      <c r="G2241" s="11">
        <v>3172.6511999999998</v>
      </c>
      <c r="H2241" s="11">
        <v>6458.989067999999</v>
      </c>
      <c r="I2241" s="11">
        <v>3257.2552319999995</v>
      </c>
    </row>
    <row r="2242" spans="1:9" x14ac:dyDescent="0.2">
      <c r="A2242" s="11">
        <v>2236</v>
      </c>
      <c r="B2242" s="11">
        <v>2170.6221959999998</v>
      </c>
      <c r="C2242" s="11">
        <v>2123.0324279999995</v>
      </c>
      <c r="D2242" s="11">
        <v>3463.4775599999994</v>
      </c>
      <c r="G2242" s="11">
        <v>3175.2950759999994</v>
      </c>
      <c r="H2242" s="11">
        <v>6464.2768199999991</v>
      </c>
      <c r="I2242" s="11">
        <v>3259.8991079999996</v>
      </c>
    </row>
    <row r="2243" spans="1:9" x14ac:dyDescent="0.2">
      <c r="A2243" s="11">
        <v>2237</v>
      </c>
      <c r="B2243" s="11">
        <v>2360.9812679999995</v>
      </c>
      <c r="C2243" s="11">
        <v>674.18837999999994</v>
      </c>
      <c r="D2243" s="11">
        <v>1990.8386279999997</v>
      </c>
      <c r="G2243" s="11">
        <v>3175.2950759999994</v>
      </c>
      <c r="H2243" s="11">
        <v>6466.9206959999992</v>
      </c>
      <c r="I2243" s="11">
        <v>3262.5429839999997</v>
      </c>
    </row>
    <row r="2244" spans="1:9" x14ac:dyDescent="0.2">
      <c r="A2244" s="11">
        <v>2238</v>
      </c>
      <c r="B2244" s="11">
        <v>2051.6477759999998</v>
      </c>
      <c r="C2244" s="11">
        <v>724.42202399999996</v>
      </c>
      <c r="D2244" s="11">
        <v>1871.8642079999997</v>
      </c>
      <c r="G2244" s="11">
        <v>3177.9389519999995</v>
      </c>
      <c r="H2244" s="11">
        <v>6472.2084479999994</v>
      </c>
      <c r="I2244" s="11">
        <v>3265.1868599999998</v>
      </c>
    </row>
    <row r="2245" spans="1:9" x14ac:dyDescent="0.2">
      <c r="A2245" s="11">
        <v>2239</v>
      </c>
      <c r="B2245" s="11">
        <v>1377.4593959999997</v>
      </c>
      <c r="C2245" s="11">
        <v>1845.4254479999997</v>
      </c>
      <c r="D2245" s="11">
        <v>2569.8474719999995</v>
      </c>
      <c r="G2245" s="11">
        <v>3180.5828279999996</v>
      </c>
      <c r="H2245" s="11">
        <v>6482.7839519999989</v>
      </c>
      <c r="I2245" s="11">
        <v>3265.1868599999998</v>
      </c>
    </row>
    <row r="2246" spans="1:9" x14ac:dyDescent="0.2">
      <c r="A2246" s="11">
        <v>2240</v>
      </c>
      <c r="B2246" s="11">
        <v>4706.0992799999995</v>
      </c>
      <c r="C2246" s="11">
        <v>2117.7446759999998</v>
      </c>
      <c r="D2246" s="11">
        <v>4875.3073439999998</v>
      </c>
      <c r="G2246" s="11">
        <v>3180.5828279999996</v>
      </c>
      <c r="H2246" s="11">
        <v>6496.0033319999993</v>
      </c>
      <c r="I2246" s="11">
        <v>3267.8307359999994</v>
      </c>
    </row>
    <row r="2247" spans="1:9" x14ac:dyDescent="0.2">
      <c r="A2247" s="11">
        <v>2241</v>
      </c>
      <c r="B2247" s="11">
        <v>3619.4662439999997</v>
      </c>
      <c r="C2247" s="11">
        <v>1861.2887039999998</v>
      </c>
      <c r="D2247" s="11">
        <v>1744.9581599999997</v>
      </c>
      <c r="G2247" s="11">
        <v>3180.5828279999996</v>
      </c>
      <c r="H2247" s="11">
        <v>6503.9349599999996</v>
      </c>
      <c r="I2247" s="11">
        <v>3267.8307359999994</v>
      </c>
    </row>
    <row r="2248" spans="1:9" x14ac:dyDescent="0.2">
      <c r="A2248" s="11">
        <v>2242</v>
      </c>
      <c r="B2248" s="11">
        <v>4008.1160159999995</v>
      </c>
      <c r="C2248" s="11">
        <v>4214.3383439999998</v>
      </c>
      <c r="D2248" s="11">
        <v>3246.6797279999996</v>
      </c>
      <c r="G2248" s="11">
        <v>3183.2267039999997</v>
      </c>
      <c r="H2248" s="11">
        <v>6517.1543399999991</v>
      </c>
      <c r="I2248" s="11">
        <v>3267.8307359999994</v>
      </c>
    </row>
    <row r="2249" spans="1:9" x14ac:dyDescent="0.2">
      <c r="A2249" s="11">
        <v>2243</v>
      </c>
      <c r="B2249" s="11">
        <v>3294.2694959999994</v>
      </c>
      <c r="C2249" s="11">
        <v>3310.1327519999995</v>
      </c>
      <c r="D2249" s="11">
        <v>1916.8100999999997</v>
      </c>
      <c r="G2249" s="11">
        <v>3183.2267039999997</v>
      </c>
      <c r="H2249" s="11">
        <v>6517.1543399999991</v>
      </c>
      <c r="I2249" s="11">
        <v>3267.8307359999994</v>
      </c>
    </row>
    <row r="2250" spans="1:9" x14ac:dyDescent="0.2">
      <c r="A2250" s="11">
        <v>2244</v>
      </c>
      <c r="B2250" s="11">
        <v>1147.4421839999998</v>
      </c>
      <c r="C2250" s="11">
        <v>613.37923199999989</v>
      </c>
      <c r="D2250" s="11">
        <v>4587.124859999999</v>
      </c>
      <c r="G2250" s="11">
        <v>3185.8705799999998</v>
      </c>
      <c r="H2250" s="11">
        <v>6522.4420919999993</v>
      </c>
      <c r="I2250" s="11">
        <v>3267.8307359999994</v>
      </c>
    </row>
    <row r="2251" spans="1:9" x14ac:dyDescent="0.2">
      <c r="A2251" s="11">
        <v>2245</v>
      </c>
      <c r="B2251" s="11">
        <v>2191.7732039999996</v>
      </c>
      <c r="C2251" s="11">
        <v>658.32512399999996</v>
      </c>
      <c r="D2251" s="11">
        <v>1454.1317999999999</v>
      </c>
      <c r="G2251" s="11">
        <v>3185.8705799999998</v>
      </c>
      <c r="H2251" s="11">
        <v>6522.4420919999993</v>
      </c>
      <c r="I2251" s="11">
        <v>3270.4746119999995</v>
      </c>
    </row>
    <row r="2252" spans="1:9" x14ac:dyDescent="0.2">
      <c r="A2252" s="11">
        <v>2246</v>
      </c>
      <c r="B2252" s="11">
        <v>2215.5680879999995</v>
      </c>
      <c r="C2252" s="11">
        <v>2836.8789479999996</v>
      </c>
      <c r="D2252" s="11">
        <v>2128.3201799999997</v>
      </c>
      <c r="G2252" s="11">
        <v>3185.8705799999998</v>
      </c>
      <c r="H2252" s="11">
        <v>6577.9634879999994</v>
      </c>
      <c r="I2252" s="11">
        <v>3270.4746119999995</v>
      </c>
    </row>
    <row r="2253" spans="1:9" x14ac:dyDescent="0.2">
      <c r="A2253" s="11">
        <v>2247</v>
      </c>
      <c r="B2253" s="11">
        <v>1602.1888559999998</v>
      </c>
      <c r="C2253" s="11">
        <v>2881.8248399999998</v>
      </c>
      <c r="D2253" s="11">
        <v>1012.6045079999999</v>
      </c>
      <c r="G2253" s="11">
        <v>3188.5144559999994</v>
      </c>
      <c r="H2253" s="11">
        <v>6591.182867999999</v>
      </c>
      <c r="I2253" s="11">
        <v>3273.1184879999996</v>
      </c>
    </row>
    <row r="2254" spans="1:9" x14ac:dyDescent="0.2">
      <c r="A2254" s="11">
        <v>2248</v>
      </c>
      <c r="B2254" s="11">
        <v>2717.9045279999996</v>
      </c>
      <c r="C2254" s="11">
        <v>1752.8897879999997</v>
      </c>
      <c r="D2254" s="11">
        <v>1541.3797079999997</v>
      </c>
      <c r="G2254" s="11">
        <v>3191.1583319999995</v>
      </c>
      <c r="H2254" s="11">
        <v>6614.9777519999989</v>
      </c>
      <c r="I2254" s="11">
        <v>3273.1184879999996</v>
      </c>
    </row>
    <row r="2255" spans="1:9" x14ac:dyDescent="0.2">
      <c r="A2255" s="11">
        <v>2249</v>
      </c>
      <c r="B2255" s="11">
        <v>2228.7874679999995</v>
      </c>
      <c r="C2255" s="11">
        <v>491.76093599999996</v>
      </c>
      <c r="D2255" s="11">
        <v>1477.9266839999998</v>
      </c>
      <c r="G2255" s="11">
        <v>3191.1583319999995</v>
      </c>
      <c r="H2255" s="11">
        <v>6654.6358919999993</v>
      </c>
      <c r="I2255" s="11">
        <v>3273.1184879999996</v>
      </c>
    </row>
    <row r="2256" spans="1:9" x14ac:dyDescent="0.2">
      <c r="A2256" s="11">
        <v>2250</v>
      </c>
      <c r="B2256" s="11">
        <v>782.58729599999992</v>
      </c>
      <c r="C2256" s="11">
        <v>3341.8592639999997</v>
      </c>
      <c r="D2256" s="11">
        <v>3431.7510479999996</v>
      </c>
      <c r="G2256" s="11">
        <v>3196.4460839999997</v>
      </c>
      <c r="H2256" s="11">
        <v>6689.0062799999996</v>
      </c>
      <c r="I2256" s="11">
        <v>3275.7623639999997</v>
      </c>
    </row>
    <row r="2257" spans="1:9" x14ac:dyDescent="0.2">
      <c r="A2257" s="11">
        <v>2251</v>
      </c>
      <c r="B2257" s="11">
        <v>1874.5080839999998</v>
      </c>
      <c r="C2257" s="11">
        <v>2086.0181639999996</v>
      </c>
      <c r="D2257" s="11">
        <v>965.01473999999985</v>
      </c>
      <c r="G2257" s="11">
        <v>3201.7338359999994</v>
      </c>
      <c r="H2257" s="11">
        <v>6707.5134119999993</v>
      </c>
      <c r="I2257" s="11">
        <v>3275.7623639999997</v>
      </c>
    </row>
    <row r="2258" spans="1:9" x14ac:dyDescent="0.2">
      <c r="A2258" s="11">
        <v>2252</v>
      </c>
      <c r="B2258" s="11">
        <v>2265.8017319999999</v>
      </c>
      <c r="C2258" s="11">
        <v>618.66698399999996</v>
      </c>
      <c r="D2258" s="11">
        <v>1274.3482319999998</v>
      </c>
      <c r="G2258" s="11">
        <v>3204.3777119999995</v>
      </c>
      <c r="H2258" s="11">
        <v>6728.6644199999992</v>
      </c>
      <c r="I2258" s="11">
        <v>3275.7623639999997</v>
      </c>
    </row>
    <row r="2259" spans="1:9" x14ac:dyDescent="0.2">
      <c r="A2259" s="11">
        <v>2253</v>
      </c>
      <c r="B2259" s="11">
        <v>2963.7849959999994</v>
      </c>
      <c r="C2259" s="11">
        <v>386.00589599999995</v>
      </c>
      <c r="D2259" s="11">
        <v>3207.0215879999996</v>
      </c>
      <c r="G2259" s="11">
        <v>3204.3777119999995</v>
      </c>
      <c r="H2259" s="11">
        <v>6847.6388399999987</v>
      </c>
      <c r="I2259" s="11">
        <v>3278.4062399999998</v>
      </c>
    </row>
    <row r="2260" spans="1:9" x14ac:dyDescent="0.2">
      <c r="A2260" s="11">
        <v>2254</v>
      </c>
      <c r="B2260" s="11">
        <v>4275.1474919999991</v>
      </c>
      <c r="C2260" s="11">
        <v>2363.6251439999996</v>
      </c>
      <c r="D2260" s="11">
        <v>1435.6246679999999</v>
      </c>
      <c r="G2260" s="11">
        <v>3207.0215879999996</v>
      </c>
      <c r="H2260" s="11">
        <v>6868.7898479999994</v>
      </c>
      <c r="I2260" s="11">
        <v>3278.4062399999998</v>
      </c>
    </row>
    <row r="2261" spans="1:9" x14ac:dyDescent="0.2">
      <c r="A2261" s="11">
        <v>2255</v>
      </c>
      <c r="B2261" s="11">
        <v>1226.7584639999998</v>
      </c>
      <c r="C2261" s="11">
        <v>2429.7220439999996</v>
      </c>
      <c r="D2261" s="11">
        <v>1956.4682399999997</v>
      </c>
      <c r="G2261" s="11">
        <v>3207.0215879999996</v>
      </c>
      <c r="H2261" s="11">
        <v>6874.0775999999987</v>
      </c>
      <c r="I2261" s="11">
        <v>3281.0501159999994</v>
      </c>
    </row>
    <row r="2262" spans="1:9" x14ac:dyDescent="0.2">
      <c r="A2262" s="11">
        <v>2256</v>
      </c>
      <c r="B2262" s="11">
        <v>4470.7943159999995</v>
      </c>
      <c r="C2262" s="11">
        <v>3780.7426799999994</v>
      </c>
      <c r="D2262" s="11">
        <v>2551.3403399999997</v>
      </c>
      <c r="G2262" s="11">
        <v>3207.0215879999996</v>
      </c>
      <c r="H2262" s="11">
        <v>6887.2969799999992</v>
      </c>
      <c r="I2262" s="11">
        <v>3281.0501159999994</v>
      </c>
    </row>
    <row r="2263" spans="1:9" x14ac:dyDescent="0.2">
      <c r="A2263" s="11">
        <v>2257</v>
      </c>
      <c r="B2263" s="11">
        <v>5203.1479679999993</v>
      </c>
      <c r="C2263" s="11">
        <v>1707.9438959999998</v>
      </c>
      <c r="D2263" s="11">
        <v>1588.9694759999998</v>
      </c>
      <c r="G2263" s="11">
        <v>3209.6654639999997</v>
      </c>
      <c r="H2263" s="11">
        <v>6887.2969799999992</v>
      </c>
      <c r="I2263" s="11">
        <v>3281.0501159999994</v>
      </c>
    </row>
    <row r="2264" spans="1:9" x14ac:dyDescent="0.2">
      <c r="A2264" s="11">
        <v>2258</v>
      </c>
      <c r="B2264" s="11">
        <v>2778.7136759999999</v>
      </c>
      <c r="C2264" s="11">
        <v>3035.1696479999996</v>
      </c>
      <c r="D2264" s="11">
        <v>3370.9418999999998</v>
      </c>
      <c r="G2264" s="11">
        <v>3209.6654639999997</v>
      </c>
      <c r="H2264" s="11">
        <v>6889.9408559999993</v>
      </c>
      <c r="I2264" s="11">
        <v>3283.6939919999995</v>
      </c>
    </row>
    <row r="2265" spans="1:9" x14ac:dyDescent="0.2">
      <c r="A2265" s="11">
        <v>2259</v>
      </c>
      <c r="B2265" s="11">
        <v>1520.2286999999999</v>
      </c>
      <c r="C2265" s="11">
        <v>880.41070799999989</v>
      </c>
      <c r="D2265" s="11">
        <v>2895.0442199999998</v>
      </c>
      <c r="G2265" s="11">
        <v>3214.9532159999994</v>
      </c>
      <c r="H2265" s="11">
        <v>6889.9408559999993</v>
      </c>
      <c r="I2265" s="11">
        <v>3286.3378679999996</v>
      </c>
    </row>
    <row r="2266" spans="1:9" x14ac:dyDescent="0.2">
      <c r="A2266" s="11">
        <v>2260</v>
      </c>
      <c r="B2266" s="11">
        <v>1726.4510279999997</v>
      </c>
      <c r="C2266" s="11">
        <v>4513.0963319999992</v>
      </c>
      <c r="D2266" s="11">
        <v>3825.6885719999996</v>
      </c>
      <c r="G2266" s="11">
        <v>3217.5970919999995</v>
      </c>
      <c r="H2266" s="11">
        <v>6932.2428719999989</v>
      </c>
      <c r="I2266" s="11">
        <v>3286.3378679999996</v>
      </c>
    </row>
    <row r="2267" spans="1:9" x14ac:dyDescent="0.2">
      <c r="A2267" s="11">
        <v>2261</v>
      </c>
      <c r="B2267" s="11">
        <v>1935.3172319999996</v>
      </c>
      <c r="C2267" s="11">
        <v>5758.3619279999994</v>
      </c>
      <c r="D2267" s="11">
        <v>2826.3034439999997</v>
      </c>
      <c r="G2267" s="11">
        <v>3217.5970919999995</v>
      </c>
      <c r="H2267" s="11">
        <v>6942.8183759999993</v>
      </c>
      <c r="I2267" s="11">
        <v>3294.2694959999994</v>
      </c>
    </row>
    <row r="2268" spans="1:9" x14ac:dyDescent="0.2">
      <c r="A2268" s="11">
        <v>2262</v>
      </c>
      <c r="B2268" s="11">
        <v>1829.5621919999999</v>
      </c>
      <c r="C2268" s="11">
        <v>4870.0195919999996</v>
      </c>
      <c r="D2268" s="11">
        <v>3407.9561639999997</v>
      </c>
      <c r="G2268" s="11">
        <v>3217.5970919999995</v>
      </c>
      <c r="H2268" s="11">
        <v>6953.3938799999987</v>
      </c>
      <c r="I2268" s="11">
        <v>3294.2694959999994</v>
      </c>
    </row>
    <row r="2269" spans="1:9" x14ac:dyDescent="0.2">
      <c r="A2269" s="11">
        <v>2263</v>
      </c>
      <c r="B2269" s="11">
        <v>5089.461299999999</v>
      </c>
      <c r="C2269" s="11">
        <v>602.80372799999998</v>
      </c>
      <c r="D2269" s="11">
        <v>3315.4205039999997</v>
      </c>
      <c r="G2269" s="11">
        <v>3220.2409679999996</v>
      </c>
      <c r="H2269" s="11">
        <v>6961.325507999999</v>
      </c>
      <c r="I2269" s="11">
        <v>3294.2694959999994</v>
      </c>
    </row>
    <row r="2270" spans="1:9" x14ac:dyDescent="0.2">
      <c r="A2270" s="11">
        <v>2264</v>
      </c>
      <c r="B2270" s="11">
        <v>1557.2429639999998</v>
      </c>
      <c r="C2270" s="11">
        <v>322.55287199999998</v>
      </c>
      <c r="D2270" s="11">
        <v>3257.2552319999995</v>
      </c>
      <c r="G2270" s="11">
        <v>3220.2409679999996</v>
      </c>
      <c r="H2270" s="11">
        <v>6969.2571359999993</v>
      </c>
      <c r="I2270" s="11">
        <v>3296.9133719999995</v>
      </c>
    </row>
    <row r="2271" spans="1:9" x14ac:dyDescent="0.2">
      <c r="A2271" s="11">
        <v>2265</v>
      </c>
      <c r="B2271" s="11">
        <v>3191.1583319999995</v>
      </c>
      <c r="C2271" s="11">
        <v>370.14263999999997</v>
      </c>
      <c r="D2271" s="11">
        <v>1023.1800119999999</v>
      </c>
      <c r="G2271" s="11">
        <v>3220.2409679999996</v>
      </c>
      <c r="H2271" s="11">
        <v>6971.9010119999994</v>
      </c>
      <c r="I2271" s="11">
        <v>3296.9133719999995</v>
      </c>
    </row>
    <row r="2272" spans="1:9" x14ac:dyDescent="0.2">
      <c r="A2272" s="11">
        <v>2266</v>
      </c>
      <c r="B2272" s="11">
        <v>1956.4682399999997</v>
      </c>
      <c r="C2272" s="11">
        <v>3883.8538439999993</v>
      </c>
      <c r="D2272" s="11">
        <v>3741.0845399999994</v>
      </c>
      <c r="G2272" s="11">
        <v>3225.5287199999998</v>
      </c>
      <c r="H2272" s="11">
        <v>6998.3397719999994</v>
      </c>
      <c r="I2272" s="11">
        <v>3296.9133719999995</v>
      </c>
    </row>
    <row r="2273" spans="1:9" x14ac:dyDescent="0.2">
      <c r="A2273" s="11">
        <v>2267</v>
      </c>
      <c r="B2273" s="11">
        <v>1345.7328839999998</v>
      </c>
      <c r="C2273" s="11">
        <v>4991.6378879999993</v>
      </c>
      <c r="D2273" s="11">
        <v>3130.3491839999997</v>
      </c>
      <c r="G2273" s="11">
        <v>3225.5287199999998</v>
      </c>
      <c r="H2273" s="11">
        <v>7006.2713999999987</v>
      </c>
      <c r="I2273" s="11">
        <v>3299.5572479999996</v>
      </c>
    </row>
    <row r="2274" spans="1:9" x14ac:dyDescent="0.2">
      <c r="A2274" s="11">
        <v>2268</v>
      </c>
      <c r="B2274" s="11">
        <v>2384.7761519999999</v>
      </c>
      <c r="C2274" s="11">
        <v>3384.1612799999994</v>
      </c>
      <c r="D2274" s="11">
        <v>4766.9084279999997</v>
      </c>
      <c r="G2274" s="11">
        <v>3225.5287199999998</v>
      </c>
      <c r="H2274" s="11">
        <v>7030.0662839999995</v>
      </c>
      <c r="I2274" s="11">
        <v>3299.5572479999996</v>
      </c>
    </row>
    <row r="2275" spans="1:9" x14ac:dyDescent="0.2">
      <c r="A2275" s="11">
        <v>2269</v>
      </c>
      <c r="B2275" s="11">
        <v>4137.6659399999999</v>
      </c>
      <c r="C2275" s="11">
        <v>629.24248799999987</v>
      </c>
      <c r="D2275" s="11">
        <v>2384.7761519999999</v>
      </c>
      <c r="G2275" s="11">
        <v>3228.1725959999994</v>
      </c>
      <c r="H2275" s="11">
        <v>7051.2172919999994</v>
      </c>
      <c r="I2275" s="11">
        <v>3302.2011239999997</v>
      </c>
    </row>
    <row r="2276" spans="1:9" x14ac:dyDescent="0.2">
      <c r="A2276" s="11">
        <v>2270</v>
      </c>
      <c r="B2276" s="11">
        <v>3770.1671759999995</v>
      </c>
      <c r="C2276" s="11">
        <v>2493.1750679999996</v>
      </c>
      <c r="D2276" s="11">
        <v>3540.1499639999997</v>
      </c>
      <c r="G2276" s="11">
        <v>3228.1725959999994</v>
      </c>
      <c r="H2276" s="11">
        <v>7093.519307999999</v>
      </c>
      <c r="I2276" s="11">
        <v>3304.8449999999998</v>
      </c>
    </row>
    <row r="2277" spans="1:9" x14ac:dyDescent="0.2">
      <c r="A2277" s="11">
        <v>2271</v>
      </c>
      <c r="B2277" s="11">
        <v>3963.1701239999993</v>
      </c>
      <c r="C2277" s="11">
        <v>555.21395999999993</v>
      </c>
      <c r="D2277" s="11">
        <v>2247.2945999999997</v>
      </c>
      <c r="G2277" s="11">
        <v>3233.4603479999996</v>
      </c>
      <c r="H2277" s="11">
        <v>7114.6703159999988</v>
      </c>
      <c r="I2277" s="11">
        <v>3304.8449999999998</v>
      </c>
    </row>
    <row r="2278" spans="1:9" x14ac:dyDescent="0.2">
      <c r="A2278" s="11">
        <v>2272</v>
      </c>
      <c r="B2278" s="11">
        <v>4748.4012959999991</v>
      </c>
      <c r="C2278" s="11">
        <v>1279.6359839999998</v>
      </c>
      <c r="D2278" s="11">
        <v>3854.7712079999997</v>
      </c>
      <c r="G2278" s="11">
        <v>3233.4603479999996</v>
      </c>
      <c r="H2278" s="11">
        <v>7151.6845799999992</v>
      </c>
      <c r="I2278" s="11">
        <v>3307.4888759999994</v>
      </c>
    </row>
    <row r="2279" spans="1:9" x14ac:dyDescent="0.2">
      <c r="A2279" s="11">
        <v>2273</v>
      </c>
      <c r="B2279" s="11">
        <v>2598.9301079999996</v>
      </c>
      <c r="C2279" s="11">
        <v>1121.0034239999998</v>
      </c>
      <c r="D2279" s="11">
        <v>2435.0097959999998</v>
      </c>
      <c r="G2279" s="11">
        <v>3233.4603479999996</v>
      </c>
      <c r="H2279" s="11">
        <v>7178.1233399999992</v>
      </c>
      <c r="I2279" s="11">
        <v>3307.4888759999994</v>
      </c>
    </row>
    <row r="2280" spans="1:9" x14ac:dyDescent="0.2">
      <c r="A2280" s="11">
        <v>2274</v>
      </c>
      <c r="B2280" s="11">
        <v>3838.9079519999996</v>
      </c>
      <c r="C2280" s="11">
        <v>4349.1760199999999</v>
      </c>
      <c r="D2280" s="11">
        <v>3942.0191159999995</v>
      </c>
      <c r="G2280" s="11">
        <v>3236.1042239999997</v>
      </c>
      <c r="H2280" s="11">
        <v>7196.6304719999989</v>
      </c>
      <c r="I2280" s="11">
        <v>3310.1327519999995</v>
      </c>
    </row>
    <row r="2281" spans="1:9" x14ac:dyDescent="0.2">
      <c r="A2281" s="11">
        <v>2275</v>
      </c>
      <c r="B2281" s="11">
        <v>4793.3471879999997</v>
      </c>
      <c r="C2281" s="11">
        <v>785.2311719999999</v>
      </c>
      <c r="D2281" s="11">
        <v>2056.9355279999995</v>
      </c>
      <c r="G2281" s="11">
        <v>3236.1042239999997</v>
      </c>
      <c r="H2281" s="11">
        <v>7228.3569839999991</v>
      </c>
      <c r="I2281" s="11">
        <v>3310.1327519999995</v>
      </c>
    </row>
    <row r="2282" spans="1:9" x14ac:dyDescent="0.2">
      <c r="A2282" s="11">
        <v>2276</v>
      </c>
      <c r="B2282" s="11">
        <v>4079.5006679999997</v>
      </c>
      <c r="C2282" s="11">
        <v>814.31380799999988</v>
      </c>
      <c r="D2282" s="11">
        <v>3402.6684119999995</v>
      </c>
      <c r="G2282" s="11">
        <v>3238.7480999999998</v>
      </c>
      <c r="H2282" s="11">
        <v>7257.4396199999992</v>
      </c>
      <c r="I2282" s="11">
        <v>3312.7766279999996</v>
      </c>
    </row>
    <row r="2283" spans="1:9" x14ac:dyDescent="0.2">
      <c r="A2283" s="11">
        <v>2277</v>
      </c>
      <c r="B2283" s="11">
        <v>3233.4603479999996</v>
      </c>
      <c r="C2283" s="11">
        <v>3246.6797279999996</v>
      </c>
      <c r="D2283" s="11">
        <v>2715.2606519999995</v>
      </c>
      <c r="G2283" s="11">
        <v>3238.7480999999998</v>
      </c>
      <c r="H2283" s="11">
        <v>7286.5222559999993</v>
      </c>
      <c r="I2283" s="11">
        <v>3312.7766279999996</v>
      </c>
    </row>
    <row r="2284" spans="1:9" x14ac:dyDescent="0.2">
      <c r="A2284" s="11">
        <v>2278</v>
      </c>
      <c r="B2284" s="11">
        <v>3585.0958559999995</v>
      </c>
      <c r="C2284" s="11">
        <v>2067.5110319999999</v>
      </c>
      <c r="D2284" s="11">
        <v>2678.2463879999996</v>
      </c>
      <c r="G2284" s="11">
        <v>3238.7480999999998</v>
      </c>
      <c r="H2284" s="11">
        <v>7289.1661319999994</v>
      </c>
      <c r="I2284" s="11">
        <v>3315.4205039999997</v>
      </c>
    </row>
    <row r="2285" spans="1:9" x14ac:dyDescent="0.2">
      <c r="A2285" s="11">
        <v>2279</v>
      </c>
      <c r="B2285" s="11">
        <v>1996.1263799999997</v>
      </c>
      <c r="C2285" s="11">
        <v>3698.7825239999997</v>
      </c>
      <c r="D2285" s="11">
        <v>2144.1834359999998</v>
      </c>
      <c r="G2285" s="11">
        <v>3241.3919759999994</v>
      </c>
      <c r="H2285" s="11">
        <v>7299.7416359999988</v>
      </c>
      <c r="I2285" s="11">
        <v>3318.0643799999998</v>
      </c>
    </row>
    <row r="2286" spans="1:9" x14ac:dyDescent="0.2">
      <c r="A2286" s="11">
        <v>2280</v>
      </c>
      <c r="B2286" s="11">
        <v>4901.7461039999998</v>
      </c>
      <c r="C2286" s="11">
        <v>949.15148399999987</v>
      </c>
      <c r="D2286" s="11">
        <v>1723.8071519999999</v>
      </c>
      <c r="G2286" s="11">
        <v>3241.3919759999994</v>
      </c>
      <c r="H2286" s="11">
        <v>7312.9610159999993</v>
      </c>
      <c r="I2286" s="11">
        <v>3318.0643799999998</v>
      </c>
    </row>
    <row r="2287" spans="1:9" x14ac:dyDescent="0.2">
      <c r="A2287" s="11">
        <v>2281</v>
      </c>
      <c r="B2287" s="11">
        <v>1919.4539759999998</v>
      </c>
      <c r="C2287" s="11">
        <v>430.95178799999996</v>
      </c>
      <c r="D2287" s="11">
        <v>3410.6000399999994</v>
      </c>
      <c r="G2287" s="11">
        <v>3241.3919759999994</v>
      </c>
      <c r="H2287" s="11">
        <v>7336.7558999999992</v>
      </c>
      <c r="I2287" s="11">
        <v>3320.7082559999994</v>
      </c>
    </row>
    <row r="2288" spans="1:9" x14ac:dyDescent="0.2">
      <c r="A2288" s="11">
        <v>2282</v>
      </c>
      <c r="B2288" s="11">
        <v>1102.4962919999998</v>
      </c>
      <c r="C2288" s="11">
        <v>4936.1164919999992</v>
      </c>
      <c r="D2288" s="11">
        <v>1520.2286999999999</v>
      </c>
      <c r="G2288" s="11">
        <v>3241.3919759999994</v>
      </c>
      <c r="H2288" s="11">
        <v>7342.0436519999994</v>
      </c>
      <c r="I2288" s="11">
        <v>3320.7082559999994</v>
      </c>
    </row>
    <row r="2289" spans="1:9" x14ac:dyDescent="0.2">
      <c r="A2289" s="11">
        <v>2283</v>
      </c>
      <c r="B2289" s="11">
        <v>1025.8238879999999</v>
      </c>
      <c r="C2289" s="11">
        <v>1205.607456</v>
      </c>
      <c r="D2289" s="11">
        <v>4399.4096639999998</v>
      </c>
      <c r="G2289" s="11">
        <v>3244.0358519999995</v>
      </c>
      <c r="H2289" s="11">
        <v>7342.0436519999994</v>
      </c>
      <c r="I2289" s="11">
        <v>3320.7082559999994</v>
      </c>
    </row>
    <row r="2290" spans="1:9" x14ac:dyDescent="0.2">
      <c r="A2290" s="11">
        <v>2284</v>
      </c>
      <c r="B2290" s="11">
        <v>3299.5572479999996</v>
      </c>
      <c r="C2290" s="11">
        <v>2432.3659199999997</v>
      </c>
      <c r="D2290" s="11">
        <v>3939.3752399999994</v>
      </c>
      <c r="G2290" s="11">
        <v>3246.6797279999996</v>
      </c>
      <c r="H2290" s="11">
        <v>7342.0436519999994</v>
      </c>
      <c r="I2290" s="11">
        <v>3320.7082559999994</v>
      </c>
    </row>
    <row r="2291" spans="1:9" x14ac:dyDescent="0.2">
      <c r="A2291" s="11">
        <v>2285</v>
      </c>
      <c r="B2291" s="11">
        <v>5234.8744799999995</v>
      </c>
      <c r="C2291" s="11">
        <v>4481.3698199999999</v>
      </c>
      <c r="D2291" s="11">
        <v>1803.1234319999999</v>
      </c>
      <c r="G2291" s="11">
        <v>3246.6797279999996</v>
      </c>
      <c r="H2291" s="11">
        <v>7392.2772959999993</v>
      </c>
      <c r="I2291" s="11">
        <v>3328.6398839999997</v>
      </c>
    </row>
    <row r="2292" spans="1:9" x14ac:dyDescent="0.2">
      <c r="A2292" s="11">
        <v>2286</v>
      </c>
      <c r="B2292" s="11">
        <v>1422.4052879999999</v>
      </c>
      <c r="C2292" s="11">
        <v>2815.7279399999998</v>
      </c>
      <c r="D2292" s="11">
        <v>1234.6900919999998</v>
      </c>
      <c r="G2292" s="11">
        <v>3249.3236039999997</v>
      </c>
      <c r="H2292" s="11">
        <v>7450.4425679999995</v>
      </c>
      <c r="I2292" s="11">
        <v>3328.6398839999997</v>
      </c>
    </row>
    <row r="2293" spans="1:9" x14ac:dyDescent="0.2">
      <c r="A2293" s="11">
        <v>2287</v>
      </c>
      <c r="B2293" s="11">
        <v>1573.1062199999999</v>
      </c>
      <c r="C2293" s="11">
        <v>481.18543199999993</v>
      </c>
      <c r="D2293" s="11">
        <v>4634.7146279999997</v>
      </c>
      <c r="G2293" s="11">
        <v>3249.3236039999997</v>
      </c>
      <c r="H2293" s="11">
        <v>7466.3058239999991</v>
      </c>
      <c r="I2293" s="11">
        <v>3336.5715119999995</v>
      </c>
    </row>
    <row r="2294" spans="1:9" x14ac:dyDescent="0.2">
      <c r="A2294" s="11">
        <v>2288</v>
      </c>
      <c r="B2294" s="11">
        <v>2984.9360039999997</v>
      </c>
      <c r="C2294" s="11">
        <v>1499.0776919999998</v>
      </c>
      <c r="D2294" s="11">
        <v>4100.6516759999995</v>
      </c>
      <c r="G2294" s="11">
        <v>3249.3236039999997</v>
      </c>
      <c r="H2294" s="11">
        <v>7513.8955919999989</v>
      </c>
      <c r="I2294" s="11">
        <v>3336.5715119999995</v>
      </c>
    </row>
    <row r="2295" spans="1:9" x14ac:dyDescent="0.2">
      <c r="A2295" s="11">
        <v>2289</v>
      </c>
      <c r="B2295" s="11">
        <v>2329.2547559999998</v>
      </c>
      <c r="C2295" s="11">
        <v>5052.4470359999996</v>
      </c>
      <c r="D2295" s="11">
        <v>3378.8735279999996</v>
      </c>
      <c r="G2295" s="11">
        <v>3251.9674799999998</v>
      </c>
      <c r="H2295" s="11">
        <v>7516.539467999999</v>
      </c>
      <c r="I2295" s="11">
        <v>3341.8592639999997</v>
      </c>
    </row>
    <row r="2296" spans="1:9" x14ac:dyDescent="0.2">
      <c r="A2296" s="11">
        <v>2290</v>
      </c>
      <c r="B2296" s="11">
        <v>3548.0815919999995</v>
      </c>
      <c r="C2296" s="11">
        <v>1562.5307159999998</v>
      </c>
      <c r="D2296" s="11">
        <v>1282.2798599999999</v>
      </c>
      <c r="G2296" s="11">
        <v>3254.6113559999994</v>
      </c>
      <c r="H2296" s="11">
        <v>7550.9098559999993</v>
      </c>
      <c r="I2296" s="11">
        <v>3341.8592639999997</v>
      </c>
    </row>
    <row r="2297" spans="1:9" x14ac:dyDescent="0.2">
      <c r="A2297" s="11">
        <v>2291</v>
      </c>
      <c r="B2297" s="11">
        <v>1165.949316</v>
      </c>
      <c r="C2297" s="11">
        <v>660.96899999999994</v>
      </c>
      <c r="D2297" s="11">
        <v>3542.7938399999994</v>
      </c>
      <c r="G2297" s="11">
        <v>3254.6113559999994</v>
      </c>
      <c r="H2297" s="11">
        <v>7564.1292359999989</v>
      </c>
      <c r="I2297" s="11">
        <v>3341.8592639999997</v>
      </c>
    </row>
    <row r="2298" spans="1:9" x14ac:dyDescent="0.2">
      <c r="A2298" s="11">
        <v>2292</v>
      </c>
      <c r="B2298" s="11">
        <v>1840.1376959999998</v>
      </c>
      <c r="C2298" s="11">
        <v>2181.1976999999997</v>
      </c>
      <c r="D2298" s="11">
        <v>1596.9011039999998</v>
      </c>
      <c r="G2298" s="11">
        <v>3254.6113559999994</v>
      </c>
      <c r="H2298" s="11">
        <v>7569.416987999999</v>
      </c>
      <c r="I2298" s="11">
        <v>3344.5031399999998</v>
      </c>
    </row>
    <row r="2299" spans="1:9" x14ac:dyDescent="0.2">
      <c r="A2299" s="11">
        <v>2293</v>
      </c>
      <c r="B2299" s="11">
        <v>1348.3767599999999</v>
      </c>
      <c r="C2299" s="11">
        <v>4156.1730719999996</v>
      </c>
      <c r="D2299" s="11">
        <v>2059.5794039999996</v>
      </c>
      <c r="G2299" s="11">
        <v>3257.2552319999995</v>
      </c>
      <c r="H2299" s="11">
        <v>7630.2261359999993</v>
      </c>
      <c r="I2299" s="11">
        <v>3347.1470159999994</v>
      </c>
    </row>
    <row r="2300" spans="1:9" x14ac:dyDescent="0.2">
      <c r="A2300" s="11">
        <v>2294</v>
      </c>
      <c r="B2300" s="11">
        <v>1205.607456</v>
      </c>
      <c r="C2300" s="11">
        <v>1837.4938199999997</v>
      </c>
      <c r="D2300" s="11">
        <v>2334.5425079999995</v>
      </c>
      <c r="G2300" s="11">
        <v>3257.2552319999995</v>
      </c>
      <c r="H2300" s="11">
        <v>7640.8016399999988</v>
      </c>
      <c r="I2300" s="11">
        <v>3347.1470159999994</v>
      </c>
    </row>
    <row r="2301" spans="1:9" x14ac:dyDescent="0.2">
      <c r="A2301" s="11">
        <v>2295</v>
      </c>
      <c r="B2301" s="11">
        <v>4090.0761719999996</v>
      </c>
      <c r="C2301" s="11">
        <v>446.81504399999994</v>
      </c>
      <c r="D2301" s="11">
        <v>4071.5690399999994</v>
      </c>
      <c r="G2301" s="11">
        <v>3257.2552319999995</v>
      </c>
      <c r="H2301" s="11">
        <v>7791.5025719999994</v>
      </c>
      <c r="I2301" s="11">
        <v>3347.1470159999994</v>
      </c>
    </row>
    <row r="2302" spans="1:9" x14ac:dyDescent="0.2">
      <c r="A2302" s="11">
        <v>2296</v>
      </c>
      <c r="B2302" s="11">
        <v>1541.3797079999997</v>
      </c>
      <c r="C2302" s="11">
        <v>2011.9896359999998</v>
      </c>
      <c r="D2302" s="11">
        <v>4042.4864039999993</v>
      </c>
      <c r="G2302" s="11">
        <v>3259.8991079999996</v>
      </c>
      <c r="H2302" s="11">
        <v>7849.6678439999987</v>
      </c>
      <c r="I2302" s="11">
        <v>3349.7908919999995</v>
      </c>
    </row>
    <row r="2303" spans="1:9" x14ac:dyDescent="0.2">
      <c r="A2303" s="11">
        <v>2297</v>
      </c>
      <c r="B2303" s="11">
        <v>3254.6113559999994</v>
      </c>
      <c r="C2303" s="11">
        <v>526.13132399999995</v>
      </c>
      <c r="D2303" s="11">
        <v>1935.3172319999996</v>
      </c>
      <c r="G2303" s="11">
        <v>3265.1868599999998</v>
      </c>
      <c r="H2303" s="11">
        <v>7942.2035039999992</v>
      </c>
      <c r="I2303" s="11">
        <v>3349.7908919999995</v>
      </c>
    </row>
    <row r="2304" spans="1:9" x14ac:dyDescent="0.2">
      <c r="A2304" s="11">
        <v>2298</v>
      </c>
      <c r="B2304" s="11">
        <v>4092.7200479999997</v>
      </c>
      <c r="C2304" s="11">
        <v>4195.8312119999991</v>
      </c>
      <c r="D2304" s="11">
        <v>2424.4342919999999</v>
      </c>
      <c r="G2304" s="11">
        <v>3265.1868599999998</v>
      </c>
      <c r="H2304" s="11">
        <v>8024.1636599999993</v>
      </c>
      <c r="I2304" s="11">
        <v>3352.4347679999996</v>
      </c>
    </row>
    <row r="2305" spans="1:9" x14ac:dyDescent="0.2">
      <c r="A2305" s="11">
        <v>2299</v>
      </c>
      <c r="B2305" s="11">
        <v>2027.8528919999997</v>
      </c>
      <c r="C2305" s="11">
        <v>3288.9817439999997</v>
      </c>
      <c r="D2305" s="11">
        <v>2699.3973959999998</v>
      </c>
      <c r="G2305" s="11">
        <v>3267.8307359999994</v>
      </c>
      <c r="H2305" s="11">
        <v>8040.0269159999989</v>
      </c>
      <c r="I2305" s="11">
        <v>3352.4347679999996</v>
      </c>
    </row>
    <row r="2306" spans="1:9" x14ac:dyDescent="0.2">
      <c r="A2306" s="11">
        <v>2300</v>
      </c>
      <c r="B2306" s="11">
        <v>4867.3757159999996</v>
      </c>
      <c r="C2306" s="11">
        <v>526.13132399999995</v>
      </c>
      <c r="D2306" s="11">
        <v>5240.1622319999997</v>
      </c>
      <c r="G2306" s="11">
        <v>3270.4746119999995</v>
      </c>
      <c r="H2306" s="11">
        <v>8053.2462959999993</v>
      </c>
      <c r="I2306" s="11">
        <v>3352.4347679999996</v>
      </c>
    </row>
    <row r="2307" spans="1:9" x14ac:dyDescent="0.2">
      <c r="A2307" s="11">
        <v>2301</v>
      </c>
      <c r="B2307" s="11">
        <v>2503.7505719999995</v>
      </c>
      <c r="C2307" s="11">
        <v>4814.4981959999996</v>
      </c>
      <c r="D2307" s="11">
        <v>2062.2232799999997</v>
      </c>
      <c r="G2307" s="11">
        <v>3270.4746119999995</v>
      </c>
      <c r="H2307" s="11">
        <v>8151.0697079999991</v>
      </c>
      <c r="I2307" s="11">
        <v>3352.4347679999996</v>
      </c>
    </row>
    <row r="2308" spans="1:9" x14ac:dyDescent="0.2">
      <c r="A2308" s="11">
        <v>2302</v>
      </c>
      <c r="B2308" s="11">
        <v>1491.1460639999998</v>
      </c>
      <c r="C2308" s="11">
        <v>2546.0525879999996</v>
      </c>
      <c r="D2308" s="11">
        <v>4132.3781879999997</v>
      </c>
      <c r="G2308" s="11">
        <v>3273.1184879999996</v>
      </c>
      <c r="H2308" s="11">
        <v>8259.4686239999992</v>
      </c>
      <c r="I2308" s="11">
        <v>3355.0786439999997</v>
      </c>
    </row>
    <row r="2309" spans="1:9" x14ac:dyDescent="0.2">
      <c r="A2309" s="11">
        <v>2303</v>
      </c>
      <c r="B2309" s="11">
        <v>2223.4997159999998</v>
      </c>
      <c r="C2309" s="11">
        <v>555.21395999999993</v>
      </c>
      <c r="D2309" s="11">
        <v>3571.8764759999995</v>
      </c>
      <c r="G2309" s="11">
        <v>3273.1184879999996</v>
      </c>
      <c r="H2309" s="11">
        <v>8426.0328119999995</v>
      </c>
      <c r="I2309" s="11">
        <v>3357.7225199999998</v>
      </c>
    </row>
    <row r="2310" spans="1:9" x14ac:dyDescent="0.2">
      <c r="A2310" s="11">
        <v>2304</v>
      </c>
      <c r="B2310" s="11">
        <v>2791.9330559999999</v>
      </c>
      <c r="C2310" s="11">
        <v>478.54155599999996</v>
      </c>
      <c r="D2310" s="11">
        <v>2918.8391039999997</v>
      </c>
      <c r="G2310" s="11">
        <v>3275.7623639999997</v>
      </c>
      <c r="H2310" s="11">
        <v>8441.8960679999982</v>
      </c>
      <c r="I2310" s="11">
        <v>3357.7225199999998</v>
      </c>
    </row>
    <row r="2311" spans="1:9" x14ac:dyDescent="0.2">
      <c r="A2311" s="11">
        <v>2305</v>
      </c>
      <c r="B2311" s="11">
        <v>869.83520399999986</v>
      </c>
      <c r="C2311" s="11">
        <v>1242.6217199999999</v>
      </c>
      <c r="D2311" s="11">
        <v>2762.8504199999998</v>
      </c>
      <c r="G2311" s="11">
        <v>3278.4062399999998</v>
      </c>
      <c r="H2311" s="11">
        <v>8550.2949839999983</v>
      </c>
      <c r="I2311" s="11">
        <v>3357.7225199999998</v>
      </c>
    </row>
    <row r="2312" spans="1:9" x14ac:dyDescent="0.2">
      <c r="A2312" s="11">
        <v>2306</v>
      </c>
      <c r="B2312" s="11">
        <v>1488.5021879999997</v>
      </c>
      <c r="C2312" s="11">
        <v>18864.055259999997</v>
      </c>
      <c r="D2312" s="11">
        <v>2892.4003439999997</v>
      </c>
      <c r="G2312" s="11">
        <v>3278.4062399999998</v>
      </c>
      <c r="H2312" s="11">
        <v>8566.1582399999988</v>
      </c>
      <c r="I2312" s="11">
        <v>3363.0102719999995</v>
      </c>
    </row>
    <row r="2313" spans="1:9" x14ac:dyDescent="0.2">
      <c r="A2313" s="11">
        <v>2307</v>
      </c>
      <c r="B2313" s="11">
        <v>3040.4573999999998</v>
      </c>
      <c r="C2313" s="11">
        <v>1403.8981559999997</v>
      </c>
      <c r="D2313" s="11">
        <v>5382.9315359999991</v>
      </c>
      <c r="G2313" s="11">
        <v>3281.0501159999994</v>
      </c>
      <c r="H2313" s="11">
        <v>8603.1725039999983</v>
      </c>
      <c r="I2313" s="11">
        <v>3363.0102719999995</v>
      </c>
    </row>
    <row r="2314" spans="1:9" x14ac:dyDescent="0.2">
      <c r="A2314" s="11">
        <v>2308</v>
      </c>
      <c r="B2314" s="11">
        <v>1168.5931919999998</v>
      </c>
      <c r="C2314" s="11">
        <v>1840.1376959999998</v>
      </c>
      <c r="D2314" s="11">
        <v>2630.6566199999997</v>
      </c>
      <c r="G2314" s="11">
        <v>3281.0501159999994</v>
      </c>
      <c r="H2314" s="11">
        <v>8854.3407239999997</v>
      </c>
      <c r="I2314" s="11">
        <v>3363.0102719999995</v>
      </c>
    </row>
    <row r="2315" spans="1:9" x14ac:dyDescent="0.2">
      <c r="A2315" s="11">
        <v>2309</v>
      </c>
      <c r="B2315" s="11">
        <v>1959.1121159999998</v>
      </c>
      <c r="C2315" s="11">
        <v>586.94047199999989</v>
      </c>
      <c r="D2315" s="11">
        <v>2828.9473199999998</v>
      </c>
      <c r="G2315" s="11">
        <v>3281.0501159999994</v>
      </c>
      <c r="H2315" s="11">
        <v>8896.6427399999993</v>
      </c>
      <c r="I2315" s="11">
        <v>3363.0102719999995</v>
      </c>
    </row>
    <row r="2316" spans="1:9" x14ac:dyDescent="0.2">
      <c r="A2316" s="11">
        <v>2310</v>
      </c>
      <c r="B2316" s="11">
        <v>4531.6034639999998</v>
      </c>
      <c r="C2316" s="11">
        <v>4809.2104439999994</v>
      </c>
      <c r="D2316" s="11">
        <v>3860.0589599999994</v>
      </c>
      <c r="G2316" s="11">
        <v>3281.0501159999994</v>
      </c>
      <c r="H2316" s="11">
        <v>8925.7253759999985</v>
      </c>
      <c r="I2316" s="11">
        <v>3363.0102719999995</v>
      </c>
    </row>
    <row r="2317" spans="1:9" x14ac:dyDescent="0.2">
      <c r="A2317" s="11">
        <v>2311</v>
      </c>
      <c r="B2317" s="11">
        <v>4333.3127639999993</v>
      </c>
      <c r="C2317" s="11">
        <v>1308.7186199999999</v>
      </c>
      <c r="D2317" s="11">
        <v>3159.4318199999998</v>
      </c>
      <c r="G2317" s="11">
        <v>3281.0501159999994</v>
      </c>
      <c r="H2317" s="11">
        <v>9187.4690999999984</v>
      </c>
      <c r="I2317" s="11">
        <v>3368.2980239999997</v>
      </c>
    </row>
    <row r="2318" spans="1:9" x14ac:dyDescent="0.2">
      <c r="A2318" s="11">
        <v>2312</v>
      </c>
      <c r="B2318" s="11">
        <v>1496.4338159999998</v>
      </c>
      <c r="C2318" s="11">
        <v>2715.2606519999995</v>
      </c>
      <c r="D2318" s="11">
        <v>3550.7254679999996</v>
      </c>
      <c r="G2318" s="11">
        <v>3283.6939919999995</v>
      </c>
      <c r="H2318" s="11">
        <v>9280.004759999998</v>
      </c>
      <c r="I2318" s="11">
        <v>3368.2980239999997</v>
      </c>
    </row>
    <row r="2319" spans="1:9" x14ac:dyDescent="0.2">
      <c r="A2319" s="11">
        <v>2313</v>
      </c>
      <c r="B2319" s="11">
        <v>3270.4746119999995</v>
      </c>
      <c r="C2319" s="11">
        <v>864.54745199999991</v>
      </c>
      <c r="D2319" s="11">
        <v>1253.1972239999998</v>
      </c>
      <c r="G2319" s="11">
        <v>3286.3378679999996</v>
      </c>
      <c r="H2319" s="11">
        <v>9330.2384039999997</v>
      </c>
      <c r="I2319" s="11">
        <v>3370.9418999999998</v>
      </c>
    </row>
    <row r="2320" spans="1:9" x14ac:dyDescent="0.2">
      <c r="A2320" s="11">
        <v>2314</v>
      </c>
      <c r="B2320" s="11">
        <v>1737.0265319999999</v>
      </c>
      <c r="C2320" s="11">
        <v>4576.5493559999995</v>
      </c>
      <c r="D2320" s="11">
        <v>1557.2429639999998</v>
      </c>
      <c r="G2320" s="11">
        <v>3286.3378679999996</v>
      </c>
      <c r="H2320" s="11">
        <v>9570.8311199999989</v>
      </c>
      <c r="I2320" s="11">
        <v>3373.5857759999994</v>
      </c>
    </row>
    <row r="2321" spans="1:9" x14ac:dyDescent="0.2">
      <c r="A2321" s="11">
        <v>2315</v>
      </c>
      <c r="B2321" s="11">
        <v>3162.0756959999994</v>
      </c>
      <c r="C2321" s="11">
        <v>3992.2527599999994</v>
      </c>
      <c r="D2321" s="11">
        <v>1816.3428119999999</v>
      </c>
      <c r="G2321" s="11">
        <v>3286.3378679999996</v>
      </c>
      <c r="H2321" s="11">
        <v>9763.8340679999983</v>
      </c>
      <c r="I2321" s="11">
        <v>3373.5857759999994</v>
      </c>
    </row>
    <row r="2322" spans="1:9" x14ac:dyDescent="0.2">
      <c r="A2322" s="11">
        <v>2316</v>
      </c>
      <c r="B2322" s="11">
        <v>2659.7392559999998</v>
      </c>
      <c r="C2322" s="11">
        <v>354.27938399999994</v>
      </c>
      <c r="D2322" s="11">
        <v>1840.1376959999998</v>
      </c>
      <c r="G2322" s="11">
        <v>3286.3378679999996</v>
      </c>
      <c r="H2322" s="11">
        <v>9967.412519999998</v>
      </c>
      <c r="I2322" s="11">
        <v>3373.5857759999994</v>
      </c>
    </row>
    <row r="2323" spans="1:9" x14ac:dyDescent="0.2">
      <c r="A2323" s="11">
        <v>2317</v>
      </c>
      <c r="B2323" s="11">
        <v>2651.8076279999996</v>
      </c>
      <c r="C2323" s="11">
        <v>1033.7555159999999</v>
      </c>
      <c r="D2323" s="11">
        <v>3532.2183359999995</v>
      </c>
      <c r="G2323" s="11">
        <v>3288.9817439999997</v>
      </c>
      <c r="H2323" s="11">
        <v>10025.577791999998</v>
      </c>
      <c r="I2323" s="11">
        <v>3373.5857759999994</v>
      </c>
    </row>
    <row r="2324" spans="1:9" x14ac:dyDescent="0.2">
      <c r="A2324" s="11">
        <v>2318</v>
      </c>
      <c r="B2324" s="11">
        <v>3796.6059359999995</v>
      </c>
      <c r="C2324" s="11">
        <v>1607.4766079999997</v>
      </c>
      <c r="D2324" s="11">
        <v>3799.2498119999996</v>
      </c>
      <c r="G2324" s="11">
        <v>3291.6256199999998</v>
      </c>
      <c r="H2324" s="11">
        <v>10163.059343999999</v>
      </c>
      <c r="I2324" s="11">
        <v>3376.2296519999995</v>
      </c>
    </row>
    <row r="2325" spans="1:9" x14ac:dyDescent="0.2">
      <c r="A2325" s="11">
        <v>2319</v>
      </c>
      <c r="B2325" s="11">
        <v>2474.6679359999998</v>
      </c>
      <c r="C2325" s="11">
        <v>2651.8076279999996</v>
      </c>
      <c r="D2325" s="11">
        <v>1417.1175359999997</v>
      </c>
      <c r="G2325" s="11">
        <v>3291.6256199999998</v>
      </c>
      <c r="H2325" s="11">
        <v>10170.990972</v>
      </c>
      <c r="I2325" s="11">
        <v>3376.2296519999995</v>
      </c>
    </row>
    <row r="2326" spans="1:9" x14ac:dyDescent="0.2">
      <c r="A2326" s="11">
        <v>2320</v>
      </c>
      <c r="B2326" s="11">
        <v>3481.9846919999995</v>
      </c>
      <c r="C2326" s="11">
        <v>2691.4657679999996</v>
      </c>
      <c r="D2326" s="11">
        <v>3653.8366319999996</v>
      </c>
      <c r="G2326" s="11">
        <v>3291.6256199999998</v>
      </c>
      <c r="H2326" s="11">
        <v>10289.965391999998</v>
      </c>
      <c r="I2326" s="11">
        <v>3378.8735279999996</v>
      </c>
    </row>
    <row r="2327" spans="1:9" x14ac:dyDescent="0.2">
      <c r="A2327" s="11">
        <v>2321</v>
      </c>
      <c r="B2327" s="11">
        <v>2204.9925839999996</v>
      </c>
      <c r="C2327" s="11">
        <v>7051.2172919999994</v>
      </c>
      <c r="D2327" s="11">
        <v>2080.7304119999999</v>
      </c>
      <c r="G2327" s="11">
        <v>3294.2694959999994</v>
      </c>
      <c r="H2327" s="11">
        <v>10644.244776</v>
      </c>
      <c r="I2327" s="11">
        <v>3378.8735279999996</v>
      </c>
    </row>
    <row r="2328" spans="1:9" x14ac:dyDescent="0.2">
      <c r="A2328" s="11">
        <v>2322</v>
      </c>
      <c r="B2328" s="11">
        <v>1049.6187719999998</v>
      </c>
      <c r="C2328" s="11">
        <v>3722.5774079999997</v>
      </c>
      <c r="D2328" s="11">
        <v>4793.3471879999997</v>
      </c>
      <c r="G2328" s="11">
        <v>3294.2694959999994</v>
      </c>
      <c r="H2328" s="11">
        <v>10736.780435999999</v>
      </c>
      <c r="I2328" s="11">
        <v>3378.8735279999996</v>
      </c>
    </row>
    <row r="2329" spans="1:9" x14ac:dyDescent="0.2">
      <c r="A2329" s="11">
        <v>2323</v>
      </c>
      <c r="B2329" s="11">
        <v>1086.6330359999999</v>
      </c>
      <c r="C2329" s="11">
        <v>8040.0269159999989</v>
      </c>
      <c r="D2329" s="11">
        <v>2485.2434399999997</v>
      </c>
      <c r="G2329" s="11">
        <v>3299.5572479999996</v>
      </c>
      <c r="H2329" s="11">
        <v>10760.575319999998</v>
      </c>
      <c r="I2329" s="11">
        <v>3378.8735279999996</v>
      </c>
    </row>
    <row r="2330" spans="1:9" x14ac:dyDescent="0.2">
      <c r="A2330" s="11">
        <v>2324</v>
      </c>
      <c r="B2330" s="11">
        <v>1700.0122679999997</v>
      </c>
      <c r="C2330" s="11">
        <v>3614.1784919999996</v>
      </c>
      <c r="D2330" s="11">
        <v>4986.3501359999991</v>
      </c>
      <c r="G2330" s="11">
        <v>3299.5572479999996</v>
      </c>
      <c r="H2330" s="11">
        <v>11051.401679999999</v>
      </c>
      <c r="I2330" s="11">
        <v>3378.8735279999996</v>
      </c>
    </row>
    <row r="2331" spans="1:9" x14ac:dyDescent="0.2">
      <c r="A2331" s="11">
        <v>2325</v>
      </c>
      <c r="B2331" s="11">
        <v>3902.3609759999995</v>
      </c>
      <c r="C2331" s="11">
        <v>5057.7347879999998</v>
      </c>
      <c r="D2331" s="11">
        <v>1670.9296319999999</v>
      </c>
      <c r="G2331" s="11">
        <v>3299.5572479999996</v>
      </c>
      <c r="H2331" s="11">
        <v>11091.059819999999</v>
      </c>
      <c r="I2331" s="11">
        <v>3381.5174039999997</v>
      </c>
    </row>
    <row r="2332" spans="1:9" x14ac:dyDescent="0.2">
      <c r="A2332" s="11">
        <v>2326</v>
      </c>
      <c r="B2332" s="11">
        <v>2231.4313439999996</v>
      </c>
      <c r="C2332" s="11">
        <v>3460.8336839999997</v>
      </c>
      <c r="D2332" s="11">
        <v>1205.607456</v>
      </c>
      <c r="G2332" s="11">
        <v>3302.2011239999997</v>
      </c>
      <c r="H2332" s="11">
        <v>11165.088347999999</v>
      </c>
      <c r="I2332" s="11">
        <v>3384.1612799999994</v>
      </c>
    </row>
    <row r="2333" spans="1:9" x14ac:dyDescent="0.2">
      <c r="A2333" s="11">
        <v>2327</v>
      </c>
      <c r="B2333" s="11">
        <v>851.32807199999991</v>
      </c>
      <c r="C2333" s="11">
        <v>446.81504399999994</v>
      </c>
      <c r="D2333" s="11">
        <v>3196.4460839999997</v>
      </c>
      <c r="G2333" s="11">
        <v>3302.2011239999997</v>
      </c>
      <c r="H2333" s="11">
        <v>11696.507423999999</v>
      </c>
      <c r="I2333" s="11">
        <v>3384.1612799999994</v>
      </c>
    </row>
    <row r="2334" spans="1:9" x14ac:dyDescent="0.2">
      <c r="A2334" s="11">
        <v>2328</v>
      </c>
      <c r="B2334" s="11">
        <v>2242.0068479999995</v>
      </c>
      <c r="C2334" s="11">
        <v>1306.0747439999998</v>
      </c>
      <c r="D2334" s="11">
        <v>3495.2040719999995</v>
      </c>
      <c r="G2334" s="11">
        <v>3302.2011239999997</v>
      </c>
      <c r="H2334" s="11">
        <v>11744.097191999999</v>
      </c>
      <c r="I2334" s="11">
        <v>3386.8051559999994</v>
      </c>
    </row>
    <row r="2335" spans="1:9" x14ac:dyDescent="0.2">
      <c r="A2335" s="11">
        <v>2329</v>
      </c>
      <c r="B2335" s="11">
        <v>1573.1062199999999</v>
      </c>
      <c r="C2335" s="11">
        <v>2585.7107279999996</v>
      </c>
      <c r="D2335" s="11">
        <v>2107.1691719999999</v>
      </c>
      <c r="G2335" s="11">
        <v>3302.2011239999997</v>
      </c>
      <c r="H2335" s="11">
        <v>12317.818283999999</v>
      </c>
      <c r="I2335" s="11">
        <v>3386.8051559999994</v>
      </c>
    </row>
    <row r="2336" spans="1:9" x14ac:dyDescent="0.2">
      <c r="A2336" s="11">
        <v>2330</v>
      </c>
      <c r="B2336" s="11">
        <v>2466.7363079999996</v>
      </c>
      <c r="C2336" s="11">
        <v>602.80372799999998</v>
      </c>
      <c r="D2336" s="11">
        <v>1126.291176</v>
      </c>
      <c r="G2336" s="11">
        <v>3304.8449999999998</v>
      </c>
      <c r="H2336" s="11">
        <v>12434.148827999998</v>
      </c>
      <c r="I2336" s="11">
        <v>3386.8051559999994</v>
      </c>
    </row>
    <row r="2337" spans="1:9" x14ac:dyDescent="0.2">
      <c r="A2337" s="11">
        <v>2331</v>
      </c>
      <c r="B2337" s="11">
        <v>3532.2183359999995</v>
      </c>
      <c r="C2337" s="11">
        <v>555.21395999999993</v>
      </c>
      <c r="D2337" s="11">
        <v>2916.1952279999996</v>
      </c>
      <c r="G2337" s="11">
        <v>3304.8449999999998</v>
      </c>
      <c r="H2337" s="11">
        <v>12481.738595999999</v>
      </c>
      <c r="I2337" s="11">
        <v>3389.4490319999995</v>
      </c>
    </row>
    <row r="2338" spans="1:9" x14ac:dyDescent="0.2">
      <c r="A2338" s="11">
        <v>2332</v>
      </c>
      <c r="B2338" s="11">
        <v>1485.8583119999998</v>
      </c>
      <c r="C2338" s="11">
        <v>695.33938799999987</v>
      </c>
      <c r="D2338" s="11">
        <v>716.49039599999992</v>
      </c>
      <c r="G2338" s="11">
        <v>3307.4888759999994</v>
      </c>
      <c r="H2338" s="11">
        <v>13058.103563999999</v>
      </c>
      <c r="I2338" s="11">
        <v>3392.0929079999996</v>
      </c>
    </row>
    <row r="2339" spans="1:9" x14ac:dyDescent="0.2">
      <c r="A2339" s="11">
        <v>2333</v>
      </c>
      <c r="B2339" s="11">
        <v>3024.5941439999997</v>
      </c>
      <c r="C2339" s="11">
        <v>2514.3260759999998</v>
      </c>
      <c r="D2339" s="11">
        <v>880.41070799999989</v>
      </c>
      <c r="G2339" s="11">
        <v>3307.4888759999994</v>
      </c>
      <c r="H2339" s="11">
        <v>15170.560487999997</v>
      </c>
      <c r="I2339" s="11">
        <v>3397.3806599999994</v>
      </c>
    </row>
    <row r="2340" spans="1:9" x14ac:dyDescent="0.2">
      <c r="A2340" s="11">
        <v>2334</v>
      </c>
      <c r="B2340" s="11">
        <v>1189.7441999999999</v>
      </c>
      <c r="C2340" s="11">
        <v>965.01473999999985</v>
      </c>
      <c r="D2340" s="11">
        <v>1594.2572279999997</v>
      </c>
      <c r="G2340" s="11">
        <v>3307.4888759999994</v>
      </c>
      <c r="H2340" s="11">
        <v>15189.067619999998</v>
      </c>
      <c r="I2340" s="11">
        <v>3397.3806599999994</v>
      </c>
    </row>
    <row r="2341" spans="1:9" x14ac:dyDescent="0.2">
      <c r="A2341" s="11">
        <v>2335</v>
      </c>
      <c r="B2341" s="11">
        <v>2641.2321239999997</v>
      </c>
      <c r="C2341" s="11">
        <v>1850.7131999999997</v>
      </c>
      <c r="D2341" s="11">
        <v>3556.0132199999994</v>
      </c>
      <c r="G2341" s="11">
        <v>3310.1327519999995</v>
      </c>
      <c r="H2341" s="11">
        <v>16032.464063999998</v>
      </c>
      <c r="I2341" s="11">
        <v>3397.3806599999994</v>
      </c>
    </row>
    <row r="2342" spans="1:9" x14ac:dyDescent="0.2">
      <c r="A2342" s="11">
        <v>2336</v>
      </c>
      <c r="B2342" s="11">
        <v>3994.8966359999995</v>
      </c>
      <c r="C2342" s="11">
        <v>441.52729199999993</v>
      </c>
      <c r="D2342" s="11">
        <v>2633.3004959999998</v>
      </c>
      <c r="G2342" s="11">
        <v>3310.1327519999995</v>
      </c>
      <c r="H2342" s="11">
        <v>16370.880191999999</v>
      </c>
      <c r="I2342" s="11">
        <v>3400.0245359999994</v>
      </c>
    </row>
    <row r="2343" spans="1:9" x14ac:dyDescent="0.2">
      <c r="A2343" s="11">
        <v>2337</v>
      </c>
      <c r="B2343" s="11">
        <v>967.65861599999982</v>
      </c>
      <c r="C2343" s="11">
        <v>2865.9615839999997</v>
      </c>
      <c r="D2343" s="11">
        <v>3476.6969399999994</v>
      </c>
      <c r="G2343" s="11">
        <v>3312.7766279999996</v>
      </c>
      <c r="H2343" s="11">
        <v>17327.963303999997</v>
      </c>
      <c r="I2343" s="11">
        <v>3402.6684119999995</v>
      </c>
    </row>
    <row r="2344" spans="1:9" x14ac:dyDescent="0.2">
      <c r="A2344" s="11">
        <v>2338</v>
      </c>
      <c r="B2344" s="11">
        <v>4444.3555559999995</v>
      </c>
      <c r="C2344" s="11">
        <v>333.12837599999995</v>
      </c>
      <c r="D2344" s="11">
        <v>2768.1381719999995</v>
      </c>
      <c r="G2344" s="11">
        <v>3312.7766279999996</v>
      </c>
      <c r="H2344" s="11">
        <v>18864.055259999997</v>
      </c>
      <c r="I2344" s="11">
        <v>3407.9561639999997</v>
      </c>
    </row>
    <row r="2345" spans="1:9" x14ac:dyDescent="0.2">
      <c r="A2345" s="11">
        <v>2339</v>
      </c>
      <c r="B2345" s="11">
        <v>7254.7957439999991</v>
      </c>
      <c r="C2345" s="11">
        <v>2678.2463879999996</v>
      </c>
      <c r="D2345" s="11">
        <v>3275.7623639999997</v>
      </c>
      <c r="G2345" s="11">
        <v>3315.4205039999997</v>
      </c>
      <c r="H2345" s="11">
        <v>19924.249535999996</v>
      </c>
      <c r="I2345" s="11">
        <v>3410.6000399999994</v>
      </c>
    </row>
    <row r="2346" spans="1:9" x14ac:dyDescent="0.2">
      <c r="A2346" s="11">
        <v>2340</v>
      </c>
      <c r="B2346" s="11">
        <v>1837.4938199999997</v>
      </c>
      <c r="C2346" s="11">
        <v>364.85488799999996</v>
      </c>
      <c r="D2346" s="11">
        <v>3286.3378679999996</v>
      </c>
      <c r="G2346" s="11">
        <v>3318.0643799999998</v>
      </c>
      <c r="H2346" s="11">
        <v>20738.563343999998</v>
      </c>
      <c r="I2346" s="11">
        <v>3410.6000399999994</v>
      </c>
    </row>
    <row r="2347" spans="1:9" x14ac:dyDescent="0.2">
      <c r="A2347" s="11">
        <v>2341</v>
      </c>
      <c r="B2347" s="11">
        <v>3587.7397319999995</v>
      </c>
      <c r="C2347" s="11">
        <v>1702.6561439999998</v>
      </c>
      <c r="D2347" s="11">
        <v>3180.5828279999996</v>
      </c>
      <c r="G2347" s="11">
        <v>3318.0643799999998</v>
      </c>
      <c r="H2347" s="11">
        <v>20902.483655999997</v>
      </c>
      <c r="I2347" s="11">
        <v>3410.6000399999994</v>
      </c>
    </row>
    <row r="2348" spans="1:9" x14ac:dyDescent="0.2">
      <c r="A2348" s="11">
        <v>2342</v>
      </c>
      <c r="B2348" s="11">
        <v>4029.2670239999993</v>
      </c>
      <c r="C2348" s="11">
        <v>486.47318399999995</v>
      </c>
      <c r="D2348" s="11">
        <v>2448.2291759999998</v>
      </c>
      <c r="G2348" s="11">
        <v>3318.0643799999998</v>
      </c>
      <c r="H2348" s="11">
        <v>22623.646931999996</v>
      </c>
      <c r="I2348" s="11">
        <v>3413.2439159999994</v>
      </c>
    </row>
    <row r="2349" spans="1:9" x14ac:dyDescent="0.2">
      <c r="A2349" s="11">
        <v>2343</v>
      </c>
      <c r="B2349" s="11">
        <v>1625.9837399999999</v>
      </c>
      <c r="C2349" s="11">
        <v>526.13132399999995</v>
      </c>
      <c r="D2349" s="11">
        <v>655.68124799999987</v>
      </c>
      <c r="G2349" s="11">
        <v>3320.7082559999994</v>
      </c>
      <c r="H2349" s="11">
        <v>25748.708363999998</v>
      </c>
      <c r="I2349" s="11">
        <v>3413.2439159999994</v>
      </c>
    </row>
    <row r="2350" spans="1:9" x14ac:dyDescent="0.2">
      <c r="A2350" s="11">
        <v>2344</v>
      </c>
      <c r="B2350" s="11">
        <v>5573.2906079999993</v>
      </c>
      <c r="C2350" s="11">
        <v>920.06884799999989</v>
      </c>
      <c r="D2350" s="11">
        <v>2056.9355279999995</v>
      </c>
      <c r="G2350" s="11">
        <v>3320.7082559999994</v>
      </c>
      <c r="H2350" s="11">
        <v>30005.348723999996</v>
      </c>
      <c r="I2350" s="11">
        <v>3415.8877919999995</v>
      </c>
    </row>
    <row r="2351" spans="1:9" x14ac:dyDescent="0.2">
      <c r="A2351" s="11">
        <v>2345</v>
      </c>
      <c r="B2351" s="11">
        <v>898.91783999999984</v>
      </c>
      <c r="D2351" s="11">
        <v>967.65861599999982</v>
      </c>
      <c r="G2351" s="11">
        <v>3320.7082559999994</v>
      </c>
      <c r="I2351" s="11">
        <v>3415.8877919999995</v>
      </c>
    </row>
    <row r="2352" spans="1:9" x14ac:dyDescent="0.2">
      <c r="A2352" s="11">
        <v>2346</v>
      </c>
      <c r="B2352" s="11">
        <v>3360.3663959999994</v>
      </c>
      <c r="D2352" s="11">
        <v>1068.1259039999998</v>
      </c>
      <c r="G2352" s="11">
        <v>3320.7082559999994</v>
      </c>
      <c r="I2352" s="11">
        <v>3415.8877919999995</v>
      </c>
    </row>
    <row r="2353" spans="1:9" x14ac:dyDescent="0.2">
      <c r="A2353" s="11">
        <v>2347</v>
      </c>
      <c r="B2353" s="11">
        <v>3111.8420519999995</v>
      </c>
      <c r="D2353" s="11">
        <v>875.12295599999993</v>
      </c>
      <c r="G2353" s="11">
        <v>3320.7082559999994</v>
      </c>
      <c r="I2353" s="11">
        <v>3415.8877919999995</v>
      </c>
    </row>
    <row r="2354" spans="1:9" x14ac:dyDescent="0.2">
      <c r="A2354" s="11">
        <v>2348</v>
      </c>
      <c r="B2354" s="11">
        <v>2564.5597199999997</v>
      </c>
      <c r="D2354" s="11">
        <v>2263.1578559999998</v>
      </c>
      <c r="G2354" s="11">
        <v>3323.3521319999995</v>
      </c>
      <c r="I2354" s="11">
        <v>3415.8877919999995</v>
      </c>
    </row>
    <row r="2355" spans="1:9" x14ac:dyDescent="0.2">
      <c r="A2355" s="11">
        <v>2349</v>
      </c>
      <c r="B2355" s="11">
        <v>2456.1608039999996</v>
      </c>
      <c r="D2355" s="11">
        <v>2958.4972439999997</v>
      </c>
      <c r="G2355" s="11">
        <v>3325.9960079999996</v>
      </c>
      <c r="I2355" s="11">
        <v>3418.5316679999996</v>
      </c>
    </row>
    <row r="2356" spans="1:9" x14ac:dyDescent="0.2">
      <c r="A2356" s="11">
        <v>2350</v>
      </c>
      <c r="B2356" s="11">
        <v>2257.8701039999996</v>
      </c>
      <c r="D2356" s="11">
        <v>2138.8956839999996</v>
      </c>
      <c r="G2356" s="11">
        <v>3325.9960079999996</v>
      </c>
      <c r="I2356" s="11">
        <v>3418.5316679999996</v>
      </c>
    </row>
    <row r="2357" spans="1:9" x14ac:dyDescent="0.2">
      <c r="A2357" s="11">
        <v>2351</v>
      </c>
      <c r="B2357" s="11">
        <v>3347.1470159999994</v>
      </c>
      <c r="D2357" s="11">
        <v>1863.9325799999997</v>
      </c>
      <c r="G2357" s="11">
        <v>3325.9960079999996</v>
      </c>
      <c r="I2357" s="11">
        <v>3418.5316679999996</v>
      </c>
    </row>
    <row r="2358" spans="1:9" x14ac:dyDescent="0.2">
      <c r="A2358" s="11">
        <v>2352</v>
      </c>
      <c r="B2358" s="11">
        <v>692.69551199999989</v>
      </c>
      <c r="D2358" s="11">
        <v>3844.1957039999993</v>
      </c>
      <c r="G2358" s="11">
        <v>3328.6398839999997</v>
      </c>
      <c r="I2358" s="11">
        <v>3418.5316679999996</v>
      </c>
    </row>
    <row r="2359" spans="1:9" x14ac:dyDescent="0.2">
      <c r="A2359" s="11">
        <v>2353</v>
      </c>
      <c r="B2359" s="11">
        <v>1062.8381519999998</v>
      </c>
      <c r="D2359" s="11">
        <v>3484.6285679999996</v>
      </c>
      <c r="G2359" s="11">
        <v>3331.2837599999998</v>
      </c>
      <c r="I2359" s="11">
        <v>3418.5316679999996</v>
      </c>
    </row>
    <row r="2360" spans="1:9" x14ac:dyDescent="0.2">
      <c r="A2360" s="11">
        <v>2354</v>
      </c>
      <c r="B2360" s="11">
        <v>5612.9487479999989</v>
      </c>
      <c r="D2360" s="11">
        <v>4201.1189639999993</v>
      </c>
      <c r="G2360" s="11">
        <v>3331.2837599999998</v>
      </c>
      <c r="I2360" s="11">
        <v>3418.5316679999996</v>
      </c>
    </row>
    <row r="2361" spans="1:9" x14ac:dyDescent="0.2">
      <c r="A2361" s="11">
        <v>2355</v>
      </c>
      <c r="B2361" s="11">
        <v>1549.3113359999998</v>
      </c>
      <c r="D2361" s="11">
        <v>1853.3570759999998</v>
      </c>
      <c r="G2361" s="11">
        <v>3333.9276359999994</v>
      </c>
      <c r="I2361" s="11">
        <v>3421.1755439999997</v>
      </c>
    </row>
    <row r="2362" spans="1:9" x14ac:dyDescent="0.2">
      <c r="A2362" s="11">
        <v>2356</v>
      </c>
      <c r="B2362" s="11">
        <v>1422.4052879999999</v>
      </c>
      <c r="D2362" s="11">
        <v>1959.1121159999998</v>
      </c>
      <c r="G2362" s="11">
        <v>3333.9276359999994</v>
      </c>
      <c r="I2362" s="11">
        <v>3421.1755439999997</v>
      </c>
    </row>
    <row r="2363" spans="1:9" x14ac:dyDescent="0.2">
      <c r="A2363" s="11">
        <v>2357</v>
      </c>
      <c r="B2363" s="11">
        <v>1750.2459119999999</v>
      </c>
      <c r="D2363" s="11">
        <v>1850.7131999999997</v>
      </c>
      <c r="G2363" s="11">
        <v>3333.9276359999994</v>
      </c>
      <c r="I2363" s="11">
        <v>3423.8194199999994</v>
      </c>
    </row>
    <row r="2364" spans="1:9" x14ac:dyDescent="0.2">
      <c r="A2364" s="11">
        <v>2358</v>
      </c>
      <c r="B2364" s="11">
        <v>3830.9763239999997</v>
      </c>
      <c r="D2364" s="11">
        <v>3489.9163199999994</v>
      </c>
      <c r="G2364" s="11">
        <v>3336.5715119999995</v>
      </c>
      <c r="I2364" s="11">
        <v>3426.4632959999994</v>
      </c>
    </row>
    <row r="2365" spans="1:9" x14ac:dyDescent="0.2">
      <c r="A2365" s="11">
        <v>2359</v>
      </c>
      <c r="B2365" s="11">
        <v>1099.8524159999999</v>
      </c>
      <c r="D2365" s="11">
        <v>2643.8759999999997</v>
      </c>
      <c r="G2365" s="11">
        <v>3336.5715119999995</v>
      </c>
      <c r="I2365" s="11">
        <v>3429.1071719999995</v>
      </c>
    </row>
    <row r="2366" spans="1:9" x14ac:dyDescent="0.2">
      <c r="A2366" s="11">
        <v>2360</v>
      </c>
      <c r="B2366" s="11">
        <v>2546.0525879999996</v>
      </c>
      <c r="D2366" s="11">
        <v>991.45349999999985</v>
      </c>
      <c r="G2366" s="11">
        <v>3339.2153879999996</v>
      </c>
      <c r="I2366" s="11">
        <v>3429.1071719999995</v>
      </c>
    </row>
    <row r="2367" spans="1:9" x14ac:dyDescent="0.2">
      <c r="A2367" s="11">
        <v>2361</v>
      </c>
      <c r="B2367" s="11">
        <v>1485.8583119999998</v>
      </c>
      <c r="D2367" s="11">
        <v>4785.4155599999995</v>
      </c>
      <c r="G2367" s="11">
        <v>3339.2153879999996</v>
      </c>
      <c r="I2367" s="11">
        <v>3429.1071719999995</v>
      </c>
    </row>
    <row r="2368" spans="1:9" x14ac:dyDescent="0.2">
      <c r="A2368" s="11">
        <v>2362</v>
      </c>
      <c r="B2368" s="11">
        <v>3640.6172519999996</v>
      </c>
      <c r="D2368" s="11">
        <v>2749.6310399999998</v>
      </c>
      <c r="G2368" s="11">
        <v>3341.8592639999997</v>
      </c>
      <c r="I2368" s="11">
        <v>3431.7510479999996</v>
      </c>
    </row>
    <row r="2369" spans="1:9" x14ac:dyDescent="0.2">
      <c r="A2369" s="11">
        <v>2363</v>
      </c>
      <c r="B2369" s="11">
        <v>3698.7825239999997</v>
      </c>
      <c r="D2369" s="11">
        <v>1633.9153679999997</v>
      </c>
      <c r="G2369" s="11">
        <v>3344.5031399999998</v>
      </c>
      <c r="I2369" s="11">
        <v>3434.3949239999997</v>
      </c>
    </row>
    <row r="2370" spans="1:9" x14ac:dyDescent="0.2">
      <c r="A2370" s="11">
        <v>2364</v>
      </c>
      <c r="B2370" s="11">
        <v>1192.388076</v>
      </c>
      <c r="D2370" s="11">
        <v>1160.6615639999998</v>
      </c>
      <c r="G2370" s="11">
        <v>3347.1470159999994</v>
      </c>
      <c r="I2370" s="11">
        <v>3434.3949239999997</v>
      </c>
    </row>
    <row r="2371" spans="1:9" x14ac:dyDescent="0.2">
      <c r="A2371" s="11">
        <v>2365</v>
      </c>
      <c r="B2371" s="11">
        <v>909.49334399999987</v>
      </c>
      <c r="D2371" s="11">
        <v>1893.0152159999998</v>
      </c>
      <c r="G2371" s="11">
        <v>3347.1470159999994</v>
      </c>
      <c r="I2371" s="11">
        <v>3434.3949239999997</v>
      </c>
    </row>
    <row r="2372" spans="1:9" x14ac:dyDescent="0.2">
      <c r="A2372" s="11">
        <v>2366</v>
      </c>
      <c r="B2372" s="11">
        <v>1967.0437439999998</v>
      </c>
      <c r="D2372" s="11">
        <v>1758.1775399999997</v>
      </c>
      <c r="G2372" s="11">
        <v>3349.7908919999995</v>
      </c>
      <c r="I2372" s="11">
        <v>3434.3949239999997</v>
      </c>
    </row>
    <row r="2373" spans="1:9" x14ac:dyDescent="0.2">
      <c r="A2373" s="11">
        <v>2367</v>
      </c>
      <c r="B2373" s="11">
        <v>4005.4721399999994</v>
      </c>
      <c r="D2373" s="11">
        <v>2649.1637519999995</v>
      </c>
      <c r="G2373" s="11">
        <v>3349.7908919999995</v>
      </c>
      <c r="I2373" s="11">
        <v>3437.0387999999994</v>
      </c>
    </row>
    <row r="2374" spans="1:9" x14ac:dyDescent="0.2">
      <c r="A2374" s="11">
        <v>2368</v>
      </c>
      <c r="B2374" s="11">
        <v>4439.0678039999993</v>
      </c>
      <c r="D2374" s="11">
        <v>3267.8307359999994</v>
      </c>
      <c r="G2374" s="11">
        <v>3349.7908919999995</v>
      </c>
      <c r="I2374" s="11">
        <v>3439.6826759999994</v>
      </c>
    </row>
    <row r="2375" spans="1:9" x14ac:dyDescent="0.2">
      <c r="A2375" s="11">
        <v>2369</v>
      </c>
      <c r="B2375" s="11">
        <v>1192.388076</v>
      </c>
      <c r="D2375" s="11">
        <v>3058.9645319999995</v>
      </c>
      <c r="G2375" s="11">
        <v>3349.7908919999995</v>
      </c>
      <c r="I2375" s="11">
        <v>3439.6826759999994</v>
      </c>
    </row>
    <row r="2376" spans="1:9" x14ac:dyDescent="0.2">
      <c r="A2376" s="11">
        <v>2370</v>
      </c>
      <c r="B2376" s="11">
        <v>3125.0614319999995</v>
      </c>
      <c r="D2376" s="11">
        <v>2374.2006479999995</v>
      </c>
      <c r="G2376" s="11">
        <v>3352.4347679999996</v>
      </c>
      <c r="I2376" s="11">
        <v>3439.6826759999994</v>
      </c>
    </row>
    <row r="2377" spans="1:9" x14ac:dyDescent="0.2">
      <c r="A2377" s="11">
        <v>2371</v>
      </c>
      <c r="B2377" s="11">
        <v>3347.1470159999994</v>
      </c>
      <c r="D2377" s="11">
        <v>1705.3000199999997</v>
      </c>
      <c r="G2377" s="11">
        <v>3352.4347679999996</v>
      </c>
      <c r="I2377" s="11">
        <v>3442.3265519999995</v>
      </c>
    </row>
    <row r="2378" spans="1:9" x14ac:dyDescent="0.2">
      <c r="A2378" s="11">
        <v>2372</v>
      </c>
      <c r="B2378" s="11">
        <v>967.65861599999982</v>
      </c>
      <c r="D2378" s="11">
        <v>3204.3777119999995</v>
      </c>
      <c r="G2378" s="11">
        <v>3352.4347679999996</v>
      </c>
      <c r="I2378" s="11">
        <v>3442.3265519999995</v>
      </c>
    </row>
    <row r="2379" spans="1:9" x14ac:dyDescent="0.2">
      <c r="A2379" s="11">
        <v>2373</v>
      </c>
      <c r="B2379" s="11">
        <v>3587.7397319999995</v>
      </c>
      <c r="D2379" s="11">
        <v>2839.5228239999997</v>
      </c>
      <c r="G2379" s="11">
        <v>3352.4347679999996</v>
      </c>
      <c r="I2379" s="11">
        <v>3444.9704279999996</v>
      </c>
    </row>
    <row r="2380" spans="1:9" x14ac:dyDescent="0.2">
      <c r="A2380" s="11">
        <v>2374</v>
      </c>
      <c r="B2380" s="11">
        <v>3923.5119839999993</v>
      </c>
      <c r="D2380" s="11">
        <v>2035.7845199999997</v>
      </c>
      <c r="G2380" s="11">
        <v>3352.4347679999996</v>
      </c>
      <c r="I2380" s="11">
        <v>3447.6143039999997</v>
      </c>
    </row>
    <row r="2381" spans="1:9" x14ac:dyDescent="0.2">
      <c r="A2381" s="11">
        <v>2375</v>
      </c>
      <c r="B2381" s="11">
        <v>3434.3949239999997</v>
      </c>
      <c r="D2381" s="11">
        <v>4349.1760199999999</v>
      </c>
      <c r="G2381" s="11">
        <v>3352.4347679999996</v>
      </c>
      <c r="I2381" s="11">
        <v>3447.6143039999997</v>
      </c>
    </row>
    <row r="2382" spans="1:9" x14ac:dyDescent="0.2">
      <c r="A2382" s="11">
        <v>2376</v>
      </c>
      <c r="B2382" s="11">
        <v>2456.1608039999996</v>
      </c>
      <c r="D2382" s="11">
        <v>1504.3654439999998</v>
      </c>
      <c r="G2382" s="11">
        <v>3357.7225199999998</v>
      </c>
      <c r="I2382" s="11">
        <v>3450.2581799999994</v>
      </c>
    </row>
    <row r="2383" spans="1:9" x14ac:dyDescent="0.2">
      <c r="A2383" s="11">
        <v>2377</v>
      </c>
      <c r="B2383" s="11">
        <v>2210.2803359999998</v>
      </c>
      <c r="D2383" s="11">
        <v>2310.7476239999996</v>
      </c>
      <c r="G2383" s="11">
        <v>3360.3663959999994</v>
      </c>
      <c r="I2383" s="11">
        <v>3452.9020559999994</v>
      </c>
    </row>
    <row r="2384" spans="1:9" x14ac:dyDescent="0.2">
      <c r="A2384" s="11">
        <v>2378</v>
      </c>
      <c r="B2384" s="11">
        <v>4222.2699719999991</v>
      </c>
      <c r="D2384" s="11">
        <v>2485.2434399999997</v>
      </c>
      <c r="G2384" s="11">
        <v>3360.3663959999994</v>
      </c>
      <c r="I2384" s="11">
        <v>3452.9020559999994</v>
      </c>
    </row>
    <row r="2385" spans="1:9" x14ac:dyDescent="0.2">
      <c r="A2385" s="11">
        <v>2379</v>
      </c>
      <c r="B2385" s="11">
        <v>906.84946799999989</v>
      </c>
      <c r="D2385" s="11">
        <v>4465.5065639999993</v>
      </c>
      <c r="G2385" s="11">
        <v>3360.3663959999994</v>
      </c>
      <c r="I2385" s="11">
        <v>3455.5459319999995</v>
      </c>
    </row>
    <row r="2386" spans="1:9" x14ac:dyDescent="0.2">
      <c r="A2386" s="11">
        <v>2380</v>
      </c>
      <c r="B2386" s="11">
        <v>4497.2330759999995</v>
      </c>
      <c r="D2386" s="11">
        <v>5792.7323159999996</v>
      </c>
      <c r="G2386" s="11">
        <v>3360.3663959999994</v>
      </c>
      <c r="I2386" s="11">
        <v>3455.5459319999995</v>
      </c>
    </row>
    <row r="2387" spans="1:9" x14ac:dyDescent="0.2">
      <c r="A2387" s="11">
        <v>2381</v>
      </c>
      <c r="B2387" s="11">
        <v>1435.6246679999999</v>
      </c>
      <c r="D2387" s="11">
        <v>1118.3595479999999</v>
      </c>
      <c r="G2387" s="11">
        <v>3360.3663959999994</v>
      </c>
      <c r="I2387" s="11">
        <v>3455.5459319999995</v>
      </c>
    </row>
    <row r="2388" spans="1:9" x14ac:dyDescent="0.2">
      <c r="A2388" s="11">
        <v>2382</v>
      </c>
      <c r="B2388" s="11">
        <v>3548.0815919999995</v>
      </c>
      <c r="D2388" s="11">
        <v>2326.6108799999997</v>
      </c>
      <c r="G2388" s="11">
        <v>3363.0102719999995</v>
      </c>
      <c r="I2388" s="11">
        <v>3458.1898079999996</v>
      </c>
    </row>
    <row r="2389" spans="1:9" x14ac:dyDescent="0.2">
      <c r="A2389" s="11">
        <v>2383</v>
      </c>
      <c r="B2389" s="11">
        <v>1477.9266839999998</v>
      </c>
      <c r="D2389" s="11">
        <v>2569.8474719999995</v>
      </c>
      <c r="G2389" s="11">
        <v>3363.0102719999995</v>
      </c>
      <c r="I2389" s="11">
        <v>3458.1898079999996</v>
      </c>
    </row>
    <row r="2390" spans="1:9" x14ac:dyDescent="0.2">
      <c r="A2390" s="11">
        <v>2384</v>
      </c>
      <c r="B2390" s="11">
        <v>4764.2645519999996</v>
      </c>
      <c r="D2390" s="11">
        <v>1813.6989359999998</v>
      </c>
      <c r="G2390" s="11">
        <v>3363.0102719999995</v>
      </c>
      <c r="I2390" s="11">
        <v>3458.1898079999996</v>
      </c>
    </row>
    <row r="2391" spans="1:9" x14ac:dyDescent="0.2">
      <c r="A2391" s="11">
        <v>2385</v>
      </c>
      <c r="B2391" s="11">
        <v>1091.9207879999999</v>
      </c>
      <c r="D2391" s="11">
        <v>2715.2606519999995</v>
      </c>
      <c r="G2391" s="11">
        <v>3363.0102719999995</v>
      </c>
      <c r="I2391" s="11">
        <v>3458.1898079999996</v>
      </c>
    </row>
    <row r="2392" spans="1:9" x14ac:dyDescent="0.2">
      <c r="A2392" s="11">
        <v>2386</v>
      </c>
      <c r="B2392" s="11">
        <v>1247.9094719999998</v>
      </c>
      <c r="D2392" s="11">
        <v>2347.7618879999995</v>
      </c>
      <c r="G2392" s="11">
        <v>3365.6541479999996</v>
      </c>
      <c r="I2392" s="11">
        <v>3460.8336839999997</v>
      </c>
    </row>
    <row r="2393" spans="1:9" x14ac:dyDescent="0.2">
      <c r="A2393" s="11">
        <v>2387</v>
      </c>
      <c r="B2393" s="11">
        <v>5197.8602159999991</v>
      </c>
      <c r="D2393" s="11">
        <v>1205.607456</v>
      </c>
      <c r="G2393" s="11">
        <v>3365.6541479999996</v>
      </c>
      <c r="I2393" s="11">
        <v>3463.4775599999994</v>
      </c>
    </row>
    <row r="2394" spans="1:9" x14ac:dyDescent="0.2">
      <c r="A2394" s="11">
        <v>2388</v>
      </c>
      <c r="B2394" s="11">
        <v>1567.8184679999997</v>
      </c>
      <c r="D2394" s="11">
        <v>4280.4352439999993</v>
      </c>
      <c r="G2394" s="11">
        <v>3368.2980239999997</v>
      </c>
      <c r="I2394" s="11">
        <v>3466.1214359999994</v>
      </c>
    </row>
    <row r="2395" spans="1:9" x14ac:dyDescent="0.2">
      <c r="A2395" s="11">
        <v>2389</v>
      </c>
      <c r="B2395" s="11">
        <v>4013.4037679999997</v>
      </c>
      <c r="D2395" s="11">
        <v>2984.9360039999997</v>
      </c>
      <c r="G2395" s="11">
        <v>3368.2980239999997</v>
      </c>
      <c r="I2395" s="11">
        <v>3474.0530639999997</v>
      </c>
    </row>
    <row r="2396" spans="1:9" x14ac:dyDescent="0.2">
      <c r="A2396" s="11">
        <v>2390</v>
      </c>
      <c r="B2396" s="11">
        <v>3886.4977199999994</v>
      </c>
      <c r="D2396" s="11">
        <v>4187.8995839999998</v>
      </c>
      <c r="G2396" s="11">
        <v>3368.2980239999997</v>
      </c>
      <c r="I2396" s="11">
        <v>3476.6969399999994</v>
      </c>
    </row>
    <row r="2397" spans="1:9" x14ac:dyDescent="0.2">
      <c r="A2397" s="11">
        <v>2391</v>
      </c>
      <c r="B2397" s="11">
        <v>3323.3521319999995</v>
      </c>
      <c r="D2397" s="11">
        <v>3833.6201999999994</v>
      </c>
      <c r="G2397" s="11">
        <v>3368.2980239999997</v>
      </c>
      <c r="I2397" s="11">
        <v>3476.6969399999994</v>
      </c>
    </row>
    <row r="2398" spans="1:9" x14ac:dyDescent="0.2">
      <c r="A2398" s="11">
        <v>2392</v>
      </c>
      <c r="B2398" s="11">
        <v>1113.0717959999999</v>
      </c>
      <c r="D2398" s="11">
        <v>5012.7888959999991</v>
      </c>
      <c r="G2398" s="11">
        <v>3370.9418999999998</v>
      </c>
      <c r="I2398" s="11">
        <v>3479.3408159999994</v>
      </c>
    </row>
    <row r="2399" spans="1:9" x14ac:dyDescent="0.2">
      <c r="A2399" s="11">
        <v>2393</v>
      </c>
      <c r="B2399" s="11">
        <v>3733.1529119999996</v>
      </c>
      <c r="D2399" s="11">
        <v>4325.3811359999991</v>
      </c>
      <c r="G2399" s="11">
        <v>3373.5857759999994</v>
      </c>
      <c r="I2399" s="11">
        <v>3481.9846919999995</v>
      </c>
    </row>
    <row r="2400" spans="1:9" x14ac:dyDescent="0.2">
      <c r="A2400" s="11">
        <v>2394</v>
      </c>
      <c r="B2400" s="11">
        <v>1276.9921079999999</v>
      </c>
      <c r="D2400" s="11">
        <v>2479.9556879999996</v>
      </c>
      <c r="G2400" s="11">
        <v>3373.5857759999994</v>
      </c>
      <c r="I2400" s="11">
        <v>3484.6285679999996</v>
      </c>
    </row>
    <row r="2401" spans="1:9" x14ac:dyDescent="0.2">
      <c r="A2401" s="11">
        <v>2395</v>
      </c>
      <c r="B2401" s="11">
        <v>869.83520399999986</v>
      </c>
      <c r="D2401" s="11">
        <v>2638.5882479999996</v>
      </c>
      <c r="G2401" s="11">
        <v>3373.5857759999994</v>
      </c>
      <c r="I2401" s="11">
        <v>3484.6285679999996</v>
      </c>
    </row>
    <row r="2402" spans="1:9" x14ac:dyDescent="0.2">
      <c r="A2402" s="11">
        <v>2396</v>
      </c>
      <c r="B2402" s="11">
        <v>2458.8046799999997</v>
      </c>
      <c r="D2402" s="11">
        <v>1179.168696</v>
      </c>
      <c r="G2402" s="11">
        <v>3373.5857759999994</v>
      </c>
      <c r="I2402" s="11">
        <v>3484.6285679999996</v>
      </c>
    </row>
    <row r="2403" spans="1:9" x14ac:dyDescent="0.2">
      <c r="A2403" s="11">
        <v>2397</v>
      </c>
      <c r="B2403" s="11">
        <v>3775.4549279999997</v>
      </c>
      <c r="D2403" s="11">
        <v>1462.0634279999999</v>
      </c>
      <c r="G2403" s="11">
        <v>3376.2296519999995</v>
      </c>
      <c r="I2403" s="11">
        <v>3484.6285679999996</v>
      </c>
    </row>
    <row r="2404" spans="1:9" x14ac:dyDescent="0.2">
      <c r="A2404" s="11">
        <v>2398</v>
      </c>
      <c r="B2404" s="11">
        <v>1435.6246679999999</v>
      </c>
      <c r="D2404" s="11">
        <v>1509.6531959999998</v>
      </c>
      <c r="G2404" s="11">
        <v>3376.2296519999995</v>
      </c>
      <c r="I2404" s="11">
        <v>3484.6285679999996</v>
      </c>
    </row>
    <row r="2405" spans="1:9" x14ac:dyDescent="0.2">
      <c r="A2405" s="11">
        <v>2399</v>
      </c>
      <c r="B2405" s="11">
        <v>2860.6738319999995</v>
      </c>
      <c r="D2405" s="11">
        <v>3719.9335319999996</v>
      </c>
      <c r="G2405" s="11">
        <v>3378.8735279999996</v>
      </c>
      <c r="I2405" s="11">
        <v>3487.2724439999997</v>
      </c>
    </row>
    <row r="2406" spans="1:9" x14ac:dyDescent="0.2">
      <c r="A2406" s="11">
        <v>2400</v>
      </c>
      <c r="B2406" s="11">
        <v>1417.1175359999997</v>
      </c>
      <c r="D2406" s="11">
        <v>2572.4913479999996</v>
      </c>
      <c r="G2406" s="11">
        <v>3378.8735279999996</v>
      </c>
      <c r="I2406" s="11">
        <v>3489.9163199999994</v>
      </c>
    </row>
    <row r="2407" spans="1:9" x14ac:dyDescent="0.2">
      <c r="A2407" s="11">
        <v>2401</v>
      </c>
      <c r="B2407" s="11">
        <v>1549.3113359999998</v>
      </c>
      <c r="D2407" s="11">
        <v>2799.8646839999997</v>
      </c>
      <c r="G2407" s="11">
        <v>3381.5174039999997</v>
      </c>
      <c r="I2407" s="11">
        <v>3489.9163199999994</v>
      </c>
    </row>
    <row r="2408" spans="1:9" x14ac:dyDescent="0.2">
      <c r="A2408" s="11">
        <v>2402</v>
      </c>
      <c r="B2408" s="11">
        <v>3352.4347679999996</v>
      </c>
      <c r="D2408" s="11">
        <v>3418.5316679999996</v>
      </c>
      <c r="G2408" s="11">
        <v>3381.5174039999997</v>
      </c>
      <c r="I2408" s="11">
        <v>3489.9163199999994</v>
      </c>
    </row>
    <row r="2409" spans="1:9" x14ac:dyDescent="0.2">
      <c r="A2409" s="11">
        <v>2403</v>
      </c>
      <c r="B2409" s="11">
        <v>1551.9552119999998</v>
      </c>
      <c r="D2409" s="11">
        <v>4391.4780359999995</v>
      </c>
      <c r="G2409" s="11">
        <v>3384.1612799999994</v>
      </c>
      <c r="I2409" s="11">
        <v>3489.9163199999994</v>
      </c>
    </row>
    <row r="2410" spans="1:9" x14ac:dyDescent="0.2">
      <c r="A2410" s="11">
        <v>2404</v>
      </c>
      <c r="B2410" s="11">
        <v>4362.3953999999994</v>
      </c>
      <c r="D2410" s="11">
        <v>3566.5887239999997</v>
      </c>
      <c r="G2410" s="11">
        <v>3384.1612799999994</v>
      </c>
      <c r="I2410" s="11">
        <v>3495.2040719999995</v>
      </c>
    </row>
    <row r="2411" spans="1:9" x14ac:dyDescent="0.2">
      <c r="A2411" s="11">
        <v>2405</v>
      </c>
      <c r="B2411" s="11">
        <v>1406.5420319999998</v>
      </c>
      <c r="D2411" s="11">
        <v>2228.7874679999995</v>
      </c>
      <c r="G2411" s="11">
        <v>3386.8051559999994</v>
      </c>
      <c r="I2411" s="11">
        <v>3495.2040719999995</v>
      </c>
    </row>
    <row r="2412" spans="1:9" x14ac:dyDescent="0.2">
      <c r="A2412" s="11">
        <v>2406</v>
      </c>
      <c r="B2412" s="11">
        <v>2033.1406439999998</v>
      </c>
      <c r="D2412" s="11">
        <v>5671.1140199999991</v>
      </c>
      <c r="G2412" s="11">
        <v>3386.8051559999994</v>
      </c>
      <c r="I2412" s="11">
        <v>3495.2040719999995</v>
      </c>
    </row>
    <row r="2413" spans="1:9" x14ac:dyDescent="0.2">
      <c r="A2413" s="11">
        <v>2407</v>
      </c>
      <c r="B2413" s="11">
        <v>2387.4200279999995</v>
      </c>
      <c r="D2413" s="11">
        <v>2509.0383239999996</v>
      </c>
      <c r="G2413" s="11">
        <v>3386.8051559999994</v>
      </c>
      <c r="I2413" s="11">
        <v>3500.4918239999997</v>
      </c>
    </row>
    <row r="2414" spans="1:9" x14ac:dyDescent="0.2">
      <c r="A2414" s="11">
        <v>2408</v>
      </c>
      <c r="B2414" s="11">
        <v>1493.7899399999999</v>
      </c>
      <c r="D2414" s="11">
        <v>1187.1003239999998</v>
      </c>
      <c r="G2414" s="11">
        <v>3386.8051559999994</v>
      </c>
      <c r="I2414" s="11">
        <v>3500.4918239999997</v>
      </c>
    </row>
    <row r="2415" spans="1:9" x14ac:dyDescent="0.2">
      <c r="A2415" s="11">
        <v>2409</v>
      </c>
      <c r="B2415" s="11">
        <v>2858.0299559999999</v>
      </c>
      <c r="D2415" s="11">
        <v>2643.8759999999997</v>
      </c>
      <c r="G2415" s="11">
        <v>3389.4490319999995</v>
      </c>
      <c r="I2415" s="11">
        <v>3503.1356999999994</v>
      </c>
    </row>
    <row r="2416" spans="1:9" x14ac:dyDescent="0.2">
      <c r="A2416" s="11">
        <v>2410</v>
      </c>
      <c r="B2416" s="11">
        <v>3037.8135239999997</v>
      </c>
      <c r="D2416" s="11">
        <v>3434.3949239999997</v>
      </c>
      <c r="G2416" s="11">
        <v>3392.0929079999996</v>
      </c>
      <c r="I2416" s="11">
        <v>3503.1356999999994</v>
      </c>
    </row>
    <row r="2417" spans="1:9" x14ac:dyDescent="0.2">
      <c r="A2417" s="11">
        <v>2411</v>
      </c>
      <c r="B2417" s="11">
        <v>2992.8676319999995</v>
      </c>
      <c r="D2417" s="11">
        <v>3127.7053079999996</v>
      </c>
      <c r="G2417" s="11">
        <v>3392.0929079999996</v>
      </c>
      <c r="I2417" s="11">
        <v>3505.7795759999995</v>
      </c>
    </row>
    <row r="2418" spans="1:9" x14ac:dyDescent="0.2">
      <c r="A2418" s="11">
        <v>2412</v>
      </c>
      <c r="B2418" s="11">
        <v>896.27396399999986</v>
      </c>
      <c r="D2418" s="11">
        <v>1692.0806399999997</v>
      </c>
      <c r="G2418" s="11">
        <v>3394.7367839999997</v>
      </c>
      <c r="I2418" s="11">
        <v>3508.4234519999995</v>
      </c>
    </row>
    <row r="2419" spans="1:9" x14ac:dyDescent="0.2">
      <c r="A2419" s="11">
        <v>2413</v>
      </c>
      <c r="B2419" s="11">
        <v>3672.3437639999997</v>
      </c>
      <c r="D2419" s="11">
        <v>1718.5193999999997</v>
      </c>
      <c r="G2419" s="11">
        <v>3394.7367839999997</v>
      </c>
      <c r="I2419" s="11">
        <v>3511.0673279999996</v>
      </c>
    </row>
    <row r="2420" spans="1:9" x14ac:dyDescent="0.2">
      <c r="A2420" s="11">
        <v>2414</v>
      </c>
      <c r="B2420" s="11">
        <v>2374.2006479999995</v>
      </c>
      <c r="D2420" s="11">
        <v>2408.5710359999998</v>
      </c>
      <c r="G2420" s="11">
        <v>3394.7367839999997</v>
      </c>
      <c r="I2420" s="11">
        <v>3513.7112039999997</v>
      </c>
    </row>
    <row r="2421" spans="1:9" x14ac:dyDescent="0.2">
      <c r="A2421" s="11">
        <v>2415</v>
      </c>
      <c r="B2421" s="11">
        <v>4785.4155599999995</v>
      </c>
      <c r="D2421" s="11">
        <v>1945.8927359999998</v>
      </c>
      <c r="G2421" s="11">
        <v>3394.7367839999997</v>
      </c>
      <c r="I2421" s="11">
        <v>3513.7112039999997</v>
      </c>
    </row>
    <row r="2422" spans="1:9" x14ac:dyDescent="0.2">
      <c r="A2422" s="11">
        <v>2416</v>
      </c>
      <c r="B2422" s="11">
        <v>1179.168696</v>
      </c>
      <c r="D2422" s="11">
        <v>1813.6989359999998</v>
      </c>
      <c r="G2422" s="11">
        <v>3397.3806599999994</v>
      </c>
      <c r="I2422" s="11">
        <v>3516.3550799999994</v>
      </c>
    </row>
    <row r="2423" spans="1:9" x14ac:dyDescent="0.2">
      <c r="A2423" s="11">
        <v>2417</v>
      </c>
      <c r="B2423" s="11">
        <v>3786.0304319999996</v>
      </c>
      <c r="D2423" s="11">
        <v>1213.5390839999998</v>
      </c>
      <c r="G2423" s="11">
        <v>3400.0245359999994</v>
      </c>
      <c r="I2423" s="11">
        <v>3518.9989559999995</v>
      </c>
    </row>
    <row r="2424" spans="1:9" x14ac:dyDescent="0.2">
      <c r="A2424" s="11">
        <v>2418</v>
      </c>
      <c r="B2424" s="11">
        <v>1882.4397119999999</v>
      </c>
      <c r="D2424" s="11">
        <v>2633.3004959999998</v>
      </c>
      <c r="G2424" s="11">
        <v>3405.3122879999996</v>
      </c>
      <c r="I2424" s="11">
        <v>3524.2867079999996</v>
      </c>
    </row>
    <row r="2425" spans="1:9" x14ac:dyDescent="0.2">
      <c r="A2425" s="11">
        <v>2419</v>
      </c>
      <c r="B2425" s="11">
        <v>3357.7225199999998</v>
      </c>
      <c r="D2425" s="11">
        <v>1197.6758279999999</v>
      </c>
      <c r="G2425" s="11">
        <v>3405.3122879999996</v>
      </c>
      <c r="I2425" s="11">
        <v>3524.2867079999996</v>
      </c>
    </row>
    <row r="2426" spans="1:9" x14ac:dyDescent="0.2">
      <c r="A2426" s="11">
        <v>2420</v>
      </c>
      <c r="B2426" s="11">
        <v>1269.0604799999999</v>
      </c>
      <c r="D2426" s="11">
        <v>1279.6359839999998</v>
      </c>
      <c r="G2426" s="11">
        <v>3405.3122879999996</v>
      </c>
      <c r="I2426" s="11">
        <v>3532.2183359999995</v>
      </c>
    </row>
    <row r="2427" spans="1:9" x14ac:dyDescent="0.2">
      <c r="A2427" s="11">
        <v>2421</v>
      </c>
      <c r="B2427" s="11">
        <v>1372.1716439999998</v>
      </c>
      <c r="D2427" s="11">
        <v>1832.2060679999997</v>
      </c>
      <c r="G2427" s="11">
        <v>3410.6000399999994</v>
      </c>
      <c r="I2427" s="11">
        <v>3532.2183359999995</v>
      </c>
    </row>
    <row r="2428" spans="1:9" x14ac:dyDescent="0.2">
      <c r="A2428" s="11">
        <v>2422</v>
      </c>
      <c r="B2428" s="11">
        <v>3492.5601959999995</v>
      </c>
      <c r="D2428" s="11">
        <v>1298.1431159999997</v>
      </c>
      <c r="G2428" s="11">
        <v>3410.6000399999994</v>
      </c>
      <c r="I2428" s="11">
        <v>3532.2183359999995</v>
      </c>
    </row>
    <row r="2429" spans="1:9" x14ac:dyDescent="0.2">
      <c r="A2429" s="11">
        <v>2423</v>
      </c>
      <c r="B2429" s="11">
        <v>2784.0014279999996</v>
      </c>
      <c r="D2429" s="11">
        <v>2247.2945999999997</v>
      </c>
      <c r="G2429" s="11">
        <v>3410.6000399999994</v>
      </c>
      <c r="I2429" s="11">
        <v>3534.8622119999995</v>
      </c>
    </row>
    <row r="2430" spans="1:9" x14ac:dyDescent="0.2">
      <c r="A2430" s="11">
        <v>2424</v>
      </c>
      <c r="B2430" s="11">
        <v>2162.6905679999995</v>
      </c>
      <c r="D2430" s="11">
        <v>4031.9108999999994</v>
      </c>
      <c r="G2430" s="11">
        <v>3410.6000399999994</v>
      </c>
      <c r="I2430" s="11">
        <v>3537.5060879999996</v>
      </c>
    </row>
    <row r="2431" spans="1:9" x14ac:dyDescent="0.2">
      <c r="A2431" s="11">
        <v>2425</v>
      </c>
      <c r="B2431" s="11">
        <v>1126.291176</v>
      </c>
      <c r="D2431" s="11">
        <v>2014.6335119999997</v>
      </c>
      <c r="G2431" s="11">
        <v>3418.5316679999996</v>
      </c>
      <c r="I2431" s="11">
        <v>3540.1499639999997</v>
      </c>
    </row>
    <row r="2432" spans="1:9" x14ac:dyDescent="0.2">
      <c r="A2432" s="11">
        <v>2426</v>
      </c>
      <c r="B2432" s="11">
        <v>3180.5828279999996</v>
      </c>
      <c r="D2432" s="11">
        <v>1551.9552119999998</v>
      </c>
      <c r="G2432" s="11">
        <v>3421.1755439999997</v>
      </c>
      <c r="I2432" s="11">
        <v>3540.1499639999997</v>
      </c>
    </row>
    <row r="2433" spans="1:9" x14ac:dyDescent="0.2">
      <c r="A2433" s="11">
        <v>2427</v>
      </c>
      <c r="B2433" s="11">
        <v>1165.949316</v>
      </c>
      <c r="D2433" s="11">
        <v>3143.5685639999997</v>
      </c>
      <c r="G2433" s="11">
        <v>3421.1755439999997</v>
      </c>
      <c r="I2433" s="11">
        <v>3540.1499639999997</v>
      </c>
    </row>
    <row r="2434" spans="1:9" x14ac:dyDescent="0.2">
      <c r="A2434" s="11">
        <v>2428</v>
      </c>
      <c r="B2434" s="11">
        <v>4568.6177279999993</v>
      </c>
      <c r="D2434" s="11">
        <v>888.34233599999993</v>
      </c>
      <c r="G2434" s="11">
        <v>3429.1071719999995</v>
      </c>
      <c r="I2434" s="11">
        <v>3542.7938399999994</v>
      </c>
    </row>
    <row r="2435" spans="1:9" x14ac:dyDescent="0.2">
      <c r="A2435" s="11">
        <v>2429</v>
      </c>
      <c r="B2435" s="11">
        <v>2239.3629719999999</v>
      </c>
      <c r="D2435" s="11">
        <v>3170.0073239999997</v>
      </c>
      <c r="G2435" s="11">
        <v>3429.1071719999995</v>
      </c>
      <c r="I2435" s="11">
        <v>3545.4377159999995</v>
      </c>
    </row>
    <row r="2436" spans="1:9" x14ac:dyDescent="0.2">
      <c r="A2436" s="11">
        <v>2430</v>
      </c>
      <c r="B2436" s="11">
        <v>2567.2035959999998</v>
      </c>
      <c r="D2436" s="11">
        <v>1911.5223479999997</v>
      </c>
      <c r="G2436" s="11">
        <v>3429.1071719999995</v>
      </c>
      <c r="I2436" s="11">
        <v>3545.4377159999995</v>
      </c>
    </row>
    <row r="2437" spans="1:9" x14ac:dyDescent="0.2">
      <c r="A2437" s="11">
        <v>2431</v>
      </c>
      <c r="B2437" s="11">
        <v>4206.4067159999995</v>
      </c>
      <c r="D2437" s="11">
        <v>1076.0575319999998</v>
      </c>
      <c r="G2437" s="11">
        <v>3429.1071719999995</v>
      </c>
      <c r="I2437" s="11">
        <v>3545.4377159999995</v>
      </c>
    </row>
    <row r="2438" spans="1:9" x14ac:dyDescent="0.2">
      <c r="A2438" s="11">
        <v>2432</v>
      </c>
      <c r="B2438" s="11">
        <v>2181.1976999999997</v>
      </c>
      <c r="D2438" s="11">
        <v>3143.5685639999997</v>
      </c>
      <c r="G2438" s="11">
        <v>3431.7510479999996</v>
      </c>
      <c r="I2438" s="11">
        <v>3545.4377159999995</v>
      </c>
    </row>
    <row r="2439" spans="1:9" x14ac:dyDescent="0.2">
      <c r="A2439" s="11">
        <v>2433</v>
      </c>
      <c r="B2439" s="11">
        <v>1195.0319519999998</v>
      </c>
      <c r="D2439" s="11">
        <v>1967.0437439999998</v>
      </c>
      <c r="G2439" s="11">
        <v>3431.7510479999996</v>
      </c>
      <c r="I2439" s="11">
        <v>3548.0815919999995</v>
      </c>
    </row>
    <row r="2440" spans="1:9" x14ac:dyDescent="0.2">
      <c r="A2440" s="11">
        <v>2434</v>
      </c>
      <c r="B2440" s="11">
        <v>4835.6492039999994</v>
      </c>
      <c r="D2440" s="11">
        <v>1377.4593959999997</v>
      </c>
      <c r="G2440" s="11">
        <v>3431.7510479999996</v>
      </c>
      <c r="I2440" s="11">
        <v>3548.0815919999995</v>
      </c>
    </row>
    <row r="2441" spans="1:9" x14ac:dyDescent="0.2">
      <c r="A2441" s="11">
        <v>2435</v>
      </c>
      <c r="B2441" s="11">
        <v>4751.0451719999992</v>
      </c>
      <c r="D2441" s="11">
        <v>1914.1662239999998</v>
      </c>
      <c r="G2441" s="11">
        <v>3434.3949239999997</v>
      </c>
      <c r="I2441" s="11">
        <v>3548.0815919999995</v>
      </c>
    </row>
    <row r="2442" spans="1:9" x14ac:dyDescent="0.2">
      <c r="A2442" s="11">
        <v>2436</v>
      </c>
      <c r="B2442" s="11">
        <v>3339.2153879999996</v>
      </c>
      <c r="D2442" s="11">
        <v>703.27101599999992</v>
      </c>
      <c r="G2442" s="11">
        <v>3434.3949239999997</v>
      </c>
      <c r="I2442" s="11">
        <v>3550.7254679999996</v>
      </c>
    </row>
    <row r="2443" spans="1:9" x14ac:dyDescent="0.2">
      <c r="A2443" s="11">
        <v>2437</v>
      </c>
      <c r="B2443" s="11">
        <v>3534.8622119999995</v>
      </c>
      <c r="D2443" s="11">
        <v>653.03737199999989</v>
      </c>
      <c r="G2443" s="11">
        <v>3434.3949239999997</v>
      </c>
      <c r="I2443" s="11">
        <v>3553.3693439999997</v>
      </c>
    </row>
    <row r="2444" spans="1:9" x14ac:dyDescent="0.2">
      <c r="A2444" s="11">
        <v>2438</v>
      </c>
      <c r="B2444" s="11">
        <v>991.45349999999985</v>
      </c>
      <c r="D2444" s="11">
        <v>3270.4746119999995</v>
      </c>
      <c r="G2444" s="11">
        <v>3434.3949239999997</v>
      </c>
      <c r="I2444" s="11">
        <v>3556.0132199999994</v>
      </c>
    </row>
    <row r="2445" spans="1:9" x14ac:dyDescent="0.2">
      <c r="A2445" s="11">
        <v>2439</v>
      </c>
      <c r="B2445" s="11">
        <v>3098.6226719999995</v>
      </c>
      <c r="D2445" s="11">
        <v>2908.2635999999998</v>
      </c>
      <c r="G2445" s="11">
        <v>3434.3949239999997</v>
      </c>
      <c r="I2445" s="11">
        <v>3558.6570959999995</v>
      </c>
    </row>
    <row r="2446" spans="1:9" x14ac:dyDescent="0.2">
      <c r="A2446" s="11">
        <v>2440</v>
      </c>
      <c r="B2446" s="11">
        <v>4177.3240799999994</v>
      </c>
      <c r="D2446" s="11">
        <v>3566.5887239999997</v>
      </c>
      <c r="G2446" s="11">
        <v>3437.0387999999994</v>
      </c>
      <c r="I2446" s="11">
        <v>3558.6570959999995</v>
      </c>
    </row>
    <row r="2447" spans="1:9" x14ac:dyDescent="0.2">
      <c r="A2447" s="11">
        <v>2441</v>
      </c>
      <c r="B2447" s="11">
        <v>1644.4908719999999</v>
      </c>
      <c r="D2447" s="11">
        <v>4235.4893519999996</v>
      </c>
      <c r="G2447" s="11">
        <v>3444.9704279999996</v>
      </c>
      <c r="I2447" s="11">
        <v>3558.6570959999995</v>
      </c>
    </row>
    <row r="2448" spans="1:9" x14ac:dyDescent="0.2">
      <c r="A2448" s="11">
        <v>2442</v>
      </c>
      <c r="B2448" s="11">
        <v>4753.6890479999993</v>
      </c>
      <c r="D2448" s="11">
        <v>1382.7471479999999</v>
      </c>
      <c r="G2448" s="11">
        <v>3444.9704279999996</v>
      </c>
      <c r="I2448" s="11">
        <v>3558.6570959999995</v>
      </c>
    </row>
    <row r="2449" spans="1:9" x14ac:dyDescent="0.2">
      <c r="A2449" s="11">
        <v>2443</v>
      </c>
      <c r="B2449" s="11">
        <v>4304.2301279999992</v>
      </c>
      <c r="D2449" s="11">
        <v>4811.8543199999995</v>
      </c>
      <c r="G2449" s="11">
        <v>3444.9704279999996</v>
      </c>
      <c r="I2449" s="11">
        <v>3558.6570959999995</v>
      </c>
    </row>
    <row r="2450" spans="1:9" x14ac:dyDescent="0.2">
      <c r="A2450" s="11">
        <v>2444</v>
      </c>
      <c r="B2450" s="11">
        <v>5200.5040919999992</v>
      </c>
      <c r="D2450" s="11">
        <v>2461.4485559999998</v>
      </c>
      <c r="G2450" s="11">
        <v>3444.9704279999996</v>
      </c>
      <c r="I2450" s="11">
        <v>3563.9448479999996</v>
      </c>
    </row>
    <row r="2451" spans="1:9" x14ac:dyDescent="0.2">
      <c r="A2451" s="11">
        <v>2445</v>
      </c>
      <c r="B2451" s="11">
        <v>2585.7107279999996</v>
      </c>
      <c r="D2451" s="11">
        <v>2818.3718159999999</v>
      </c>
      <c r="G2451" s="11">
        <v>3450.2581799999994</v>
      </c>
      <c r="I2451" s="11">
        <v>3563.9448479999996</v>
      </c>
    </row>
    <row r="2452" spans="1:9" x14ac:dyDescent="0.2">
      <c r="A2452" s="11">
        <v>2446</v>
      </c>
      <c r="B2452" s="11">
        <v>3207.0215879999996</v>
      </c>
      <c r="D2452" s="11">
        <v>3971.1017519999996</v>
      </c>
      <c r="G2452" s="11">
        <v>3452.9020559999994</v>
      </c>
      <c r="I2452" s="11">
        <v>3563.9448479999996</v>
      </c>
    </row>
    <row r="2453" spans="1:9" x14ac:dyDescent="0.2">
      <c r="A2453" s="11">
        <v>2447</v>
      </c>
      <c r="B2453" s="11">
        <v>2070.1549079999995</v>
      </c>
      <c r="D2453" s="11">
        <v>2871.2493359999999</v>
      </c>
      <c r="G2453" s="11">
        <v>3452.9020559999994</v>
      </c>
      <c r="I2453" s="11">
        <v>3566.5887239999997</v>
      </c>
    </row>
    <row r="2454" spans="1:9" x14ac:dyDescent="0.2">
      <c r="A2454" s="11">
        <v>2448</v>
      </c>
      <c r="B2454" s="11">
        <v>2175.9099479999995</v>
      </c>
      <c r="D2454" s="11">
        <v>3540.1499639999997</v>
      </c>
      <c r="G2454" s="11">
        <v>3455.5459319999995</v>
      </c>
      <c r="I2454" s="11">
        <v>3566.5887239999997</v>
      </c>
    </row>
    <row r="2455" spans="1:9" x14ac:dyDescent="0.2">
      <c r="A2455" s="11">
        <v>2449</v>
      </c>
      <c r="B2455" s="11">
        <v>1953.8243639999998</v>
      </c>
      <c r="D2455" s="11">
        <v>2672.9586359999998</v>
      </c>
      <c r="G2455" s="11">
        <v>3455.5459319999995</v>
      </c>
      <c r="I2455" s="11">
        <v>3566.5887239999997</v>
      </c>
    </row>
    <row r="2456" spans="1:9" x14ac:dyDescent="0.2">
      <c r="A2456" s="11">
        <v>2450</v>
      </c>
      <c r="B2456" s="11">
        <v>1951.1804879999997</v>
      </c>
      <c r="D2456" s="11">
        <v>2088.6620399999997</v>
      </c>
      <c r="G2456" s="11">
        <v>3455.5459319999995</v>
      </c>
      <c r="I2456" s="11">
        <v>3566.5887239999997</v>
      </c>
    </row>
    <row r="2457" spans="1:9" x14ac:dyDescent="0.2">
      <c r="A2457" s="11">
        <v>2451</v>
      </c>
      <c r="B2457" s="11">
        <v>3875.9222159999995</v>
      </c>
      <c r="D2457" s="11">
        <v>3899.7170999999994</v>
      </c>
      <c r="G2457" s="11">
        <v>3455.5459319999995</v>
      </c>
      <c r="I2457" s="11">
        <v>3566.5887239999997</v>
      </c>
    </row>
    <row r="2458" spans="1:9" x14ac:dyDescent="0.2">
      <c r="A2458" s="11">
        <v>2452</v>
      </c>
      <c r="B2458" s="11">
        <v>1707.9438959999998</v>
      </c>
      <c r="D2458" s="11">
        <v>2580.4229759999998</v>
      </c>
      <c r="G2458" s="11">
        <v>3458.1898079999996</v>
      </c>
      <c r="I2458" s="11">
        <v>3569.2325999999994</v>
      </c>
    </row>
    <row r="2459" spans="1:9" x14ac:dyDescent="0.2">
      <c r="A2459" s="11">
        <v>2453</v>
      </c>
      <c r="B2459" s="11">
        <v>4016.0476439999993</v>
      </c>
      <c r="D2459" s="11">
        <v>1488.5021879999997</v>
      </c>
      <c r="G2459" s="11">
        <v>3458.1898079999996</v>
      </c>
      <c r="I2459" s="11">
        <v>3571.8764759999995</v>
      </c>
    </row>
    <row r="2460" spans="1:9" x14ac:dyDescent="0.2">
      <c r="A2460" s="11">
        <v>2454</v>
      </c>
      <c r="B2460" s="11">
        <v>3336.5715119999995</v>
      </c>
      <c r="D2460" s="11">
        <v>5774.225183999999</v>
      </c>
      <c r="G2460" s="11">
        <v>3458.1898079999996</v>
      </c>
      <c r="I2460" s="11">
        <v>3571.8764759999995</v>
      </c>
    </row>
    <row r="2461" spans="1:9" x14ac:dyDescent="0.2">
      <c r="A2461" s="11">
        <v>2455</v>
      </c>
      <c r="B2461" s="11">
        <v>943.86373199999991</v>
      </c>
      <c r="D2461" s="11">
        <v>3780.7426799999994</v>
      </c>
      <c r="G2461" s="11">
        <v>3458.1898079999996</v>
      </c>
      <c r="I2461" s="11">
        <v>3571.8764759999995</v>
      </c>
    </row>
    <row r="2462" spans="1:9" x14ac:dyDescent="0.2">
      <c r="A2462" s="11">
        <v>2456</v>
      </c>
      <c r="B2462" s="11">
        <v>2199.7048319999999</v>
      </c>
      <c r="D2462" s="11">
        <v>3622.1101199999994</v>
      </c>
      <c r="G2462" s="11">
        <v>3460.8336839999997</v>
      </c>
      <c r="I2462" s="11">
        <v>3571.8764759999995</v>
      </c>
    </row>
    <row r="2463" spans="1:9" x14ac:dyDescent="0.2">
      <c r="A2463" s="11">
        <v>2457</v>
      </c>
      <c r="B2463" s="11">
        <v>2112.4569239999996</v>
      </c>
      <c r="D2463" s="11">
        <v>2035.7845199999997</v>
      </c>
      <c r="G2463" s="11">
        <v>3460.8336839999997</v>
      </c>
      <c r="I2463" s="11">
        <v>3574.5203519999995</v>
      </c>
    </row>
    <row r="2464" spans="1:9" x14ac:dyDescent="0.2">
      <c r="A2464" s="11">
        <v>2458</v>
      </c>
      <c r="B2464" s="11">
        <v>1393.3226519999998</v>
      </c>
      <c r="D2464" s="11">
        <v>1221.4707119999998</v>
      </c>
      <c r="G2464" s="11">
        <v>3460.8336839999997</v>
      </c>
      <c r="I2464" s="11">
        <v>3574.5203519999995</v>
      </c>
    </row>
    <row r="2465" spans="1:9" x14ac:dyDescent="0.2">
      <c r="A2465" s="11">
        <v>2459</v>
      </c>
      <c r="B2465" s="11">
        <v>3778.0988039999997</v>
      </c>
      <c r="D2465" s="11">
        <v>1922.0978519999996</v>
      </c>
      <c r="G2465" s="11">
        <v>3460.8336839999997</v>
      </c>
      <c r="I2465" s="11">
        <v>3574.5203519999995</v>
      </c>
    </row>
    <row r="2466" spans="1:9" x14ac:dyDescent="0.2">
      <c r="A2466" s="11">
        <v>2460</v>
      </c>
      <c r="B2466" s="11">
        <v>1052.2626479999999</v>
      </c>
      <c r="D2466" s="11">
        <v>1636.5592439999998</v>
      </c>
      <c r="G2466" s="11">
        <v>3460.8336839999997</v>
      </c>
      <c r="I2466" s="11">
        <v>3574.5203519999995</v>
      </c>
    </row>
    <row r="2467" spans="1:9" x14ac:dyDescent="0.2">
      <c r="A2467" s="11">
        <v>2461</v>
      </c>
      <c r="B2467" s="11">
        <v>1760.8214159999998</v>
      </c>
      <c r="D2467" s="11">
        <v>1972.3314959999998</v>
      </c>
      <c r="G2467" s="11">
        <v>3466.1214359999994</v>
      </c>
      <c r="I2467" s="11">
        <v>3574.5203519999995</v>
      </c>
    </row>
    <row r="2468" spans="1:9" x14ac:dyDescent="0.2">
      <c r="A2468" s="11">
        <v>2462</v>
      </c>
      <c r="B2468" s="11">
        <v>4864.7318399999995</v>
      </c>
      <c r="D2468" s="11">
        <v>2818.3718159999999</v>
      </c>
      <c r="G2468" s="11">
        <v>3466.1214359999994</v>
      </c>
      <c r="I2468" s="11">
        <v>3579.8081039999997</v>
      </c>
    </row>
    <row r="2469" spans="1:9" x14ac:dyDescent="0.2">
      <c r="A2469" s="11">
        <v>2463</v>
      </c>
      <c r="B2469" s="11">
        <v>1229.4023399999999</v>
      </c>
      <c r="D2469" s="11">
        <v>1681.5051359999998</v>
      </c>
      <c r="G2469" s="11">
        <v>3466.1214359999994</v>
      </c>
      <c r="I2469" s="11">
        <v>3579.8081039999997</v>
      </c>
    </row>
    <row r="2470" spans="1:9" x14ac:dyDescent="0.2">
      <c r="A2470" s="11">
        <v>2464</v>
      </c>
      <c r="B2470" s="11">
        <v>1776.6846719999999</v>
      </c>
      <c r="D2470" s="11">
        <v>1258.4849759999997</v>
      </c>
      <c r="G2470" s="11">
        <v>3466.1214359999994</v>
      </c>
      <c r="I2470" s="11">
        <v>3579.8081039999997</v>
      </c>
    </row>
    <row r="2471" spans="1:9" x14ac:dyDescent="0.2">
      <c r="A2471" s="11">
        <v>2465</v>
      </c>
      <c r="B2471" s="11">
        <v>2006.7018839999998</v>
      </c>
      <c r="D2471" s="11">
        <v>2487.8873159999998</v>
      </c>
      <c r="G2471" s="11">
        <v>3468.7653119999995</v>
      </c>
      <c r="I2471" s="11">
        <v>3582.4519799999994</v>
      </c>
    </row>
    <row r="2472" spans="1:9" x14ac:dyDescent="0.2">
      <c r="A2472" s="11">
        <v>2466</v>
      </c>
      <c r="B2472" s="11">
        <v>3918.2242319999996</v>
      </c>
      <c r="D2472" s="11">
        <v>1612.7643599999999</v>
      </c>
      <c r="G2472" s="11">
        <v>3468.7653119999995</v>
      </c>
      <c r="I2472" s="11">
        <v>3582.4519799999994</v>
      </c>
    </row>
    <row r="2473" spans="1:9" x14ac:dyDescent="0.2">
      <c r="A2473" s="11">
        <v>2467</v>
      </c>
      <c r="B2473" s="11">
        <v>1393.3226519999998</v>
      </c>
      <c r="D2473" s="11">
        <v>2622.7249919999995</v>
      </c>
      <c r="G2473" s="11">
        <v>3468.7653119999995</v>
      </c>
      <c r="I2473" s="11">
        <v>3582.4519799999994</v>
      </c>
    </row>
    <row r="2474" spans="1:9" x14ac:dyDescent="0.2">
      <c r="A2474" s="11">
        <v>2468</v>
      </c>
      <c r="B2474" s="11">
        <v>1287.5676119999998</v>
      </c>
      <c r="D2474" s="11">
        <v>2321.3231279999995</v>
      </c>
      <c r="G2474" s="11">
        <v>3471.4091879999996</v>
      </c>
      <c r="I2474" s="11">
        <v>3582.4519799999994</v>
      </c>
    </row>
    <row r="2475" spans="1:9" x14ac:dyDescent="0.2">
      <c r="A2475" s="11">
        <v>2469</v>
      </c>
      <c r="B2475" s="11">
        <v>4195.8312119999991</v>
      </c>
      <c r="D2475" s="11">
        <v>3058.9645319999995</v>
      </c>
      <c r="G2475" s="11">
        <v>3471.4091879999996</v>
      </c>
      <c r="I2475" s="11">
        <v>3585.0958559999995</v>
      </c>
    </row>
    <row r="2476" spans="1:9" x14ac:dyDescent="0.2">
      <c r="A2476" s="11">
        <v>2470</v>
      </c>
      <c r="B2476" s="11">
        <v>3849.4834559999995</v>
      </c>
      <c r="D2476" s="11">
        <v>3352.4347679999996</v>
      </c>
      <c r="G2476" s="11">
        <v>3471.4091879999996</v>
      </c>
      <c r="I2476" s="11">
        <v>3585.0958559999995</v>
      </c>
    </row>
    <row r="2477" spans="1:9" x14ac:dyDescent="0.2">
      <c r="A2477" s="11">
        <v>2471</v>
      </c>
      <c r="B2477" s="11">
        <v>2961.1411199999998</v>
      </c>
      <c r="D2477" s="11">
        <v>2746.9871639999997</v>
      </c>
      <c r="G2477" s="11">
        <v>3474.0530639999997</v>
      </c>
      <c r="I2477" s="11">
        <v>3587.7397319999995</v>
      </c>
    </row>
    <row r="2478" spans="1:9" x14ac:dyDescent="0.2">
      <c r="A2478" s="11">
        <v>2472</v>
      </c>
      <c r="B2478" s="11">
        <v>3249.3236039999997</v>
      </c>
      <c r="D2478" s="11">
        <v>2376.8445239999996</v>
      </c>
      <c r="G2478" s="11">
        <v>3474.0530639999997</v>
      </c>
      <c r="I2478" s="11">
        <v>3587.7397319999995</v>
      </c>
    </row>
    <row r="2479" spans="1:9" x14ac:dyDescent="0.2">
      <c r="A2479" s="11">
        <v>2473</v>
      </c>
      <c r="B2479" s="11">
        <v>1541.3797079999997</v>
      </c>
      <c r="D2479" s="11">
        <v>3968.4578759999995</v>
      </c>
      <c r="G2479" s="11">
        <v>3474.0530639999997</v>
      </c>
      <c r="I2479" s="11">
        <v>3587.7397319999995</v>
      </c>
    </row>
    <row r="2480" spans="1:9" x14ac:dyDescent="0.2">
      <c r="A2480" s="11">
        <v>2474</v>
      </c>
      <c r="B2480" s="11">
        <v>1612.7643599999999</v>
      </c>
      <c r="D2480" s="11">
        <v>1787.2601759999998</v>
      </c>
      <c r="G2480" s="11">
        <v>3476.6969399999994</v>
      </c>
      <c r="I2480" s="11">
        <v>3590.3836079999996</v>
      </c>
    </row>
    <row r="2481" spans="1:9" x14ac:dyDescent="0.2">
      <c r="A2481" s="11">
        <v>2475</v>
      </c>
      <c r="B2481" s="11">
        <v>3270.4746119999995</v>
      </c>
      <c r="D2481" s="11">
        <v>2702.0412719999995</v>
      </c>
      <c r="G2481" s="11">
        <v>3476.6969399999994</v>
      </c>
      <c r="I2481" s="11">
        <v>3590.3836079999996</v>
      </c>
    </row>
    <row r="2482" spans="1:9" x14ac:dyDescent="0.2">
      <c r="A2482" s="11">
        <v>2476</v>
      </c>
      <c r="B2482" s="11">
        <v>3466.1214359999994</v>
      </c>
      <c r="D2482" s="11">
        <v>2326.6108799999997</v>
      </c>
      <c r="G2482" s="11">
        <v>3479.3408159999994</v>
      </c>
      <c r="I2482" s="11">
        <v>3593.0274839999997</v>
      </c>
    </row>
    <row r="2483" spans="1:9" x14ac:dyDescent="0.2">
      <c r="A2483" s="11">
        <v>2477</v>
      </c>
      <c r="B2483" s="11">
        <v>3905.0048519999996</v>
      </c>
      <c r="D2483" s="11">
        <v>4843.5808319999996</v>
      </c>
      <c r="G2483" s="11">
        <v>3479.3408159999994</v>
      </c>
      <c r="I2483" s="11">
        <v>3595.6713599999994</v>
      </c>
    </row>
    <row r="2484" spans="1:9" x14ac:dyDescent="0.2">
      <c r="A2484" s="11">
        <v>2478</v>
      </c>
      <c r="B2484" s="11">
        <v>4565.9738519999992</v>
      </c>
      <c r="D2484" s="11">
        <v>3111.8420519999995</v>
      </c>
      <c r="G2484" s="11">
        <v>3481.9846919999995</v>
      </c>
      <c r="I2484" s="11">
        <v>3598.3152359999995</v>
      </c>
    </row>
    <row r="2485" spans="1:9" x14ac:dyDescent="0.2">
      <c r="A2485" s="11">
        <v>2479</v>
      </c>
      <c r="B2485" s="11">
        <v>1152.729936</v>
      </c>
      <c r="D2485" s="11">
        <v>1953.8243639999998</v>
      </c>
      <c r="G2485" s="11">
        <v>3481.9846919999995</v>
      </c>
      <c r="I2485" s="11">
        <v>3598.3152359999995</v>
      </c>
    </row>
    <row r="2486" spans="1:9" x14ac:dyDescent="0.2">
      <c r="A2486" s="11">
        <v>2480</v>
      </c>
      <c r="B2486" s="11">
        <v>3045.7451519999995</v>
      </c>
      <c r="D2486" s="11">
        <v>2009.3457599999997</v>
      </c>
      <c r="G2486" s="11">
        <v>3481.9846919999995</v>
      </c>
      <c r="I2486" s="11">
        <v>3600.9591119999995</v>
      </c>
    </row>
    <row r="2487" spans="1:9" x14ac:dyDescent="0.2">
      <c r="A2487" s="11">
        <v>2481</v>
      </c>
      <c r="B2487" s="11">
        <v>5155.5581999999995</v>
      </c>
      <c r="D2487" s="11">
        <v>3566.5887239999997</v>
      </c>
      <c r="G2487" s="11">
        <v>3484.6285679999996</v>
      </c>
      <c r="I2487" s="11">
        <v>3600.9591119999995</v>
      </c>
    </row>
    <row r="2488" spans="1:9" x14ac:dyDescent="0.2">
      <c r="A2488" s="11">
        <v>2482</v>
      </c>
      <c r="B2488" s="11">
        <v>2715.2606519999995</v>
      </c>
      <c r="D2488" s="11">
        <v>1845.4254479999997</v>
      </c>
      <c r="G2488" s="11">
        <v>3484.6285679999996</v>
      </c>
      <c r="I2488" s="11">
        <v>3600.9591119999995</v>
      </c>
    </row>
    <row r="2489" spans="1:9" x14ac:dyDescent="0.2">
      <c r="A2489" s="11">
        <v>2483</v>
      </c>
      <c r="B2489" s="11">
        <v>2284.3088639999996</v>
      </c>
      <c r="D2489" s="11">
        <v>1818.9866879999997</v>
      </c>
      <c r="G2489" s="11">
        <v>3487.2724439999997</v>
      </c>
      <c r="I2489" s="11">
        <v>3611.5346159999995</v>
      </c>
    </row>
    <row r="2490" spans="1:9" x14ac:dyDescent="0.2">
      <c r="A2490" s="11">
        <v>2484</v>
      </c>
      <c r="B2490" s="11">
        <v>2834.2350719999995</v>
      </c>
      <c r="D2490" s="11">
        <v>3767.5232999999994</v>
      </c>
      <c r="G2490" s="11">
        <v>3487.2724439999997</v>
      </c>
      <c r="I2490" s="11">
        <v>3614.1784919999996</v>
      </c>
    </row>
    <row r="2491" spans="1:9" x14ac:dyDescent="0.2">
      <c r="A2491" s="11">
        <v>2485</v>
      </c>
      <c r="B2491" s="11">
        <v>4216.9822199999999</v>
      </c>
      <c r="D2491" s="11">
        <v>3500.4918239999997</v>
      </c>
      <c r="G2491" s="11">
        <v>3487.2724439999997</v>
      </c>
      <c r="I2491" s="11">
        <v>3616.8223679999996</v>
      </c>
    </row>
    <row r="2492" spans="1:9" x14ac:dyDescent="0.2">
      <c r="A2492" s="11">
        <v>2486</v>
      </c>
      <c r="B2492" s="11">
        <v>5041.8715319999992</v>
      </c>
      <c r="D2492" s="11">
        <v>4317.4495079999997</v>
      </c>
      <c r="G2492" s="11">
        <v>3489.9163199999994</v>
      </c>
      <c r="I2492" s="11">
        <v>3616.8223679999996</v>
      </c>
    </row>
    <row r="2493" spans="1:9" x14ac:dyDescent="0.2">
      <c r="A2493" s="11">
        <v>2487</v>
      </c>
      <c r="B2493" s="11">
        <v>2873.8932119999995</v>
      </c>
      <c r="D2493" s="11">
        <v>2429.7220439999996</v>
      </c>
      <c r="G2493" s="11">
        <v>3489.9163199999994</v>
      </c>
      <c r="I2493" s="11">
        <v>3616.8223679999996</v>
      </c>
    </row>
    <row r="2494" spans="1:9" x14ac:dyDescent="0.2">
      <c r="A2494" s="11">
        <v>2488</v>
      </c>
      <c r="B2494" s="11">
        <v>1456.7756759999997</v>
      </c>
      <c r="D2494" s="11">
        <v>1752.8897879999997</v>
      </c>
      <c r="G2494" s="11">
        <v>3492.5601959999995</v>
      </c>
      <c r="I2494" s="11">
        <v>3616.8223679999996</v>
      </c>
    </row>
    <row r="2495" spans="1:9" x14ac:dyDescent="0.2">
      <c r="A2495" s="11">
        <v>2489</v>
      </c>
      <c r="B2495" s="11">
        <v>3196.4460839999997</v>
      </c>
      <c r="D2495" s="11">
        <v>3101.2665479999996</v>
      </c>
      <c r="G2495" s="11">
        <v>3492.5601959999995</v>
      </c>
      <c r="I2495" s="11">
        <v>3616.8223679999996</v>
      </c>
    </row>
    <row r="2496" spans="1:9" x14ac:dyDescent="0.2">
      <c r="A2496" s="11">
        <v>2490</v>
      </c>
      <c r="B2496" s="11">
        <v>2466.7363079999996</v>
      </c>
      <c r="D2496" s="11">
        <v>4539.5350919999992</v>
      </c>
      <c r="G2496" s="11">
        <v>3495.2040719999995</v>
      </c>
      <c r="I2496" s="11">
        <v>3619.4662439999997</v>
      </c>
    </row>
    <row r="2497" spans="1:9" x14ac:dyDescent="0.2">
      <c r="A2497" s="11">
        <v>2491</v>
      </c>
      <c r="B2497" s="11">
        <v>4687.5921479999997</v>
      </c>
      <c r="D2497" s="11">
        <v>2218.2119639999996</v>
      </c>
      <c r="G2497" s="11">
        <v>3495.2040719999995</v>
      </c>
      <c r="I2497" s="11">
        <v>3619.4662439999997</v>
      </c>
    </row>
    <row r="2498" spans="1:9" x14ac:dyDescent="0.2">
      <c r="A2498" s="11">
        <v>2492</v>
      </c>
      <c r="B2498" s="11">
        <v>2360.9812679999995</v>
      </c>
      <c r="D2498" s="11">
        <v>3989.6088839999993</v>
      </c>
      <c r="G2498" s="11">
        <v>3495.2040719999995</v>
      </c>
      <c r="I2498" s="11">
        <v>3622.1101199999994</v>
      </c>
    </row>
    <row r="2499" spans="1:9" x14ac:dyDescent="0.2">
      <c r="A2499" s="11">
        <v>2493</v>
      </c>
      <c r="B2499" s="11">
        <v>4285.7229959999995</v>
      </c>
      <c r="D2499" s="11">
        <v>2226.1435919999999</v>
      </c>
      <c r="G2499" s="11">
        <v>3495.2040719999995</v>
      </c>
      <c r="I2499" s="11">
        <v>3622.1101199999994</v>
      </c>
    </row>
    <row r="2500" spans="1:9" x14ac:dyDescent="0.2">
      <c r="A2500" s="11">
        <v>2494</v>
      </c>
      <c r="B2500" s="11">
        <v>1232.046216</v>
      </c>
      <c r="D2500" s="11">
        <v>1549.3113359999998</v>
      </c>
      <c r="G2500" s="11">
        <v>3497.8479479999996</v>
      </c>
      <c r="I2500" s="11">
        <v>3622.1101199999994</v>
      </c>
    </row>
    <row r="2501" spans="1:9" x14ac:dyDescent="0.2">
      <c r="A2501" s="11">
        <v>2495</v>
      </c>
      <c r="B2501" s="11">
        <v>4034.5547759999995</v>
      </c>
      <c r="D2501" s="11">
        <v>2474.6679359999998</v>
      </c>
      <c r="G2501" s="11">
        <v>3500.4918239999997</v>
      </c>
      <c r="I2501" s="11">
        <v>3622.1101199999994</v>
      </c>
    </row>
    <row r="2502" spans="1:9" x14ac:dyDescent="0.2">
      <c r="A2502" s="11">
        <v>2496</v>
      </c>
      <c r="B2502" s="11">
        <v>2746.9871639999997</v>
      </c>
      <c r="D2502" s="11">
        <v>3069.5400359999994</v>
      </c>
      <c r="G2502" s="11">
        <v>3500.4918239999997</v>
      </c>
      <c r="I2502" s="11">
        <v>3622.1101199999994</v>
      </c>
    </row>
    <row r="2503" spans="1:9" x14ac:dyDescent="0.2">
      <c r="A2503" s="11">
        <v>2497</v>
      </c>
      <c r="B2503" s="11">
        <v>4766.9084279999997</v>
      </c>
      <c r="D2503" s="11">
        <v>3712.0019039999997</v>
      </c>
      <c r="G2503" s="11">
        <v>3500.4918239999997</v>
      </c>
      <c r="I2503" s="11">
        <v>3624.7539959999995</v>
      </c>
    </row>
    <row r="2504" spans="1:9" x14ac:dyDescent="0.2">
      <c r="A2504" s="11">
        <v>2498</v>
      </c>
      <c r="B2504" s="11">
        <v>1998.7702559999998</v>
      </c>
      <c r="D2504" s="11">
        <v>4179.9679559999995</v>
      </c>
      <c r="G2504" s="11">
        <v>3503.1356999999994</v>
      </c>
      <c r="I2504" s="11">
        <v>3627.3978719999996</v>
      </c>
    </row>
    <row r="2505" spans="1:9" x14ac:dyDescent="0.2">
      <c r="A2505" s="11">
        <v>2499</v>
      </c>
      <c r="B2505" s="11">
        <v>4790.7033119999996</v>
      </c>
      <c r="D2505" s="11">
        <v>1787.2601759999998</v>
      </c>
      <c r="G2505" s="11">
        <v>3505.7795759999995</v>
      </c>
      <c r="I2505" s="11">
        <v>3627.3978719999996</v>
      </c>
    </row>
    <row r="2506" spans="1:9" x14ac:dyDescent="0.2">
      <c r="A2506" s="11">
        <v>2500</v>
      </c>
      <c r="B2506" s="11">
        <v>3320.7082559999994</v>
      </c>
      <c r="D2506" s="11">
        <v>3452.9020559999994</v>
      </c>
      <c r="G2506" s="11">
        <v>3513.7112039999997</v>
      </c>
      <c r="I2506" s="11">
        <v>3630.0417479999996</v>
      </c>
    </row>
    <row r="2507" spans="1:9" x14ac:dyDescent="0.2">
      <c r="A2507" s="11">
        <v>2501</v>
      </c>
      <c r="B2507" s="11">
        <v>3288.9817439999997</v>
      </c>
      <c r="D2507" s="11">
        <v>1684.1490119999999</v>
      </c>
      <c r="G2507" s="11">
        <v>3513.7112039999997</v>
      </c>
      <c r="I2507" s="11">
        <v>3630.0417479999996</v>
      </c>
    </row>
    <row r="2508" spans="1:9" x14ac:dyDescent="0.2">
      <c r="A2508" s="11">
        <v>2502</v>
      </c>
      <c r="B2508" s="11">
        <v>3942.0191159999995</v>
      </c>
      <c r="D2508" s="11">
        <v>3503.1356999999994</v>
      </c>
      <c r="G2508" s="11">
        <v>3513.7112039999997</v>
      </c>
      <c r="I2508" s="11">
        <v>3630.0417479999996</v>
      </c>
    </row>
    <row r="2509" spans="1:9" x14ac:dyDescent="0.2">
      <c r="A2509" s="11">
        <v>2503</v>
      </c>
      <c r="B2509" s="11">
        <v>2799.8646839999997</v>
      </c>
      <c r="D2509" s="11">
        <v>1078.7014079999999</v>
      </c>
      <c r="G2509" s="11">
        <v>3513.7112039999997</v>
      </c>
      <c r="I2509" s="11">
        <v>3632.6856239999997</v>
      </c>
    </row>
    <row r="2510" spans="1:9" x14ac:dyDescent="0.2">
      <c r="A2510" s="11">
        <v>2504</v>
      </c>
      <c r="B2510" s="11">
        <v>3807.1814399999994</v>
      </c>
      <c r="D2510" s="11">
        <v>3624.7539959999995</v>
      </c>
      <c r="G2510" s="11">
        <v>3513.7112039999997</v>
      </c>
      <c r="I2510" s="11">
        <v>3632.6856239999997</v>
      </c>
    </row>
    <row r="2511" spans="1:9" x14ac:dyDescent="0.2">
      <c r="A2511" s="11">
        <v>2505</v>
      </c>
      <c r="B2511" s="11">
        <v>2625.3688679999996</v>
      </c>
      <c r="D2511" s="11">
        <v>1107.7840439999998</v>
      </c>
      <c r="G2511" s="11">
        <v>3516.3550799999994</v>
      </c>
      <c r="I2511" s="11">
        <v>3635.3294999999994</v>
      </c>
    </row>
    <row r="2512" spans="1:9" x14ac:dyDescent="0.2">
      <c r="A2512" s="11">
        <v>2506</v>
      </c>
      <c r="B2512" s="11">
        <v>1837.4938199999997</v>
      </c>
      <c r="D2512" s="11">
        <v>4142.9536919999991</v>
      </c>
      <c r="G2512" s="11">
        <v>3518.9989559999995</v>
      </c>
      <c r="I2512" s="11">
        <v>3635.3294999999994</v>
      </c>
    </row>
    <row r="2513" spans="1:9" x14ac:dyDescent="0.2">
      <c r="A2513" s="11">
        <v>2507</v>
      </c>
      <c r="B2513" s="11">
        <v>1181.8125719999998</v>
      </c>
      <c r="D2513" s="11">
        <v>1311.3624959999997</v>
      </c>
      <c r="G2513" s="11">
        <v>3518.9989559999995</v>
      </c>
      <c r="I2513" s="11">
        <v>3637.9733759999995</v>
      </c>
    </row>
    <row r="2514" spans="1:9" x14ac:dyDescent="0.2">
      <c r="A2514" s="11">
        <v>2508</v>
      </c>
      <c r="B2514" s="11">
        <v>5026.0082759999996</v>
      </c>
      <c r="D2514" s="11">
        <v>2556.6280919999995</v>
      </c>
      <c r="G2514" s="11">
        <v>3521.6428319999995</v>
      </c>
      <c r="I2514" s="11">
        <v>3640.6172519999996</v>
      </c>
    </row>
    <row r="2515" spans="1:9" x14ac:dyDescent="0.2">
      <c r="A2515" s="11">
        <v>2509</v>
      </c>
      <c r="B2515" s="11">
        <v>851.32807199999991</v>
      </c>
      <c r="D2515" s="11">
        <v>1551.9552119999998</v>
      </c>
      <c r="G2515" s="11">
        <v>3521.6428319999995</v>
      </c>
      <c r="I2515" s="11">
        <v>3645.9050039999997</v>
      </c>
    </row>
    <row r="2516" spans="1:9" x14ac:dyDescent="0.2">
      <c r="A2516" s="11">
        <v>2510</v>
      </c>
      <c r="B2516" s="11">
        <v>2556.6280919999995</v>
      </c>
      <c r="D2516" s="11">
        <v>1625.9837399999999</v>
      </c>
      <c r="G2516" s="11">
        <v>3521.6428319999995</v>
      </c>
      <c r="I2516" s="11">
        <v>3648.5488799999994</v>
      </c>
    </row>
    <row r="2517" spans="1:9" x14ac:dyDescent="0.2">
      <c r="A2517" s="11">
        <v>2511</v>
      </c>
      <c r="B2517" s="11">
        <v>1245.2655959999997</v>
      </c>
      <c r="D2517" s="11">
        <v>3905.0048519999996</v>
      </c>
      <c r="G2517" s="11">
        <v>3526.9305839999997</v>
      </c>
      <c r="I2517" s="11">
        <v>3651.1927559999995</v>
      </c>
    </row>
    <row r="2518" spans="1:9" x14ac:dyDescent="0.2">
      <c r="A2518" s="11">
        <v>2512</v>
      </c>
      <c r="B2518" s="11">
        <v>1620.6959879999997</v>
      </c>
      <c r="D2518" s="11">
        <v>2934.7023599999998</v>
      </c>
      <c r="G2518" s="11">
        <v>3526.9305839999997</v>
      </c>
      <c r="I2518" s="11">
        <v>3651.1927559999995</v>
      </c>
    </row>
    <row r="2519" spans="1:9" x14ac:dyDescent="0.2">
      <c r="A2519" s="11">
        <v>2513</v>
      </c>
      <c r="B2519" s="11">
        <v>1411.8297839999998</v>
      </c>
      <c r="D2519" s="11">
        <v>1358.9522639999998</v>
      </c>
      <c r="G2519" s="11">
        <v>3532.2183359999995</v>
      </c>
      <c r="I2519" s="11">
        <v>3653.8366319999996</v>
      </c>
    </row>
    <row r="2520" spans="1:9" x14ac:dyDescent="0.2">
      <c r="A2520" s="11">
        <v>2514</v>
      </c>
      <c r="B2520" s="11">
        <v>1361.5961399999999</v>
      </c>
      <c r="D2520" s="11">
        <v>2450.8730519999999</v>
      </c>
      <c r="G2520" s="11">
        <v>3532.2183359999995</v>
      </c>
      <c r="I2520" s="11">
        <v>3653.8366319999996</v>
      </c>
    </row>
    <row r="2521" spans="1:9" x14ac:dyDescent="0.2">
      <c r="A2521" s="11">
        <v>2515</v>
      </c>
      <c r="B2521" s="11">
        <v>1760.8214159999998</v>
      </c>
      <c r="D2521" s="11">
        <v>2990.2237559999994</v>
      </c>
      <c r="G2521" s="11">
        <v>3532.2183359999995</v>
      </c>
      <c r="I2521" s="11">
        <v>3653.8366319999996</v>
      </c>
    </row>
    <row r="2522" spans="1:9" x14ac:dyDescent="0.2">
      <c r="A2522" s="11">
        <v>2516</v>
      </c>
      <c r="B2522" s="11">
        <v>2945.2778639999997</v>
      </c>
      <c r="D2522" s="11">
        <v>3455.5459319999995</v>
      </c>
      <c r="G2522" s="11">
        <v>3532.2183359999995</v>
      </c>
      <c r="I2522" s="11">
        <v>3656.4805079999996</v>
      </c>
    </row>
    <row r="2523" spans="1:9" x14ac:dyDescent="0.2">
      <c r="A2523" s="11">
        <v>2517</v>
      </c>
      <c r="B2523" s="11">
        <v>1113.0717959999999</v>
      </c>
      <c r="D2523" s="11">
        <v>1895.6590919999999</v>
      </c>
      <c r="G2523" s="11">
        <v>3532.2183359999995</v>
      </c>
      <c r="I2523" s="11">
        <v>3656.4805079999996</v>
      </c>
    </row>
    <row r="2524" spans="1:9" x14ac:dyDescent="0.2">
      <c r="A2524" s="11">
        <v>2518</v>
      </c>
      <c r="B2524" s="11">
        <v>2405.9271599999997</v>
      </c>
      <c r="D2524" s="11">
        <v>4280.4352439999993</v>
      </c>
      <c r="G2524" s="11">
        <v>3532.2183359999995</v>
      </c>
      <c r="I2524" s="11">
        <v>3659.1243839999997</v>
      </c>
    </row>
    <row r="2525" spans="1:9" x14ac:dyDescent="0.2">
      <c r="A2525" s="11">
        <v>2519</v>
      </c>
      <c r="B2525" s="11">
        <v>2162.6905679999995</v>
      </c>
      <c r="D2525" s="11">
        <v>848.68419599999993</v>
      </c>
      <c r="G2525" s="11">
        <v>3532.2183359999995</v>
      </c>
      <c r="I2525" s="11">
        <v>3661.7682599999994</v>
      </c>
    </row>
    <row r="2526" spans="1:9" x14ac:dyDescent="0.2">
      <c r="A2526" s="11">
        <v>2520</v>
      </c>
      <c r="B2526" s="11">
        <v>2704.6851479999996</v>
      </c>
      <c r="D2526" s="11">
        <v>1879.7958359999998</v>
      </c>
      <c r="G2526" s="11">
        <v>3534.8622119999995</v>
      </c>
      <c r="I2526" s="11">
        <v>3664.4121359999995</v>
      </c>
    </row>
    <row r="2527" spans="1:9" x14ac:dyDescent="0.2">
      <c r="A2527" s="11">
        <v>2521</v>
      </c>
      <c r="B2527" s="11">
        <v>1496.4338159999998</v>
      </c>
      <c r="D2527" s="11">
        <v>4669.0850159999991</v>
      </c>
      <c r="G2527" s="11">
        <v>3537.5060879999996</v>
      </c>
      <c r="I2527" s="11">
        <v>3667.0560119999996</v>
      </c>
    </row>
    <row r="2528" spans="1:9" x14ac:dyDescent="0.2">
      <c r="A2528" s="11">
        <v>2522</v>
      </c>
      <c r="B2528" s="11">
        <v>1922.0978519999996</v>
      </c>
      <c r="D2528" s="11">
        <v>2011.9896359999998</v>
      </c>
      <c r="G2528" s="11">
        <v>3537.5060879999996</v>
      </c>
      <c r="I2528" s="11">
        <v>3667.0560119999996</v>
      </c>
    </row>
    <row r="2529" spans="1:9" x14ac:dyDescent="0.2">
      <c r="A2529" s="11">
        <v>2523</v>
      </c>
      <c r="B2529" s="11">
        <v>3455.5459319999995</v>
      </c>
      <c r="D2529" s="11">
        <v>3048.3890279999996</v>
      </c>
      <c r="G2529" s="11">
        <v>3540.1499639999997</v>
      </c>
      <c r="I2529" s="11">
        <v>3667.0560119999996</v>
      </c>
    </row>
    <row r="2530" spans="1:9" x14ac:dyDescent="0.2">
      <c r="A2530" s="11">
        <v>2524</v>
      </c>
      <c r="B2530" s="11">
        <v>5509.837583999999</v>
      </c>
      <c r="D2530" s="11">
        <v>2712.6167759999998</v>
      </c>
      <c r="G2530" s="11">
        <v>3540.1499639999997</v>
      </c>
      <c r="I2530" s="11">
        <v>3669.6998879999996</v>
      </c>
    </row>
    <row r="2531" spans="1:9" x14ac:dyDescent="0.2">
      <c r="A2531" s="11">
        <v>2525</v>
      </c>
      <c r="B2531" s="11">
        <v>3598.3152359999995</v>
      </c>
      <c r="D2531" s="11">
        <v>3878.5660919999996</v>
      </c>
      <c r="G2531" s="11">
        <v>3540.1499639999997</v>
      </c>
      <c r="I2531" s="11">
        <v>3669.6998879999996</v>
      </c>
    </row>
    <row r="2532" spans="1:9" x14ac:dyDescent="0.2">
      <c r="A2532" s="11">
        <v>2526</v>
      </c>
      <c r="B2532" s="11">
        <v>2033.1406439999998</v>
      </c>
      <c r="D2532" s="11">
        <v>5591.7977399999991</v>
      </c>
      <c r="G2532" s="11">
        <v>3545.4377159999995</v>
      </c>
      <c r="I2532" s="11">
        <v>3669.6998879999996</v>
      </c>
    </row>
    <row r="2533" spans="1:9" x14ac:dyDescent="0.2">
      <c r="A2533" s="11">
        <v>2527</v>
      </c>
      <c r="B2533" s="11">
        <v>5449.0284359999996</v>
      </c>
      <c r="D2533" s="11">
        <v>1583.6817239999998</v>
      </c>
      <c r="G2533" s="11">
        <v>3548.0815919999995</v>
      </c>
      <c r="I2533" s="11">
        <v>3672.3437639999997</v>
      </c>
    </row>
    <row r="2534" spans="1:9" x14ac:dyDescent="0.2">
      <c r="A2534" s="11">
        <v>2528</v>
      </c>
      <c r="B2534" s="11">
        <v>3072.1839119999995</v>
      </c>
      <c r="D2534" s="11">
        <v>3807.1814399999994</v>
      </c>
      <c r="G2534" s="11">
        <v>3548.0815919999995</v>
      </c>
      <c r="I2534" s="11">
        <v>3674.9876399999994</v>
      </c>
    </row>
    <row r="2535" spans="1:9" x14ac:dyDescent="0.2">
      <c r="A2535" s="11">
        <v>2529</v>
      </c>
      <c r="B2535" s="11">
        <v>4084.7884199999994</v>
      </c>
      <c r="D2535" s="11">
        <v>3117.1298039999997</v>
      </c>
      <c r="G2535" s="11">
        <v>3548.0815919999995</v>
      </c>
      <c r="I2535" s="11">
        <v>3677.6315159999995</v>
      </c>
    </row>
    <row r="2536" spans="1:9" x14ac:dyDescent="0.2">
      <c r="A2536" s="11">
        <v>2530</v>
      </c>
      <c r="B2536" s="11">
        <v>2231.4313439999996</v>
      </c>
      <c r="D2536" s="11">
        <v>4158.8169479999997</v>
      </c>
      <c r="G2536" s="11">
        <v>3550.7254679999996</v>
      </c>
      <c r="I2536" s="11">
        <v>3680.2753919999996</v>
      </c>
    </row>
    <row r="2537" spans="1:9" x14ac:dyDescent="0.2">
      <c r="A2537" s="11">
        <v>2531</v>
      </c>
      <c r="B2537" s="11">
        <v>1945.8927359999998</v>
      </c>
      <c r="D2537" s="11">
        <v>2006.7018839999998</v>
      </c>
      <c r="G2537" s="11">
        <v>3553.3693439999997</v>
      </c>
      <c r="I2537" s="11">
        <v>3682.9192679999996</v>
      </c>
    </row>
    <row r="2538" spans="1:9" x14ac:dyDescent="0.2">
      <c r="A2538" s="11">
        <v>2532</v>
      </c>
      <c r="B2538" s="11">
        <v>1388.0348999999999</v>
      </c>
      <c r="D2538" s="11">
        <v>1760.8214159999998</v>
      </c>
      <c r="G2538" s="11">
        <v>3553.3693439999997</v>
      </c>
      <c r="I2538" s="11">
        <v>3682.9192679999996</v>
      </c>
    </row>
    <row r="2539" spans="1:9" x14ac:dyDescent="0.2">
      <c r="A2539" s="11">
        <v>2533</v>
      </c>
      <c r="B2539" s="11">
        <v>3381.5174039999997</v>
      </c>
      <c r="D2539" s="11">
        <v>2955.8533679999996</v>
      </c>
      <c r="G2539" s="11">
        <v>3556.0132199999994</v>
      </c>
      <c r="I2539" s="11">
        <v>3685.5631439999997</v>
      </c>
    </row>
    <row r="2540" spans="1:9" x14ac:dyDescent="0.2">
      <c r="A2540" s="11">
        <v>2534</v>
      </c>
      <c r="B2540" s="11">
        <v>3661.7682599999994</v>
      </c>
      <c r="D2540" s="11">
        <v>2821.0156919999995</v>
      </c>
      <c r="G2540" s="11">
        <v>3556.0132199999994</v>
      </c>
      <c r="I2540" s="11">
        <v>3685.5631439999997</v>
      </c>
    </row>
    <row r="2541" spans="1:9" x14ac:dyDescent="0.2">
      <c r="A2541" s="11">
        <v>2535</v>
      </c>
      <c r="B2541" s="11">
        <v>3830.9763239999997</v>
      </c>
      <c r="D2541" s="11">
        <v>2649.1637519999995</v>
      </c>
      <c r="G2541" s="11">
        <v>3556.0132199999994</v>
      </c>
      <c r="I2541" s="11">
        <v>3685.5631439999997</v>
      </c>
    </row>
    <row r="2542" spans="1:9" x14ac:dyDescent="0.2">
      <c r="A2542" s="11">
        <v>2536</v>
      </c>
      <c r="B2542" s="11">
        <v>2231.4313439999996</v>
      </c>
      <c r="D2542" s="11">
        <v>1974.9753719999997</v>
      </c>
      <c r="G2542" s="11">
        <v>3558.6570959999995</v>
      </c>
      <c r="I2542" s="11">
        <v>3688.2070199999994</v>
      </c>
    </row>
    <row r="2543" spans="1:9" x14ac:dyDescent="0.2">
      <c r="A2543" s="11">
        <v>2537</v>
      </c>
      <c r="B2543" s="11">
        <v>1377.4593959999997</v>
      </c>
      <c r="D2543" s="11">
        <v>3730.5090359999995</v>
      </c>
      <c r="G2543" s="11">
        <v>3558.6570959999995</v>
      </c>
      <c r="I2543" s="11">
        <v>3688.2070199999994</v>
      </c>
    </row>
    <row r="2544" spans="1:9" x14ac:dyDescent="0.2">
      <c r="A2544" s="11">
        <v>2538</v>
      </c>
      <c r="B2544" s="11">
        <v>2709.9728999999998</v>
      </c>
      <c r="D2544" s="11">
        <v>2982.2921279999996</v>
      </c>
      <c r="G2544" s="11">
        <v>3561.3009719999995</v>
      </c>
      <c r="I2544" s="11">
        <v>3690.8508959999995</v>
      </c>
    </row>
    <row r="2545" spans="1:9" x14ac:dyDescent="0.2">
      <c r="A2545" s="11">
        <v>2539</v>
      </c>
      <c r="B2545" s="11">
        <v>2797.2208079999996</v>
      </c>
      <c r="D2545" s="11">
        <v>1744.9581599999997</v>
      </c>
      <c r="G2545" s="11">
        <v>3566.5887239999997</v>
      </c>
      <c r="I2545" s="11">
        <v>3690.8508959999995</v>
      </c>
    </row>
    <row r="2546" spans="1:9" x14ac:dyDescent="0.2">
      <c r="A2546" s="11">
        <v>2540</v>
      </c>
      <c r="B2546" s="11">
        <v>1845.4254479999997</v>
      </c>
      <c r="D2546" s="11">
        <v>3513.7112039999997</v>
      </c>
      <c r="G2546" s="11">
        <v>3566.5887239999997</v>
      </c>
      <c r="I2546" s="11">
        <v>3693.4947719999996</v>
      </c>
    </row>
    <row r="2547" spans="1:9" x14ac:dyDescent="0.2">
      <c r="A2547" s="11">
        <v>2541</v>
      </c>
      <c r="B2547" s="11">
        <v>2551.3403399999997</v>
      </c>
      <c r="D2547" s="11">
        <v>2762.8504199999998</v>
      </c>
      <c r="G2547" s="11">
        <v>3569.2325999999994</v>
      </c>
      <c r="I2547" s="11">
        <v>3693.4947719999996</v>
      </c>
    </row>
    <row r="2548" spans="1:9" x14ac:dyDescent="0.2">
      <c r="A2548" s="11">
        <v>2542</v>
      </c>
      <c r="B2548" s="11">
        <v>2318.6792519999999</v>
      </c>
      <c r="D2548" s="11">
        <v>3162.0756959999994</v>
      </c>
      <c r="G2548" s="11">
        <v>3569.2325999999994</v>
      </c>
      <c r="I2548" s="11">
        <v>3693.4947719999996</v>
      </c>
    </row>
    <row r="2549" spans="1:9" x14ac:dyDescent="0.2">
      <c r="A2549" s="11">
        <v>2543</v>
      </c>
      <c r="B2549" s="11">
        <v>3185.8705799999998</v>
      </c>
      <c r="D2549" s="11">
        <v>1834.8499439999998</v>
      </c>
      <c r="G2549" s="11">
        <v>3569.2325999999994</v>
      </c>
      <c r="I2549" s="11">
        <v>3693.4947719999996</v>
      </c>
    </row>
    <row r="2550" spans="1:9" x14ac:dyDescent="0.2">
      <c r="A2550" s="11">
        <v>2544</v>
      </c>
      <c r="B2550" s="11">
        <v>2667.6708839999997</v>
      </c>
      <c r="D2550" s="11">
        <v>3780.7426799999994</v>
      </c>
      <c r="G2550" s="11">
        <v>3574.5203519999995</v>
      </c>
      <c r="I2550" s="11">
        <v>3696.1386479999996</v>
      </c>
    </row>
    <row r="2551" spans="1:9" x14ac:dyDescent="0.2">
      <c r="A2551" s="11">
        <v>2545</v>
      </c>
      <c r="B2551" s="11">
        <v>4298.9423759999991</v>
      </c>
      <c r="D2551" s="11">
        <v>2234.0752199999997</v>
      </c>
      <c r="G2551" s="11">
        <v>3577.1642279999996</v>
      </c>
      <c r="I2551" s="11">
        <v>3696.1386479999996</v>
      </c>
    </row>
    <row r="2552" spans="1:9" x14ac:dyDescent="0.2">
      <c r="A2552" s="11">
        <v>2546</v>
      </c>
      <c r="B2552" s="11">
        <v>1388.0348999999999</v>
      </c>
      <c r="D2552" s="11">
        <v>3495.2040719999995</v>
      </c>
      <c r="G2552" s="11">
        <v>3577.1642279999996</v>
      </c>
      <c r="I2552" s="11">
        <v>3696.1386479999996</v>
      </c>
    </row>
    <row r="2553" spans="1:9" x14ac:dyDescent="0.2">
      <c r="A2553" s="11">
        <v>2547</v>
      </c>
      <c r="B2553" s="11">
        <v>1004.6728799999999</v>
      </c>
      <c r="D2553" s="11">
        <v>2009.3457599999997</v>
      </c>
      <c r="G2553" s="11">
        <v>3577.1642279999996</v>
      </c>
      <c r="I2553" s="11">
        <v>3701.4263999999994</v>
      </c>
    </row>
    <row r="2554" spans="1:9" x14ac:dyDescent="0.2">
      <c r="A2554" s="11">
        <v>2548</v>
      </c>
      <c r="B2554" s="11">
        <v>2651.8076279999996</v>
      </c>
      <c r="D2554" s="11">
        <v>3156.7879439999997</v>
      </c>
      <c r="G2554" s="11">
        <v>3579.8081039999997</v>
      </c>
      <c r="I2554" s="11">
        <v>3701.4263999999994</v>
      </c>
    </row>
    <row r="2555" spans="1:9" x14ac:dyDescent="0.2">
      <c r="A2555" s="11">
        <v>2549</v>
      </c>
      <c r="B2555" s="11">
        <v>2807.7963119999995</v>
      </c>
      <c r="D2555" s="11">
        <v>3651.1927559999995</v>
      </c>
      <c r="G2555" s="11">
        <v>3582.4519799999994</v>
      </c>
      <c r="I2555" s="11">
        <v>3709.3580279999996</v>
      </c>
    </row>
    <row r="2556" spans="1:9" x14ac:dyDescent="0.2">
      <c r="A2556" s="11">
        <v>2550</v>
      </c>
      <c r="B2556" s="11">
        <v>2723.1922799999998</v>
      </c>
      <c r="D2556" s="11">
        <v>2022.5651399999997</v>
      </c>
      <c r="G2556" s="11">
        <v>3585.0958559999995</v>
      </c>
      <c r="I2556" s="11">
        <v>3709.3580279999996</v>
      </c>
    </row>
    <row r="2557" spans="1:9" x14ac:dyDescent="0.2">
      <c r="A2557" s="11">
        <v>2551</v>
      </c>
      <c r="B2557" s="11">
        <v>4166.748575999999</v>
      </c>
      <c r="D2557" s="11">
        <v>1715.8755239999998</v>
      </c>
      <c r="G2557" s="11">
        <v>3585.0958559999995</v>
      </c>
      <c r="I2557" s="11">
        <v>3712.0019039999997</v>
      </c>
    </row>
    <row r="2558" spans="1:9" x14ac:dyDescent="0.2">
      <c r="A2558" s="11">
        <v>2552</v>
      </c>
      <c r="B2558" s="11">
        <v>3738.4406639999997</v>
      </c>
      <c r="D2558" s="11">
        <v>2786.6453039999997</v>
      </c>
      <c r="G2558" s="11">
        <v>3585.0958559999995</v>
      </c>
      <c r="I2558" s="11">
        <v>3712.0019039999997</v>
      </c>
    </row>
    <row r="2559" spans="1:9" x14ac:dyDescent="0.2">
      <c r="A2559" s="11">
        <v>2553</v>
      </c>
      <c r="B2559" s="11">
        <v>1126.291176</v>
      </c>
      <c r="D2559" s="11">
        <v>3117.1298039999997</v>
      </c>
      <c r="G2559" s="11">
        <v>3585.0958559999995</v>
      </c>
      <c r="I2559" s="11">
        <v>3714.6457799999994</v>
      </c>
    </row>
    <row r="2560" spans="1:9" x14ac:dyDescent="0.2">
      <c r="A2560" s="11">
        <v>2554</v>
      </c>
      <c r="B2560" s="11">
        <v>1483.2144359999998</v>
      </c>
      <c r="D2560" s="11">
        <v>2043.7161479999997</v>
      </c>
      <c r="G2560" s="11">
        <v>3585.0958559999995</v>
      </c>
      <c r="I2560" s="11">
        <v>3714.6457799999994</v>
      </c>
    </row>
    <row r="2561" spans="1:9" x14ac:dyDescent="0.2">
      <c r="A2561" s="11">
        <v>2555</v>
      </c>
      <c r="B2561" s="11">
        <v>5501.9059559999996</v>
      </c>
      <c r="D2561" s="11">
        <v>5435.8090559999991</v>
      </c>
      <c r="G2561" s="11">
        <v>3587.7397319999995</v>
      </c>
      <c r="I2561" s="11">
        <v>3714.6457799999994</v>
      </c>
    </row>
    <row r="2562" spans="1:9" x14ac:dyDescent="0.2">
      <c r="A2562" s="11">
        <v>2556</v>
      </c>
      <c r="B2562" s="11">
        <v>2408.5710359999998</v>
      </c>
      <c r="D2562" s="11">
        <v>3867.9905879999997</v>
      </c>
      <c r="G2562" s="11">
        <v>3587.7397319999995</v>
      </c>
      <c r="I2562" s="11">
        <v>3719.9335319999996</v>
      </c>
    </row>
    <row r="2563" spans="1:9" x14ac:dyDescent="0.2">
      <c r="A2563" s="11">
        <v>2557</v>
      </c>
      <c r="B2563" s="11">
        <v>1440.9124199999999</v>
      </c>
      <c r="D2563" s="11">
        <v>1890.3713399999997</v>
      </c>
      <c r="G2563" s="11">
        <v>3587.7397319999995</v>
      </c>
      <c r="I2563" s="11">
        <v>3719.9335319999996</v>
      </c>
    </row>
    <row r="2564" spans="1:9" x14ac:dyDescent="0.2">
      <c r="A2564" s="11">
        <v>2558</v>
      </c>
      <c r="B2564" s="11">
        <v>4010.7598919999996</v>
      </c>
      <c r="D2564" s="11">
        <v>3764.8794239999997</v>
      </c>
      <c r="G2564" s="11">
        <v>3593.0274839999997</v>
      </c>
      <c r="I2564" s="11">
        <v>3727.8651599999994</v>
      </c>
    </row>
    <row r="2565" spans="1:9" x14ac:dyDescent="0.2">
      <c r="A2565" s="11">
        <v>2559</v>
      </c>
      <c r="B2565" s="11">
        <v>2955.8533679999996</v>
      </c>
      <c r="D2565" s="11">
        <v>2220.8558399999997</v>
      </c>
      <c r="G2565" s="11">
        <v>3593.0274839999997</v>
      </c>
      <c r="I2565" s="11">
        <v>3727.8651599999994</v>
      </c>
    </row>
    <row r="2566" spans="1:9" x14ac:dyDescent="0.2">
      <c r="A2566" s="11">
        <v>2560</v>
      </c>
      <c r="B2566" s="11">
        <v>4653.2217599999994</v>
      </c>
      <c r="D2566" s="11">
        <v>1372.1716439999998</v>
      </c>
      <c r="G2566" s="11">
        <v>3593.0274839999997</v>
      </c>
      <c r="I2566" s="11">
        <v>3730.5090359999995</v>
      </c>
    </row>
    <row r="2567" spans="1:9" x14ac:dyDescent="0.2">
      <c r="A2567" s="11">
        <v>2561</v>
      </c>
      <c r="B2567" s="11">
        <v>1739.6704079999997</v>
      </c>
      <c r="D2567" s="11">
        <v>803.73830399999986</v>
      </c>
      <c r="G2567" s="11">
        <v>3598.3152359999995</v>
      </c>
      <c r="I2567" s="11">
        <v>3735.7967879999997</v>
      </c>
    </row>
    <row r="2568" spans="1:9" x14ac:dyDescent="0.2">
      <c r="A2568" s="11">
        <v>2562</v>
      </c>
      <c r="B2568" s="11">
        <v>4478.7259439999998</v>
      </c>
      <c r="D2568" s="11">
        <v>1631.2714919999999</v>
      </c>
      <c r="G2568" s="11">
        <v>3598.3152359999995</v>
      </c>
      <c r="I2568" s="11">
        <v>3738.4406639999997</v>
      </c>
    </row>
    <row r="2569" spans="1:9" x14ac:dyDescent="0.2">
      <c r="A2569" s="11">
        <v>2563</v>
      </c>
      <c r="B2569" s="11">
        <v>1245.2655959999997</v>
      </c>
      <c r="D2569" s="11">
        <v>5316.8346359999996</v>
      </c>
      <c r="G2569" s="11">
        <v>3598.3152359999995</v>
      </c>
      <c r="I2569" s="11">
        <v>3738.4406639999997</v>
      </c>
    </row>
    <row r="2570" spans="1:9" x14ac:dyDescent="0.2">
      <c r="A2570" s="11">
        <v>2564</v>
      </c>
      <c r="B2570" s="11">
        <v>1366.8838919999998</v>
      </c>
      <c r="D2570" s="11">
        <v>3373.5857759999994</v>
      </c>
      <c r="G2570" s="11">
        <v>3598.3152359999995</v>
      </c>
      <c r="I2570" s="11">
        <v>3738.4406639999997</v>
      </c>
    </row>
    <row r="2571" spans="1:9" x14ac:dyDescent="0.2">
      <c r="A2571" s="11">
        <v>2565</v>
      </c>
      <c r="B2571" s="11">
        <v>4029.2670239999993</v>
      </c>
      <c r="D2571" s="11">
        <v>1517.5848239999998</v>
      </c>
      <c r="G2571" s="11">
        <v>3600.9591119999995</v>
      </c>
      <c r="I2571" s="11">
        <v>3738.4406639999997</v>
      </c>
    </row>
    <row r="2572" spans="1:9" x14ac:dyDescent="0.2">
      <c r="A2572" s="11">
        <v>2566</v>
      </c>
      <c r="B2572" s="11">
        <v>962.37086399999987</v>
      </c>
      <c r="D2572" s="11">
        <v>1290.2114879999999</v>
      </c>
      <c r="G2572" s="11">
        <v>3600.9591119999995</v>
      </c>
      <c r="I2572" s="11">
        <v>3741.0845399999994</v>
      </c>
    </row>
    <row r="2573" spans="1:9" x14ac:dyDescent="0.2">
      <c r="A2573" s="11">
        <v>2567</v>
      </c>
      <c r="B2573" s="11">
        <v>3304.8449999999998</v>
      </c>
      <c r="D2573" s="11">
        <v>3569.2325999999994</v>
      </c>
      <c r="G2573" s="11">
        <v>3600.9591119999995</v>
      </c>
      <c r="I2573" s="11">
        <v>3741.0845399999994</v>
      </c>
    </row>
    <row r="2574" spans="1:9" x14ac:dyDescent="0.2">
      <c r="A2574" s="11">
        <v>2568</v>
      </c>
      <c r="B2574" s="11">
        <v>1776.6846719999999</v>
      </c>
      <c r="D2574" s="11">
        <v>3267.8307359999994</v>
      </c>
      <c r="G2574" s="11">
        <v>3603.6029879999996</v>
      </c>
      <c r="I2574" s="11">
        <v>3741.0845399999994</v>
      </c>
    </row>
    <row r="2575" spans="1:9" x14ac:dyDescent="0.2">
      <c r="A2575" s="11">
        <v>2569</v>
      </c>
      <c r="B2575" s="11">
        <v>1284.9237359999997</v>
      </c>
      <c r="D2575" s="11">
        <v>4317.4495079999997</v>
      </c>
      <c r="G2575" s="11">
        <v>3603.6029879999996</v>
      </c>
      <c r="I2575" s="11">
        <v>3746.3722919999996</v>
      </c>
    </row>
    <row r="2576" spans="1:9" x14ac:dyDescent="0.2">
      <c r="A2576" s="11">
        <v>2570</v>
      </c>
      <c r="B2576" s="11">
        <v>3830.9763239999997</v>
      </c>
      <c r="D2576" s="11">
        <v>2622.7249919999995</v>
      </c>
      <c r="G2576" s="11">
        <v>3606.2468639999997</v>
      </c>
      <c r="I2576" s="11">
        <v>3746.3722919999996</v>
      </c>
    </row>
    <row r="2577" spans="1:9" x14ac:dyDescent="0.2">
      <c r="A2577" s="11">
        <v>2571</v>
      </c>
      <c r="B2577" s="11">
        <v>5113.2561839999989</v>
      </c>
      <c r="D2577" s="11">
        <v>1853.3570759999998</v>
      </c>
      <c r="G2577" s="11">
        <v>3608.8907399999994</v>
      </c>
      <c r="I2577" s="11">
        <v>3749.0161679999997</v>
      </c>
    </row>
    <row r="2578" spans="1:9" x14ac:dyDescent="0.2">
      <c r="A2578" s="11">
        <v>2572</v>
      </c>
      <c r="B2578" s="11">
        <v>2490.5311919999995</v>
      </c>
      <c r="D2578" s="11">
        <v>3267.8307359999994</v>
      </c>
      <c r="G2578" s="11">
        <v>3611.5346159999995</v>
      </c>
      <c r="I2578" s="11">
        <v>3756.9477959999995</v>
      </c>
    </row>
    <row r="2579" spans="1:9" x14ac:dyDescent="0.2">
      <c r="A2579" s="11">
        <v>2573</v>
      </c>
      <c r="B2579" s="11">
        <v>2659.7392559999998</v>
      </c>
      <c r="D2579" s="11">
        <v>1218.826836</v>
      </c>
      <c r="G2579" s="11">
        <v>3611.5346159999995</v>
      </c>
      <c r="I2579" s="11">
        <v>3759.5916719999996</v>
      </c>
    </row>
    <row r="2580" spans="1:9" x14ac:dyDescent="0.2">
      <c r="A2580" s="11">
        <v>2574</v>
      </c>
      <c r="B2580" s="11">
        <v>3495.2040719999995</v>
      </c>
      <c r="D2580" s="11">
        <v>3230.8164719999995</v>
      </c>
      <c r="G2580" s="11">
        <v>3614.1784919999996</v>
      </c>
      <c r="I2580" s="11">
        <v>3759.5916719999996</v>
      </c>
    </row>
    <row r="2581" spans="1:9" x14ac:dyDescent="0.2">
      <c r="A2581" s="11">
        <v>2575</v>
      </c>
      <c r="B2581" s="11">
        <v>1837.4938199999997</v>
      </c>
      <c r="D2581" s="11">
        <v>1221.4707119999998</v>
      </c>
      <c r="G2581" s="11">
        <v>3614.1784919999996</v>
      </c>
      <c r="I2581" s="11">
        <v>3764.8794239999997</v>
      </c>
    </row>
    <row r="2582" spans="1:9" x14ac:dyDescent="0.2">
      <c r="A2582" s="11">
        <v>2576</v>
      </c>
      <c r="B2582" s="11">
        <v>4629.4268759999995</v>
      </c>
      <c r="D2582" s="11">
        <v>2239.3629719999999</v>
      </c>
      <c r="G2582" s="11">
        <v>3619.4662439999997</v>
      </c>
      <c r="I2582" s="11">
        <v>3764.8794239999997</v>
      </c>
    </row>
    <row r="2583" spans="1:9" x14ac:dyDescent="0.2">
      <c r="A2583" s="11">
        <v>2577</v>
      </c>
      <c r="B2583" s="11">
        <v>4417.9167959999995</v>
      </c>
      <c r="D2583" s="11">
        <v>4269.8597399999999</v>
      </c>
      <c r="G2583" s="11">
        <v>3619.4662439999997</v>
      </c>
      <c r="I2583" s="11">
        <v>3767.5232999999994</v>
      </c>
    </row>
    <row r="2584" spans="1:9" x14ac:dyDescent="0.2">
      <c r="A2584" s="11">
        <v>2578</v>
      </c>
      <c r="B2584" s="11">
        <v>1583.6817239999998</v>
      </c>
      <c r="D2584" s="11">
        <v>3944.6629919999996</v>
      </c>
      <c r="G2584" s="11">
        <v>3619.4662439999997</v>
      </c>
      <c r="I2584" s="11">
        <v>3767.5232999999994</v>
      </c>
    </row>
    <row r="2585" spans="1:9" x14ac:dyDescent="0.2">
      <c r="A2585" s="11">
        <v>2579</v>
      </c>
      <c r="B2585" s="11">
        <v>4372.9709039999998</v>
      </c>
      <c r="D2585" s="11">
        <v>4724.6064119999992</v>
      </c>
      <c r="G2585" s="11">
        <v>3619.4662439999997</v>
      </c>
      <c r="I2585" s="11">
        <v>3767.5232999999994</v>
      </c>
    </row>
    <row r="2586" spans="1:9" x14ac:dyDescent="0.2">
      <c r="A2586" s="11">
        <v>2580</v>
      </c>
      <c r="B2586" s="11">
        <v>1607.4766079999997</v>
      </c>
      <c r="D2586" s="11">
        <v>3318.0643799999998</v>
      </c>
      <c r="G2586" s="11">
        <v>3622.1101199999994</v>
      </c>
      <c r="I2586" s="11">
        <v>3770.1671759999995</v>
      </c>
    </row>
    <row r="2587" spans="1:9" x14ac:dyDescent="0.2">
      <c r="A2587" s="11">
        <v>2581</v>
      </c>
      <c r="B2587" s="11">
        <v>946.50760799999989</v>
      </c>
      <c r="D2587" s="11">
        <v>3019.3063919999995</v>
      </c>
      <c r="G2587" s="11">
        <v>3624.7539959999995</v>
      </c>
      <c r="I2587" s="11">
        <v>3770.1671759999995</v>
      </c>
    </row>
    <row r="2588" spans="1:9" x14ac:dyDescent="0.2">
      <c r="A2588" s="11">
        <v>2582</v>
      </c>
      <c r="B2588" s="11">
        <v>1660.3541279999997</v>
      </c>
      <c r="D2588" s="11">
        <v>1398.6104039999998</v>
      </c>
      <c r="G2588" s="11">
        <v>3624.7539959999995</v>
      </c>
      <c r="I2588" s="11">
        <v>3772.8110519999996</v>
      </c>
    </row>
    <row r="2589" spans="1:9" x14ac:dyDescent="0.2">
      <c r="A2589" s="11">
        <v>2583</v>
      </c>
      <c r="B2589" s="11">
        <v>3712.0019039999997</v>
      </c>
      <c r="D2589" s="11">
        <v>1694.7245159999998</v>
      </c>
      <c r="G2589" s="11">
        <v>3627.3978719999996</v>
      </c>
      <c r="I2589" s="11">
        <v>3775.4549279999997</v>
      </c>
    </row>
    <row r="2590" spans="1:9" x14ac:dyDescent="0.2">
      <c r="A2590" s="11">
        <v>2584</v>
      </c>
      <c r="B2590" s="11">
        <v>1628.6276159999998</v>
      </c>
      <c r="D2590" s="11">
        <v>2181.1976999999997</v>
      </c>
      <c r="G2590" s="11">
        <v>3627.3978719999996</v>
      </c>
      <c r="I2590" s="11">
        <v>3775.4549279999997</v>
      </c>
    </row>
    <row r="2591" spans="1:9" x14ac:dyDescent="0.2">
      <c r="A2591" s="11">
        <v>2585</v>
      </c>
      <c r="B2591" s="11">
        <v>4037.1986519999996</v>
      </c>
      <c r="D2591" s="11">
        <v>1343.0890079999999</v>
      </c>
      <c r="G2591" s="11">
        <v>3630.0417479999996</v>
      </c>
      <c r="I2591" s="11">
        <v>3775.4549279999997</v>
      </c>
    </row>
    <row r="2592" spans="1:9" x14ac:dyDescent="0.2">
      <c r="A2592" s="11">
        <v>2586</v>
      </c>
      <c r="B2592" s="11">
        <v>1422.4052879999999</v>
      </c>
      <c r="D2592" s="11">
        <v>3915.5803559999995</v>
      </c>
      <c r="G2592" s="11">
        <v>3632.6856239999997</v>
      </c>
      <c r="I2592" s="11">
        <v>3775.4549279999997</v>
      </c>
    </row>
    <row r="2593" spans="1:9" x14ac:dyDescent="0.2">
      <c r="A2593" s="11">
        <v>2587</v>
      </c>
      <c r="B2593" s="11">
        <v>2004.0580079999997</v>
      </c>
      <c r="D2593" s="11">
        <v>2204.9925839999996</v>
      </c>
      <c r="G2593" s="11">
        <v>3632.6856239999997</v>
      </c>
      <c r="I2593" s="11">
        <v>3775.4549279999997</v>
      </c>
    </row>
    <row r="2594" spans="1:9" x14ac:dyDescent="0.2">
      <c r="A2594" s="11">
        <v>2588</v>
      </c>
      <c r="B2594" s="11">
        <v>1507.0093199999999</v>
      </c>
      <c r="D2594" s="11">
        <v>2929.4146079999996</v>
      </c>
      <c r="G2594" s="11">
        <v>3632.6856239999997</v>
      </c>
      <c r="I2594" s="11">
        <v>3778.0988039999997</v>
      </c>
    </row>
    <row r="2595" spans="1:9" x14ac:dyDescent="0.2">
      <c r="A2595" s="11">
        <v>2589</v>
      </c>
      <c r="B2595" s="11">
        <v>1200.3197039999998</v>
      </c>
      <c r="D2595" s="11">
        <v>3701.4263999999994</v>
      </c>
      <c r="G2595" s="11">
        <v>3635.3294999999994</v>
      </c>
      <c r="I2595" s="11">
        <v>3778.0988039999997</v>
      </c>
    </row>
    <row r="2596" spans="1:9" x14ac:dyDescent="0.2">
      <c r="A2596" s="11">
        <v>2590</v>
      </c>
      <c r="B2596" s="11">
        <v>2506.3944479999996</v>
      </c>
      <c r="D2596" s="11">
        <v>2059.5794039999996</v>
      </c>
      <c r="G2596" s="11">
        <v>3635.3294999999994</v>
      </c>
      <c r="I2596" s="11">
        <v>3780.7426799999994</v>
      </c>
    </row>
    <row r="2597" spans="1:9" x14ac:dyDescent="0.2">
      <c r="A2597" s="11">
        <v>2591</v>
      </c>
      <c r="B2597" s="11">
        <v>851.32807199999991</v>
      </c>
      <c r="D2597" s="11">
        <v>2062.2232799999997</v>
      </c>
      <c r="G2597" s="11">
        <v>3637.9733759999995</v>
      </c>
      <c r="I2597" s="11">
        <v>3780.7426799999994</v>
      </c>
    </row>
    <row r="2598" spans="1:9" x14ac:dyDescent="0.2">
      <c r="A2598" s="11">
        <v>2592</v>
      </c>
      <c r="B2598" s="11">
        <v>3537.5060879999996</v>
      </c>
      <c r="D2598" s="11">
        <v>2363.6251439999996</v>
      </c>
      <c r="G2598" s="11">
        <v>3637.9733759999995</v>
      </c>
      <c r="I2598" s="11">
        <v>3780.7426799999994</v>
      </c>
    </row>
    <row r="2599" spans="1:9" x14ac:dyDescent="0.2">
      <c r="A2599" s="11">
        <v>2593</v>
      </c>
      <c r="B2599" s="11">
        <v>3762.2355479999997</v>
      </c>
      <c r="D2599" s="11">
        <v>1517.5848239999998</v>
      </c>
      <c r="G2599" s="11">
        <v>3637.9733759999995</v>
      </c>
      <c r="I2599" s="11">
        <v>3780.7426799999994</v>
      </c>
    </row>
    <row r="2600" spans="1:9" x14ac:dyDescent="0.2">
      <c r="A2600" s="11">
        <v>2594</v>
      </c>
      <c r="B2600" s="11">
        <v>2231.4313439999996</v>
      </c>
      <c r="D2600" s="11">
        <v>2577.7790999999997</v>
      </c>
      <c r="G2600" s="11">
        <v>3640.6172519999996</v>
      </c>
      <c r="I2600" s="11">
        <v>3780.7426799999994</v>
      </c>
    </row>
    <row r="2601" spans="1:9" x14ac:dyDescent="0.2">
      <c r="A2601" s="11">
        <v>2595</v>
      </c>
      <c r="B2601" s="11">
        <v>1044.3310199999999</v>
      </c>
      <c r="D2601" s="11">
        <v>4721.9625359999991</v>
      </c>
      <c r="G2601" s="11">
        <v>3640.6172519999996</v>
      </c>
      <c r="I2601" s="11">
        <v>3783.3865559999995</v>
      </c>
    </row>
    <row r="2602" spans="1:9" x14ac:dyDescent="0.2">
      <c r="A2602" s="11">
        <v>2596</v>
      </c>
      <c r="B2602" s="11">
        <v>1316.6502479999999</v>
      </c>
      <c r="D2602" s="11">
        <v>2154.7589399999997</v>
      </c>
      <c r="G2602" s="11">
        <v>3643.2611279999996</v>
      </c>
      <c r="I2602" s="11">
        <v>3783.3865559999995</v>
      </c>
    </row>
    <row r="2603" spans="1:9" x14ac:dyDescent="0.2">
      <c r="A2603" s="11">
        <v>2597</v>
      </c>
      <c r="B2603" s="11">
        <v>4238.1332279999997</v>
      </c>
      <c r="D2603" s="11">
        <v>1636.5592439999998</v>
      </c>
      <c r="G2603" s="11">
        <v>3645.9050039999997</v>
      </c>
      <c r="I2603" s="11">
        <v>3786.0304319999996</v>
      </c>
    </row>
    <row r="2604" spans="1:9" x14ac:dyDescent="0.2">
      <c r="A2604" s="11">
        <v>2598</v>
      </c>
      <c r="B2604" s="11">
        <v>3518.9989559999995</v>
      </c>
      <c r="D2604" s="11">
        <v>2638.5882479999996</v>
      </c>
      <c r="G2604" s="11">
        <v>3645.9050039999997</v>
      </c>
      <c r="I2604" s="11">
        <v>3788.6743079999997</v>
      </c>
    </row>
    <row r="2605" spans="1:9" x14ac:dyDescent="0.2">
      <c r="A2605" s="11">
        <v>2599</v>
      </c>
      <c r="B2605" s="11">
        <v>2657.0953799999997</v>
      </c>
      <c r="D2605" s="11">
        <v>2810.4401879999996</v>
      </c>
      <c r="G2605" s="11">
        <v>3645.9050039999997</v>
      </c>
      <c r="I2605" s="11">
        <v>3788.6743079999997</v>
      </c>
    </row>
    <row r="2606" spans="1:9" x14ac:dyDescent="0.2">
      <c r="A2606" s="11">
        <v>2600</v>
      </c>
      <c r="B2606" s="11">
        <v>1171.2370679999999</v>
      </c>
      <c r="D2606" s="11">
        <v>3928.7997359999995</v>
      </c>
      <c r="G2606" s="11">
        <v>3645.9050039999997</v>
      </c>
      <c r="I2606" s="11">
        <v>3791.3181839999997</v>
      </c>
    </row>
    <row r="2607" spans="1:9" x14ac:dyDescent="0.2">
      <c r="A2607" s="11">
        <v>2601</v>
      </c>
      <c r="B2607" s="11">
        <v>4203.7628399999994</v>
      </c>
      <c r="D2607" s="11">
        <v>2347.7618879999995</v>
      </c>
      <c r="G2607" s="11">
        <v>3645.9050039999997</v>
      </c>
      <c r="I2607" s="11">
        <v>3793.9620599999994</v>
      </c>
    </row>
    <row r="2608" spans="1:9" x14ac:dyDescent="0.2">
      <c r="A2608" s="11">
        <v>2602</v>
      </c>
      <c r="B2608" s="11">
        <v>3032.5257719999995</v>
      </c>
      <c r="D2608" s="11">
        <v>2720.5484039999997</v>
      </c>
      <c r="G2608" s="11">
        <v>3648.5488799999994</v>
      </c>
      <c r="I2608" s="11">
        <v>3793.9620599999994</v>
      </c>
    </row>
    <row r="2609" spans="1:9" x14ac:dyDescent="0.2">
      <c r="A2609" s="11">
        <v>2603</v>
      </c>
      <c r="B2609" s="11">
        <v>2522.2577039999996</v>
      </c>
      <c r="D2609" s="11">
        <v>2887.1125919999995</v>
      </c>
      <c r="G2609" s="11">
        <v>3648.5488799999994</v>
      </c>
      <c r="I2609" s="11">
        <v>3793.9620599999994</v>
      </c>
    </row>
    <row r="2610" spans="1:9" x14ac:dyDescent="0.2">
      <c r="A2610" s="11">
        <v>2604</v>
      </c>
      <c r="B2610" s="11">
        <v>2736.4116599999998</v>
      </c>
      <c r="D2610" s="11">
        <v>2247.2945999999997</v>
      </c>
      <c r="G2610" s="11">
        <v>3653.8366319999996</v>
      </c>
      <c r="I2610" s="11">
        <v>3796.6059359999995</v>
      </c>
    </row>
    <row r="2611" spans="1:9" x14ac:dyDescent="0.2">
      <c r="A2611" s="11">
        <v>2605</v>
      </c>
      <c r="B2611" s="11">
        <v>1694.7245159999998</v>
      </c>
      <c r="D2611" s="11">
        <v>2590.9984799999997</v>
      </c>
      <c r="G2611" s="11">
        <v>3653.8366319999996</v>
      </c>
      <c r="I2611" s="11">
        <v>3799.2498119999996</v>
      </c>
    </row>
    <row r="2612" spans="1:9" x14ac:dyDescent="0.2">
      <c r="A2612" s="11">
        <v>2606</v>
      </c>
      <c r="B2612" s="11">
        <v>2263.1578559999998</v>
      </c>
      <c r="D2612" s="11">
        <v>1356.3083879999999</v>
      </c>
      <c r="G2612" s="11">
        <v>3656.4805079999996</v>
      </c>
      <c r="I2612" s="11">
        <v>3799.2498119999996</v>
      </c>
    </row>
    <row r="2613" spans="1:9" x14ac:dyDescent="0.2">
      <c r="A2613" s="11">
        <v>2607</v>
      </c>
      <c r="B2613" s="11">
        <v>2902.9758479999996</v>
      </c>
      <c r="D2613" s="11">
        <v>3548.0815919999995</v>
      </c>
      <c r="G2613" s="11">
        <v>3659.1243839999997</v>
      </c>
      <c r="I2613" s="11">
        <v>3799.2498119999996</v>
      </c>
    </row>
    <row r="2614" spans="1:9" x14ac:dyDescent="0.2">
      <c r="A2614" s="11">
        <v>2608</v>
      </c>
      <c r="B2614" s="11">
        <v>4129.7343119999996</v>
      </c>
      <c r="D2614" s="11">
        <v>2569.8474719999995</v>
      </c>
      <c r="G2614" s="11">
        <v>3661.7682599999994</v>
      </c>
      <c r="I2614" s="11">
        <v>3799.2498119999996</v>
      </c>
    </row>
    <row r="2615" spans="1:9" x14ac:dyDescent="0.2">
      <c r="A2615" s="11">
        <v>2609</v>
      </c>
      <c r="B2615" s="11">
        <v>3801.8936879999997</v>
      </c>
      <c r="D2615" s="11">
        <v>1681.5051359999998</v>
      </c>
      <c r="G2615" s="11">
        <v>3661.7682599999994</v>
      </c>
      <c r="I2615" s="11">
        <v>3801.8936879999997</v>
      </c>
    </row>
    <row r="2616" spans="1:9" x14ac:dyDescent="0.2">
      <c r="A2616" s="11">
        <v>2610</v>
      </c>
      <c r="B2616" s="11">
        <v>1454.1317999999999</v>
      </c>
      <c r="D2616" s="11">
        <v>3035.1696479999996</v>
      </c>
      <c r="G2616" s="11">
        <v>3661.7682599999994</v>
      </c>
      <c r="I2616" s="11">
        <v>3801.8936879999997</v>
      </c>
    </row>
    <row r="2617" spans="1:9" x14ac:dyDescent="0.2">
      <c r="A2617" s="11">
        <v>2611</v>
      </c>
      <c r="B2617" s="11">
        <v>3400.0245359999994</v>
      </c>
      <c r="D2617" s="11">
        <v>3778.0988039999997</v>
      </c>
      <c r="G2617" s="11">
        <v>3664.4121359999995</v>
      </c>
      <c r="I2617" s="11">
        <v>3801.8936879999997</v>
      </c>
    </row>
    <row r="2618" spans="1:9" x14ac:dyDescent="0.2">
      <c r="A2618" s="11">
        <v>2612</v>
      </c>
      <c r="B2618" s="11">
        <v>4063.6374119999996</v>
      </c>
      <c r="D2618" s="11">
        <v>3397.3806599999994</v>
      </c>
      <c r="G2618" s="11">
        <v>3669.6998879999996</v>
      </c>
      <c r="I2618" s="11">
        <v>3807.1814399999994</v>
      </c>
    </row>
    <row r="2619" spans="1:9" x14ac:dyDescent="0.2">
      <c r="A2619" s="11">
        <v>2613</v>
      </c>
      <c r="B2619" s="11">
        <v>3492.5601959999995</v>
      </c>
      <c r="D2619" s="11">
        <v>2323.9670039999996</v>
      </c>
      <c r="G2619" s="11">
        <v>3669.6998879999996</v>
      </c>
      <c r="I2619" s="11">
        <v>3807.1814399999994</v>
      </c>
    </row>
    <row r="2620" spans="1:9" x14ac:dyDescent="0.2">
      <c r="A2620" s="11">
        <v>2614</v>
      </c>
      <c r="B2620" s="11">
        <v>2746.9871639999997</v>
      </c>
      <c r="D2620" s="11">
        <v>1898.3029679999997</v>
      </c>
      <c r="G2620" s="11">
        <v>3672.3437639999997</v>
      </c>
      <c r="I2620" s="11">
        <v>3809.8253159999995</v>
      </c>
    </row>
    <row r="2621" spans="1:9" x14ac:dyDescent="0.2">
      <c r="A2621" s="11">
        <v>2615</v>
      </c>
      <c r="B2621" s="11">
        <v>3947.3068679999997</v>
      </c>
      <c r="D2621" s="11">
        <v>1604.8327319999999</v>
      </c>
      <c r="G2621" s="11">
        <v>3672.3437639999997</v>
      </c>
      <c r="I2621" s="11">
        <v>3809.8253159999995</v>
      </c>
    </row>
    <row r="2622" spans="1:9" x14ac:dyDescent="0.2">
      <c r="A2622" s="11">
        <v>2616</v>
      </c>
      <c r="B2622" s="11">
        <v>3125.0614319999995</v>
      </c>
      <c r="D2622" s="11">
        <v>3828.3324479999997</v>
      </c>
      <c r="G2622" s="11">
        <v>3672.3437639999997</v>
      </c>
      <c r="I2622" s="11">
        <v>3809.8253159999995</v>
      </c>
    </row>
    <row r="2623" spans="1:9" x14ac:dyDescent="0.2">
      <c r="A2623" s="11">
        <v>2617</v>
      </c>
      <c r="B2623" s="11">
        <v>1845.4254479999997</v>
      </c>
      <c r="D2623" s="11">
        <v>1422.4052879999999</v>
      </c>
      <c r="G2623" s="11">
        <v>3674.9876399999994</v>
      </c>
      <c r="I2623" s="11">
        <v>3815.1130679999997</v>
      </c>
    </row>
    <row r="2624" spans="1:9" x14ac:dyDescent="0.2">
      <c r="A2624" s="11">
        <v>2618</v>
      </c>
      <c r="B2624" s="11">
        <v>2942.6339879999996</v>
      </c>
      <c r="D2624" s="11">
        <v>3587.7397319999995</v>
      </c>
      <c r="G2624" s="11">
        <v>3674.9876399999994</v>
      </c>
      <c r="I2624" s="11">
        <v>3815.1130679999997</v>
      </c>
    </row>
    <row r="2625" spans="1:9" x14ac:dyDescent="0.2">
      <c r="A2625" s="11">
        <v>2619</v>
      </c>
      <c r="B2625" s="11">
        <v>4232.8454759999995</v>
      </c>
      <c r="D2625" s="11">
        <v>3688.2070199999994</v>
      </c>
      <c r="G2625" s="11">
        <v>3677.6315159999995</v>
      </c>
      <c r="I2625" s="11">
        <v>3817.7569439999997</v>
      </c>
    </row>
    <row r="2626" spans="1:9" x14ac:dyDescent="0.2">
      <c r="A2626" s="11">
        <v>2620</v>
      </c>
      <c r="B2626" s="11">
        <v>1440.9124199999999</v>
      </c>
      <c r="D2626" s="11">
        <v>2064.8671559999998</v>
      </c>
      <c r="G2626" s="11">
        <v>3680.2753919999996</v>
      </c>
      <c r="I2626" s="11">
        <v>3820.4008199999994</v>
      </c>
    </row>
    <row r="2627" spans="1:9" x14ac:dyDescent="0.2">
      <c r="A2627" s="11">
        <v>2621</v>
      </c>
      <c r="B2627" s="11">
        <v>3823.0446959999995</v>
      </c>
      <c r="D2627" s="11">
        <v>2183.8415759999998</v>
      </c>
      <c r="G2627" s="11">
        <v>3680.2753919999996</v>
      </c>
      <c r="I2627" s="11">
        <v>3825.6885719999996</v>
      </c>
    </row>
    <row r="2628" spans="1:9" x14ac:dyDescent="0.2">
      <c r="A2628" s="11">
        <v>2622</v>
      </c>
      <c r="B2628" s="11">
        <v>2540.7648359999998</v>
      </c>
      <c r="D2628" s="11">
        <v>3775.4549279999997</v>
      </c>
      <c r="G2628" s="11">
        <v>3680.2753919999996</v>
      </c>
      <c r="I2628" s="11">
        <v>3825.6885719999996</v>
      </c>
    </row>
    <row r="2629" spans="1:9" x14ac:dyDescent="0.2">
      <c r="A2629" s="11">
        <v>2623</v>
      </c>
      <c r="B2629" s="11">
        <v>4005.4721399999994</v>
      </c>
      <c r="D2629" s="11">
        <v>3907.6487279999997</v>
      </c>
      <c r="G2629" s="11">
        <v>3688.2070199999994</v>
      </c>
      <c r="I2629" s="11">
        <v>3828.3324479999997</v>
      </c>
    </row>
    <row r="2630" spans="1:9" x14ac:dyDescent="0.2">
      <c r="A2630" s="11">
        <v>2624</v>
      </c>
      <c r="B2630" s="11">
        <v>883.05458399999986</v>
      </c>
      <c r="D2630" s="11">
        <v>3381.5174039999997</v>
      </c>
      <c r="G2630" s="11">
        <v>3688.2070199999994</v>
      </c>
      <c r="I2630" s="11">
        <v>3830.9763239999997</v>
      </c>
    </row>
    <row r="2631" spans="1:9" x14ac:dyDescent="0.2">
      <c r="A2631" s="11">
        <v>2625</v>
      </c>
      <c r="B2631" s="11">
        <v>3637.9733759999995</v>
      </c>
      <c r="D2631" s="11">
        <v>4423.2045479999997</v>
      </c>
      <c r="G2631" s="11">
        <v>3690.8508959999995</v>
      </c>
      <c r="I2631" s="11">
        <v>3833.6201999999994</v>
      </c>
    </row>
    <row r="2632" spans="1:9" x14ac:dyDescent="0.2">
      <c r="A2632" s="11">
        <v>2626</v>
      </c>
      <c r="B2632" s="11">
        <v>1165.949316</v>
      </c>
      <c r="D2632" s="11">
        <v>3259.8991079999996</v>
      </c>
      <c r="G2632" s="11">
        <v>3690.8508959999995</v>
      </c>
      <c r="I2632" s="11">
        <v>3833.6201999999994</v>
      </c>
    </row>
    <row r="2633" spans="1:9" x14ac:dyDescent="0.2">
      <c r="A2633" s="11">
        <v>2627</v>
      </c>
      <c r="B2633" s="11">
        <v>1160.6615639999998</v>
      </c>
      <c r="D2633" s="11">
        <v>1594.2572279999997</v>
      </c>
      <c r="G2633" s="11">
        <v>3693.4947719999996</v>
      </c>
      <c r="I2633" s="11">
        <v>3833.6201999999994</v>
      </c>
    </row>
    <row r="2634" spans="1:9" x14ac:dyDescent="0.2">
      <c r="A2634" s="11">
        <v>2628</v>
      </c>
      <c r="B2634" s="11">
        <v>1076.0575319999998</v>
      </c>
      <c r="D2634" s="11">
        <v>4280.4352439999993</v>
      </c>
      <c r="G2634" s="11">
        <v>3693.4947719999996</v>
      </c>
      <c r="I2634" s="11">
        <v>3833.6201999999994</v>
      </c>
    </row>
    <row r="2635" spans="1:9" x14ac:dyDescent="0.2">
      <c r="A2635" s="11">
        <v>2629</v>
      </c>
      <c r="B2635" s="11">
        <v>2366.2690199999997</v>
      </c>
      <c r="D2635" s="11">
        <v>1660.3541279999997</v>
      </c>
      <c r="G2635" s="11">
        <v>3696.1386479999996</v>
      </c>
      <c r="I2635" s="11">
        <v>3838.9079519999996</v>
      </c>
    </row>
    <row r="2636" spans="1:9" x14ac:dyDescent="0.2">
      <c r="A2636" s="11">
        <v>2630</v>
      </c>
      <c r="B2636" s="11">
        <v>2054.2916519999999</v>
      </c>
      <c r="D2636" s="11">
        <v>4317.4495079999997</v>
      </c>
      <c r="G2636" s="11">
        <v>3696.1386479999996</v>
      </c>
      <c r="I2636" s="11">
        <v>3841.5518279999997</v>
      </c>
    </row>
    <row r="2637" spans="1:9" x14ac:dyDescent="0.2">
      <c r="A2637" s="11">
        <v>2631</v>
      </c>
      <c r="B2637" s="11">
        <v>2091.3059159999998</v>
      </c>
      <c r="D2637" s="11">
        <v>2281.6649879999995</v>
      </c>
      <c r="G2637" s="11">
        <v>3698.7825239999997</v>
      </c>
      <c r="I2637" s="11">
        <v>3841.5518279999997</v>
      </c>
    </row>
    <row r="2638" spans="1:9" x14ac:dyDescent="0.2">
      <c r="A2638" s="11">
        <v>2632</v>
      </c>
      <c r="B2638" s="11">
        <v>2522.2577039999996</v>
      </c>
      <c r="D2638" s="11">
        <v>2019.9212639999998</v>
      </c>
      <c r="G2638" s="11">
        <v>3698.7825239999997</v>
      </c>
      <c r="I2638" s="11">
        <v>3841.5518279999997</v>
      </c>
    </row>
    <row r="2639" spans="1:9" x14ac:dyDescent="0.2">
      <c r="A2639" s="11">
        <v>2633</v>
      </c>
      <c r="B2639" s="11">
        <v>1908.8784719999999</v>
      </c>
      <c r="D2639" s="11">
        <v>3746.3722919999996</v>
      </c>
      <c r="G2639" s="11">
        <v>3698.7825239999997</v>
      </c>
      <c r="I2639" s="11">
        <v>3841.5518279999997</v>
      </c>
    </row>
    <row r="2640" spans="1:9" x14ac:dyDescent="0.2">
      <c r="A2640" s="11">
        <v>2634</v>
      </c>
      <c r="B2640" s="11">
        <v>3960.5262479999997</v>
      </c>
      <c r="D2640" s="11">
        <v>1702.6561439999998</v>
      </c>
      <c r="G2640" s="11">
        <v>3704.0702759999995</v>
      </c>
      <c r="I2640" s="11">
        <v>3841.5518279999997</v>
      </c>
    </row>
    <row r="2641" spans="1:9" x14ac:dyDescent="0.2">
      <c r="A2641" s="11">
        <v>2635</v>
      </c>
      <c r="B2641" s="11">
        <v>3040.4573999999998</v>
      </c>
      <c r="D2641" s="11">
        <v>1409.1859079999999</v>
      </c>
      <c r="G2641" s="11">
        <v>3704.0702759999995</v>
      </c>
      <c r="I2641" s="11">
        <v>3844.1957039999993</v>
      </c>
    </row>
    <row r="2642" spans="1:9" x14ac:dyDescent="0.2">
      <c r="A2642" s="11">
        <v>2636</v>
      </c>
      <c r="B2642" s="11">
        <v>2347.7618879999995</v>
      </c>
      <c r="D2642" s="11">
        <v>1567.8184679999997</v>
      </c>
      <c r="G2642" s="11">
        <v>3706.7141519999996</v>
      </c>
      <c r="I2642" s="11">
        <v>3844.1957039999993</v>
      </c>
    </row>
    <row r="2643" spans="1:9" x14ac:dyDescent="0.2">
      <c r="A2643" s="11">
        <v>2637</v>
      </c>
      <c r="B2643" s="11">
        <v>3553.3693439999997</v>
      </c>
      <c r="D2643" s="11">
        <v>3283.6939919999995</v>
      </c>
      <c r="G2643" s="11">
        <v>3706.7141519999996</v>
      </c>
      <c r="I2643" s="11">
        <v>3844.1957039999993</v>
      </c>
    </row>
    <row r="2644" spans="1:9" x14ac:dyDescent="0.2">
      <c r="A2644" s="11">
        <v>2638</v>
      </c>
      <c r="B2644" s="11">
        <v>2934.7023599999998</v>
      </c>
      <c r="D2644" s="11">
        <v>1729.0949039999998</v>
      </c>
      <c r="G2644" s="11">
        <v>3709.3580279999996</v>
      </c>
      <c r="I2644" s="11">
        <v>3844.1957039999993</v>
      </c>
    </row>
    <row r="2645" spans="1:9" x14ac:dyDescent="0.2">
      <c r="A2645" s="11">
        <v>2639</v>
      </c>
      <c r="B2645" s="11">
        <v>3976.3895039999993</v>
      </c>
      <c r="D2645" s="11">
        <v>3273.1184879999996</v>
      </c>
      <c r="G2645" s="11">
        <v>3709.3580279999996</v>
      </c>
      <c r="I2645" s="11">
        <v>3844.1957039999993</v>
      </c>
    </row>
    <row r="2646" spans="1:9" x14ac:dyDescent="0.2">
      <c r="A2646" s="11">
        <v>2640</v>
      </c>
      <c r="B2646" s="11">
        <v>4261.9281119999996</v>
      </c>
      <c r="D2646" s="11">
        <v>3682.9192679999996</v>
      </c>
      <c r="G2646" s="11">
        <v>3709.3580279999996</v>
      </c>
      <c r="I2646" s="11">
        <v>3844.1957039999993</v>
      </c>
    </row>
    <row r="2647" spans="1:9" x14ac:dyDescent="0.2">
      <c r="A2647" s="11">
        <v>2641</v>
      </c>
      <c r="B2647" s="11">
        <v>2583.0668519999995</v>
      </c>
      <c r="D2647" s="11">
        <v>3167.3634479999996</v>
      </c>
      <c r="G2647" s="11">
        <v>3712.0019039999997</v>
      </c>
      <c r="I2647" s="11">
        <v>3846.8395799999994</v>
      </c>
    </row>
    <row r="2648" spans="1:9" x14ac:dyDescent="0.2">
      <c r="A2648" s="11">
        <v>2642</v>
      </c>
      <c r="B2648" s="11">
        <v>3368.2980239999997</v>
      </c>
      <c r="D2648" s="11">
        <v>1755.5336639999998</v>
      </c>
      <c r="G2648" s="11">
        <v>3717.2896559999995</v>
      </c>
      <c r="I2648" s="11">
        <v>3849.4834559999995</v>
      </c>
    </row>
    <row r="2649" spans="1:9" x14ac:dyDescent="0.2">
      <c r="A2649" s="11">
        <v>2643</v>
      </c>
      <c r="B2649" s="11">
        <v>5316.8346359999996</v>
      </c>
      <c r="D2649" s="11">
        <v>742.92915599999992</v>
      </c>
      <c r="G2649" s="11">
        <v>3717.2896559999995</v>
      </c>
      <c r="I2649" s="11">
        <v>3849.4834559999995</v>
      </c>
    </row>
    <row r="2650" spans="1:9" x14ac:dyDescent="0.2">
      <c r="A2650" s="11">
        <v>2644</v>
      </c>
      <c r="B2650" s="11">
        <v>1086.6330359999999</v>
      </c>
      <c r="D2650" s="11">
        <v>1435.6246679999999</v>
      </c>
      <c r="G2650" s="11">
        <v>3719.9335319999996</v>
      </c>
      <c r="I2650" s="11">
        <v>3852.1273319999996</v>
      </c>
    </row>
    <row r="2651" spans="1:9" x14ac:dyDescent="0.2">
      <c r="A2651" s="11">
        <v>2645</v>
      </c>
      <c r="B2651" s="11">
        <v>756.14853599999992</v>
      </c>
      <c r="D2651" s="11">
        <v>1255.8410999999999</v>
      </c>
      <c r="G2651" s="11">
        <v>3719.9335319999996</v>
      </c>
      <c r="I2651" s="11">
        <v>3852.1273319999996</v>
      </c>
    </row>
    <row r="2652" spans="1:9" x14ac:dyDescent="0.2">
      <c r="A2652" s="11">
        <v>2646</v>
      </c>
      <c r="B2652" s="11">
        <v>1628.6276159999998</v>
      </c>
      <c r="D2652" s="11">
        <v>917.42497199999991</v>
      </c>
      <c r="G2652" s="11">
        <v>3722.5774079999997</v>
      </c>
      <c r="I2652" s="11">
        <v>3852.1273319999996</v>
      </c>
    </row>
    <row r="2653" spans="1:9" x14ac:dyDescent="0.2">
      <c r="A2653" s="11">
        <v>2647</v>
      </c>
      <c r="B2653" s="11">
        <v>4280.4352439999993</v>
      </c>
      <c r="D2653" s="11">
        <v>3616.8223679999996</v>
      </c>
      <c r="G2653" s="11">
        <v>3722.5774079999997</v>
      </c>
      <c r="I2653" s="11">
        <v>3854.7712079999997</v>
      </c>
    </row>
    <row r="2654" spans="1:9" x14ac:dyDescent="0.2">
      <c r="A2654" s="11">
        <v>2648</v>
      </c>
      <c r="B2654" s="11">
        <v>3204.3777119999995</v>
      </c>
      <c r="D2654" s="11">
        <v>5166.1337039999989</v>
      </c>
      <c r="G2654" s="11">
        <v>3725.2212839999997</v>
      </c>
      <c r="I2654" s="11">
        <v>3854.7712079999997</v>
      </c>
    </row>
    <row r="2655" spans="1:9" x14ac:dyDescent="0.2">
      <c r="A2655" s="11">
        <v>2649</v>
      </c>
      <c r="B2655" s="11">
        <v>4129.7343119999996</v>
      </c>
      <c r="D2655" s="11">
        <v>4100.6516759999995</v>
      </c>
      <c r="G2655" s="11">
        <v>3727.8651599999994</v>
      </c>
      <c r="I2655" s="11">
        <v>3860.0589599999994</v>
      </c>
    </row>
    <row r="2656" spans="1:9" x14ac:dyDescent="0.2">
      <c r="A2656" s="11">
        <v>2650</v>
      </c>
      <c r="B2656" s="11">
        <v>3910.2926039999993</v>
      </c>
      <c r="D2656" s="11">
        <v>3214.9532159999994</v>
      </c>
      <c r="G2656" s="11">
        <v>3730.5090359999995</v>
      </c>
      <c r="I2656" s="11">
        <v>3860.0589599999994</v>
      </c>
    </row>
    <row r="2657" spans="1:9" x14ac:dyDescent="0.2">
      <c r="A2657" s="11">
        <v>2651</v>
      </c>
      <c r="B2657" s="11">
        <v>4584.4809839999998</v>
      </c>
      <c r="D2657" s="11">
        <v>2657.0953799999997</v>
      </c>
      <c r="G2657" s="11">
        <v>3733.1529119999996</v>
      </c>
      <c r="I2657" s="11">
        <v>3860.0589599999994</v>
      </c>
    </row>
    <row r="2658" spans="1:9" x14ac:dyDescent="0.2">
      <c r="A2658" s="11">
        <v>2652</v>
      </c>
      <c r="B2658" s="11">
        <v>1710.5877719999999</v>
      </c>
      <c r="D2658" s="11">
        <v>2678.2463879999996</v>
      </c>
      <c r="G2658" s="11">
        <v>3733.1529119999996</v>
      </c>
      <c r="I2658" s="11">
        <v>3862.7028359999995</v>
      </c>
    </row>
    <row r="2659" spans="1:9" x14ac:dyDescent="0.2">
      <c r="A2659" s="11">
        <v>2653</v>
      </c>
      <c r="B2659" s="11">
        <v>2662.3831319999995</v>
      </c>
      <c r="D2659" s="11">
        <v>1985.5508759999998</v>
      </c>
      <c r="G2659" s="11">
        <v>3733.1529119999996</v>
      </c>
      <c r="I2659" s="11">
        <v>3862.7028359999995</v>
      </c>
    </row>
    <row r="2660" spans="1:9" x14ac:dyDescent="0.2">
      <c r="A2660" s="11">
        <v>2654</v>
      </c>
      <c r="B2660" s="11">
        <v>3799.2498119999996</v>
      </c>
      <c r="D2660" s="11">
        <v>1409.1859079999999</v>
      </c>
      <c r="G2660" s="11">
        <v>3735.7967879999997</v>
      </c>
      <c r="I2660" s="11">
        <v>3865.3467119999996</v>
      </c>
    </row>
    <row r="2661" spans="1:9" x14ac:dyDescent="0.2">
      <c r="A2661" s="11">
        <v>2655</v>
      </c>
      <c r="B2661" s="11">
        <v>3352.4347679999996</v>
      </c>
      <c r="D2661" s="11">
        <v>4714.0309079999997</v>
      </c>
      <c r="G2661" s="11">
        <v>3735.7967879999997</v>
      </c>
      <c r="I2661" s="11">
        <v>3865.3467119999996</v>
      </c>
    </row>
    <row r="2662" spans="1:9" x14ac:dyDescent="0.2">
      <c r="A2662" s="11">
        <v>2656</v>
      </c>
      <c r="B2662" s="11">
        <v>3513.7112039999997</v>
      </c>
      <c r="D2662" s="11">
        <v>2125.6763039999996</v>
      </c>
      <c r="G2662" s="11">
        <v>3735.7967879999997</v>
      </c>
      <c r="I2662" s="11">
        <v>3867.9905879999997</v>
      </c>
    </row>
    <row r="2663" spans="1:9" x14ac:dyDescent="0.2">
      <c r="A2663" s="11">
        <v>2657</v>
      </c>
      <c r="B2663" s="11">
        <v>4788.0594359999996</v>
      </c>
      <c r="D2663" s="11">
        <v>3466.1214359999994</v>
      </c>
      <c r="G2663" s="11">
        <v>3735.7967879999997</v>
      </c>
      <c r="I2663" s="11">
        <v>3867.9905879999997</v>
      </c>
    </row>
    <row r="2664" spans="1:9" x14ac:dyDescent="0.2">
      <c r="A2664" s="11">
        <v>2658</v>
      </c>
      <c r="B2664" s="11">
        <v>1591.6133519999998</v>
      </c>
      <c r="D2664" s="11">
        <v>1779.3285479999997</v>
      </c>
      <c r="G2664" s="11">
        <v>3738.4406639999997</v>
      </c>
      <c r="I2664" s="11">
        <v>3867.9905879999997</v>
      </c>
    </row>
    <row r="2665" spans="1:9" x14ac:dyDescent="0.2">
      <c r="A2665" s="11">
        <v>2659</v>
      </c>
      <c r="B2665" s="11">
        <v>1578.3939719999998</v>
      </c>
      <c r="D2665" s="11">
        <v>3275.7623639999997</v>
      </c>
      <c r="G2665" s="11">
        <v>3738.4406639999997</v>
      </c>
      <c r="I2665" s="11">
        <v>3867.9905879999997</v>
      </c>
    </row>
    <row r="2666" spans="1:9" x14ac:dyDescent="0.2">
      <c r="A2666" s="11">
        <v>2660</v>
      </c>
      <c r="B2666" s="11">
        <v>2413.8587879999995</v>
      </c>
      <c r="D2666" s="11">
        <v>5187.2847119999997</v>
      </c>
      <c r="G2666" s="11">
        <v>3738.4406639999997</v>
      </c>
      <c r="I2666" s="11">
        <v>3870.6344639999993</v>
      </c>
    </row>
    <row r="2667" spans="1:9" x14ac:dyDescent="0.2">
      <c r="A2667" s="11">
        <v>2661</v>
      </c>
      <c r="B2667" s="11">
        <v>1134.2228039999998</v>
      </c>
      <c r="D2667" s="11">
        <v>1052.2626479999999</v>
      </c>
      <c r="G2667" s="11">
        <v>3738.4406639999997</v>
      </c>
      <c r="I2667" s="11">
        <v>3873.2783399999994</v>
      </c>
    </row>
    <row r="2668" spans="1:9" x14ac:dyDescent="0.2">
      <c r="A2668" s="11">
        <v>2662</v>
      </c>
      <c r="B2668" s="11">
        <v>3680.2753919999996</v>
      </c>
      <c r="D2668" s="11">
        <v>2474.6679359999998</v>
      </c>
      <c r="G2668" s="11">
        <v>3743.7284159999995</v>
      </c>
      <c r="I2668" s="11">
        <v>3873.2783399999994</v>
      </c>
    </row>
    <row r="2669" spans="1:9" x14ac:dyDescent="0.2">
      <c r="A2669" s="11">
        <v>2663</v>
      </c>
      <c r="B2669" s="11">
        <v>4452.2871839999998</v>
      </c>
      <c r="D2669" s="11">
        <v>4309.5178799999994</v>
      </c>
      <c r="G2669" s="11">
        <v>3743.7284159999995</v>
      </c>
      <c r="I2669" s="11">
        <v>3873.2783399999994</v>
      </c>
    </row>
    <row r="2670" spans="1:9" x14ac:dyDescent="0.2">
      <c r="A2670" s="11">
        <v>2664</v>
      </c>
      <c r="B2670" s="11">
        <v>2104.5252959999998</v>
      </c>
      <c r="D2670" s="11">
        <v>1644.4908719999999</v>
      </c>
      <c r="G2670" s="11">
        <v>3746.3722919999996</v>
      </c>
      <c r="I2670" s="11">
        <v>3875.9222159999995</v>
      </c>
    </row>
    <row r="2671" spans="1:9" x14ac:dyDescent="0.2">
      <c r="A2671" s="11">
        <v>2665</v>
      </c>
      <c r="B2671" s="11">
        <v>3318.0643799999998</v>
      </c>
      <c r="D2671" s="11">
        <v>3400.0245359999994</v>
      </c>
      <c r="G2671" s="11">
        <v>3749.0161679999997</v>
      </c>
      <c r="I2671" s="11">
        <v>3878.5660919999996</v>
      </c>
    </row>
    <row r="2672" spans="1:9" x14ac:dyDescent="0.2">
      <c r="A2672" s="11">
        <v>2666</v>
      </c>
      <c r="B2672" s="11">
        <v>1438.2685439999998</v>
      </c>
      <c r="D2672" s="11">
        <v>1054.9065239999998</v>
      </c>
      <c r="G2672" s="11">
        <v>3749.0161679999997</v>
      </c>
      <c r="I2672" s="11">
        <v>3878.5660919999996</v>
      </c>
    </row>
    <row r="2673" spans="1:9" x14ac:dyDescent="0.2">
      <c r="A2673" s="11">
        <v>2667</v>
      </c>
      <c r="B2673" s="11">
        <v>2191.7732039999996</v>
      </c>
      <c r="D2673" s="11">
        <v>1710.5877719999999</v>
      </c>
      <c r="G2673" s="11">
        <v>3749.0161679999997</v>
      </c>
      <c r="I2673" s="11">
        <v>3881.2099679999997</v>
      </c>
    </row>
    <row r="2674" spans="1:9" x14ac:dyDescent="0.2">
      <c r="A2674" s="11">
        <v>2668</v>
      </c>
      <c r="B2674" s="11">
        <v>1684.1490119999999</v>
      </c>
      <c r="D2674" s="11">
        <v>3897.0732239999993</v>
      </c>
      <c r="G2674" s="11">
        <v>3749.0161679999997</v>
      </c>
      <c r="I2674" s="11">
        <v>3881.2099679999997</v>
      </c>
    </row>
    <row r="2675" spans="1:9" x14ac:dyDescent="0.2">
      <c r="A2675" s="11">
        <v>2669</v>
      </c>
      <c r="B2675" s="11">
        <v>1232.046216</v>
      </c>
      <c r="D2675" s="11">
        <v>5887.9118519999993</v>
      </c>
      <c r="G2675" s="11">
        <v>3751.6600439999997</v>
      </c>
      <c r="I2675" s="11">
        <v>3881.2099679999997</v>
      </c>
    </row>
    <row r="2676" spans="1:9" x14ac:dyDescent="0.2">
      <c r="A2676" s="11">
        <v>2670</v>
      </c>
      <c r="B2676" s="11">
        <v>1673.5735079999997</v>
      </c>
      <c r="D2676" s="11">
        <v>1681.5051359999998</v>
      </c>
      <c r="G2676" s="11">
        <v>3751.6600439999997</v>
      </c>
      <c r="I2676" s="11">
        <v>3883.8538439999993</v>
      </c>
    </row>
    <row r="2677" spans="1:9" x14ac:dyDescent="0.2">
      <c r="A2677" s="11">
        <v>2671</v>
      </c>
      <c r="B2677" s="11">
        <v>5118.5439359999991</v>
      </c>
      <c r="D2677" s="11">
        <v>3349.7908919999995</v>
      </c>
      <c r="G2677" s="11">
        <v>3751.6600439999997</v>
      </c>
      <c r="I2677" s="11">
        <v>3883.8538439999993</v>
      </c>
    </row>
    <row r="2678" spans="1:9" x14ac:dyDescent="0.2">
      <c r="A2678" s="11">
        <v>2672</v>
      </c>
      <c r="B2678" s="11">
        <v>1914.1662239999998</v>
      </c>
      <c r="D2678" s="11">
        <v>2400.6394079999995</v>
      </c>
      <c r="G2678" s="11">
        <v>3751.6600439999997</v>
      </c>
      <c r="I2678" s="11">
        <v>3883.8538439999993</v>
      </c>
    </row>
    <row r="2679" spans="1:9" x14ac:dyDescent="0.2">
      <c r="A2679" s="11">
        <v>2673</v>
      </c>
      <c r="B2679" s="11">
        <v>2575.1352239999997</v>
      </c>
      <c r="D2679" s="11">
        <v>2789.2891799999998</v>
      </c>
      <c r="G2679" s="11">
        <v>3751.6600439999997</v>
      </c>
      <c r="I2679" s="11">
        <v>3889.1415959999995</v>
      </c>
    </row>
    <row r="2680" spans="1:9" x14ac:dyDescent="0.2">
      <c r="A2680" s="11">
        <v>2674</v>
      </c>
      <c r="B2680" s="11">
        <v>3479.3408159999994</v>
      </c>
      <c r="D2680" s="11">
        <v>2464.0924319999999</v>
      </c>
      <c r="G2680" s="11">
        <v>3754.3039199999994</v>
      </c>
      <c r="I2680" s="11">
        <v>3891.7854719999996</v>
      </c>
    </row>
    <row r="2681" spans="1:9" x14ac:dyDescent="0.2">
      <c r="A2681" s="11">
        <v>2675</v>
      </c>
      <c r="B2681" s="11">
        <v>3949.9507439999993</v>
      </c>
      <c r="D2681" s="11">
        <v>2818.3718159999999</v>
      </c>
      <c r="G2681" s="11">
        <v>3754.3039199999994</v>
      </c>
      <c r="I2681" s="11">
        <v>3891.7854719999996</v>
      </c>
    </row>
    <row r="2682" spans="1:9" x14ac:dyDescent="0.2">
      <c r="A2682" s="11">
        <v>2676</v>
      </c>
      <c r="B2682" s="11">
        <v>3299.5572479999996</v>
      </c>
      <c r="D2682" s="11">
        <v>2117.7446759999998</v>
      </c>
      <c r="G2682" s="11">
        <v>3756.9477959999995</v>
      </c>
      <c r="I2682" s="11">
        <v>3891.7854719999996</v>
      </c>
    </row>
    <row r="2683" spans="1:9" x14ac:dyDescent="0.2">
      <c r="A2683" s="11">
        <v>2677</v>
      </c>
      <c r="B2683" s="11">
        <v>2207.6364599999997</v>
      </c>
      <c r="D2683" s="11">
        <v>3122.4175559999994</v>
      </c>
      <c r="G2683" s="11">
        <v>3756.9477959999995</v>
      </c>
      <c r="I2683" s="11">
        <v>3897.0732239999993</v>
      </c>
    </row>
    <row r="2684" spans="1:9" x14ac:dyDescent="0.2">
      <c r="A2684" s="11">
        <v>2678</v>
      </c>
      <c r="B2684" s="11">
        <v>3363.0102719999995</v>
      </c>
      <c r="D2684" s="11">
        <v>1380.1032719999998</v>
      </c>
      <c r="G2684" s="11">
        <v>3759.5916719999996</v>
      </c>
      <c r="I2684" s="11">
        <v>3899.7170999999994</v>
      </c>
    </row>
    <row r="2685" spans="1:9" x14ac:dyDescent="0.2">
      <c r="A2685" s="11">
        <v>2679</v>
      </c>
      <c r="B2685" s="11">
        <v>2974.3604999999998</v>
      </c>
      <c r="D2685" s="11">
        <v>3246.6797279999996</v>
      </c>
      <c r="G2685" s="11">
        <v>3762.2355479999997</v>
      </c>
      <c r="I2685" s="11">
        <v>3902.3609759999995</v>
      </c>
    </row>
    <row r="2686" spans="1:9" x14ac:dyDescent="0.2">
      <c r="A2686" s="11">
        <v>2680</v>
      </c>
      <c r="B2686" s="11">
        <v>4045.1302799999994</v>
      </c>
      <c r="D2686" s="11">
        <v>1306.0747439999998</v>
      </c>
      <c r="G2686" s="11">
        <v>3762.2355479999997</v>
      </c>
      <c r="I2686" s="11">
        <v>3905.0048519999996</v>
      </c>
    </row>
    <row r="2687" spans="1:9" x14ac:dyDescent="0.2">
      <c r="A2687" s="11">
        <v>2681</v>
      </c>
      <c r="B2687" s="11">
        <v>3899.7170999999994</v>
      </c>
      <c r="D2687" s="11">
        <v>4936.1164919999992</v>
      </c>
      <c r="G2687" s="11">
        <v>3764.8794239999997</v>
      </c>
      <c r="I2687" s="11">
        <v>3905.0048519999996</v>
      </c>
    </row>
    <row r="2688" spans="1:9" x14ac:dyDescent="0.2">
      <c r="A2688" s="11">
        <v>2682</v>
      </c>
      <c r="B2688" s="11">
        <v>2117.7446759999998</v>
      </c>
      <c r="D2688" s="11">
        <v>3222.8848439999997</v>
      </c>
      <c r="G2688" s="11">
        <v>3767.5232999999994</v>
      </c>
      <c r="I2688" s="11">
        <v>3905.0048519999996</v>
      </c>
    </row>
    <row r="2689" spans="1:9" x14ac:dyDescent="0.2">
      <c r="A2689" s="11">
        <v>2683</v>
      </c>
      <c r="B2689" s="11">
        <v>1599.5449799999999</v>
      </c>
      <c r="D2689" s="11">
        <v>3027.2380199999998</v>
      </c>
      <c r="G2689" s="11">
        <v>3767.5232999999994</v>
      </c>
      <c r="I2689" s="11">
        <v>3905.0048519999996</v>
      </c>
    </row>
    <row r="2690" spans="1:9" x14ac:dyDescent="0.2">
      <c r="A2690" s="11">
        <v>2684</v>
      </c>
      <c r="B2690" s="11">
        <v>1263.7727279999999</v>
      </c>
      <c r="D2690" s="11">
        <v>3048.3890279999996</v>
      </c>
      <c r="G2690" s="11">
        <v>3770.1671759999995</v>
      </c>
      <c r="I2690" s="11">
        <v>3907.6487279999997</v>
      </c>
    </row>
    <row r="2691" spans="1:9" x14ac:dyDescent="0.2">
      <c r="A2691" s="11">
        <v>2685</v>
      </c>
      <c r="B2691" s="11">
        <v>2559.2719679999996</v>
      </c>
      <c r="D2691" s="11">
        <v>2649.1637519999995</v>
      </c>
      <c r="G2691" s="11">
        <v>3770.1671759999995</v>
      </c>
      <c r="I2691" s="11">
        <v>3907.6487279999997</v>
      </c>
    </row>
    <row r="2692" spans="1:9" x14ac:dyDescent="0.2">
      <c r="A2692" s="11">
        <v>2686</v>
      </c>
      <c r="B2692" s="11">
        <v>2485.2434399999997</v>
      </c>
      <c r="D2692" s="11">
        <v>2678.2463879999996</v>
      </c>
      <c r="G2692" s="11">
        <v>3770.1671759999995</v>
      </c>
      <c r="I2692" s="11">
        <v>3907.6487279999997</v>
      </c>
    </row>
    <row r="2693" spans="1:9" x14ac:dyDescent="0.2">
      <c r="A2693" s="11">
        <v>2687</v>
      </c>
      <c r="B2693" s="11">
        <v>2720.5484039999997</v>
      </c>
      <c r="D2693" s="11">
        <v>2358.3373919999999</v>
      </c>
      <c r="G2693" s="11">
        <v>3772.8110519999996</v>
      </c>
      <c r="I2693" s="11">
        <v>3910.2926039999993</v>
      </c>
    </row>
    <row r="2694" spans="1:9" x14ac:dyDescent="0.2">
      <c r="A2694" s="11">
        <v>2688</v>
      </c>
      <c r="B2694" s="11">
        <v>2910.9074759999999</v>
      </c>
      <c r="D2694" s="11">
        <v>1824.2744399999997</v>
      </c>
      <c r="G2694" s="11">
        <v>3772.8110519999996</v>
      </c>
      <c r="I2694" s="11">
        <v>3910.2926039999993</v>
      </c>
    </row>
    <row r="2695" spans="1:9" x14ac:dyDescent="0.2">
      <c r="A2695" s="11">
        <v>2689</v>
      </c>
      <c r="B2695" s="11">
        <v>4351.8198959999991</v>
      </c>
      <c r="D2695" s="11">
        <v>3135.6369359999994</v>
      </c>
      <c r="G2695" s="11">
        <v>3772.8110519999996</v>
      </c>
      <c r="I2695" s="11">
        <v>3910.2926039999993</v>
      </c>
    </row>
    <row r="2696" spans="1:9" x14ac:dyDescent="0.2">
      <c r="A2696" s="11">
        <v>2690</v>
      </c>
      <c r="B2696" s="11">
        <v>4296.2984999999999</v>
      </c>
      <c r="D2696" s="11">
        <v>3926.1558599999994</v>
      </c>
      <c r="G2696" s="11">
        <v>3775.4549279999997</v>
      </c>
      <c r="I2696" s="11">
        <v>3912.9364799999994</v>
      </c>
    </row>
    <row r="2697" spans="1:9" x14ac:dyDescent="0.2">
      <c r="A2697" s="11">
        <v>2691</v>
      </c>
      <c r="B2697" s="11">
        <v>2310.7476239999996</v>
      </c>
      <c r="D2697" s="11">
        <v>2580.4229759999998</v>
      </c>
      <c r="G2697" s="11">
        <v>3775.4549279999997</v>
      </c>
      <c r="I2697" s="11">
        <v>3915.5803559999995</v>
      </c>
    </row>
    <row r="2698" spans="1:9" x14ac:dyDescent="0.2">
      <c r="A2698" s="11">
        <v>2692</v>
      </c>
      <c r="B2698" s="11">
        <v>1710.5877719999999</v>
      </c>
      <c r="D2698" s="11">
        <v>3764.8794239999997</v>
      </c>
      <c r="G2698" s="11">
        <v>3775.4549279999997</v>
      </c>
      <c r="I2698" s="11">
        <v>3915.5803559999995</v>
      </c>
    </row>
    <row r="2699" spans="1:9" x14ac:dyDescent="0.2">
      <c r="A2699" s="11">
        <v>2693</v>
      </c>
      <c r="B2699" s="11">
        <v>3735.7967879999997</v>
      </c>
      <c r="D2699" s="11">
        <v>4380.9025319999992</v>
      </c>
      <c r="G2699" s="11">
        <v>3775.4549279999997</v>
      </c>
      <c r="I2699" s="11">
        <v>3918.2242319999996</v>
      </c>
    </row>
    <row r="2700" spans="1:9" x14ac:dyDescent="0.2">
      <c r="A2700" s="11">
        <v>2694</v>
      </c>
      <c r="B2700" s="11">
        <v>1150.0860599999999</v>
      </c>
      <c r="D2700" s="11">
        <v>3439.6826759999994</v>
      </c>
      <c r="G2700" s="11">
        <v>3778.0988039999997</v>
      </c>
      <c r="I2700" s="11">
        <v>3920.8681079999997</v>
      </c>
    </row>
    <row r="2701" spans="1:9" x14ac:dyDescent="0.2">
      <c r="A2701" s="11">
        <v>2695</v>
      </c>
      <c r="B2701" s="11">
        <v>2302.8159959999998</v>
      </c>
      <c r="D2701" s="11">
        <v>2516.9699519999995</v>
      </c>
      <c r="G2701" s="11">
        <v>3778.0988039999997</v>
      </c>
      <c r="I2701" s="11">
        <v>3923.5119839999993</v>
      </c>
    </row>
    <row r="2702" spans="1:9" x14ac:dyDescent="0.2">
      <c r="A2702" s="11">
        <v>2696</v>
      </c>
      <c r="B2702" s="11">
        <v>3341.8592639999997</v>
      </c>
      <c r="D2702" s="11">
        <v>2017.2773879999997</v>
      </c>
      <c r="G2702" s="11">
        <v>3786.0304319999996</v>
      </c>
      <c r="I2702" s="11">
        <v>3923.5119839999993</v>
      </c>
    </row>
    <row r="2703" spans="1:9" x14ac:dyDescent="0.2">
      <c r="A2703" s="11">
        <v>2697</v>
      </c>
      <c r="B2703" s="11">
        <v>2199.7048319999999</v>
      </c>
      <c r="D2703" s="11">
        <v>3693.4947719999996</v>
      </c>
      <c r="G2703" s="11">
        <v>3786.0304319999996</v>
      </c>
      <c r="I2703" s="11">
        <v>3923.5119839999993</v>
      </c>
    </row>
    <row r="2704" spans="1:9" x14ac:dyDescent="0.2">
      <c r="A2704" s="11">
        <v>2698</v>
      </c>
      <c r="B2704" s="11">
        <v>3056.3206559999994</v>
      </c>
      <c r="D2704" s="11">
        <v>3183.2267039999997</v>
      </c>
      <c r="G2704" s="11">
        <v>3791.3181839999997</v>
      </c>
      <c r="I2704" s="11">
        <v>3926.1558599999994</v>
      </c>
    </row>
    <row r="2705" spans="1:9" x14ac:dyDescent="0.2">
      <c r="A2705" s="11">
        <v>2699</v>
      </c>
      <c r="B2705" s="11">
        <v>1113.0717959999999</v>
      </c>
      <c r="D2705" s="11">
        <v>2268.4456079999995</v>
      </c>
      <c r="G2705" s="11">
        <v>3791.3181839999997</v>
      </c>
      <c r="I2705" s="11">
        <v>3926.1558599999994</v>
      </c>
    </row>
    <row r="2706" spans="1:9" x14ac:dyDescent="0.2">
      <c r="A2706" s="11">
        <v>2700</v>
      </c>
      <c r="B2706" s="11">
        <v>1113.0717959999999</v>
      </c>
      <c r="D2706" s="11">
        <v>4148.2414439999993</v>
      </c>
      <c r="G2706" s="11">
        <v>3791.3181839999997</v>
      </c>
      <c r="I2706" s="11">
        <v>3926.1558599999994</v>
      </c>
    </row>
    <row r="2707" spans="1:9" x14ac:dyDescent="0.2">
      <c r="A2707" s="11">
        <v>2701</v>
      </c>
      <c r="B2707" s="11">
        <v>4708.7431559999995</v>
      </c>
      <c r="D2707" s="11">
        <v>5850.8975879999989</v>
      </c>
      <c r="G2707" s="11">
        <v>3791.3181839999997</v>
      </c>
      <c r="I2707" s="11">
        <v>3926.1558599999994</v>
      </c>
    </row>
    <row r="2708" spans="1:9" x14ac:dyDescent="0.2">
      <c r="A2708" s="11">
        <v>2702</v>
      </c>
      <c r="B2708" s="11">
        <v>2136.2518079999995</v>
      </c>
      <c r="D2708" s="11">
        <v>1866.5764559999998</v>
      </c>
      <c r="G2708" s="11">
        <v>3793.9620599999994</v>
      </c>
      <c r="I2708" s="11">
        <v>3928.7997359999995</v>
      </c>
    </row>
    <row r="2709" spans="1:9" x14ac:dyDescent="0.2">
      <c r="A2709" s="11">
        <v>2703</v>
      </c>
      <c r="B2709" s="11">
        <v>1348.3767599999999</v>
      </c>
      <c r="D2709" s="11">
        <v>2559.2719679999996</v>
      </c>
      <c r="G2709" s="11">
        <v>3796.6059359999995</v>
      </c>
      <c r="I2709" s="11">
        <v>3928.7997359999995</v>
      </c>
    </row>
    <row r="2710" spans="1:9" x14ac:dyDescent="0.2">
      <c r="A2710" s="11">
        <v>2704</v>
      </c>
      <c r="B2710" s="11">
        <v>4378.2586559999991</v>
      </c>
      <c r="D2710" s="11">
        <v>4547.4667199999994</v>
      </c>
      <c r="G2710" s="11">
        <v>3799.2498119999996</v>
      </c>
      <c r="I2710" s="11">
        <v>3931.4436119999996</v>
      </c>
    </row>
    <row r="2711" spans="1:9" x14ac:dyDescent="0.2">
      <c r="A2711" s="11">
        <v>2705</v>
      </c>
      <c r="B2711" s="11">
        <v>3431.7510479999996</v>
      </c>
      <c r="D2711" s="11">
        <v>2109.8130479999995</v>
      </c>
      <c r="G2711" s="11">
        <v>3799.2498119999996</v>
      </c>
      <c r="I2711" s="11">
        <v>3936.7313639999993</v>
      </c>
    </row>
    <row r="2712" spans="1:9" x14ac:dyDescent="0.2">
      <c r="A2712" s="11">
        <v>2706</v>
      </c>
      <c r="B2712" s="11">
        <v>3772.8110519999996</v>
      </c>
      <c r="D2712" s="11">
        <v>3590.3836079999996</v>
      </c>
      <c r="G2712" s="11">
        <v>3799.2498119999996</v>
      </c>
      <c r="I2712" s="11">
        <v>3936.7313639999993</v>
      </c>
    </row>
    <row r="2713" spans="1:9" x14ac:dyDescent="0.2">
      <c r="A2713" s="11">
        <v>2707</v>
      </c>
      <c r="B2713" s="11">
        <v>3804.5375639999997</v>
      </c>
      <c r="D2713" s="11">
        <v>4595.0564879999993</v>
      </c>
      <c r="G2713" s="11">
        <v>3799.2498119999996</v>
      </c>
      <c r="I2713" s="11">
        <v>3936.7313639999993</v>
      </c>
    </row>
    <row r="2714" spans="1:9" x14ac:dyDescent="0.2">
      <c r="A2714" s="11">
        <v>2708</v>
      </c>
      <c r="B2714" s="11">
        <v>3429.1071719999995</v>
      </c>
      <c r="D2714" s="11">
        <v>2720.5484039999997</v>
      </c>
      <c r="G2714" s="11">
        <v>3801.8936879999997</v>
      </c>
      <c r="I2714" s="11">
        <v>3939.3752399999994</v>
      </c>
    </row>
    <row r="2715" spans="1:9" x14ac:dyDescent="0.2">
      <c r="A2715" s="11">
        <v>2709</v>
      </c>
      <c r="B2715" s="11">
        <v>1620.6959879999997</v>
      </c>
      <c r="D2715" s="11">
        <v>1372.1716439999998</v>
      </c>
      <c r="G2715" s="11">
        <v>3804.5375639999997</v>
      </c>
      <c r="I2715" s="11">
        <v>3942.0191159999995</v>
      </c>
    </row>
    <row r="2716" spans="1:9" x14ac:dyDescent="0.2">
      <c r="A2716" s="11">
        <v>2710</v>
      </c>
      <c r="B2716" s="11">
        <v>5057.7347879999998</v>
      </c>
      <c r="D2716" s="11">
        <v>2593.6423559999998</v>
      </c>
      <c r="G2716" s="11">
        <v>3807.1814399999994</v>
      </c>
      <c r="I2716" s="11">
        <v>3944.6629919999996</v>
      </c>
    </row>
    <row r="2717" spans="1:9" x14ac:dyDescent="0.2">
      <c r="A2717" s="11">
        <v>2711</v>
      </c>
      <c r="B2717" s="11">
        <v>2506.3944479999996</v>
      </c>
      <c r="D2717" s="11">
        <v>3439.6826759999994</v>
      </c>
      <c r="G2717" s="11">
        <v>3809.8253159999995</v>
      </c>
      <c r="I2717" s="11">
        <v>3944.6629919999996</v>
      </c>
    </row>
    <row r="2718" spans="1:9" x14ac:dyDescent="0.2">
      <c r="A2718" s="11">
        <v>2712</v>
      </c>
      <c r="B2718" s="11">
        <v>951.79535999999985</v>
      </c>
      <c r="D2718" s="11">
        <v>4703.4554039999994</v>
      </c>
      <c r="G2718" s="11">
        <v>3809.8253159999995</v>
      </c>
      <c r="I2718" s="11">
        <v>3947.3068679999997</v>
      </c>
    </row>
    <row r="2719" spans="1:9" x14ac:dyDescent="0.2">
      <c r="A2719" s="11">
        <v>2713</v>
      </c>
      <c r="B2719" s="11">
        <v>1290.2114879999999</v>
      </c>
      <c r="D2719" s="11">
        <v>1586.3255999999999</v>
      </c>
      <c r="G2719" s="11">
        <v>3812.4691919999996</v>
      </c>
      <c r="I2719" s="11">
        <v>3947.3068679999997</v>
      </c>
    </row>
    <row r="2720" spans="1:9" x14ac:dyDescent="0.2">
      <c r="A2720" s="11">
        <v>2714</v>
      </c>
      <c r="B2720" s="11">
        <v>4261.9281119999996</v>
      </c>
      <c r="D2720" s="11">
        <v>4663.7972639999998</v>
      </c>
      <c r="G2720" s="11">
        <v>3815.1130679999997</v>
      </c>
      <c r="I2720" s="11">
        <v>3949.9507439999993</v>
      </c>
    </row>
    <row r="2721" spans="1:9" x14ac:dyDescent="0.2">
      <c r="A2721" s="11">
        <v>2715</v>
      </c>
      <c r="B2721" s="11">
        <v>3719.9335319999996</v>
      </c>
      <c r="D2721" s="11">
        <v>2654.4515039999997</v>
      </c>
      <c r="G2721" s="11">
        <v>3815.1130679999997</v>
      </c>
      <c r="I2721" s="11">
        <v>3949.9507439999993</v>
      </c>
    </row>
    <row r="2722" spans="1:9" x14ac:dyDescent="0.2">
      <c r="A2722" s="11">
        <v>2716</v>
      </c>
      <c r="B2722" s="11">
        <v>1110.4279199999999</v>
      </c>
      <c r="D2722" s="11">
        <v>2366.2690199999997</v>
      </c>
      <c r="G2722" s="11">
        <v>3815.1130679999997</v>
      </c>
      <c r="I2722" s="11">
        <v>3955.2384959999995</v>
      </c>
    </row>
    <row r="2723" spans="1:9" x14ac:dyDescent="0.2">
      <c r="A2723" s="11">
        <v>2717</v>
      </c>
      <c r="B2723" s="11">
        <v>2437.6536719999999</v>
      </c>
      <c r="D2723" s="11">
        <v>2678.2463879999996</v>
      </c>
      <c r="G2723" s="11">
        <v>3817.7569439999997</v>
      </c>
      <c r="I2723" s="11">
        <v>3955.2384959999995</v>
      </c>
    </row>
    <row r="2724" spans="1:9" x14ac:dyDescent="0.2">
      <c r="A2724" s="11">
        <v>2718</v>
      </c>
      <c r="B2724" s="11">
        <v>2501.1066959999998</v>
      </c>
      <c r="D2724" s="11">
        <v>3600.9591119999995</v>
      </c>
      <c r="G2724" s="11">
        <v>3817.7569439999997</v>
      </c>
      <c r="I2724" s="11">
        <v>3957.8823719999996</v>
      </c>
    </row>
    <row r="2725" spans="1:9" x14ac:dyDescent="0.2">
      <c r="A2725" s="11">
        <v>2719</v>
      </c>
      <c r="B2725" s="11">
        <v>2786.6453039999997</v>
      </c>
      <c r="D2725" s="11">
        <v>4544.8228439999993</v>
      </c>
      <c r="G2725" s="11">
        <v>3820.4008199999994</v>
      </c>
      <c r="I2725" s="11">
        <v>3957.8823719999996</v>
      </c>
    </row>
    <row r="2726" spans="1:9" x14ac:dyDescent="0.2">
      <c r="A2726" s="11">
        <v>2720</v>
      </c>
      <c r="B2726" s="11">
        <v>1195.0319519999998</v>
      </c>
      <c r="D2726" s="11">
        <v>4809.2104439999994</v>
      </c>
      <c r="G2726" s="11">
        <v>3820.4008199999994</v>
      </c>
      <c r="I2726" s="11">
        <v>3960.5262479999997</v>
      </c>
    </row>
    <row r="2727" spans="1:9" x14ac:dyDescent="0.2">
      <c r="A2727" s="11">
        <v>2721</v>
      </c>
      <c r="B2727" s="11">
        <v>1393.3226519999998</v>
      </c>
      <c r="D2727" s="11">
        <v>1670.9296319999999</v>
      </c>
      <c r="G2727" s="11">
        <v>3823.0446959999995</v>
      </c>
      <c r="I2727" s="11">
        <v>3963.1701239999993</v>
      </c>
    </row>
    <row r="2728" spans="1:9" x14ac:dyDescent="0.2">
      <c r="A2728" s="11">
        <v>2722</v>
      </c>
      <c r="B2728" s="11">
        <v>4846.2247079999997</v>
      </c>
      <c r="D2728" s="11">
        <v>3363.0102719999995</v>
      </c>
      <c r="G2728" s="11">
        <v>3823.0446959999995</v>
      </c>
      <c r="I2728" s="11">
        <v>3965.8139999999994</v>
      </c>
    </row>
    <row r="2729" spans="1:9" x14ac:dyDescent="0.2">
      <c r="A2729" s="11">
        <v>2723</v>
      </c>
      <c r="B2729" s="11">
        <v>980.87799599999983</v>
      </c>
      <c r="D2729" s="11">
        <v>1250.5533479999999</v>
      </c>
      <c r="G2729" s="11">
        <v>3823.0446959999995</v>
      </c>
      <c r="I2729" s="11">
        <v>3965.8139999999994</v>
      </c>
    </row>
    <row r="2730" spans="1:9" x14ac:dyDescent="0.2">
      <c r="A2730" s="11">
        <v>2724</v>
      </c>
      <c r="B2730" s="11">
        <v>4380.9025319999992</v>
      </c>
      <c r="D2730" s="11">
        <v>1586.3255999999999</v>
      </c>
      <c r="G2730" s="11">
        <v>3823.0446959999995</v>
      </c>
      <c r="I2730" s="11">
        <v>3968.4578759999995</v>
      </c>
    </row>
    <row r="2731" spans="1:9" x14ac:dyDescent="0.2">
      <c r="A2731" s="11">
        <v>2725</v>
      </c>
      <c r="B2731" s="11">
        <v>1319.2941239999998</v>
      </c>
      <c r="D2731" s="11">
        <v>2688.8218919999995</v>
      </c>
      <c r="G2731" s="11">
        <v>3825.6885719999996</v>
      </c>
      <c r="I2731" s="11">
        <v>3968.4578759999995</v>
      </c>
    </row>
    <row r="2732" spans="1:9" x14ac:dyDescent="0.2">
      <c r="A2732" s="11">
        <v>2726</v>
      </c>
      <c r="B2732" s="11">
        <v>1845.4254479999997</v>
      </c>
      <c r="D2732" s="11">
        <v>2807.7963119999995</v>
      </c>
      <c r="G2732" s="11">
        <v>3825.6885719999996</v>
      </c>
      <c r="I2732" s="11">
        <v>3971.1017519999996</v>
      </c>
    </row>
    <row r="2733" spans="1:9" x14ac:dyDescent="0.2">
      <c r="A2733" s="11">
        <v>2727</v>
      </c>
      <c r="B2733" s="11">
        <v>3106.5542999999998</v>
      </c>
      <c r="D2733" s="11">
        <v>1982.9069999999997</v>
      </c>
      <c r="G2733" s="11">
        <v>3830.9763239999997</v>
      </c>
      <c r="I2733" s="11">
        <v>3971.1017519999996</v>
      </c>
    </row>
    <row r="2734" spans="1:9" x14ac:dyDescent="0.2">
      <c r="A2734" s="11">
        <v>2728</v>
      </c>
      <c r="B2734" s="11">
        <v>3532.2183359999995</v>
      </c>
      <c r="D2734" s="11">
        <v>2281.6649879999995</v>
      </c>
      <c r="G2734" s="11">
        <v>3830.9763239999997</v>
      </c>
      <c r="I2734" s="11">
        <v>3976.3895039999993</v>
      </c>
    </row>
    <row r="2735" spans="1:9" x14ac:dyDescent="0.2">
      <c r="A2735" s="11">
        <v>2729</v>
      </c>
      <c r="B2735" s="11">
        <v>3307.4888759999994</v>
      </c>
      <c r="D2735" s="11">
        <v>3545.4377159999995</v>
      </c>
      <c r="G2735" s="11">
        <v>3830.9763239999997</v>
      </c>
      <c r="I2735" s="11">
        <v>3976.3895039999993</v>
      </c>
    </row>
    <row r="2736" spans="1:9" x14ac:dyDescent="0.2">
      <c r="A2736" s="11">
        <v>2730</v>
      </c>
      <c r="B2736" s="11">
        <v>2821.0156919999995</v>
      </c>
      <c r="D2736" s="11">
        <v>3095.9787959999994</v>
      </c>
      <c r="G2736" s="11">
        <v>3830.9763239999997</v>
      </c>
      <c r="I2736" s="11">
        <v>3981.6772559999995</v>
      </c>
    </row>
    <row r="2737" spans="1:9" x14ac:dyDescent="0.2">
      <c r="A2737" s="11">
        <v>2731</v>
      </c>
      <c r="B2737" s="11">
        <v>4922.8971119999997</v>
      </c>
      <c r="D2737" s="11">
        <v>1446.2001719999998</v>
      </c>
      <c r="G2737" s="11">
        <v>3830.9763239999997</v>
      </c>
      <c r="I2737" s="11">
        <v>3984.3211319999996</v>
      </c>
    </row>
    <row r="2738" spans="1:9" x14ac:dyDescent="0.2">
      <c r="A2738" s="11">
        <v>2732</v>
      </c>
      <c r="B2738" s="11">
        <v>4441.7116799999994</v>
      </c>
      <c r="D2738" s="11">
        <v>3936.7313639999993</v>
      </c>
      <c r="G2738" s="11">
        <v>3833.6201999999994</v>
      </c>
      <c r="I2738" s="11">
        <v>3984.3211319999996</v>
      </c>
    </row>
    <row r="2739" spans="1:9" x14ac:dyDescent="0.2">
      <c r="A2739" s="11">
        <v>2733</v>
      </c>
      <c r="B2739" s="11">
        <v>3352.4347679999996</v>
      </c>
      <c r="D2739" s="11">
        <v>1956.4682399999997</v>
      </c>
      <c r="G2739" s="11">
        <v>3833.6201999999994</v>
      </c>
      <c r="I2739" s="11">
        <v>3989.6088839999993</v>
      </c>
    </row>
    <row r="2740" spans="1:9" x14ac:dyDescent="0.2">
      <c r="A2740" s="11">
        <v>2734</v>
      </c>
      <c r="B2740" s="11">
        <v>2469.3801839999996</v>
      </c>
      <c r="D2740" s="11">
        <v>2279.0211119999999</v>
      </c>
      <c r="G2740" s="11">
        <v>3836.2640759999995</v>
      </c>
      <c r="I2740" s="11">
        <v>3994.8966359999995</v>
      </c>
    </row>
    <row r="2741" spans="1:9" x14ac:dyDescent="0.2">
      <c r="A2741" s="11">
        <v>2735</v>
      </c>
      <c r="B2741" s="11">
        <v>2977.0043759999994</v>
      </c>
      <c r="D2741" s="11">
        <v>2879.1809639999997</v>
      </c>
      <c r="G2741" s="11">
        <v>3836.2640759999995</v>
      </c>
      <c r="I2741" s="11">
        <v>3997.5405119999996</v>
      </c>
    </row>
    <row r="2742" spans="1:9" x14ac:dyDescent="0.2">
      <c r="A2742" s="11">
        <v>2736</v>
      </c>
      <c r="B2742" s="11">
        <v>2019.9212639999998</v>
      </c>
      <c r="D2742" s="11">
        <v>2984.9360039999997</v>
      </c>
      <c r="G2742" s="11">
        <v>3838.9079519999996</v>
      </c>
      <c r="I2742" s="11">
        <v>4000.1843879999997</v>
      </c>
    </row>
    <row r="2743" spans="1:9" x14ac:dyDescent="0.2">
      <c r="A2743" s="11">
        <v>2737</v>
      </c>
      <c r="B2743" s="11">
        <v>2125.6763039999996</v>
      </c>
      <c r="D2743" s="11">
        <v>1734.3826559999998</v>
      </c>
      <c r="G2743" s="11">
        <v>3838.9079519999996</v>
      </c>
      <c r="I2743" s="11">
        <v>4002.8282639999993</v>
      </c>
    </row>
    <row r="2744" spans="1:9" x14ac:dyDescent="0.2">
      <c r="A2744" s="11">
        <v>2738</v>
      </c>
      <c r="B2744" s="11">
        <v>1803.1234319999999</v>
      </c>
      <c r="D2744" s="11">
        <v>2305.4598719999999</v>
      </c>
      <c r="G2744" s="11">
        <v>3841.5518279999997</v>
      </c>
      <c r="I2744" s="11">
        <v>4010.7598919999996</v>
      </c>
    </row>
    <row r="2745" spans="1:9" x14ac:dyDescent="0.2">
      <c r="A2745" s="11">
        <v>2739</v>
      </c>
      <c r="B2745" s="11">
        <v>954.43923599999994</v>
      </c>
      <c r="D2745" s="11">
        <v>2004.0580079999997</v>
      </c>
      <c r="G2745" s="11">
        <v>3844.1957039999993</v>
      </c>
      <c r="I2745" s="11">
        <v>4016.0476439999993</v>
      </c>
    </row>
    <row r="2746" spans="1:9" x14ac:dyDescent="0.2">
      <c r="A2746" s="11">
        <v>2740</v>
      </c>
      <c r="B2746" s="11">
        <v>3645.9050039999997</v>
      </c>
      <c r="D2746" s="11">
        <v>2080.7304119999999</v>
      </c>
      <c r="G2746" s="11">
        <v>3844.1957039999993</v>
      </c>
      <c r="I2746" s="11">
        <v>4016.0476439999993</v>
      </c>
    </row>
    <row r="2747" spans="1:9" x14ac:dyDescent="0.2">
      <c r="A2747" s="11">
        <v>2741</v>
      </c>
      <c r="B2747" s="11">
        <v>3325.9960079999996</v>
      </c>
      <c r="D2747" s="11">
        <v>4634.7146279999997</v>
      </c>
      <c r="G2747" s="11">
        <v>3846.8395799999994</v>
      </c>
      <c r="I2747" s="11">
        <v>4021.3353959999995</v>
      </c>
    </row>
    <row r="2748" spans="1:9" x14ac:dyDescent="0.2">
      <c r="A2748" s="11">
        <v>2742</v>
      </c>
      <c r="B2748" s="11">
        <v>1459.4195519999998</v>
      </c>
      <c r="D2748" s="11">
        <v>2575.1352239999997</v>
      </c>
      <c r="G2748" s="11">
        <v>3846.8395799999994</v>
      </c>
      <c r="I2748" s="11">
        <v>4026.6231479999997</v>
      </c>
    </row>
    <row r="2749" spans="1:9" x14ac:dyDescent="0.2">
      <c r="A2749" s="11">
        <v>2743</v>
      </c>
      <c r="B2749" s="11">
        <v>3836.2640759999995</v>
      </c>
      <c r="D2749" s="11">
        <v>1647.1347479999997</v>
      </c>
      <c r="G2749" s="11">
        <v>3846.8395799999994</v>
      </c>
      <c r="I2749" s="11">
        <v>4026.6231479999997</v>
      </c>
    </row>
    <row r="2750" spans="1:9" x14ac:dyDescent="0.2">
      <c r="A2750" s="11">
        <v>2744</v>
      </c>
      <c r="B2750" s="11">
        <v>1644.4908719999999</v>
      </c>
      <c r="D2750" s="11">
        <v>2011.9896359999998</v>
      </c>
      <c r="G2750" s="11">
        <v>3846.8395799999994</v>
      </c>
      <c r="I2750" s="11">
        <v>4029.2670239999993</v>
      </c>
    </row>
    <row r="2751" spans="1:9" x14ac:dyDescent="0.2">
      <c r="A2751" s="11">
        <v>2745</v>
      </c>
      <c r="B2751" s="11">
        <v>3611.5346159999995</v>
      </c>
      <c r="D2751" s="11">
        <v>4949.3358719999997</v>
      </c>
      <c r="G2751" s="11">
        <v>3846.8395799999994</v>
      </c>
      <c r="I2751" s="11">
        <v>4029.2670239999993</v>
      </c>
    </row>
    <row r="2752" spans="1:9" x14ac:dyDescent="0.2">
      <c r="A2752" s="11">
        <v>2746</v>
      </c>
      <c r="B2752" s="11">
        <v>1565.1745919999998</v>
      </c>
      <c r="D2752" s="11">
        <v>4261.9281119999996</v>
      </c>
      <c r="G2752" s="11">
        <v>3849.4834559999995</v>
      </c>
      <c r="I2752" s="11">
        <v>4031.9108999999994</v>
      </c>
    </row>
    <row r="2753" spans="1:9" x14ac:dyDescent="0.2">
      <c r="A2753" s="11">
        <v>2747</v>
      </c>
      <c r="B2753" s="11">
        <v>1105.1401679999999</v>
      </c>
      <c r="D2753" s="11">
        <v>6022.7495279999994</v>
      </c>
      <c r="G2753" s="11">
        <v>3849.4834559999995</v>
      </c>
      <c r="I2753" s="11">
        <v>4042.4864039999993</v>
      </c>
    </row>
    <row r="2754" spans="1:9" x14ac:dyDescent="0.2">
      <c r="A2754" s="11">
        <v>2748</v>
      </c>
      <c r="B2754" s="11">
        <v>3027.2380199999998</v>
      </c>
      <c r="D2754" s="11">
        <v>2321.3231279999995</v>
      </c>
      <c r="G2754" s="11">
        <v>3852.1273319999996</v>
      </c>
      <c r="I2754" s="11">
        <v>4045.1302799999994</v>
      </c>
    </row>
    <row r="2755" spans="1:9" x14ac:dyDescent="0.2">
      <c r="A2755" s="11">
        <v>2749</v>
      </c>
      <c r="B2755" s="11">
        <v>4076.8567919999996</v>
      </c>
      <c r="D2755" s="11">
        <v>3923.5119839999993</v>
      </c>
      <c r="G2755" s="11">
        <v>3854.7712079999997</v>
      </c>
      <c r="I2755" s="11">
        <v>4053.0619079999997</v>
      </c>
    </row>
    <row r="2756" spans="1:9" x14ac:dyDescent="0.2">
      <c r="A2756" s="11">
        <v>2750</v>
      </c>
      <c r="B2756" s="11">
        <v>4349.1760199999999</v>
      </c>
      <c r="D2756" s="11">
        <v>3907.6487279999997</v>
      </c>
      <c r="G2756" s="11">
        <v>3854.7712079999997</v>
      </c>
      <c r="I2756" s="11">
        <v>4058.3496599999994</v>
      </c>
    </row>
    <row r="2757" spans="1:9" x14ac:dyDescent="0.2">
      <c r="A2757" s="11">
        <v>2751</v>
      </c>
      <c r="B2757" s="11">
        <v>4008.1160159999995</v>
      </c>
      <c r="D2757" s="11">
        <v>1710.5877719999999</v>
      </c>
      <c r="G2757" s="11">
        <v>3857.4150839999993</v>
      </c>
      <c r="I2757" s="11">
        <v>4060.9935359999995</v>
      </c>
    </row>
    <row r="2758" spans="1:9" x14ac:dyDescent="0.2">
      <c r="A2758" s="11">
        <v>2752</v>
      </c>
      <c r="B2758" s="11">
        <v>1464.7073039999998</v>
      </c>
      <c r="D2758" s="11">
        <v>4166.748575999999</v>
      </c>
      <c r="G2758" s="11">
        <v>3857.4150839999993</v>
      </c>
      <c r="I2758" s="11">
        <v>4060.9935359999995</v>
      </c>
    </row>
    <row r="2759" spans="1:9" x14ac:dyDescent="0.2">
      <c r="A2759" s="11">
        <v>2753</v>
      </c>
      <c r="B2759" s="11">
        <v>1060.1942759999999</v>
      </c>
      <c r="D2759" s="11">
        <v>3775.4549279999997</v>
      </c>
      <c r="G2759" s="11">
        <v>3867.9905879999997</v>
      </c>
      <c r="I2759" s="11">
        <v>4063.6374119999996</v>
      </c>
    </row>
    <row r="2760" spans="1:9" x14ac:dyDescent="0.2">
      <c r="A2760" s="11">
        <v>2754</v>
      </c>
      <c r="B2760" s="11">
        <v>1792.5479279999997</v>
      </c>
      <c r="D2760" s="11">
        <v>3582.4519799999994</v>
      </c>
      <c r="G2760" s="11">
        <v>3867.9905879999997</v>
      </c>
      <c r="I2760" s="11">
        <v>4068.9251639999993</v>
      </c>
    </row>
    <row r="2761" spans="1:9" x14ac:dyDescent="0.2">
      <c r="A2761" s="11">
        <v>2755</v>
      </c>
      <c r="B2761" s="11">
        <v>1567.8184679999997</v>
      </c>
      <c r="D2761" s="11">
        <v>2392.7077799999997</v>
      </c>
      <c r="G2761" s="11">
        <v>3870.6344639999993</v>
      </c>
      <c r="I2761" s="11">
        <v>4068.9251639999993</v>
      </c>
    </row>
    <row r="2762" spans="1:9" x14ac:dyDescent="0.2">
      <c r="A2762" s="11">
        <v>2756</v>
      </c>
      <c r="B2762" s="11">
        <v>2654.4515039999997</v>
      </c>
      <c r="D2762" s="11">
        <v>3558.6570959999995</v>
      </c>
      <c r="G2762" s="11">
        <v>3870.6344639999993</v>
      </c>
      <c r="I2762" s="11">
        <v>4068.9251639999993</v>
      </c>
    </row>
    <row r="2763" spans="1:9" x14ac:dyDescent="0.2">
      <c r="A2763" s="11">
        <v>2757</v>
      </c>
      <c r="B2763" s="11">
        <v>2974.3604999999998</v>
      </c>
      <c r="D2763" s="11">
        <v>2144.1834359999998</v>
      </c>
      <c r="G2763" s="11">
        <v>3870.6344639999993</v>
      </c>
      <c r="I2763" s="11">
        <v>4071.5690399999994</v>
      </c>
    </row>
    <row r="2764" spans="1:9" x14ac:dyDescent="0.2">
      <c r="A2764" s="11">
        <v>2758</v>
      </c>
      <c r="B2764" s="11">
        <v>2112.4569239999996</v>
      </c>
      <c r="D2764" s="11">
        <v>4272.5036159999991</v>
      </c>
      <c r="G2764" s="11">
        <v>3873.2783399999994</v>
      </c>
      <c r="I2764" s="11">
        <v>4071.5690399999994</v>
      </c>
    </row>
    <row r="2765" spans="1:9" x14ac:dyDescent="0.2">
      <c r="A2765" s="11">
        <v>2759</v>
      </c>
      <c r="B2765" s="11">
        <v>4491.9453239999993</v>
      </c>
      <c r="D2765" s="11">
        <v>4729.8941639999994</v>
      </c>
      <c r="G2765" s="11">
        <v>3875.9222159999995</v>
      </c>
      <c r="I2765" s="11">
        <v>4074.2129159999995</v>
      </c>
    </row>
    <row r="2766" spans="1:9" x14ac:dyDescent="0.2">
      <c r="A2766" s="11">
        <v>2760</v>
      </c>
      <c r="B2766" s="11">
        <v>4047.7741559999995</v>
      </c>
      <c r="D2766" s="11">
        <v>2363.6251439999996</v>
      </c>
      <c r="G2766" s="11">
        <v>3875.9222159999995</v>
      </c>
      <c r="I2766" s="11">
        <v>4076.8567919999996</v>
      </c>
    </row>
    <row r="2767" spans="1:9" x14ac:dyDescent="0.2">
      <c r="A2767" s="11">
        <v>2761</v>
      </c>
      <c r="B2767" s="11">
        <v>1903.5907199999997</v>
      </c>
      <c r="D2767" s="11">
        <v>4843.5808319999996</v>
      </c>
      <c r="G2767" s="11">
        <v>3878.5660919999996</v>
      </c>
      <c r="I2767" s="11">
        <v>4076.8567919999996</v>
      </c>
    </row>
    <row r="2768" spans="1:9" x14ac:dyDescent="0.2">
      <c r="A2768" s="11">
        <v>2762</v>
      </c>
      <c r="B2768" s="11">
        <v>2992.8676319999995</v>
      </c>
      <c r="D2768" s="11">
        <v>6160.2310799999996</v>
      </c>
      <c r="G2768" s="11">
        <v>3878.5660919999996</v>
      </c>
      <c r="I2768" s="11">
        <v>4084.7884199999994</v>
      </c>
    </row>
    <row r="2769" spans="1:9" x14ac:dyDescent="0.2">
      <c r="A2769" s="11">
        <v>2763</v>
      </c>
      <c r="B2769" s="11">
        <v>2099.2375439999996</v>
      </c>
      <c r="D2769" s="11">
        <v>2654.4515039999997</v>
      </c>
      <c r="G2769" s="11">
        <v>3881.2099679999997</v>
      </c>
      <c r="I2769" s="11">
        <v>4087.4322959999995</v>
      </c>
    </row>
    <row r="2770" spans="1:9" x14ac:dyDescent="0.2">
      <c r="A2770" s="11">
        <v>2764</v>
      </c>
      <c r="B2770" s="11">
        <v>5047.1592839999994</v>
      </c>
      <c r="D2770" s="11">
        <v>2998.1553839999997</v>
      </c>
      <c r="G2770" s="11">
        <v>3883.8538439999993</v>
      </c>
      <c r="I2770" s="11">
        <v>4092.7200479999997</v>
      </c>
    </row>
    <row r="2771" spans="1:9" x14ac:dyDescent="0.2">
      <c r="A2771" s="11">
        <v>2765</v>
      </c>
      <c r="B2771" s="11">
        <v>1017.8922599999999</v>
      </c>
      <c r="D2771" s="11">
        <v>2337.1863839999996</v>
      </c>
      <c r="G2771" s="11">
        <v>3883.8538439999993</v>
      </c>
      <c r="I2771" s="11">
        <v>4092.7200479999997</v>
      </c>
    </row>
    <row r="2772" spans="1:9" x14ac:dyDescent="0.2">
      <c r="A2772" s="11">
        <v>2766</v>
      </c>
      <c r="B2772" s="11">
        <v>3410.6000399999994</v>
      </c>
      <c r="D2772" s="11">
        <v>3878.5660919999996</v>
      </c>
      <c r="G2772" s="11">
        <v>3883.8538439999993</v>
      </c>
      <c r="I2772" s="11">
        <v>4098.0077999999994</v>
      </c>
    </row>
    <row r="2773" spans="1:9" x14ac:dyDescent="0.2">
      <c r="A2773" s="11">
        <v>2767</v>
      </c>
      <c r="B2773" s="11">
        <v>3109.1981759999994</v>
      </c>
      <c r="D2773" s="11">
        <v>1974.9753719999997</v>
      </c>
      <c r="G2773" s="11">
        <v>3886.4977199999994</v>
      </c>
      <c r="I2773" s="11">
        <v>4098.0077999999994</v>
      </c>
    </row>
    <row r="2774" spans="1:9" x14ac:dyDescent="0.2">
      <c r="A2774" s="11">
        <v>2768</v>
      </c>
      <c r="B2774" s="11">
        <v>1276.9921079999999</v>
      </c>
      <c r="D2774" s="11">
        <v>2252.5823519999999</v>
      </c>
      <c r="G2774" s="11">
        <v>3886.4977199999994</v>
      </c>
      <c r="I2774" s="11">
        <v>4100.6516759999995</v>
      </c>
    </row>
    <row r="2775" spans="1:9" x14ac:dyDescent="0.2">
      <c r="A2775" s="11">
        <v>2769</v>
      </c>
      <c r="B2775" s="11">
        <v>1771.3969199999997</v>
      </c>
      <c r="D2775" s="11">
        <v>3254.6113559999994</v>
      </c>
      <c r="G2775" s="11">
        <v>3886.4977199999994</v>
      </c>
      <c r="I2775" s="11">
        <v>4100.6516759999995</v>
      </c>
    </row>
    <row r="2776" spans="1:9" x14ac:dyDescent="0.2">
      <c r="A2776" s="11">
        <v>2770</v>
      </c>
      <c r="B2776" s="11">
        <v>2519.6138279999996</v>
      </c>
      <c r="D2776" s="11">
        <v>2855.3860799999998</v>
      </c>
      <c r="G2776" s="11">
        <v>3889.1415959999995</v>
      </c>
      <c r="I2776" s="11">
        <v>4100.6516759999995</v>
      </c>
    </row>
    <row r="2777" spans="1:9" x14ac:dyDescent="0.2">
      <c r="A2777" s="11">
        <v>2771</v>
      </c>
      <c r="B2777" s="11">
        <v>3733.1529119999996</v>
      </c>
      <c r="D2777" s="11">
        <v>1985.5508759999998</v>
      </c>
      <c r="G2777" s="11">
        <v>3891.7854719999996</v>
      </c>
      <c r="I2777" s="11">
        <v>4103.2955519999996</v>
      </c>
    </row>
    <row r="2778" spans="1:9" x14ac:dyDescent="0.2">
      <c r="A2778" s="11">
        <v>2772</v>
      </c>
      <c r="B2778" s="11">
        <v>2969.0727479999996</v>
      </c>
      <c r="D2778" s="11">
        <v>1250.5533479999999</v>
      </c>
      <c r="G2778" s="11">
        <v>3891.7854719999996</v>
      </c>
      <c r="I2778" s="11">
        <v>4108.5833039999998</v>
      </c>
    </row>
    <row r="2779" spans="1:9" x14ac:dyDescent="0.2">
      <c r="A2779" s="11">
        <v>2773</v>
      </c>
      <c r="B2779" s="11">
        <v>1818.9866879999997</v>
      </c>
      <c r="D2779" s="11">
        <v>1771.3969199999997</v>
      </c>
      <c r="G2779" s="11">
        <v>3891.7854719999996</v>
      </c>
      <c r="I2779" s="11">
        <v>4111.2271799999999</v>
      </c>
    </row>
    <row r="2780" spans="1:9" x14ac:dyDescent="0.2">
      <c r="A2780" s="11">
        <v>2774</v>
      </c>
      <c r="B2780" s="11">
        <v>1763.4652919999999</v>
      </c>
      <c r="D2780" s="11">
        <v>951.79535999999985</v>
      </c>
      <c r="G2780" s="11">
        <v>3897.0732239999993</v>
      </c>
      <c r="I2780" s="11">
        <v>4113.871055999999</v>
      </c>
    </row>
    <row r="2781" spans="1:9" x14ac:dyDescent="0.2">
      <c r="A2781" s="11">
        <v>2775</v>
      </c>
      <c r="B2781" s="11">
        <v>1263.7727279999999</v>
      </c>
      <c r="D2781" s="11">
        <v>3867.9905879999997</v>
      </c>
      <c r="G2781" s="11">
        <v>3897.0732239999993</v>
      </c>
      <c r="I2781" s="11">
        <v>4116.5149319999991</v>
      </c>
    </row>
    <row r="2782" spans="1:9" x14ac:dyDescent="0.2">
      <c r="A2782" s="11">
        <v>2776</v>
      </c>
      <c r="B2782" s="11">
        <v>2086.0181639999996</v>
      </c>
      <c r="D2782" s="11">
        <v>2271.0894839999996</v>
      </c>
      <c r="G2782" s="11">
        <v>3897.0732239999993</v>
      </c>
      <c r="I2782" s="11">
        <v>4121.8026839999993</v>
      </c>
    </row>
    <row r="2783" spans="1:9" x14ac:dyDescent="0.2">
      <c r="A2783" s="11">
        <v>2777</v>
      </c>
      <c r="B2783" s="11">
        <v>1253.1972239999998</v>
      </c>
      <c r="D2783" s="11">
        <v>3032.5257719999995</v>
      </c>
      <c r="G2783" s="11">
        <v>3899.7170999999994</v>
      </c>
      <c r="I2783" s="11">
        <v>4121.8026839999993</v>
      </c>
    </row>
    <row r="2784" spans="1:9" x14ac:dyDescent="0.2">
      <c r="A2784" s="11">
        <v>2778</v>
      </c>
      <c r="B2784" s="11">
        <v>3241.3919759999994</v>
      </c>
      <c r="D2784" s="11">
        <v>4896.4583519999996</v>
      </c>
      <c r="G2784" s="11">
        <v>3899.7170999999994</v>
      </c>
      <c r="I2784" s="11">
        <v>4121.8026839999993</v>
      </c>
    </row>
    <row r="2785" spans="1:9" x14ac:dyDescent="0.2">
      <c r="A2785" s="11">
        <v>2779</v>
      </c>
      <c r="B2785" s="11">
        <v>3299.5572479999996</v>
      </c>
      <c r="D2785" s="11">
        <v>766.72403999999995</v>
      </c>
      <c r="G2785" s="11">
        <v>3902.3609759999995</v>
      </c>
      <c r="I2785" s="11">
        <v>4124.4465599999994</v>
      </c>
    </row>
    <row r="2786" spans="1:9" x14ac:dyDescent="0.2">
      <c r="A2786" s="11">
        <v>2780</v>
      </c>
      <c r="B2786" s="11">
        <v>1581.0378479999997</v>
      </c>
      <c r="D2786" s="11">
        <v>3048.3890279999996</v>
      </c>
      <c r="G2786" s="11">
        <v>3902.3609759999995</v>
      </c>
      <c r="I2786" s="11">
        <v>4124.4465599999994</v>
      </c>
    </row>
    <row r="2787" spans="1:9" x14ac:dyDescent="0.2">
      <c r="A2787" s="11">
        <v>2781</v>
      </c>
      <c r="B2787" s="11">
        <v>2189.1293279999995</v>
      </c>
      <c r="D2787" s="11">
        <v>3981.6772559999995</v>
      </c>
      <c r="G2787" s="11">
        <v>3905.0048519999996</v>
      </c>
      <c r="I2787" s="11">
        <v>4132.3781879999997</v>
      </c>
    </row>
    <row r="2788" spans="1:9" x14ac:dyDescent="0.2">
      <c r="A2788" s="11">
        <v>2782</v>
      </c>
      <c r="B2788" s="11">
        <v>1834.8499439999998</v>
      </c>
      <c r="D2788" s="11">
        <v>2469.3801839999996</v>
      </c>
      <c r="G2788" s="11">
        <v>3907.6487279999997</v>
      </c>
      <c r="I2788" s="11">
        <v>4132.3781879999997</v>
      </c>
    </row>
    <row r="2789" spans="1:9" x14ac:dyDescent="0.2">
      <c r="A2789" s="11">
        <v>2783</v>
      </c>
      <c r="B2789" s="11">
        <v>2062.2232799999997</v>
      </c>
      <c r="D2789" s="11">
        <v>4172.0363279999992</v>
      </c>
      <c r="G2789" s="11">
        <v>3907.6487279999997</v>
      </c>
      <c r="I2789" s="11">
        <v>4132.3781879999997</v>
      </c>
    </row>
    <row r="2790" spans="1:9" x14ac:dyDescent="0.2">
      <c r="A2790" s="11">
        <v>2784</v>
      </c>
      <c r="B2790" s="11">
        <v>3045.7451519999995</v>
      </c>
      <c r="D2790" s="11">
        <v>2255.2262279999995</v>
      </c>
      <c r="G2790" s="11">
        <v>3907.6487279999997</v>
      </c>
      <c r="I2790" s="11">
        <v>4132.3781879999997</v>
      </c>
    </row>
    <row r="2791" spans="1:9" x14ac:dyDescent="0.2">
      <c r="A2791" s="11">
        <v>2785</v>
      </c>
      <c r="B2791" s="11">
        <v>2778.7136759999999</v>
      </c>
      <c r="D2791" s="11">
        <v>4835.6492039999994</v>
      </c>
      <c r="G2791" s="11">
        <v>3907.6487279999997</v>
      </c>
      <c r="I2791" s="11">
        <v>4140.309815999999</v>
      </c>
    </row>
    <row r="2792" spans="1:9" x14ac:dyDescent="0.2">
      <c r="A2792" s="11">
        <v>2786</v>
      </c>
      <c r="B2792" s="11">
        <v>1081.3452839999998</v>
      </c>
      <c r="D2792" s="11">
        <v>3891.7854719999996</v>
      </c>
      <c r="G2792" s="11">
        <v>3910.2926039999993</v>
      </c>
      <c r="I2792" s="11">
        <v>4142.9536919999991</v>
      </c>
    </row>
    <row r="2793" spans="1:9" x14ac:dyDescent="0.2">
      <c r="A2793" s="11">
        <v>2787</v>
      </c>
      <c r="B2793" s="11">
        <v>4177.3240799999994</v>
      </c>
      <c r="D2793" s="11">
        <v>3949.9507439999993</v>
      </c>
      <c r="G2793" s="11">
        <v>3910.2926039999993</v>
      </c>
      <c r="I2793" s="11">
        <v>4142.9536919999991</v>
      </c>
    </row>
    <row r="2794" spans="1:9" x14ac:dyDescent="0.2">
      <c r="A2794" s="11">
        <v>2788</v>
      </c>
      <c r="B2794" s="11">
        <v>1797.8356799999997</v>
      </c>
      <c r="D2794" s="11">
        <v>1739.6704079999997</v>
      </c>
      <c r="G2794" s="11">
        <v>3912.9364799999994</v>
      </c>
      <c r="I2794" s="11">
        <v>4142.9536919999991</v>
      </c>
    </row>
    <row r="2795" spans="1:9" x14ac:dyDescent="0.2">
      <c r="A2795" s="11">
        <v>2789</v>
      </c>
      <c r="B2795" s="11">
        <v>2210.2803359999998</v>
      </c>
      <c r="D2795" s="11">
        <v>3244.0358519999995</v>
      </c>
      <c r="G2795" s="11">
        <v>3918.2242319999996</v>
      </c>
      <c r="I2795" s="11">
        <v>4145.5975679999992</v>
      </c>
    </row>
    <row r="2796" spans="1:9" x14ac:dyDescent="0.2">
      <c r="A2796" s="11">
        <v>2790</v>
      </c>
      <c r="B2796" s="11">
        <v>4534.247339999999</v>
      </c>
      <c r="D2796" s="11">
        <v>3563.9448479999996</v>
      </c>
      <c r="G2796" s="11">
        <v>3920.8681079999997</v>
      </c>
      <c r="I2796" s="11">
        <v>4148.2414439999993</v>
      </c>
    </row>
    <row r="2797" spans="1:9" x14ac:dyDescent="0.2">
      <c r="A2797" s="11">
        <v>2791</v>
      </c>
      <c r="B2797" s="11">
        <v>2218.2119639999996</v>
      </c>
      <c r="D2797" s="11">
        <v>1678.8612599999999</v>
      </c>
      <c r="G2797" s="11">
        <v>3920.8681079999997</v>
      </c>
      <c r="I2797" s="11">
        <v>4148.2414439999993</v>
      </c>
    </row>
    <row r="2798" spans="1:9" x14ac:dyDescent="0.2">
      <c r="A2798" s="11">
        <v>2792</v>
      </c>
      <c r="B2798" s="11">
        <v>3709.3580279999996</v>
      </c>
      <c r="D2798" s="11">
        <v>1618.0521119999999</v>
      </c>
      <c r="G2798" s="11">
        <v>3923.5119839999993</v>
      </c>
      <c r="I2798" s="11">
        <v>4148.2414439999993</v>
      </c>
    </row>
    <row r="2799" spans="1:9" x14ac:dyDescent="0.2">
      <c r="A2799" s="11">
        <v>2793</v>
      </c>
      <c r="B2799" s="11">
        <v>4227.5577239999993</v>
      </c>
      <c r="D2799" s="11">
        <v>4169.3924519999991</v>
      </c>
      <c r="G2799" s="11">
        <v>3923.5119839999993</v>
      </c>
      <c r="I2799" s="11">
        <v>4150.8853199999994</v>
      </c>
    </row>
    <row r="2800" spans="1:9" x14ac:dyDescent="0.2">
      <c r="A2800" s="11">
        <v>2794</v>
      </c>
      <c r="B2800" s="11">
        <v>4060.9935359999995</v>
      </c>
      <c r="D2800" s="11">
        <v>1694.7245159999998</v>
      </c>
      <c r="G2800" s="11">
        <v>3926.1558599999994</v>
      </c>
      <c r="I2800" s="11">
        <v>4150.8853199999994</v>
      </c>
    </row>
    <row r="2801" spans="1:9" x14ac:dyDescent="0.2">
      <c r="A2801" s="11">
        <v>2795</v>
      </c>
      <c r="B2801" s="11">
        <v>3645.9050039999997</v>
      </c>
      <c r="D2801" s="11">
        <v>3085.4032919999995</v>
      </c>
      <c r="G2801" s="11">
        <v>3926.1558599999994</v>
      </c>
      <c r="I2801" s="11">
        <v>4153.5291959999995</v>
      </c>
    </row>
    <row r="2802" spans="1:9" x14ac:dyDescent="0.2">
      <c r="A2802" s="11">
        <v>2796</v>
      </c>
      <c r="B2802" s="11">
        <v>3722.5774079999997</v>
      </c>
      <c r="D2802" s="11">
        <v>3267.8307359999994</v>
      </c>
      <c r="G2802" s="11">
        <v>3928.7997359999995</v>
      </c>
      <c r="I2802" s="11">
        <v>4158.8169479999997</v>
      </c>
    </row>
    <row r="2803" spans="1:9" x14ac:dyDescent="0.2">
      <c r="A2803" s="11">
        <v>2797</v>
      </c>
      <c r="B2803" s="11">
        <v>3135.6369359999994</v>
      </c>
      <c r="D2803" s="11">
        <v>1192.388076</v>
      </c>
      <c r="G2803" s="11">
        <v>3928.7997359999995</v>
      </c>
      <c r="I2803" s="11">
        <v>4161.4608239999998</v>
      </c>
    </row>
    <row r="2804" spans="1:9" x14ac:dyDescent="0.2">
      <c r="A2804" s="11">
        <v>2798</v>
      </c>
      <c r="B2804" s="11">
        <v>1559.8868399999999</v>
      </c>
      <c r="D2804" s="11">
        <v>3923.5119839999993</v>
      </c>
      <c r="G2804" s="11">
        <v>3928.7997359999995</v>
      </c>
      <c r="I2804" s="11">
        <v>4161.4608239999998</v>
      </c>
    </row>
    <row r="2805" spans="1:9" x14ac:dyDescent="0.2">
      <c r="A2805" s="11">
        <v>2799</v>
      </c>
      <c r="B2805" s="11">
        <v>4523.6718359999995</v>
      </c>
      <c r="D2805" s="11">
        <v>3130.3491839999997</v>
      </c>
      <c r="G2805" s="11">
        <v>3928.7997359999995</v>
      </c>
      <c r="I2805" s="11">
        <v>4164.1046999999999</v>
      </c>
    </row>
    <row r="2806" spans="1:9" x14ac:dyDescent="0.2">
      <c r="A2806" s="11">
        <v>2800</v>
      </c>
      <c r="B2806" s="11">
        <v>3928.7997359999995</v>
      </c>
      <c r="D2806" s="11">
        <v>3600.9591119999995</v>
      </c>
      <c r="G2806" s="11">
        <v>3928.7997359999995</v>
      </c>
      <c r="I2806" s="11">
        <v>4164.1046999999999</v>
      </c>
    </row>
    <row r="2807" spans="1:9" x14ac:dyDescent="0.2">
      <c r="A2807" s="11">
        <v>2801</v>
      </c>
      <c r="B2807" s="11">
        <v>3360.3663959999994</v>
      </c>
      <c r="D2807" s="11">
        <v>2247.2945999999997</v>
      </c>
      <c r="G2807" s="11">
        <v>3931.4436119999996</v>
      </c>
      <c r="I2807" s="11">
        <v>4166.748575999999</v>
      </c>
    </row>
    <row r="2808" spans="1:9" x14ac:dyDescent="0.2">
      <c r="A2808" s="11">
        <v>2802</v>
      </c>
      <c r="B2808" s="11">
        <v>2392.7077799999997</v>
      </c>
      <c r="D2808" s="11">
        <v>3767.5232999999994</v>
      </c>
      <c r="G2808" s="11">
        <v>3931.4436119999996</v>
      </c>
      <c r="I2808" s="11">
        <v>4166.748575999999</v>
      </c>
    </row>
    <row r="2809" spans="1:9" x14ac:dyDescent="0.2">
      <c r="A2809" s="11">
        <v>2803</v>
      </c>
      <c r="B2809" s="11">
        <v>1184.4564479999999</v>
      </c>
      <c r="D2809" s="11">
        <v>2844.8105759999999</v>
      </c>
      <c r="G2809" s="11">
        <v>3934.0874879999997</v>
      </c>
      <c r="I2809" s="11">
        <v>4166.748575999999</v>
      </c>
    </row>
    <row r="2810" spans="1:9" x14ac:dyDescent="0.2">
      <c r="A2810" s="11">
        <v>2804</v>
      </c>
      <c r="B2810" s="11">
        <v>1081.3452839999998</v>
      </c>
      <c r="D2810" s="11">
        <v>2961.1411199999998</v>
      </c>
      <c r="G2810" s="11">
        <v>3934.0874879999997</v>
      </c>
      <c r="I2810" s="11">
        <v>4166.748575999999</v>
      </c>
    </row>
    <row r="2811" spans="1:9" x14ac:dyDescent="0.2">
      <c r="A2811" s="11">
        <v>2805</v>
      </c>
      <c r="B2811" s="11">
        <v>3952.5946199999994</v>
      </c>
      <c r="D2811" s="11">
        <v>1781.9724239999998</v>
      </c>
      <c r="G2811" s="11">
        <v>3934.0874879999997</v>
      </c>
      <c r="I2811" s="11">
        <v>4169.3924519999991</v>
      </c>
    </row>
    <row r="2812" spans="1:9" x14ac:dyDescent="0.2">
      <c r="A2812" s="11">
        <v>2806</v>
      </c>
      <c r="B2812" s="11">
        <v>2194.4170799999997</v>
      </c>
      <c r="D2812" s="11">
        <v>3807.1814399999994</v>
      </c>
      <c r="G2812" s="11">
        <v>3936.7313639999993</v>
      </c>
      <c r="I2812" s="11">
        <v>4172.0363279999992</v>
      </c>
    </row>
    <row r="2813" spans="1:9" x14ac:dyDescent="0.2">
      <c r="A2813" s="11">
        <v>2807</v>
      </c>
      <c r="B2813" s="11">
        <v>4058.3496599999994</v>
      </c>
      <c r="D2813" s="11">
        <v>2506.3944479999996</v>
      </c>
      <c r="G2813" s="11">
        <v>3936.7313639999993</v>
      </c>
      <c r="I2813" s="11">
        <v>4172.0363279999992</v>
      </c>
    </row>
    <row r="2814" spans="1:9" x14ac:dyDescent="0.2">
      <c r="A2814" s="11">
        <v>2808</v>
      </c>
      <c r="B2814" s="11">
        <v>1361.5961399999999</v>
      </c>
      <c r="D2814" s="11">
        <v>3772.8110519999996</v>
      </c>
      <c r="G2814" s="11">
        <v>3936.7313639999993</v>
      </c>
      <c r="I2814" s="11">
        <v>4172.0363279999992</v>
      </c>
    </row>
    <row r="2815" spans="1:9" x14ac:dyDescent="0.2">
      <c r="A2815" s="11">
        <v>2809</v>
      </c>
      <c r="B2815" s="11">
        <v>2884.4687159999999</v>
      </c>
      <c r="D2815" s="11">
        <v>1504.3654439999998</v>
      </c>
      <c r="G2815" s="11">
        <v>3939.3752399999994</v>
      </c>
      <c r="I2815" s="11">
        <v>4177.3240799999994</v>
      </c>
    </row>
    <row r="2816" spans="1:9" x14ac:dyDescent="0.2">
      <c r="A2816" s="11">
        <v>2810</v>
      </c>
      <c r="B2816" s="11">
        <v>3674.9876399999994</v>
      </c>
      <c r="D2816" s="11">
        <v>3524.2867079999996</v>
      </c>
      <c r="G2816" s="11">
        <v>3939.3752399999994</v>
      </c>
      <c r="I2816" s="11">
        <v>4179.9679559999995</v>
      </c>
    </row>
    <row r="2817" spans="1:9" x14ac:dyDescent="0.2">
      <c r="A2817" s="11">
        <v>2811</v>
      </c>
      <c r="B2817" s="11">
        <v>4259.2842359999995</v>
      </c>
      <c r="D2817" s="11">
        <v>2419.1465399999997</v>
      </c>
      <c r="G2817" s="11">
        <v>3939.3752399999994</v>
      </c>
      <c r="I2817" s="11">
        <v>4179.9679559999995</v>
      </c>
    </row>
    <row r="2818" spans="1:9" x14ac:dyDescent="0.2">
      <c r="A2818" s="11">
        <v>2812</v>
      </c>
      <c r="B2818" s="11">
        <v>1723.8071519999999</v>
      </c>
      <c r="D2818" s="11">
        <v>2961.1411199999998</v>
      </c>
      <c r="G2818" s="11">
        <v>3942.0191159999995</v>
      </c>
      <c r="I2818" s="11">
        <v>4179.9679559999995</v>
      </c>
    </row>
    <row r="2819" spans="1:9" x14ac:dyDescent="0.2">
      <c r="A2819" s="11">
        <v>2813</v>
      </c>
      <c r="B2819" s="11">
        <v>4544.8228439999993</v>
      </c>
      <c r="D2819" s="11">
        <v>2392.7077799999997</v>
      </c>
      <c r="G2819" s="11">
        <v>3942.0191159999995</v>
      </c>
      <c r="I2819" s="11">
        <v>4179.9679559999995</v>
      </c>
    </row>
    <row r="2820" spans="1:9" x14ac:dyDescent="0.2">
      <c r="A2820" s="11">
        <v>2814</v>
      </c>
      <c r="B2820" s="11">
        <v>3410.6000399999994</v>
      </c>
      <c r="D2820" s="11">
        <v>5020.7205239999994</v>
      </c>
      <c r="G2820" s="11">
        <v>3942.0191159999995</v>
      </c>
      <c r="I2820" s="11">
        <v>4182.6118319999996</v>
      </c>
    </row>
    <row r="2821" spans="1:9" x14ac:dyDescent="0.2">
      <c r="A2821" s="11">
        <v>2815</v>
      </c>
      <c r="B2821" s="11">
        <v>1990.8386279999997</v>
      </c>
      <c r="D2821" s="11">
        <v>1750.2459119999999</v>
      </c>
      <c r="G2821" s="11">
        <v>3942.0191159999995</v>
      </c>
      <c r="I2821" s="11">
        <v>4185.2557079999997</v>
      </c>
    </row>
    <row r="2822" spans="1:9" x14ac:dyDescent="0.2">
      <c r="A2822" s="11">
        <v>2816</v>
      </c>
      <c r="B2822" s="11">
        <v>1165.949316</v>
      </c>
      <c r="D2822" s="11">
        <v>2086.0181639999996</v>
      </c>
      <c r="G2822" s="11">
        <v>3944.6629919999996</v>
      </c>
      <c r="I2822" s="11">
        <v>4185.2557079999997</v>
      </c>
    </row>
    <row r="2823" spans="1:9" x14ac:dyDescent="0.2">
      <c r="A2823" s="11">
        <v>2817</v>
      </c>
      <c r="B2823" s="11">
        <v>4446.9994319999996</v>
      </c>
      <c r="D2823" s="11">
        <v>5507.1937079999989</v>
      </c>
      <c r="G2823" s="11">
        <v>3947.3068679999997</v>
      </c>
      <c r="I2823" s="11">
        <v>4185.2557079999997</v>
      </c>
    </row>
    <row r="2824" spans="1:9" x14ac:dyDescent="0.2">
      <c r="A2824" s="11">
        <v>2818</v>
      </c>
      <c r="B2824" s="11">
        <v>4835.6492039999994</v>
      </c>
      <c r="D2824" s="11">
        <v>3799.2498119999996</v>
      </c>
      <c r="G2824" s="11">
        <v>3947.3068679999997</v>
      </c>
      <c r="I2824" s="11">
        <v>4185.2557079999997</v>
      </c>
    </row>
    <row r="2825" spans="1:9" x14ac:dyDescent="0.2">
      <c r="A2825" s="11">
        <v>2819</v>
      </c>
      <c r="B2825" s="11">
        <v>2704.6851479999996</v>
      </c>
      <c r="D2825" s="11">
        <v>4259.2842359999995</v>
      </c>
      <c r="G2825" s="11">
        <v>3947.3068679999997</v>
      </c>
      <c r="I2825" s="11">
        <v>4187.8995839999998</v>
      </c>
    </row>
    <row r="2826" spans="1:9" x14ac:dyDescent="0.2">
      <c r="A2826" s="11">
        <v>2820</v>
      </c>
      <c r="B2826" s="11">
        <v>933.28822799999989</v>
      </c>
      <c r="D2826" s="11">
        <v>1805.7673079999997</v>
      </c>
      <c r="G2826" s="11">
        <v>3947.3068679999997</v>
      </c>
      <c r="I2826" s="11">
        <v>4190.5434599999999</v>
      </c>
    </row>
    <row r="2827" spans="1:9" x14ac:dyDescent="0.2">
      <c r="A2827" s="11">
        <v>2821</v>
      </c>
      <c r="B2827" s="11">
        <v>972.94636799999989</v>
      </c>
      <c r="D2827" s="11">
        <v>2873.8932119999995</v>
      </c>
      <c r="G2827" s="11">
        <v>3947.3068679999997</v>
      </c>
      <c r="I2827" s="11">
        <v>4190.5434599999999</v>
      </c>
    </row>
    <row r="2828" spans="1:9" x14ac:dyDescent="0.2">
      <c r="A2828" s="11">
        <v>2822</v>
      </c>
      <c r="B2828" s="11">
        <v>5195.216339999999</v>
      </c>
      <c r="D2828" s="11">
        <v>3685.5631439999997</v>
      </c>
      <c r="G2828" s="11">
        <v>3949.9507439999993</v>
      </c>
      <c r="I2828" s="11">
        <v>4195.8312119999991</v>
      </c>
    </row>
    <row r="2829" spans="1:9" x14ac:dyDescent="0.2">
      <c r="A2829" s="11">
        <v>2823</v>
      </c>
      <c r="B2829" s="11">
        <v>1142.1544319999998</v>
      </c>
      <c r="D2829" s="11">
        <v>2458.8046799999997</v>
      </c>
      <c r="G2829" s="11">
        <v>3949.9507439999993</v>
      </c>
      <c r="I2829" s="11">
        <v>4198.4750879999992</v>
      </c>
    </row>
    <row r="2830" spans="1:9" x14ac:dyDescent="0.2">
      <c r="A2830" s="11">
        <v>2824</v>
      </c>
      <c r="B2830" s="11">
        <v>3823.0446959999995</v>
      </c>
      <c r="D2830" s="11">
        <v>2091.3059159999998</v>
      </c>
      <c r="G2830" s="11">
        <v>3949.9507439999993</v>
      </c>
      <c r="I2830" s="11">
        <v>4201.1189639999993</v>
      </c>
    </row>
    <row r="2831" spans="1:9" x14ac:dyDescent="0.2">
      <c r="A2831" s="11">
        <v>2825</v>
      </c>
      <c r="B2831" s="11">
        <v>3421.1755439999997</v>
      </c>
      <c r="D2831" s="11">
        <v>3582.4519799999994</v>
      </c>
      <c r="G2831" s="11">
        <v>3952.5946199999994</v>
      </c>
      <c r="I2831" s="11">
        <v>4201.1189639999993</v>
      </c>
    </row>
    <row r="2832" spans="1:9" x14ac:dyDescent="0.2">
      <c r="A2832" s="11">
        <v>2826</v>
      </c>
      <c r="B2832" s="11">
        <v>3495.2040719999995</v>
      </c>
      <c r="D2832" s="11">
        <v>4201.1189639999993</v>
      </c>
      <c r="G2832" s="11">
        <v>3955.2384959999995</v>
      </c>
      <c r="I2832" s="11">
        <v>4206.4067159999995</v>
      </c>
    </row>
    <row r="2833" spans="1:9" x14ac:dyDescent="0.2">
      <c r="A2833" s="11">
        <v>2827</v>
      </c>
      <c r="B2833" s="11">
        <v>3973.7456279999997</v>
      </c>
      <c r="D2833" s="11">
        <v>4142.9536919999991</v>
      </c>
      <c r="G2833" s="11">
        <v>3957.8823719999996</v>
      </c>
      <c r="I2833" s="11">
        <v>4206.4067159999995</v>
      </c>
    </row>
    <row r="2834" spans="1:9" x14ac:dyDescent="0.2">
      <c r="A2834" s="11">
        <v>2828</v>
      </c>
      <c r="B2834" s="11">
        <v>2659.7392559999998</v>
      </c>
      <c r="D2834" s="11">
        <v>2146.8273119999999</v>
      </c>
      <c r="G2834" s="11">
        <v>3960.5262479999997</v>
      </c>
      <c r="I2834" s="11">
        <v>4216.9822199999999</v>
      </c>
    </row>
    <row r="2835" spans="1:9" x14ac:dyDescent="0.2">
      <c r="A2835" s="11">
        <v>2829</v>
      </c>
      <c r="B2835" s="11">
        <v>1713.2316479999997</v>
      </c>
      <c r="D2835" s="11">
        <v>2709.9728999999998</v>
      </c>
      <c r="G2835" s="11">
        <v>3960.5262479999997</v>
      </c>
      <c r="I2835" s="11">
        <v>4219.6260959999991</v>
      </c>
    </row>
    <row r="2836" spans="1:9" x14ac:dyDescent="0.2">
      <c r="A2836" s="11">
        <v>2830</v>
      </c>
      <c r="B2836" s="11">
        <v>2062.2232799999997</v>
      </c>
      <c r="D2836" s="11">
        <v>1940.6049839999998</v>
      </c>
      <c r="G2836" s="11">
        <v>3963.1701239999993</v>
      </c>
      <c r="I2836" s="11">
        <v>4219.6260959999991</v>
      </c>
    </row>
    <row r="2837" spans="1:9" x14ac:dyDescent="0.2">
      <c r="A2837" s="11">
        <v>2831</v>
      </c>
      <c r="B2837" s="11">
        <v>2152.1150639999996</v>
      </c>
      <c r="D2837" s="11">
        <v>1425.0491639999998</v>
      </c>
      <c r="G2837" s="11">
        <v>3963.1701239999993</v>
      </c>
      <c r="I2837" s="11">
        <v>4222.2699719999991</v>
      </c>
    </row>
    <row r="2838" spans="1:9" x14ac:dyDescent="0.2">
      <c r="A2838" s="11">
        <v>2832</v>
      </c>
      <c r="B2838" s="11">
        <v>3920.8681079999997</v>
      </c>
      <c r="D2838" s="11">
        <v>3090.6910439999997</v>
      </c>
      <c r="G2838" s="11">
        <v>3963.1701239999993</v>
      </c>
      <c r="I2838" s="11">
        <v>4222.2699719999991</v>
      </c>
    </row>
    <row r="2839" spans="1:9" x14ac:dyDescent="0.2">
      <c r="A2839" s="11">
        <v>2833</v>
      </c>
      <c r="B2839" s="11">
        <v>2926.7707319999995</v>
      </c>
      <c r="D2839" s="11">
        <v>986.16574799999989</v>
      </c>
      <c r="G2839" s="11">
        <v>3968.4578759999995</v>
      </c>
      <c r="I2839" s="11">
        <v>4222.2699719999991</v>
      </c>
    </row>
    <row r="2840" spans="1:9" x14ac:dyDescent="0.2">
      <c r="A2840" s="11">
        <v>2834</v>
      </c>
      <c r="B2840" s="11">
        <v>1818.9866879999997</v>
      </c>
      <c r="D2840" s="11">
        <v>3616.8223679999996</v>
      </c>
      <c r="G2840" s="11">
        <v>3968.4578759999995</v>
      </c>
      <c r="I2840" s="11">
        <v>4222.2699719999991</v>
      </c>
    </row>
    <row r="2841" spans="1:9" x14ac:dyDescent="0.2">
      <c r="A2841" s="11">
        <v>2835</v>
      </c>
      <c r="B2841" s="11">
        <v>2149.4711879999995</v>
      </c>
      <c r="D2841" s="11">
        <v>2297.5282439999996</v>
      </c>
      <c r="G2841" s="11">
        <v>3973.7456279999997</v>
      </c>
      <c r="I2841" s="11">
        <v>4222.2699719999991</v>
      </c>
    </row>
    <row r="2842" spans="1:9" x14ac:dyDescent="0.2">
      <c r="A2842" s="11">
        <v>2836</v>
      </c>
      <c r="B2842" s="11">
        <v>2672.9586359999998</v>
      </c>
      <c r="D2842" s="11">
        <v>3545.4377159999995</v>
      </c>
      <c r="G2842" s="11">
        <v>3973.7456279999997</v>
      </c>
      <c r="I2842" s="11">
        <v>4224.9138479999992</v>
      </c>
    </row>
    <row r="2843" spans="1:9" x14ac:dyDescent="0.2">
      <c r="A2843" s="11">
        <v>2837</v>
      </c>
      <c r="B2843" s="11">
        <v>3386.8051559999994</v>
      </c>
      <c r="D2843" s="11">
        <v>2144.1834359999998</v>
      </c>
      <c r="G2843" s="11">
        <v>3973.7456279999997</v>
      </c>
      <c r="I2843" s="11">
        <v>4230.2015999999994</v>
      </c>
    </row>
    <row r="2844" spans="1:9" x14ac:dyDescent="0.2">
      <c r="A2844" s="11">
        <v>2838</v>
      </c>
      <c r="B2844" s="11">
        <v>1343.0890079999999</v>
      </c>
      <c r="D2844" s="11">
        <v>2025.2090159999998</v>
      </c>
      <c r="G2844" s="11">
        <v>3976.3895039999993</v>
      </c>
      <c r="I2844" s="11">
        <v>4232.8454759999995</v>
      </c>
    </row>
    <row r="2845" spans="1:9" x14ac:dyDescent="0.2">
      <c r="A2845" s="11">
        <v>2839</v>
      </c>
      <c r="B2845" s="11">
        <v>5097.3929279999993</v>
      </c>
      <c r="D2845" s="11">
        <v>3799.2498119999996</v>
      </c>
      <c r="G2845" s="11">
        <v>3976.3895039999993</v>
      </c>
      <c r="I2845" s="11">
        <v>4232.8454759999995</v>
      </c>
    </row>
    <row r="2846" spans="1:9" x14ac:dyDescent="0.2">
      <c r="A2846" s="11">
        <v>2840</v>
      </c>
      <c r="B2846" s="11">
        <v>1401.2542799999999</v>
      </c>
      <c r="D2846" s="11">
        <v>3233.4603479999996</v>
      </c>
      <c r="G2846" s="11">
        <v>3976.3895039999993</v>
      </c>
      <c r="I2846" s="11">
        <v>4235.4893519999996</v>
      </c>
    </row>
    <row r="2847" spans="1:9" x14ac:dyDescent="0.2">
      <c r="A2847" s="11">
        <v>2841</v>
      </c>
      <c r="B2847" s="11">
        <v>2868.6054599999998</v>
      </c>
      <c r="D2847" s="11">
        <v>2971.7166239999997</v>
      </c>
      <c r="G2847" s="11">
        <v>3979.0333799999994</v>
      </c>
      <c r="I2847" s="11">
        <v>4235.4893519999996</v>
      </c>
    </row>
    <row r="2848" spans="1:9" x14ac:dyDescent="0.2">
      <c r="A2848" s="11">
        <v>2842</v>
      </c>
      <c r="B2848" s="11">
        <v>1364.2400159999997</v>
      </c>
      <c r="D2848" s="11">
        <v>4515.7402079999993</v>
      </c>
      <c r="G2848" s="11">
        <v>3979.0333799999994</v>
      </c>
      <c r="I2848" s="11">
        <v>4238.1332279999997</v>
      </c>
    </row>
    <row r="2849" spans="1:9" x14ac:dyDescent="0.2">
      <c r="A2849" s="11">
        <v>2843</v>
      </c>
      <c r="B2849" s="11">
        <v>1041.6871439999998</v>
      </c>
      <c r="D2849" s="11">
        <v>4571.2616039999994</v>
      </c>
      <c r="G2849" s="11">
        <v>3981.6772559999995</v>
      </c>
      <c r="I2849" s="11">
        <v>4238.1332279999997</v>
      </c>
    </row>
    <row r="2850" spans="1:9" x14ac:dyDescent="0.2">
      <c r="A2850" s="11">
        <v>2844</v>
      </c>
      <c r="B2850" s="11">
        <v>2757.5626679999996</v>
      </c>
      <c r="D2850" s="11">
        <v>1713.2316479999997</v>
      </c>
      <c r="G2850" s="11">
        <v>3984.3211319999996</v>
      </c>
      <c r="I2850" s="11">
        <v>4240.7771039999998</v>
      </c>
    </row>
    <row r="2851" spans="1:9" x14ac:dyDescent="0.2">
      <c r="A2851" s="11">
        <v>2845</v>
      </c>
      <c r="B2851" s="11">
        <v>3384.1612799999994</v>
      </c>
      <c r="D2851" s="11">
        <v>1406.5420319999998</v>
      </c>
      <c r="G2851" s="11">
        <v>3984.3211319999996</v>
      </c>
      <c r="I2851" s="11">
        <v>4246.0648559999991</v>
      </c>
    </row>
    <row r="2852" spans="1:9" x14ac:dyDescent="0.2">
      <c r="A2852" s="11">
        <v>2846</v>
      </c>
      <c r="B2852" s="11">
        <v>2604.2178599999997</v>
      </c>
      <c r="D2852" s="11">
        <v>1015.2483839999999</v>
      </c>
      <c r="G2852" s="11">
        <v>3984.3211319999996</v>
      </c>
      <c r="I2852" s="11">
        <v>4246.0648559999991</v>
      </c>
    </row>
    <row r="2853" spans="1:9" x14ac:dyDescent="0.2">
      <c r="A2853" s="11">
        <v>2847</v>
      </c>
      <c r="B2853" s="11">
        <v>2728.4800319999995</v>
      </c>
      <c r="D2853" s="11">
        <v>6371.7411599999996</v>
      </c>
      <c r="G2853" s="11">
        <v>3989.6088839999993</v>
      </c>
      <c r="I2853" s="11">
        <v>4259.2842359999995</v>
      </c>
    </row>
    <row r="2854" spans="1:9" x14ac:dyDescent="0.2">
      <c r="A2854" s="11">
        <v>2848</v>
      </c>
      <c r="B2854" s="11">
        <v>3558.6570959999995</v>
      </c>
      <c r="D2854" s="11">
        <v>4938.7603679999993</v>
      </c>
      <c r="G2854" s="11">
        <v>3992.2527599999994</v>
      </c>
      <c r="I2854" s="11">
        <v>4259.2842359999995</v>
      </c>
    </row>
    <row r="2855" spans="1:9" x14ac:dyDescent="0.2">
      <c r="A2855" s="11">
        <v>2849</v>
      </c>
      <c r="B2855" s="11">
        <v>1202.9635799999999</v>
      </c>
      <c r="D2855" s="11">
        <v>3960.5262479999997</v>
      </c>
      <c r="G2855" s="11">
        <v>3994.8966359999995</v>
      </c>
      <c r="I2855" s="11">
        <v>4259.2842359999995</v>
      </c>
    </row>
    <row r="2856" spans="1:9" x14ac:dyDescent="0.2">
      <c r="A2856" s="11">
        <v>2850</v>
      </c>
      <c r="B2856" s="11">
        <v>2569.8474719999995</v>
      </c>
      <c r="D2856" s="11">
        <v>3532.2183359999995</v>
      </c>
      <c r="G2856" s="11">
        <v>3994.8966359999995</v>
      </c>
      <c r="I2856" s="11">
        <v>4261.9281119999996</v>
      </c>
    </row>
    <row r="2857" spans="1:9" x14ac:dyDescent="0.2">
      <c r="A2857" s="11">
        <v>2851</v>
      </c>
      <c r="B2857" s="11">
        <v>2218.2119639999996</v>
      </c>
      <c r="D2857" s="11">
        <v>2646.5198759999998</v>
      </c>
      <c r="G2857" s="11">
        <v>3994.8966359999995</v>
      </c>
      <c r="I2857" s="11">
        <v>4264.5719879999997</v>
      </c>
    </row>
    <row r="2858" spans="1:9" x14ac:dyDescent="0.2">
      <c r="A2858" s="11">
        <v>2852</v>
      </c>
      <c r="B2858" s="11">
        <v>4589.7687359999991</v>
      </c>
      <c r="D2858" s="11">
        <v>2128.3201799999997</v>
      </c>
      <c r="G2858" s="11">
        <v>3994.8966359999995</v>
      </c>
      <c r="I2858" s="11">
        <v>4269.8597399999999</v>
      </c>
    </row>
    <row r="2859" spans="1:9" x14ac:dyDescent="0.2">
      <c r="A2859" s="11">
        <v>2853</v>
      </c>
      <c r="B2859" s="11">
        <v>3154.1440679999996</v>
      </c>
      <c r="D2859" s="11">
        <v>2712.6167759999998</v>
      </c>
      <c r="G2859" s="11">
        <v>3994.8966359999995</v>
      </c>
      <c r="I2859" s="11">
        <v>4272.5036159999991</v>
      </c>
    </row>
    <row r="2860" spans="1:9" x14ac:dyDescent="0.2">
      <c r="A2860" s="11">
        <v>2854</v>
      </c>
      <c r="B2860" s="11">
        <v>3540.1499639999997</v>
      </c>
      <c r="D2860" s="11">
        <v>2160.0466919999999</v>
      </c>
      <c r="G2860" s="11">
        <v>4000.1843879999997</v>
      </c>
      <c r="I2860" s="11">
        <v>4280.4352439999993</v>
      </c>
    </row>
    <row r="2861" spans="1:9" x14ac:dyDescent="0.2">
      <c r="A2861" s="11">
        <v>2855</v>
      </c>
      <c r="B2861" s="11">
        <v>3809.8253159999995</v>
      </c>
      <c r="D2861" s="11">
        <v>4291.0107479999997</v>
      </c>
      <c r="G2861" s="11">
        <v>4002.8282639999993</v>
      </c>
      <c r="I2861" s="11">
        <v>4280.4352439999993</v>
      </c>
    </row>
    <row r="2862" spans="1:9" x14ac:dyDescent="0.2">
      <c r="A2862" s="11">
        <v>2856</v>
      </c>
      <c r="B2862" s="11">
        <v>1747.6020359999998</v>
      </c>
      <c r="D2862" s="11">
        <v>4357.1076479999992</v>
      </c>
      <c r="G2862" s="11">
        <v>4005.4721399999994</v>
      </c>
      <c r="I2862" s="11">
        <v>4280.4352439999993</v>
      </c>
    </row>
    <row r="2863" spans="1:9" x14ac:dyDescent="0.2">
      <c r="A2863" s="11">
        <v>2857</v>
      </c>
      <c r="B2863" s="11">
        <v>3582.4519799999994</v>
      </c>
      <c r="D2863" s="11">
        <v>2752.2749159999998</v>
      </c>
      <c r="G2863" s="11">
        <v>4005.4721399999994</v>
      </c>
      <c r="I2863" s="11">
        <v>4280.4352439999993</v>
      </c>
    </row>
    <row r="2864" spans="1:9" x14ac:dyDescent="0.2">
      <c r="A2864" s="11">
        <v>2858</v>
      </c>
      <c r="B2864" s="11">
        <v>1076.0575319999998</v>
      </c>
      <c r="D2864" s="11">
        <v>1837.4938199999997</v>
      </c>
      <c r="G2864" s="11">
        <v>4005.4721399999994</v>
      </c>
      <c r="I2864" s="11">
        <v>4283.0791199999994</v>
      </c>
    </row>
    <row r="2865" spans="1:9" x14ac:dyDescent="0.2">
      <c r="A2865" s="11">
        <v>2859</v>
      </c>
      <c r="B2865" s="11">
        <v>1707.9438959999998</v>
      </c>
      <c r="D2865" s="11">
        <v>3696.1386479999996</v>
      </c>
      <c r="G2865" s="11">
        <v>4005.4721399999994</v>
      </c>
      <c r="I2865" s="11">
        <v>4288.3668719999996</v>
      </c>
    </row>
    <row r="2866" spans="1:9" x14ac:dyDescent="0.2">
      <c r="A2866" s="11">
        <v>2860</v>
      </c>
      <c r="B2866" s="11">
        <v>3846.8395799999994</v>
      </c>
      <c r="D2866" s="11">
        <v>3310.1327519999995</v>
      </c>
      <c r="G2866" s="11">
        <v>4005.4721399999994</v>
      </c>
      <c r="I2866" s="11">
        <v>4288.3668719999996</v>
      </c>
    </row>
    <row r="2867" spans="1:9" x14ac:dyDescent="0.2">
      <c r="A2867" s="11">
        <v>2861</v>
      </c>
      <c r="B2867" s="11">
        <v>2744.3432879999996</v>
      </c>
      <c r="D2867" s="11">
        <v>1718.5193999999997</v>
      </c>
      <c r="G2867" s="11">
        <v>4005.4721399999994</v>
      </c>
      <c r="I2867" s="11">
        <v>4291.0107479999997</v>
      </c>
    </row>
    <row r="2868" spans="1:9" x14ac:dyDescent="0.2">
      <c r="A2868" s="11">
        <v>2862</v>
      </c>
      <c r="B2868" s="11">
        <v>3236.1042239999997</v>
      </c>
      <c r="D2868" s="11">
        <v>3296.9133719999995</v>
      </c>
      <c r="G2868" s="11">
        <v>4008.1160159999995</v>
      </c>
      <c r="I2868" s="11">
        <v>4293.6546239999998</v>
      </c>
    </row>
    <row r="2869" spans="1:9" x14ac:dyDescent="0.2">
      <c r="A2869" s="11">
        <v>2863</v>
      </c>
      <c r="B2869" s="11">
        <v>2802.5085599999998</v>
      </c>
      <c r="D2869" s="11">
        <v>4140.309815999999</v>
      </c>
      <c r="G2869" s="11">
        <v>4008.1160159999995</v>
      </c>
      <c r="I2869" s="11">
        <v>4293.6546239999998</v>
      </c>
    </row>
    <row r="2870" spans="1:9" x14ac:dyDescent="0.2">
      <c r="A2870" s="11">
        <v>2864</v>
      </c>
      <c r="B2870" s="11">
        <v>3111.8420519999995</v>
      </c>
      <c r="D2870" s="11">
        <v>647.74961999999994</v>
      </c>
      <c r="G2870" s="11">
        <v>4008.1160159999995</v>
      </c>
      <c r="I2870" s="11">
        <v>4298.9423759999991</v>
      </c>
    </row>
    <row r="2871" spans="1:9" x14ac:dyDescent="0.2">
      <c r="A2871" s="11">
        <v>2865</v>
      </c>
      <c r="B2871" s="11">
        <v>1139.510556</v>
      </c>
      <c r="D2871" s="11">
        <v>5216.3673479999998</v>
      </c>
      <c r="G2871" s="11">
        <v>4008.1160159999995</v>
      </c>
      <c r="I2871" s="11">
        <v>4301.5862519999991</v>
      </c>
    </row>
    <row r="2872" spans="1:9" x14ac:dyDescent="0.2">
      <c r="A2872" s="11">
        <v>2866</v>
      </c>
      <c r="B2872" s="11">
        <v>3320.7082559999994</v>
      </c>
      <c r="D2872" s="11">
        <v>4161.4608239999998</v>
      </c>
      <c r="G2872" s="11">
        <v>4010.7598919999996</v>
      </c>
      <c r="I2872" s="11">
        <v>4306.8740039999993</v>
      </c>
    </row>
    <row r="2873" spans="1:9" x14ac:dyDescent="0.2">
      <c r="A2873" s="11">
        <v>2867</v>
      </c>
      <c r="B2873" s="11">
        <v>2075.4426599999997</v>
      </c>
      <c r="D2873" s="11">
        <v>2263.1578559999998</v>
      </c>
      <c r="G2873" s="11">
        <v>4010.7598919999996</v>
      </c>
      <c r="I2873" s="11">
        <v>4306.8740039999993</v>
      </c>
    </row>
    <row r="2874" spans="1:9" x14ac:dyDescent="0.2">
      <c r="A2874" s="11">
        <v>2868</v>
      </c>
      <c r="B2874" s="11">
        <v>3024.5941439999997</v>
      </c>
      <c r="D2874" s="11">
        <v>5060.3786639999989</v>
      </c>
      <c r="G2874" s="11">
        <v>4013.4037679999997</v>
      </c>
      <c r="I2874" s="11">
        <v>4309.5178799999994</v>
      </c>
    </row>
    <row r="2875" spans="1:9" x14ac:dyDescent="0.2">
      <c r="A2875" s="11">
        <v>2869</v>
      </c>
      <c r="B2875" s="11">
        <v>3521.6428319999995</v>
      </c>
      <c r="D2875" s="11">
        <v>2260.5139799999997</v>
      </c>
      <c r="G2875" s="11">
        <v>4016.0476439999993</v>
      </c>
      <c r="I2875" s="11">
        <v>4317.4495079999997</v>
      </c>
    </row>
    <row r="2876" spans="1:9" x14ac:dyDescent="0.2">
      <c r="A2876" s="11">
        <v>2870</v>
      </c>
      <c r="B2876" s="11">
        <v>3352.4347679999996</v>
      </c>
      <c r="D2876" s="11">
        <v>4026.6231479999997</v>
      </c>
      <c r="G2876" s="11">
        <v>4016.0476439999993</v>
      </c>
      <c r="I2876" s="11">
        <v>4317.4495079999997</v>
      </c>
    </row>
    <row r="2877" spans="1:9" x14ac:dyDescent="0.2">
      <c r="A2877" s="11">
        <v>2871</v>
      </c>
      <c r="B2877" s="11">
        <v>2033.1406439999998</v>
      </c>
      <c r="D2877" s="11">
        <v>5060.3786639999989</v>
      </c>
      <c r="G2877" s="11">
        <v>4016.0476439999993</v>
      </c>
      <c r="I2877" s="11">
        <v>4317.4495079999997</v>
      </c>
    </row>
    <row r="2878" spans="1:9" x14ac:dyDescent="0.2">
      <c r="A2878" s="11">
        <v>2872</v>
      </c>
      <c r="B2878" s="11">
        <v>2725.8361559999998</v>
      </c>
      <c r="D2878" s="11">
        <v>2141.5395599999997</v>
      </c>
      <c r="G2878" s="11">
        <v>4016.0476439999993</v>
      </c>
      <c r="I2878" s="11">
        <v>4317.4495079999997</v>
      </c>
    </row>
    <row r="2879" spans="1:9" x14ac:dyDescent="0.2">
      <c r="A2879" s="11">
        <v>2873</v>
      </c>
      <c r="B2879" s="11">
        <v>4137.6659399999999</v>
      </c>
      <c r="D2879" s="11">
        <v>3659.1243839999997</v>
      </c>
      <c r="G2879" s="11">
        <v>4016.0476439999993</v>
      </c>
      <c r="I2879" s="11">
        <v>4322.7372599999999</v>
      </c>
    </row>
    <row r="2880" spans="1:9" x14ac:dyDescent="0.2">
      <c r="A2880" s="11">
        <v>2874</v>
      </c>
      <c r="B2880" s="11">
        <v>1731.7387799999997</v>
      </c>
      <c r="D2880" s="11">
        <v>3056.3206559999994</v>
      </c>
      <c r="G2880" s="11">
        <v>4018.6915199999994</v>
      </c>
      <c r="I2880" s="11">
        <v>4325.3811359999991</v>
      </c>
    </row>
    <row r="2881" spans="1:9" x14ac:dyDescent="0.2">
      <c r="A2881" s="11">
        <v>2875</v>
      </c>
      <c r="B2881" s="11">
        <v>4840.9369559999996</v>
      </c>
      <c r="D2881" s="11">
        <v>1811.0550599999997</v>
      </c>
      <c r="G2881" s="11">
        <v>4018.6915199999994</v>
      </c>
      <c r="I2881" s="11">
        <v>4330.6688879999992</v>
      </c>
    </row>
    <row r="2882" spans="1:9" x14ac:dyDescent="0.2">
      <c r="A2882" s="11">
        <v>2876</v>
      </c>
      <c r="B2882" s="11">
        <v>1033.7555159999999</v>
      </c>
      <c r="D2882" s="11">
        <v>2080.7304119999999</v>
      </c>
      <c r="G2882" s="11">
        <v>4021.3353959999995</v>
      </c>
      <c r="I2882" s="11">
        <v>4330.6688879999992</v>
      </c>
    </row>
    <row r="2883" spans="1:9" x14ac:dyDescent="0.2">
      <c r="A2883" s="11">
        <v>2877</v>
      </c>
      <c r="B2883" s="11">
        <v>1781.9724239999998</v>
      </c>
      <c r="D2883" s="11">
        <v>3418.5316679999996</v>
      </c>
      <c r="G2883" s="11">
        <v>4023.9792719999996</v>
      </c>
      <c r="I2883" s="11">
        <v>4333.3127639999993</v>
      </c>
    </row>
    <row r="2884" spans="1:9" x14ac:dyDescent="0.2">
      <c r="A2884" s="11">
        <v>2878</v>
      </c>
      <c r="B2884" s="11">
        <v>949.15148399999987</v>
      </c>
      <c r="D2884" s="11">
        <v>3032.5257719999995</v>
      </c>
      <c r="G2884" s="11">
        <v>4023.9792719999996</v>
      </c>
      <c r="I2884" s="11">
        <v>4338.6005159999995</v>
      </c>
    </row>
    <row r="2885" spans="1:9" x14ac:dyDescent="0.2">
      <c r="A2885" s="11">
        <v>2879</v>
      </c>
      <c r="B2885" s="11">
        <v>1903.5907199999997</v>
      </c>
      <c r="D2885" s="11">
        <v>4206.4067159999995</v>
      </c>
      <c r="G2885" s="11">
        <v>4023.9792719999996</v>
      </c>
      <c r="I2885" s="11">
        <v>4343.8882679999997</v>
      </c>
    </row>
    <row r="2886" spans="1:9" x14ac:dyDescent="0.2">
      <c r="A2886" s="11">
        <v>2880</v>
      </c>
      <c r="B2886" s="11">
        <v>4372.9709039999998</v>
      </c>
      <c r="D2886" s="11">
        <v>1557.2429639999998</v>
      </c>
      <c r="G2886" s="11">
        <v>4023.9792719999996</v>
      </c>
      <c r="I2886" s="11">
        <v>4343.8882679999997</v>
      </c>
    </row>
    <row r="2887" spans="1:9" x14ac:dyDescent="0.2">
      <c r="A2887" s="11">
        <v>2881</v>
      </c>
      <c r="B2887" s="11">
        <v>2910.9074759999999</v>
      </c>
      <c r="D2887" s="11">
        <v>7831.160711999999</v>
      </c>
      <c r="G2887" s="11">
        <v>4026.6231479999997</v>
      </c>
      <c r="I2887" s="11">
        <v>4346.5321439999998</v>
      </c>
    </row>
    <row r="2888" spans="1:9" x14ac:dyDescent="0.2">
      <c r="A2888" s="11">
        <v>2882</v>
      </c>
      <c r="B2888" s="11">
        <v>3709.3580279999996</v>
      </c>
      <c r="D2888" s="11">
        <v>1863.9325799999997</v>
      </c>
      <c r="G2888" s="11">
        <v>4029.2670239999993</v>
      </c>
      <c r="I2888" s="11">
        <v>4349.1760199999999</v>
      </c>
    </row>
    <row r="2889" spans="1:9" x14ac:dyDescent="0.2">
      <c r="A2889" s="11">
        <v>2883</v>
      </c>
      <c r="B2889" s="11">
        <v>3058.9645319999995</v>
      </c>
      <c r="D2889" s="11">
        <v>4026.6231479999997</v>
      </c>
      <c r="G2889" s="11">
        <v>4029.2670239999993</v>
      </c>
      <c r="I2889" s="11">
        <v>4349.1760199999999</v>
      </c>
    </row>
    <row r="2890" spans="1:9" x14ac:dyDescent="0.2">
      <c r="A2890" s="11">
        <v>2884</v>
      </c>
      <c r="B2890" s="11">
        <v>3815.1130679999997</v>
      </c>
      <c r="D2890" s="11">
        <v>1596.9011039999998</v>
      </c>
      <c r="G2890" s="11">
        <v>4029.2670239999993</v>
      </c>
      <c r="I2890" s="11">
        <v>4349.1760199999999</v>
      </c>
    </row>
    <row r="2891" spans="1:9" x14ac:dyDescent="0.2">
      <c r="A2891" s="11">
        <v>2885</v>
      </c>
      <c r="B2891" s="11">
        <v>4224.9138479999992</v>
      </c>
      <c r="D2891" s="11">
        <v>2350.4057639999996</v>
      </c>
      <c r="G2891" s="11">
        <v>4029.2670239999993</v>
      </c>
      <c r="I2891" s="11">
        <v>4349.1760199999999</v>
      </c>
    </row>
    <row r="2892" spans="1:9" x14ac:dyDescent="0.2">
      <c r="A2892" s="11">
        <v>2886</v>
      </c>
      <c r="B2892" s="11">
        <v>2530.1893319999995</v>
      </c>
      <c r="D2892" s="11">
        <v>10424.803067999999</v>
      </c>
      <c r="G2892" s="11">
        <v>4031.9108999999994</v>
      </c>
      <c r="I2892" s="11">
        <v>4354.4637719999992</v>
      </c>
    </row>
    <row r="2893" spans="1:9" x14ac:dyDescent="0.2">
      <c r="A2893" s="11">
        <v>2887</v>
      </c>
      <c r="B2893" s="11">
        <v>4372.9709039999998</v>
      </c>
      <c r="D2893" s="11">
        <v>3032.5257719999995</v>
      </c>
      <c r="G2893" s="11">
        <v>4031.9108999999994</v>
      </c>
      <c r="I2893" s="11">
        <v>4357.1076479999992</v>
      </c>
    </row>
    <row r="2894" spans="1:9" x14ac:dyDescent="0.2">
      <c r="A2894" s="11">
        <v>2888</v>
      </c>
      <c r="B2894" s="11">
        <v>4095.3639239999993</v>
      </c>
      <c r="D2894" s="11">
        <v>1321.9379999999999</v>
      </c>
      <c r="G2894" s="11">
        <v>4034.5547759999995</v>
      </c>
      <c r="I2894" s="11">
        <v>4357.1076479999992</v>
      </c>
    </row>
    <row r="2895" spans="1:9" x14ac:dyDescent="0.2">
      <c r="A2895" s="11">
        <v>2889</v>
      </c>
      <c r="B2895" s="11">
        <v>1697.3683919999999</v>
      </c>
      <c r="D2895" s="11">
        <v>4565.9738519999992</v>
      </c>
      <c r="G2895" s="11">
        <v>4037.1986519999996</v>
      </c>
      <c r="I2895" s="11">
        <v>4357.1076479999992</v>
      </c>
    </row>
    <row r="2896" spans="1:9" x14ac:dyDescent="0.2">
      <c r="A2896" s="11">
        <v>2890</v>
      </c>
      <c r="B2896" s="11">
        <v>1499.0776919999998</v>
      </c>
      <c r="D2896" s="11">
        <v>1583.6817239999998</v>
      </c>
      <c r="G2896" s="11">
        <v>4037.1986519999996</v>
      </c>
      <c r="I2896" s="11">
        <v>4365.0392759999995</v>
      </c>
    </row>
    <row r="2897" spans="1:9" x14ac:dyDescent="0.2">
      <c r="A2897" s="11">
        <v>2891</v>
      </c>
      <c r="B2897" s="11">
        <v>2649.1637519999995</v>
      </c>
      <c r="D2897" s="11">
        <v>1173.8809439999998</v>
      </c>
      <c r="G2897" s="11">
        <v>4037.1986519999996</v>
      </c>
      <c r="I2897" s="11">
        <v>4367.6831519999996</v>
      </c>
    </row>
    <row r="2898" spans="1:9" x14ac:dyDescent="0.2">
      <c r="A2898" s="11">
        <v>2892</v>
      </c>
      <c r="B2898" s="11">
        <v>3648.5488799999994</v>
      </c>
      <c r="D2898" s="11">
        <v>5002.2133919999997</v>
      </c>
      <c r="G2898" s="11">
        <v>4039.8425279999997</v>
      </c>
      <c r="I2898" s="11">
        <v>4370.3270279999997</v>
      </c>
    </row>
    <row r="2899" spans="1:9" x14ac:dyDescent="0.2">
      <c r="A2899" s="11">
        <v>2893</v>
      </c>
      <c r="B2899" s="11">
        <v>3688.2070199999994</v>
      </c>
      <c r="D2899" s="11">
        <v>3838.9079519999996</v>
      </c>
      <c r="G2899" s="11">
        <v>4039.8425279999997</v>
      </c>
      <c r="I2899" s="11">
        <v>4370.3270279999997</v>
      </c>
    </row>
    <row r="2900" spans="1:9" x14ac:dyDescent="0.2">
      <c r="A2900" s="11">
        <v>2894</v>
      </c>
      <c r="B2900" s="11">
        <v>1861.2887039999998</v>
      </c>
      <c r="D2900" s="11">
        <v>1797.8356799999997</v>
      </c>
      <c r="G2900" s="11">
        <v>4042.4864039999993</v>
      </c>
      <c r="I2900" s="11">
        <v>4378.2586559999991</v>
      </c>
    </row>
    <row r="2901" spans="1:9" x14ac:dyDescent="0.2">
      <c r="A2901" s="11">
        <v>2895</v>
      </c>
      <c r="B2901" s="11">
        <v>2588.3546039999997</v>
      </c>
      <c r="D2901" s="11">
        <v>3738.4406639999997</v>
      </c>
      <c r="G2901" s="11">
        <v>4042.4864039999993</v>
      </c>
      <c r="I2901" s="11">
        <v>4380.9025319999992</v>
      </c>
    </row>
    <row r="2902" spans="1:9" x14ac:dyDescent="0.2">
      <c r="A2902" s="11">
        <v>2896</v>
      </c>
      <c r="B2902" s="11">
        <v>2321.3231279999995</v>
      </c>
      <c r="D2902" s="11">
        <v>4121.8026839999993</v>
      </c>
      <c r="G2902" s="11">
        <v>4045.1302799999994</v>
      </c>
      <c r="I2902" s="11">
        <v>4383.5464079999992</v>
      </c>
    </row>
    <row r="2903" spans="1:9" x14ac:dyDescent="0.2">
      <c r="A2903" s="11">
        <v>2897</v>
      </c>
      <c r="B2903" s="11">
        <v>1562.5307159999998</v>
      </c>
      <c r="D2903" s="11">
        <v>2141.5395599999997</v>
      </c>
      <c r="G2903" s="11">
        <v>4045.1302799999994</v>
      </c>
      <c r="I2903" s="11">
        <v>4383.5464079999992</v>
      </c>
    </row>
    <row r="2904" spans="1:9" x14ac:dyDescent="0.2">
      <c r="A2904" s="11">
        <v>2898</v>
      </c>
      <c r="B2904" s="11">
        <v>4055.7057839999993</v>
      </c>
      <c r="D2904" s="11">
        <v>1335.1573799999999</v>
      </c>
      <c r="G2904" s="11">
        <v>4045.1302799999994</v>
      </c>
      <c r="I2904" s="11">
        <v>4388.8341599999994</v>
      </c>
    </row>
    <row r="2905" spans="1:9" x14ac:dyDescent="0.2">
      <c r="A2905" s="11">
        <v>2899</v>
      </c>
      <c r="B2905" s="11">
        <v>4161.4608239999998</v>
      </c>
      <c r="D2905" s="11">
        <v>846.04031999999984</v>
      </c>
      <c r="G2905" s="11">
        <v>4047.7741559999995</v>
      </c>
      <c r="I2905" s="11">
        <v>4391.4780359999995</v>
      </c>
    </row>
    <row r="2906" spans="1:9" x14ac:dyDescent="0.2">
      <c r="A2906" s="11">
        <v>2900</v>
      </c>
      <c r="B2906" s="11">
        <v>3968.4578759999995</v>
      </c>
      <c r="D2906" s="11">
        <v>2739.0555359999998</v>
      </c>
      <c r="G2906" s="11">
        <v>4047.7741559999995</v>
      </c>
      <c r="I2906" s="11">
        <v>4394.1219119999996</v>
      </c>
    </row>
    <row r="2907" spans="1:9" x14ac:dyDescent="0.2">
      <c r="A2907" s="11">
        <v>2901</v>
      </c>
      <c r="B2907" s="11">
        <v>1517.5848239999998</v>
      </c>
      <c r="D2907" s="11">
        <v>3122.4175559999994</v>
      </c>
      <c r="G2907" s="11">
        <v>4050.4180319999996</v>
      </c>
      <c r="I2907" s="11">
        <v>4396.7657879999997</v>
      </c>
    </row>
    <row r="2908" spans="1:9" x14ac:dyDescent="0.2">
      <c r="A2908" s="11">
        <v>2902</v>
      </c>
      <c r="B2908" s="11">
        <v>1737.0265319999999</v>
      </c>
      <c r="D2908" s="11">
        <v>4563.3299759999991</v>
      </c>
      <c r="G2908" s="11">
        <v>4050.4180319999996</v>
      </c>
      <c r="I2908" s="11">
        <v>4399.4096639999998</v>
      </c>
    </row>
    <row r="2909" spans="1:9" x14ac:dyDescent="0.2">
      <c r="A2909" s="11">
        <v>2903</v>
      </c>
      <c r="B2909" s="11">
        <v>2400.6394079999995</v>
      </c>
      <c r="D2909" s="11">
        <v>3965.8139999999994</v>
      </c>
      <c r="G2909" s="11">
        <v>4053.0619079999997</v>
      </c>
      <c r="I2909" s="11">
        <v>4409.9851679999992</v>
      </c>
    </row>
    <row r="2910" spans="1:9" x14ac:dyDescent="0.2">
      <c r="A2910" s="11">
        <v>2904</v>
      </c>
      <c r="B2910" s="11">
        <v>4468.1504399999994</v>
      </c>
      <c r="D2910" s="11">
        <v>2337.1863839999996</v>
      </c>
      <c r="G2910" s="11">
        <v>4053.0619079999997</v>
      </c>
      <c r="I2910" s="11">
        <v>4415.2729199999994</v>
      </c>
    </row>
    <row r="2911" spans="1:9" x14ac:dyDescent="0.2">
      <c r="A2911" s="11">
        <v>2905</v>
      </c>
      <c r="B2911" s="11">
        <v>4618.8513719999992</v>
      </c>
      <c r="D2911" s="11">
        <v>4150.8853199999994</v>
      </c>
      <c r="G2911" s="11">
        <v>4055.7057839999993</v>
      </c>
      <c r="I2911" s="11">
        <v>4415.2729199999994</v>
      </c>
    </row>
    <row r="2912" spans="1:9" x14ac:dyDescent="0.2">
      <c r="A2912" s="11">
        <v>2906</v>
      </c>
      <c r="B2912" s="11">
        <v>3191.1583319999995</v>
      </c>
      <c r="D2912" s="11">
        <v>5129.1194399999995</v>
      </c>
      <c r="G2912" s="11">
        <v>4058.3496599999994</v>
      </c>
      <c r="I2912" s="11">
        <v>4417.9167959999995</v>
      </c>
    </row>
    <row r="2913" spans="1:9" x14ac:dyDescent="0.2">
      <c r="A2913" s="11">
        <v>2907</v>
      </c>
      <c r="B2913" s="11">
        <v>2834.2350719999995</v>
      </c>
      <c r="D2913" s="11">
        <v>2382.1322759999998</v>
      </c>
      <c r="G2913" s="11">
        <v>4058.3496599999994</v>
      </c>
      <c r="I2913" s="11">
        <v>4420.5606719999996</v>
      </c>
    </row>
    <row r="2914" spans="1:9" x14ac:dyDescent="0.2">
      <c r="A2914" s="11">
        <v>2908</v>
      </c>
      <c r="B2914" s="11">
        <v>2025.2090159999998</v>
      </c>
      <c r="D2914" s="11">
        <v>2056.9355279999995</v>
      </c>
      <c r="G2914" s="11">
        <v>4060.9935359999995</v>
      </c>
      <c r="I2914" s="11">
        <v>4423.2045479999997</v>
      </c>
    </row>
    <row r="2915" spans="1:9" x14ac:dyDescent="0.2">
      <c r="A2915" s="11">
        <v>2909</v>
      </c>
      <c r="B2915" s="11">
        <v>2204.9925839999996</v>
      </c>
      <c r="D2915" s="11">
        <v>5626.1681279999993</v>
      </c>
      <c r="G2915" s="11">
        <v>4060.9935359999995</v>
      </c>
      <c r="I2915" s="11">
        <v>4425.8484239999998</v>
      </c>
    </row>
    <row r="2916" spans="1:9" x14ac:dyDescent="0.2">
      <c r="A2916" s="11">
        <v>2910</v>
      </c>
      <c r="B2916" s="11">
        <v>1993.4825039999998</v>
      </c>
      <c r="D2916" s="11">
        <v>2548.6964639999997</v>
      </c>
      <c r="G2916" s="11">
        <v>4060.9935359999995</v>
      </c>
      <c r="I2916" s="11">
        <v>4425.8484239999998</v>
      </c>
    </row>
    <row r="2917" spans="1:9" x14ac:dyDescent="0.2">
      <c r="A2917" s="11">
        <v>2911</v>
      </c>
      <c r="B2917" s="11">
        <v>1583.6817239999998</v>
      </c>
      <c r="D2917" s="11">
        <v>1644.4908719999999</v>
      </c>
      <c r="G2917" s="11">
        <v>4060.9935359999995</v>
      </c>
      <c r="I2917" s="11">
        <v>4433.7800519999992</v>
      </c>
    </row>
    <row r="2918" spans="1:9" x14ac:dyDescent="0.2">
      <c r="A2918" s="11">
        <v>2912</v>
      </c>
      <c r="B2918" s="11">
        <v>6392.8921679999994</v>
      </c>
      <c r="D2918" s="11">
        <v>2395.3516559999998</v>
      </c>
      <c r="G2918" s="11">
        <v>4063.6374119999996</v>
      </c>
      <c r="I2918" s="11">
        <v>4444.3555559999995</v>
      </c>
    </row>
    <row r="2919" spans="1:9" x14ac:dyDescent="0.2">
      <c r="A2919" s="11">
        <v>2913</v>
      </c>
      <c r="B2919" s="11">
        <v>4565.9738519999992</v>
      </c>
      <c r="D2919" s="11">
        <v>5618.2364999999991</v>
      </c>
      <c r="G2919" s="11">
        <v>4063.6374119999996</v>
      </c>
      <c r="I2919" s="11">
        <v>4452.2871839999998</v>
      </c>
    </row>
    <row r="2920" spans="1:9" x14ac:dyDescent="0.2">
      <c r="A2920" s="11">
        <v>2914</v>
      </c>
      <c r="B2920" s="11">
        <v>3386.8051559999994</v>
      </c>
      <c r="D2920" s="11">
        <v>1834.8499439999998</v>
      </c>
      <c r="G2920" s="11">
        <v>4066.2812879999997</v>
      </c>
      <c r="I2920" s="11">
        <v>4457.5749359999991</v>
      </c>
    </row>
    <row r="2921" spans="1:9" x14ac:dyDescent="0.2">
      <c r="A2921" s="11">
        <v>2915</v>
      </c>
      <c r="B2921" s="11">
        <v>4605.6319919999996</v>
      </c>
      <c r="D2921" s="11">
        <v>5205.7918439999994</v>
      </c>
      <c r="G2921" s="11">
        <v>4068.9251639999993</v>
      </c>
      <c r="I2921" s="11">
        <v>4457.5749359999991</v>
      </c>
    </row>
    <row r="2922" spans="1:9" x14ac:dyDescent="0.2">
      <c r="A2922" s="11">
        <v>2916</v>
      </c>
      <c r="B2922" s="11">
        <v>1805.7673079999997</v>
      </c>
      <c r="D2922" s="11">
        <v>5007.5011439999989</v>
      </c>
      <c r="G2922" s="11">
        <v>4071.5690399999994</v>
      </c>
      <c r="I2922" s="11">
        <v>4462.8626879999993</v>
      </c>
    </row>
    <row r="2923" spans="1:9" x14ac:dyDescent="0.2">
      <c r="A2923" s="11">
        <v>2917</v>
      </c>
      <c r="B2923" s="11">
        <v>2530.1893319999995</v>
      </c>
      <c r="D2923" s="11">
        <v>1602.1888559999998</v>
      </c>
      <c r="G2923" s="11">
        <v>4071.5690399999994</v>
      </c>
      <c r="I2923" s="11">
        <v>4462.8626879999993</v>
      </c>
    </row>
    <row r="2924" spans="1:9" x14ac:dyDescent="0.2">
      <c r="A2924" s="11">
        <v>2918</v>
      </c>
      <c r="B2924" s="11">
        <v>3476.6969399999994</v>
      </c>
      <c r="D2924" s="11">
        <v>1459.4195519999998</v>
      </c>
      <c r="G2924" s="11">
        <v>4071.5690399999994</v>
      </c>
      <c r="I2924" s="11">
        <v>4465.5065639999993</v>
      </c>
    </row>
    <row r="2925" spans="1:9" x14ac:dyDescent="0.2">
      <c r="A2925" s="11">
        <v>2919</v>
      </c>
      <c r="B2925" s="11">
        <v>4721.9625359999991</v>
      </c>
      <c r="D2925" s="11">
        <v>2339.8302599999997</v>
      </c>
      <c r="G2925" s="11">
        <v>4074.2129159999995</v>
      </c>
      <c r="I2925" s="11">
        <v>4468.1504399999994</v>
      </c>
    </row>
    <row r="2926" spans="1:9" x14ac:dyDescent="0.2">
      <c r="A2926" s="11">
        <v>2920</v>
      </c>
      <c r="B2926" s="11">
        <v>1581.0378479999997</v>
      </c>
      <c r="D2926" s="11">
        <v>2971.7166239999997</v>
      </c>
      <c r="G2926" s="11">
        <v>4076.8567919999996</v>
      </c>
      <c r="I2926" s="11">
        <v>4470.7943159999995</v>
      </c>
    </row>
    <row r="2927" spans="1:9" x14ac:dyDescent="0.2">
      <c r="A2927" s="11">
        <v>2921</v>
      </c>
      <c r="B2927" s="11">
        <v>1221.4707119999998</v>
      </c>
      <c r="D2927" s="11">
        <v>3910.2926039999993</v>
      </c>
      <c r="G2927" s="11">
        <v>4076.8567919999996</v>
      </c>
      <c r="I2927" s="11">
        <v>4470.7943159999995</v>
      </c>
    </row>
    <row r="2928" spans="1:9" x14ac:dyDescent="0.2">
      <c r="A2928" s="11">
        <v>2922</v>
      </c>
      <c r="B2928" s="11">
        <v>1123.6472999999999</v>
      </c>
      <c r="D2928" s="11">
        <v>4653.2217599999994</v>
      </c>
      <c r="G2928" s="11">
        <v>4076.8567919999996</v>
      </c>
      <c r="I2928" s="11">
        <v>4478.7259439999998</v>
      </c>
    </row>
    <row r="2929" spans="1:9" x14ac:dyDescent="0.2">
      <c r="A2929" s="11">
        <v>2923</v>
      </c>
      <c r="B2929" s="11">
        <v>1737.0265319999999</v>
      </c>
      <c r="D2929" s="11">
        <v>2969.0727479999996</v>
      </c>
      <c r="G2929" s="11">
        <v>4079.5006679999997</v>
      </c>
      <c r="I2929" s="11">
        <v>4481.3698199999999</v>
      </c>
    </row>
    <row r="2930" spans="1:9" x14ac:dyDescent="0.2">
      <c r="A2930" s="11">
        <v>2924</v>
      </c>
      <c r="B2930" s="11">
        <v>3751.6600439999997</v>
      </c>
      <c r="D2930" s="11">
        <v>2762.8504199999998</v>
      </c>
      <c r="G2930" s="11">
        <v>4079.5006679999997</v>
      </c>
      <c r="I2930" s="11">
        <v>4489.3014479999993</v>
      </c>
    </row>
    <row r="2931" spans="1:9" x14ac:dyDescent="0.2">
      <c r="A2931" s="11">
        <v>2925</v>
      </c>
      <c r="B2931" s="11">
        <v>957.08311199999991</v>
      </c>
      <c r="D2931" s="11">
        <v>4528.9595879999997</v>
      </c>
      <c r="G2931" s="11">
        <v>4082.1445439999993</v>
      </c>
      <c r="I2931" s="11">
        <v>4494.5891999999994</v>
      </c>
    </row>
    <row r="2932" spans="1:9" x14ac:dyDescent="0.2">
      <c r="A2932" s="11">
        <v>2926</v>
      </c>
      <c r="B2932" s="11">
        <v>1097.2085399999999</v>
      </c>
      <c r="D2932" s="11">
        <v>2514.3260759999998</v>
      </c>
      <c r="G2932" s="11">
        <v>4082.1445439999993</v>
      </c>
      <c r="I2932" s="11">
        <v>4497.2330759999995</v>
      </c>
    </row>
    <row r="2933" spans="1:9" x14ac:dyDescent="0.2">
      <c r="A2933" s="11">
        <v>2927</v>
      </c>
      <c r="B2933" s="11">
        <v>2546.0525879999996</v>
      </c>
      <c r="D2933" s="11">
        <v>1062.8381519999998</v>
      </c>
      <c r="G2933" s="11">
        <v>4084.7884199999994</v>
      </c>
      <c r="I2933" s="11">
        <v>4502.5208279999997</v>
      </c>
    </row>
    <row r="2934" spans="1:9" x14ac:dyDescent="0.2">
      <c r="A2934" s="11">
        <v>2928</v>
      </c>
      <c r="B2934" s="11">
        <v>2744.3432879999996</v>
      </c>
      <c r="D2934" s="11">
        <v>4904.389979999999</v>
      </c>
      <c r="G2934" s="11">
        <v>4090.0761719999996</v>
      </c>
      <c r="I2934" s="11">
        <v>4507.8085799999999</v>
      </c>
    </row>
    <row r="2935" spans="1:9" x14ac:dyDescent="0.2">
      <c r="A2935" s="11">
        <v>2929</v>
      </c>
      <c r="B2935" s="11">
        <v>3743.7284159999995</v>
      </c>
      <c r="D2935" s="11">
        <v>5562.715103999999</v>
      </c>
      <c r="G2935" s="11">
        <v>4090.0761719999996</v>
      </c>
      <c r="I2935" s="11">
        <v>4515.7402079999993</v>
      </c>
    </row>
    <row r="2936" spans="1:9" x14ac:dyDescent="0.2">
      <c r="A2936" s="11">
        <v>2930</v>
      </c>
      <c r="B2936" s="11">
        <v>2731.1239079999996</v>
      </c>
      <c r="D2936" s="11">
        <v>2887.1125919999995</v>
      </c>
      <c r="G2936" s="11">
        <v>4090.0761719999996</v>
      </c>
      <c r="I2936" s="11">
        <v>4521.0279599999994</v>
      </c>
    </row>
    <row r="2937" spans="1:9" x14ac:dyDescent="0.2">
      <c r="A2937" s="11">
        <v>2931</v>
      </c>
      <c r="B2937" s="11">
        <v>1451.4879239999998</v>
      </c>
      <c r="D2937" s="11">
        <v>4396.7657879999997</v>
      </c>
      <c r="G2937" s="11">
        <v>4090.0761719999996</v>
      </c>
      <c r="I2937" s="11">
        <v>4528.9595879999997</v>
      </c>
    </row>
    <row r="2938" spans="1:9" x14ac:dyDescent="0.2">
      <c r="A2938" s="11">
        <v>2932</v>
      </c>
      <c r="B2938" s="11">
        <v>1599.5449799999999</v>
      </c>
      <c r="D2938" s="11">
        <v>3780.7426799999994</v>
      </c>
      <c r="G2938" s="11">
        <v>4090.0761719999996</v>
      </c>
      <c r="I2938" s="11">
        <v>4534.247339999999</v>
      </c>
    </row>
    <row r="2939" spans="1:9" x14ac:dyDescent="0.2">
      <c r="A2939" s="11">
        <v>2933</v>
      </c>
      <c r="B2939" s="11">
        <v>1179.168696</v>
      </c>
      <c r="D2939" s="11">
        <v>2345.1180119999999</v>
      </c>
      <c r="G2939" s="11">
        <v>4092.7200479999997</v>
      </c>
      <c r="I2939" s="11">
        <v>4534.247339999999</v>
      </c>
    </row>
    <row r="2940" spans="1:9" x14ac:dyDescent="0.2">
      <c r="A2940" s="11">
        <v>2934</v>
      </c>
      <c r="B2940" s="11">
        <v>3960.5262479999997</v>
      </c>
      <c r="D2940" s="11">
        <v>5253.3816119999992</v>
      </c>
      <c r="G2940" s="11">
        <v>4092.7200479999997</v>
      </c>
      <c r="I2940" s="11">
        <v>4536.8912159999991</v>
      </c>
    </row>
    <row r="2941" spans="1:9" x14ac:dyDescent="0.2">
      <c r="A2941" s="11">
        <v>2935</v>
      </c>
      <c r="B2941" s="11">
        <v>4195.8312119999991</v>
      </c>
      <c r="D2941" s="11">
        <v>5322.1223879999998</v>
      </c>
      <c r="G2941" s="11">
        <v>4092.7200479999997</v>
      </c>
      <c r="I2941" s="11">
        <v>4536.8912159999991</v>
      </c>
    </row>
    <row r="2942" spans="1:9" x14ac:dyDescent="0.2">
      <c r="A2942" s="11">
        <v>2936</v>
      </c>
      <c r="B2942" s="11">
        <v>1327.2257519999998</v>
      </c>
      <c r="D2942" s="11">
        <v>4264.5719879999997</v>
      </c>
      <c r="G2942" s="11">
        <v>4092.7200479999997</v>
      </c>
      <c r="I2942" s="11">
        <v>4536.8912159999991</v>
      </c>
    </row>
    <row r="2943" spans="1:9" x14ac:dyDescent="0.2">
      <c r="A2943" s="11">
        <v>2937</v>
      </c>
      <c r="B2943" s="11">
        <v>3635.3294999999994</v>
      </c>
      <c r="D2943" s="11">
        <v>1715.8755239999998</v>
      </c>
      <c r="G2943" s="11">
        <v>4095.3639239999993</v>
      </c>
      <c r="I2943" s="11">
        <v>4539.5350919999992</v>
      </c>
    </row>
    <row r="2944" spans="1:9" x14ac:dyDescent="0.2">
      <c r="A2944" s="11">
        <v>2938</v>
      </c>
      <c r="B2944" s="11">
        <v>3844.1957039999993</v>
      </c>
      <c r="D2944" s="11">
        <v>4803.9226919999992</v>
      </c>
      <c r="G2944" s="11">
        <v>4098.0077999999994</v>
      </c>
      <c r="I2944" s="11">
        <v>4542.1789679999993</v>
      </c>
    </row>
    <row r="2945" spans="1:9" x14ac:dyDescent="0.2">
      <c r="A2945" s="11">
        <v>2939</v>
      </c>
      <c r="B2945" s="11">
        <v>2334.5425079999995</v>
      </c>
      <c r="D2945" s="11">
        <v>2469.3801839999996</v>
      </c>
      <c r="G2945" s="11">
        <v>4100.6516759999995</v>
      </c>
      <c r="I2945" s="11">
        <v>4544.8228439999993</v>
      </c>
    </row>
    <row r="2946" spans="1:9" x14ac:dyDescent="0.2">
      <c r="A2946" s="11">
        <v>2940</v>
      </c>
      <c r="B2946" s="11">
        <v>4833.0053279999993</v>
      </c>
      <c r="D2946" s="11">
        <v>8968.0273919999981</v>
      </c>
      <c r="G2946" s="11">
        <v>4100.6516759999995</v>
      </c>
      <c r="I2946" s="11">
        <v>4544.8228439999993</v>
      </c>
    </row>
    <row r="2947" spans="1:9" x14ac:dyDescent="0.2">
      <c r="A2947" s="11">
        <v>2941</v>
      </c>
      <c r="B2947" s="11">
        <v>1856.0009519999999</v>
      </c>
      <c r="D2947" s="11">
        <v>2969.0727479999996</v>
      </c>
      <c r="G2947" s="11">
        <v>4100.6516759999995</v>
      </c>
      <c r="I2947" s="11">
        <v>4547.4667199999994</v>
      </c>
    </row>
    <row r="2948" spans="1:9" x14ac:dyDescent="0.2">
      <c r="A2948" s="11">
        <v>2942</v>
      </c>
      <c r="B2948" s="11">
        <v>3040.4573999999998</v>
      </c>
      <c r="D2948" s="11">
        <v>3209.6654639999997</v>
      </c>
      <c r="G2948" s="11">
        <v>4100.6516759999995</v>
      </c>
      <c r="I2948" s="11">
        <v>4547.4667199999994</v>
      </c>
    </row>
    <row r="2949" spans="1:9" x14ac:dyDescent="0.2">
      <c r="A2949" s="11">
        <v>2943</v>
      </c>
      <c r="B2949" s="11">
        <v>3140.9246879999996</v>
      </c>
      <c r="D2949" s="11">
        <v>2709.9728999999998</v>
      </c>
      <c r="G2949" s="11">
        <v>4100.6516759999995</v>
      </c>
      <c r="I2949" s="11">
        <v>4547.4667199999994</v>
      </c>
    </row>
    <row r="2950" spans="1:9" x14ac:dyDescent="0.2">
      <c r="A2950" s="11">
        <v>2944</v>
      </c>
      <c r="B2950" s="11">
        <v>1284.9237359999997</v>
      </c>
      <c r="D2950" s="11">
        <v>2855.3860799999998</v>
      </c>
      <c r="G2950" s="11">
        <v>4103.2955519999996</v>
      </c>
      <c r="I2950" s="11">
        <v>4550.1105959999995</v>
      </c>
    </row>
    <row r="2951" spans="1:9" x14ac:dyDescent="0.2">
      <c r="A2951" s="11">
        <v>2945</v>
      </c>
      <c r="B2951" s="11">
        <v>3143.5685639999997</v>
      </c>
      <c r="D2951" s="11">
        <v>4788.0594359999996</v>
      </c>
      <c r="G2951" s="11">
        <v>4103.2955519999996</v>
      </c>
      <c r="I2951" s="11">
        <v>4560.686099999999</v>
      </c>
    </row>
    <row r="2952" spans="1:9" x14ac:dyDescent="0.2">
      <c r="A2952" s="11">
        <v>2946</v>
      </c>
      <c r="B2952" s="11">
        <v>4129.7343119999996</v>
      </c>
      <c r="D2952" s="11">
        <v>2873.8932119999995</v>
      </c>
      <c r="G2952" s="11">
        <v>4105.9394279999997</v>
      </c>
      <c r="I2952" s="11">
        <v>4563.3299759999991</v>
      </c>
    </row>
    <row r="2953" spans="1:9" x14ac:dyDescent="0.2">
      <c r="A2953" s="11">
        <v>2947</v>
      </c>
      <c r="B2953" s="11">
        <v>3717.2896559999995</v>
      </c>
      <c r="D2953" s="11">
        <v>4629.4268759999995</v>
      </c>
      <c r="G2953" s="11">
        <v>4105.9394279999997</v>
      </c>
      <c r="I2953" s="11">
        <v>4565.9738519999992</v>
      </c>
    </row>
    <row r="2954" spans="1:9" x14ac:dyDescent="0.2">
      <c r="A2954" s="11">
        <v>2948</v>
      </c>
      <c r="B2954" s="11">
        <v>4161.4608239999998</v>
      </c>
      <c r="D2954" s="11">
        <v>4637.3585039999998</v>
      </c>
      <c r="G2954" s="11">
        <v>4111.2271799999999</v>
      </c>
      <c r="I2954" s="11">
        <v>4571.2616039999994</v>
      </c>
    </row>
    <row r="2955" spans="1:9" x14ac:dyDescent="0.2">
      <c r="A2955" s="11">
        <v>2949</v>
      </c>
      <c r="B2955" s="11">
        <v>904.20559199999991</v>
      </c>
      <c r="D2955" s="11">
        <v>5351.205023999999</v>
      </c>
      <c r="G2955" s="11">
        <v>4111.2271799999999</v>
      </c>
      <c r="I2955" s="11">
        <v>4579.1932319999996</v>
      </c>
    </row>
    <row r="2956" spans="1:9" x14ac:dyDescent="0.2">
      <c r="A2956" s="11">
        <v>2950</v>
      </c>
      <c r="B2956" s="11">
        <v>2284.3088639999996</v>
      </c>
      <c r="D2956" s="11">
        <v>3127.7053079999996</v>
      </c>
      <c r="G2956" s="11">
        <v>4111.2271799999999</v>
      </c>
      <c r="I2956" s="11">
        <v>4581.8371079999997</v>
      </c>
    </row>
    <row r="2957" spans="1:9" x14ac:dyDescent="0.2">
      <c r="A2957" s="11">
        <v>2951</v>
      </c>
      <c r="B2957" s="11">
        <v>3098.6226719999995</v>
      </c>
      <c r="D2957" s="11">
        <v>3693.4947719999996</v>
      </c>
      <c r="G2957" s="11">
        <v>4111.2271799999999</v>
      </c>
      <c r="I2957" s="11">
        <v>4587.124859999999</v>
      </c>
    </row>
    <row r="2958" spans="1:9" x14ac:dyDescent="0.2">
      <c r="A2958" s="11">
        <v>2952</v>
      </c>
      <c r="B2958" s="11">
        <v>3994.8966359999995</v>
      </c>
      <c r="D2958" s="11">
        <v>1760.8214159999998</v>
      </c>
      <c r="G2958" s="11">
        <v>4116.5149319999991</v>
      </c>
      <c r="I2958" s="11">
        <v>4587.124859999999</v>
      </c>
    </row>
    <row r="2959" spans="1:9" x14ac:dyDescent="0.2">
      <c r="A2959" s="11">
        <v>2953</v>
      </c>
      <c r="B2959" s="11">
        <v>4280.4352439999993</v>
      </c>
      <c r="D2959" s="11">
        <v>1998.7702559999998</v>
      </c>
      <c r="G2959" s="11">
        <v>4119.1588079999992</v>
      </c>
      <c r="I2959" s="11">
        <v>4587.124859999999</v>
      </c>
    </row>
    <row r="2960" spans="1:9" x14ac:dyDescent="0.2">
      <c r="A2960" s="11">
        <v>2954</v>
      </c>
      <c r="B2960" s="11">
        <v>3751.6600439999997</v>
      </c>
      <c r="D2960" s="11">
        <v>3111.8420519999995</v>
      </c>
      <c r="G2960" s="11">
        <v>4121.8026839999993</v>
      </c>
      <c r="I2960" s="11">
        <v>4595.0564879999993</v>
      </c>
    </row>
    <row r="2961" spans="1:9" x14ac:dyDescent="0.2">
      <c r="A2961" s="11">
        <v>2955</v>
      </c>
      <c r="B2961" s="11">
        <v>3624.7539959999995</v>
      </c>
      <c r="D2961" s="11">
        <v>2403.2832839999996</v>
      </c>
      <c r="G2961" s="11">
        <v>4121.8026839999993</v>
      </c>
      <c r="I2961" s="11">
        <v>4600.3442399999994</v>
      </c>
    </row>
    <row r="2962" spans="1:9" x14ac:dyDescent="0.2">
      <c r="A2962" s="11">
        <v>2956</v>
      </c>
      <c r="B2962" s="11">
        <v>2540.7648359999998</v>
      </c>
      <c r="D2962" s="11">
        <v>4246.0648559999991</v>
      </c>
      <c r="G2962" s="11">
        <v>4124.4465599999994</v>
      </c>
      <c r="I2962" s="11">
        <v>4602.9881159999995</v>
      </c>
    </row>
    <row r="2963" spans="1:9" x14ac:dyDescent="0.2">
      <c r="A2963" s="11">
        <v>2957</v>
      </c>
      <c r="B2963" s="11">
        <v>1744.9581599999997</v>
      </c>
      <c r="D2963" s="11">
        <v>4468.1504399999994</v>
      </c>
      <c r="G2963" s="11">
        <v>4124.4465599999994</v>
      </c>
      <c r="I2963" s="11">
        <v>4602.9881159999995</v>
      </c>
    </row>
    <row r="2964" spans="1:9" x14ac:dyDescent="0.2">
      <c r="A2964" s="11">
        <v>2958</v>
      </c>
      <c r="B2964" s="11">
        <v>1842.7815719999999</v>
      </c>
      <c r="D2964" s="11">
        <v>4661.1533879999997</v>
      </c>
      <c r="G2964" s="11">
        <v>4127.0904359999995</v>
      </c>
      <c r="I2964" s="11">
        <v>4608.2758679999997</v>
      </c>
    </row>
    <row r="2965" spans="1:9" x14ac:dyDescent="0.2">
      <c r="A2965" s="11">
        <v>2959</v>
      </c>
      <c r="B2965" s="11">
        <v>2982.2921279999996</v>
      </c>
      <c r="D2965" s="11">
        <v>4663.7972639999998</v>
      </c>
      <c r="G2965" s="11">
        <v>4127.0904359999995</v>
      </c>
      <c r="I2965" s="11">
        <v>4613.563619999999</v>
      </c>
    </row>
    <row r="2966" spans="1:9" x14ac:dyDescent="0.2">
      <c r="A2966" s="11">
        <v>2960</v>
      </c>
      <c r="B2966" s="11">
        <v>4142.9536919999991</v>
      </c>
      <c r="D2966" s="11">
        <v>4613.563619999999</v>
      </c>
      <c r="G2966" s="11">
        <v>4129.7343119999996</v>
      </c>
      <c r="I2966" s="11">
        <v>4616.2074959999991</v>
      </c>
    </row>
    <row r="2967" spans="1:9" x14ac:dyDescent="0.2">
      <c r="A2967" s="11">
        <v>2961</v>
      </c>
      <c r="B2967" s="11">
        <v>3957.8823719999996</v>
      </c>
      <c r="D2967" s="11">
        <v>3984.3211319999996</v>
      </c>
      <c r="G2967" s="11">
        <v>4129.7343119999996</v>
      </c>
      <c r="I2967" s="11">
        <v>4618.8513719999992</v>
      </c>
    </row>
    <row r="2968" spans="1:9" x14ac:dyDescent="0.2">
      <c r="A2968" s="11">
        <v>2962</v>
      </c>
      <c r="B2968" s="11">
        <v>2945.2778639999997</v>
      </c>
      <c r="D2968" s="11">
        <v>2453.5169279999996</v>
      </c>
      <c r="G2968" s="11">
        <v>4129.7343119999996</v>
      </c>
      <c r="I2968" s="11">
        <v>4629.4268759999995</v>
      </c>
    </row>
    <row r="2969" spans="1:9" x14ac:dyDescent="0.2">
      <c r="A2969" s="11">
        <v>2963</v>
      </c>
      <c r="B2969" s="11">
        <v>1655.0663759999998</v>
      </c>
      <c r="D2969" s="11">
        <v>2807.7963119999995</v>
      </c>
      <c r="G2969" s="11">
        <v>4129.7343119999996</v>
      </c>
      <c r="I2969" s="11">
        <v>4634.7146279999997</v>
      </c>
    </row>
    <row r="2970" spans="1:9" x14ac:dyDescent="0.2">
      <c r="A2970" s="11">
        <v>2964</v>
      </c>
      <c r="B2970" s="11">
        <v>4721.9625359999991</v>
      </c>
      <c r="D2970" s="11">
        <v>2509.0383239999996</v>
      </c>
      <c r="G2970" s="11">
        <v>4129.7343119999996</v>
      </c>
      <c r="I2970" s="11">
        <v>4634.7146279999997</v>
      </c>
    </row>
    <row r="2971" spans="1:9" x14ac:dyDescent="0.2">
      <c r="A2971" s="11">
        <v>2965</v>
      </c>
      <c r="B2971" s="11">
        <v>4978.4185079999997</v>
      </c>
      <c r="D2971" s="11">
        <v>2027.8528919999997</v>
      </c>
      <c r="G2971" s="11">
        <v>4132.3781879999997</v>
      </c>
      <c r="I2971" s="11">
        <v>4637.3585039999998</v>
      </c>
    </row>
    <row r="2972" spans="1:9" x14ac:dyDescent="0.2">
      <c r="A2972" s="11">
        <v>2966</v>
      </c>
      <c r="B2972" s="11">
        <v>4253.9964839999993</v>
      </c>
      <c r="D2972" s="11">
        <v>3518.9989559999995</v>
      </c>
      <c r="G2972" s="11">
        <v>4135.0220639999998</v>
      </c>
      <c r="I2972" s="11">
        <v>4640.002379999999</v>
      </c>
    </row>
    <row r="2973" spans="1:9" x14ac:dyDescent="0.2">
      <c r="A2973" s="11">
        <v>2967</v>
      </c>
      <c r="B2973" s="11">
        <v>1530.8042039999998</v>
      </c>
      <c r="D2973" s="11">
        <v>2630.6566199999997</v>
      </c>
      <c r="G2973" s="11">
        <v>4135.0220639999998</v>
      </c>
      <c r="I2973" s="11">
        <v>4653.2217599999994</v>
      </c>
    </row>
    <row r="2974" spans="1:9" x14ac:dyDescent="0.2">
      <c r="A2974" s="11">
        <v>2968</v>
      </c>
      <c r="B2974" s="11">
        <v>4851.512459999999</v>
      </c>
      <c r="D2974" s="11">
        <v>3257.2552319999995</v>
      </c>
      <c r="G2974" s="11">
        <v>4137.6659399999999</v>
      </c>
      <c r="I2974" s="11">
        <v>4653.2217599999994</v>
      </c>
    </row>
    <row r="2975" spans="1:9" x14ac:dyDescent="0.2">
      <c r="A2975" s="11">
        <v>2969</v>
      </c>
      <c r="B2975" s="11">
        <v>3867.9905879999997</v>
      </c>
      <c r="D2975" s="11">
        <v>5330.0540159999991</v>
      </c>
      <c r="G2975" s="11">
        <v>4137.6659399999999</v>
      </c>
      <c r="I2975" s="11">
        <v>4655.8656359999995</v>
      </c>
    </row>
    <row r="2976" spans="1:9" x14ac:dyDescent="0.2">
      <c r="A2976" s="11">
        <v>2970</v>
      </c>
      <c r="B2976" s="11">
        <v>3286.3378679999996</v>
      </c>
      <c r="D2976" s="11">
        <v>3735.7967879999997</v>
      </c>
      <c r="G2976" s="11">
        <v>4140.309815999999</v>
      </c>
      <c r="I2976" s="11">
        <v>4661.1533879999997</v>
      </c>
    </row>
    <row r="2977" spans="1:9" x14ac:dyDescent="0.2">
      <c r="A2977" s="11">
        <v>2971</v>
      </c>
      <c r="B2977" s="11">
        <v>1374.8155199999999</v>
      </c>
      <c r="D2977" s="11">
        <v>1232.046216</v>
      </c>
      <c r="G2977" s="11">
        <v>4140.309815999999</v>
      </c>
      <c r="I2977" s="11">
        <v>4661.1533879999997</v>
      </c>
    </row>
    <row r="2978" spans="1:9" x14ac:dyDescent="0.2">
      <c r="A2978" s="11">
        <v>2972</v>
      </c>
      <c r="B2978" s="11">
        <v>2694.1096439999997</v>
      </c>
      <c r="D2978" s="11">
        <v>1446.2001719999998</v>
      </c>
      <c r="G2978" s="11">
        <v>4140.309815999999</v>
      </c>
      <c r="I2978" s="11">
        <v>4663.7972639999998</v>
      </c>
    </row>
    <row r="2979" spans="1:9" x14ac:dyDescent="0.2">
      <c r="A2979" s="11">
        <v>2973</v>
      </c>
      <c r="B2979" s="11">
        <v>4174.6802039999993</v>
      </c>
      <c r="D2979" s="11">
        <v>3590.3836079999996</v>
      </c>
      <c r="G2979" s="11">
        <v>4142.9536919999991</v>
      </c>
      <c r="I2979" s="11">
        <v>4663.7972639999998</v>
      </c>
    </row>
    <row r="2980" spans="1:9" x14ac:dyDescent="0.2">
      <c r="A2980" s="11">
        <v>2974</v>
      </c>
      <c r="B2980" s="11">
        <v>1856.0009519999999</v>
      </c>
      <c r="D2980" s="11">
        <v>3944.6629919999996</v>
      </c>
      <c r="G2980" s="11">
        <v>4142.9536919999991</v>
      </c>
      <c r="I2980" s="11">
        <v>4669.0850159999991</v>
      </c>
    </row>
    <row r="2981" spans="1:9" x14ac:dyDescent="0.2">
      <c r="A2981" s="11">
        <v>2975</v>
      </c>
      <c r="B2981" s="11">
        <v>2921.4829799999998</v>
      </c>
      <c r="D2981" s="11">
        <v>3429.1071719999995</v>
      </c>
      <c r="G2981" s="11">
        <v>4142.9536919999991</v>
      </c>
      <c r="I2981" s="11">
        <v>4669.0850159999991</v>
      </c>
    </row>
    <row r="2982" spans="1:9" x14ac:dyDescent="0.2">
      <c r="A2982" s="11">
        <v>2976</v>
      </c>
      <c r="B2982" s="11">
        <v>2868.6054599999998</v>
      </c>
      <c r="D2982" s="11">
        <v>4283.0791199999994</v>
      </c>
      <c r="G2982" s="11">
        <v>4148.2414439999993</v>
      </c>
      <c r="I2982" s="11">
        <v>4669.0850159999991</v>
      </c>
    </row>
    <row r="2983" spans="1:9" x14ac:dyDescent="0.2">
      <c r="A2983" s="11">
        <v>2977</v>
      </c>
      <c r="B2983" s="11">
        <v>1985.5508759999998</v>
      </c>
      <c r="D2983" s="11">
        <v>2807.7963119999995</v>
      </c>
      <c r="G2983" s="11">
        <v>4148.2414439999993</v>
      </c>
      <c r="I2983" s="11">
        <v>4669.0850159999991</v>
      </c>
    </row>
    <row r="2984" spans="1:9" x14ac:dyDescent="0.2">
      <c r="A2984" s="11">
        <v>2978</v>
      </c>
      <c r="B2984" s="11">
        <v>3823.0446959999995</v>
      </c>
      <c r="D2984" s="11">
        <v>12592.781387999998</v>
      </c>
      <c r="G2984" s="11">
        <v>4148.2414439999993</v>
      </c>
      <c r="I2984" s="11">
        <v>4698.1676519999992</v>
      </c>
    </row>
    <row r="2985" spans="1:9" x14ac:dyDescent="0.2">
      <c r="A2985" s="11">
        <v>2979</v>
      </c>
      <c r="B2985" s="11">
        <v>2083.3742879999995</v>
      </c>
      <c r="D2985" s="11">
        <v>2561.9158439999997</v>
      </c>
      <c r="G2985" s="11">
        <v>4148.2414439999993</v>
      </c>
      <c r="I2985" s="11">
        <v>4698.1676519999992</v>
      </c>
    </row>
    <row r="2986" spans="1:9" x14ac:dyDescent="0.2">
      <c r="A2986" s="11">
        <v>2980</v>
      </c>
      <c r="B2986" s="11">
        <v>2802.5085599999998</v>
      </c>
      <c r="D2986" s="11">
        <v>4854.1563359999991</v>
      </c>
      <c r="G2986" s="11">
        <v>4150.8853199999994</v>
      </c>
      <c r="I2986" s="11">
        <v>4703.4554039999994</v>
      </c>
    </row>
    <row r="2987" spans="1:9" x14ac:dyDescent="0.2">
      <c r="A2987" s="11">
        <v>2981</v>
      </c>
      <c r="B2987" s="11">
        <v>3770.1671759999995</v>
      </c>
      <c r="D2987" s="11">
        <v>3928.7997359999995</v>
      </c>
      <c r="G2987" s="11">
        <v>4150.8853199999994</v>
      </c>
      <c r="I2987" s="11">
        <v>4703.4554039999994</v>
      </c>
    </row>
    <row r="2988" spans="1:9" x14ac:dyDescent="0.2">
      <c r="A2988" s="11">
        <v>2982</v>
      </c>
      <c r="B2988" s="11">
        <v>1329.8696279999999</v>
      </c>
      <c r="D2988" s="11">
        <v>4420.5606719999996</v>
      </c>
      <c r="G2988" s="11">
        <v>4150.8853199999994</v>
      </c>
      <c r="I2988" s="11">
        <v>4703.4554039999994</v>
      </c>
    </row>
    <row r="2989" spans="1:9" x14ac:dyDescent="0.2">
      <c r="A2989" s="11">
        <v>2983</v>
      </c>
      <c r="B2989" s="11">
        <v>1321.9379999999999</v>
      </c>
      <c r="D2989" s="11">
        <v>5586.5099879999989</v>
      </c>
      <c r="G2989" s="11">
        <v>4153.5291959999995</v>
      </c>
      <c r="I2989" s="11">
        <v>4714.0309079999997</v>
      </c>
    </row>
    <row r="2990" spans="1:9" x14ac:dyDescent="0.2">
      <c r="A2990" s="11">
        <v>2984</v>
      </c>
      <c r="B2990" s="11">
        <v>4444.3555559999995</v>
      </c>
      <c r="D2990" s="11">
        <v>2937.3462359999994</v>
      </c>
      <c r="G2990" s="11">
        <v>4153.5291959999995</v>
      </c>
      <c r="I2990" s="11">
        <v>4716.6747839999998</v>
      </c>
    </row>
    <row r="2991" spans="1:9" x14ac:dyDescent="0.2">
      <c r="A2991" s="11">
        <v>2985</v>
      </c>
      <c r="B2991" s="11">
        <v>4552.7544719999996</v>
      </c>
      <c r="D2991" s="11">
        <v>3574.5203519999995</v>
      </c>
      <c r="G2991" s="11">
        <v>4153.5291959999995</v>
      </c>
      <c r="I2991" s="11">
        <v>4721.9625359999991</v>
      </c>
    </row>
    <row r="2992" spans="1:9" x14ac:dyDescent="0.2">
      <c r="A2992" s="11">
        <v>2986</v>
      </c>
      <c r="B2992" s="11">
        <v>3632.6856239999997</v>
      </c>
      <c r="D2992" s="11">
        <v>4957.267499999999</v>
      </c>
      <c r="G2992" s="11">
        <v>4156.1730719999996</v>
      </c>
      <c r="I2992" s="11">
        <v>4724.6064119999992</v>
      </c>
    </row>
    <row r="2993" spans="1:9" x14ac:dyDescent="0.2">
      <c r="A2993" s="11">
        <v>2987</v>
      </c>
      <c r="B2993" s="11">
        <v>2686.1780159999998</v>
      </c>
      <c r="D2993" s="11">
        <v>6842.3510879999994</v>
      </c>
      <c r="G2993" s="11">
        <v>4158.8169479999997</v>
      </c>
      <c r="I2993" s="11">
        <v>4724.6064119999992</v>
      </c>
    </row>
    <row r="2994" spans="1:9" x14ac:dyDescent="0.2">
      <c r="A2994" s="11">
        <v>2988</v>
      </c>
      <c r="B2994" s="11">
        <v>2374.2006479999995</v>
      </c>
      <c r="D2994" s="11">
        <v>1602.1888559999998</v>
      </c>
      <c r="G2994" s="11">
        <v>4161.4608239999998</v>
      </c>
      <c r="I2994" s="11">
        <v>4724.6064119999992</v>
      </c>
    </row>
    <row r="2995" spans="1:9" x14ac:dyDescent="0.2">
      <c r="A2995" s="11">
        <v>2989</v>
      </c>
      <c r="B2995" s="11">
        <v>3934.0874879999997</v>
      </c>
      <c r="D2995" s="11">
        <v>2427.0781679999996</v>
      </c>
      <c r="G2995" s="11">
        <v>4161.4608239999998</v>
      </c>
      <c r="I2995" s="11">
        <v>4729.8941639999994</v>
      </c>
    </row>
    <row r="2996" spans="1:9" x14ac:dyDescent="0.2">
      <c r="A2996" s="11">
        <v>2990</v>
      </c>
      <c r="B2996" s="11">
        <v>1020.5361359999998</v>
      </c>
      <c r="D2996" s="11">
        <v>3793.9620599999994</v>
      </c>
      <c r="G2996" s="11">
        <v>4166.748575999999</v>
      </c>
      <c r="I2996" s="11">
        <v>4748.4012959999991</v>
      </c>
    </row>
    <row r="2997" spans="1:9" x14ac:dyDescent="0.2">
      <c r="A2997" s="11">
        <v>2991</v>
      </c>
      <c r="B2997" s="11">
        <v>2054.2916519999999</v>
      </c>
      <c r="D2997" s="11">
        <v>3524.2867079999996</v>
      </c>
      <c r="G2997" s="11">
        <v>4166.748575999999</v>
      </c>
      <c r="I2997" s="11">
        <v>4753.6890479999993</v>
      </c>
    </row>
    <row r="2998" spans="1:9" x14ac:dyDescent="0.2">
      <c r="A2998" s="11">
        <v>2992</v>
      </c>
      <c r="B2998" s="11">
        <v>1856.0009519999999</v>
      </c>
      <c r="D2998" s="11">
        <v>1771.3969199999997</v>
      </c>
      <c r="G2998" s="11">
        <v>4166.748575999999</v>
      </c>
      <c r="I2998" s="11">
        <v>4766.9084279999997</v>
      </c>
    </row>
    <row r="2999" spans="1:9" x14ac:dyDescent="0.2">
      <c r="A2999" s="11">
        <v>2993</v>
      </c>
      <c r="B2999" s="11">
        <v>4045.1302799999994</v>
      </c>
      <c r="D2999" s="11">
        <v>3444.9704279999996</v>
      </c>
      <c r="G2999" s="11">
        <v>4166.748575999999</v>
      </c>
      <c r="I2999" s="11">
        <v>4766.9084279999997</v>
      </c>
    </row>
    <row r="3000" spans="1:9" x14ac:dyDescent="0.2">
      <c r="A3000" s="11">
        <v>2994</v>
      </c>
      <c r="B3000" s="11">
        <v>1150.0860599999999</v>
      </c>
      <c r="D3000" s="11">
        <v>3669.6998879999996</v>
      </c>
      <c r="G3000" s="11">
        <v>4169.3924519999991</v>
      </c>
      <c r="I3000" s="11">
        <v>4777.4839319999992</v>
      </c>
    </row>
    <row r="3001" spans="1:9" x14ac:dyDescent="0.2">
      <c r="A3001" s="11">
        <v>2995</v>
      </c>
      <c r="B3001" s="11">
        <v>3672.3437639999997</v>
      </c>
      <c r="D3001" s="11">
        <v>2929.4146079999996</v>
      </c>
      <c r="G3001" s="11">
        <v>4169.3924519999991</v>
      </c>
      <c r="I3001" s="11">
        <v>4782.7716839999994</v>
      </c>
    </row>
    <row r="3002" spans="1:9" x14ac:dyDescent="0.2">
      <c r="A3002" s="11">
        <v>2996</v>
      </c>
      <c r="B3002" s="11">
        <v>2123.0324279999995</v>
      </c>
      <c r="D3002" s="11">
        <v>2699.3973959999998</v>
      </c>
      <c r="G3002" s="11">
        <v>4172.0363279999992</v>
      </c>
      <c r="I3002" s="11">
        <v>4785.4155599999995</v>
      </c>
    </row>
    <row r="3003" spans="1:9" x14ac:dyDescent="0.2">
      <c r="A3003" s="11">
        <v>2997</v>
      </c>
      <c r="B3003" s="11">
        <v>1824.2744399999997</v>
      </c>
      <c r="D3003" s="11">
        <v>4222.2699719999991</v>
      </c>
      <c r="G3003" s="11">
        <v>4172.0363279999992</v>
      </c>
      <c r="I3003" s="11">
        <v>4788.0594359999996</v>
      </c>
    </row>
    <row r="3004" spans="1:9" x14ac:dyDescent="0.2">
      <c r="A3004" s="11">
        <v>2998</v>
      </c>
      <c r="B3004" s="11">
        <v>2739.0555359999998</v>
      </c>
      <c r="D3004" s="11">
        <v>2247.2945999999997</v>
      </c>
      <c r="G3004" s="11">
        <v>4172.0363279999992</v>
      </c>
      <c r="I3004" s="11">
        <v>4788.0594359999996</v>
      </c>
    </row>
    <row r="3005" spans="1:9" x14ac:dyDescent="0.2">
      <c r="A3005" s="11">
        <v>2999</v>
      </c>
      <c r="B3005" s="11">
        <v>2479.9556879999996</v>
      </c>
      <c r="D3005" s="11">
        <v>3328.6398839999997</v>
      </c>
      <c r="G3005" s="11">
        <v>4174.6802039999993</v>
      </c>
      <c r="I3005" s="11">
        <v>4788.0594359999996</v>
      </c>
    </row>
    <row r="3006" spans="1:9" x14ac:dyDescent="0.2">
      <c r="A3006" s="11">
        <v>3000</v>
      </c>
      <c r="B3006" s="11">
        <v>3994.8966359999995</v>
      </c>
      <c r="D3006" s="11">
        <v>3611.5346159999995</v>
      </c>
      <c r="G3006" s="11">
        <v>4174.6802039999993</v>
      </c>
      <c r="I3006" s="11">
        <v>4790.7033119999996</v>
      </c>
    </row>
    <row r="3007" spans="1:9" x14ac:dyDescent="0.2">
      <c r="A3007" s="11">
        <v>3001</v>
      </c>
      <c r="B3007" s="11">
        <v>3207.0215879999996</v>
      </c>
      <c r="D3007" s="11">
        <v>5721.347663999999</v>
      </c>
      <c r="G3007" s="11">
        <v>4177.3240799999994</v>
      </c>
      <c r="I3007" s="11">
        <v>4793.3471879999997</v>
      </c>
    </row>
    <row r="3008" spans="1:9" x14ac:dyDescent="0.2">
      <c r="A3008" s="11">
        <v>3002</v>
      </c>
      <c r="B3008" s="11">
        <v>4187.8995839999998</v>
      </c>
      <c r="D3008" s="11">
        <v>1160.6615639999998</v>
      </c>
      <c r="G3008" s="11">
        <v>4177.3240799999994</v>
      </c>
      <c r="I3008" s="11">
        <v>4798.634939999999</v>
      </c>
    </row>
    <row r="3009" spans="1:9" x14ac:dyDescent="0.2">
      <c r="A3009" s="11">
        <v>3003</v>
      </c>
      <c r="B3009" s="11">
        <v>3138.2808119999995</v>
      </c>
      <c r="D3009" s="11">
        <v>3516.3550799999994</v>
      </c>
      <c r="G3009" s="11">
        <v>4177.3240799999994</v>
      </c>
      <c r="I3009" s="11">
        <v>4798.634939999999</v>
      </c>
    </row>
    <row r="3010" spans="1:9" x14ac:dyDescent="0.2">
      <c r="A3010" s="11">
        <v>3004</v>
      </c>
      <c r="B3010" s="11">
        <v>3495.2040719999995</v>
      </c>
      <c r="D3010" s="11">
        <v>16270.412903999997</v>
      </c>
      <c r="G3010" s="11">
        <v>4179.9679559999995</v>
      </c>
      <c r="I3010" s="11">
        <v>4803.9226919999992</v>
      </c>
    </row>
    <row r="3011" spans="1:9" x14ac:dyDescent="0.2">
      <c r="A3011" s="11">
        <v>3005</v>
      </c>
      <c r="B3011" s="11">
        <v>1467.3511799999999</v>
      </c>
      <c r="D3011" s="11">
        <v>2086.0181639999996</v>
      </c>
      <c r="G3011" s="11">
        <v>4179.9679559999995</v>
      </c>
      <c r="I3011" s="11">
        <v>4809.2104439999994</v>
      </c>
    </row>
    <row r="3012" spans="1:9" x14ac:dyDescent="0.2">
      <c r="A3012" s="11">
        <v>3006</v>
      </c>
      <c r="B3012" s="11">
        <v>1715.8755239999998</v>
      </c>
      <c r="D3012" s="11">
        <v>4579.1932319999996</v>
      </c>
      <c r="G3012" s="11">
        <v>4185.2557079999997</v>
      </c>
      <c r="I3012" s="11">
        <v>4809.2104439999994</v>
      </c>
    </row>
    <row r="3013" spans="1:9" x14ac:dyDescent="0.2">
      <c r="A3013" s="11">
        <v>3007</v>
      </c>
      <c r="B3013" s="11">
        <v>3273.1184879999996</v>
      </c>
      <c r="D3013" s="11">
        <v>1845.4254479999997</v>
      </c>
      <c r="G3013" s="11">
        <v>4185.2557079999997</v>
      </c>
      <c r="I3013" s="11">
        <v>4811.8543199999995</v>
      </c>
    </row>
    <row r="3014" spans="1:9" x14ac:dyDescent="0.2">
      <c r="A3014" s="11">
        <v>3008</v>
      </c>
      <c r="B3014" s="11">
        <v>4042.4864039999993</v>
      </c>
      <c r="D3014" s="11">
        <v>5435.8090559999991</v>
      </c>
      <c r="G3014" s="11">
        <v>4185.2557079999997</v>
      </c>
      <c r="I3014" s="11">
        <v>4817.1420719999996</v>
      </c>
    </row>
    <row r="3015" spans="1:9" x14ac:dyDescent="0.2">
      <c r="A3015" s="11">
        <v>3009</v>
      </c>
      <c r="B3015" s="11">
        <v>2598.9301079999996</v>
      </c>
      <c r="D3015" s="11">
        <v>3701.4263999999994</v>
      </c>
      <c r="G3015" s="11">
        <v>4185.2557079999997</v>
      </c>
      <c r="I3015" s="11">
        <v>4835.6492039999994</v>
      </c>
    </row>
    <row r="3016" spans="1:9" x14ac:dyDescent="0.2">
      <c r="A3016" s="11">
        <v>3010</v>
      </c>
      <c r="B3016" s="11">
        <v>2606.8617359999998</v>
      </c>
      <c r="D3016" s="11">
        <v>4602.9881159999995</v>
      </c>
      <c r="G3016" s="11">
        <v>4187.8995839999998</v>
      </c>
      <c r="I3016" s="11">
        <v>4843.5808319999996</v>
      </c>
    </row>
    <row r="3017" spans="1:9" x14ac:dyDescent="0.2">
      <c r="A3017" s="11">
        <v>3011</v>
      </c>
      <c r="B3017" s="11">
        <v>4402.0535399999999</v>
      </c>
      <c r="D3017" s="11">
        <v>5977.8036359999996</v>
      </c>
      <c r="G3017" s="11">
        <v>4187.8995839999998</v>
      </c>
      <c r="I3017" s="11">
        <v>4843.5808319999996</v>
      </c>
    </row>
    <row r="3018" spans="1:9" x14ac:dyDescent="0.2">
      <c r="A3018" s="11">
        <v>3012</v>
      </c>
      <c r="B3018" s="11">
        <v>2839.5228239999997</v>
      </c>
      <c r="D3018" s="11">
        <v>2749.6310399999998</v>
      </c>
      <c r="G3018" s="11">
        <v>4187.8995839999998</v>
      </c>
      <c r="I3018" s="11">
        <v>4854.1563359999991</v>
      </c>
    </row>
    <row r="3019" spans="1:9" x14ac:dyDescent="0.2">
      <c r="A3019" s="11">
        <v>3013</v>
      </c>
      <c r="B3019" s="11">
        <v>1766.1091679999997</v>
      </c>
      <c r="D3019" s="11">
        <v>5316.8346359999996</v>
      </c>
      <c r="G3019" s="11">
        <v>4190.5434599999999</v>
      </c>
      <c r="I3019" s="11">
        <v>4864.7318399999995</v>
      </c>
    </row>
    <row r="3020" spans="1:9" x14ac:dyDescent="0.2">
      <c r="A3020" s="11">
        <v>3014</v>
      </c>
      <c r="B3020" s="11">
        <v>3093.3349199999998</v>
      </c>
      <c r="D3020" s="11">
        <v>3846.8395799999994</v>
      </c>
      <c r="G3020" s="11">
        <v>4193.187335999999</v>
      </c>
      <c r="I3020" s="11">
        <v>4867.3757159999996</v>
      </c>
    </row>
    <row r="3021" spans="1:9" x14ac:dyDescent="0.2">
      <c r="A3021" s="11">
        <v>3015</v>
      </c>
      <c r="B3021" s="11">
        <v>6464.2768199999991</v>
      </c>
      <c r="D3021" s="11">
        <v>1824.2744399999997</v>
      </c>
      <c r="G3021" s="11">
        <v>4195.8312119999991</v>
      </c>
      <c r="I3021" s="11">
        <v>4875.3073439999998</v>
      </c>
    </row>
    <row r="3022" spans="1:9" x14ac:dyDescent="0.2">
      <c r="A3022" s="11">
        <v>3016</v>
      </c>
      <c r="B3022" s="11">
        <v>3302.2011239999997</v>
      </c>
      <c r="D3022" s="11">
        <v>2678.2463879999996</v>
      </c>
      <c r="G3022" s="11">
        <v>4195.8312119999991</v>
      </c>
      <c r="I3022" s="11">
        <v>4877.951219999999</v>
      </c>
    </row>
    <row r="3023" spans="1:9" x14ac:dyDescent="0.2">
      <c r="A3023" s="11">
        <v>3017</v>
      </c>
      <c r="B3023" s="11">
        <v>4222.2699719999991</v>
      </c>
      <c r="D3023" s="11">
        <v>4415.2729199999994</v>
      </c>
      <c r="G3023" s="11">
        <v>4195.8312119999991</v>
      </c>
      <c r="I3023" s="11">
        <v>4880.5950959999991</v>
      </c>
    </row>
    <row r="3024" spans="1:9" x14ac:dyDescent="0.2">
      <c r="A3024" s="11">
        <v>3018</v>
      </c>
      <c r="B3024" s="11">
        <v>4016.0476439999993</v>
      </c>
      <c r="D3024" s="11">
        <v>2022.5651399999997</v>
      </c>
      <c r="G3024" s="11">
        <v>4198.4750879999992</v>
      </c>
      <c r="I3024" s="11">
        <v>4883.2389719999992</v>
      </c>
    </row>
    <row r="3025" spans="1:9" x14ac:dyDescent="0.2">
      <c r="A3025" s="11">
        <v>3019</v>
      </c>
      <c r="B3025" s="11">
        <v>3669.6998879999996</v>
      </c>
      <c r="D3025" s="11">
        <v>2524.9015799999997</v>
      </c>
      <c r="G3025" s="11">
        <v>4201.1189639999993</v>
      </c>
      <c r="I3025" s="11">
        <v>4885.8828479999993</v>
      </c>
    </row>
    <row r="3026" spans="1:9" x14ac:dyDescent="0.2">
      <c r="A3026" s="11">
        <v>3020</v>
      </c>
      <c r="B3026" s="11">
        <v>4671.7288919999992</v>
      </c>
      <c r="D3026" s="11">
        <v>3582.4519799999994</v>
      </c>
      <c r="G3026" s="11">
        <v>4203.7628399999994</v>
      </c>
      <c r="I3026" s="11">
        <v>4896.4583519999996</v>
      </c>
    </row>
    <row r="3027" spans="1:9" x14ac:dyDescent="0.2">
      <c r="A3027" s="11">
        <v>3021</v>
      </c>
      <c r="B3027" s="11">
        <v>4135.0220639999998</v>
      </c>
      <c r="D3027" s="11">
        <v>2583.0668519999995</v>
      </c>
      <c r="G3027" s="11">
        <v>4203.7628399999994</v>
      </c>
      <c r="I3027" s="11">
        <v>4904.389979999999</v>
      </c>
    </row>
    <row r="3028" spans="1:9" x14ac:dyDescent="0.2">
      <c r="A3028" s="11">
        <v>3022</v>
      </c>
      <c r="B3028" s="11">
        <v>2421.7904159999998</v>
      </c>
      <c r="D3028" s="11">
        <v>1697.3683919999999</v>
      </c>
      <c r="G3028" s="11">
        <v>4206.4067159999995</v>
      </c>
      <c r="I3028" s="11">
        <v>4904.389979999999</v>
      </c>
    </row>
    <row r="3029" spans="1:9" x14ac:dyDescent="0.2">
      <c r="A3029" s="11">
        <v>3023</v>
      </c>
      <c r="B3029" s="11">
        <v>3294.2694959999994</v>
      </c>
      <c r="D3029" s="11">
        <v>1803.1234319999999</v>
      </c>
      <c r="G3029" s="11">
        <v>4209.0505919999996</v>
      </c>
      <c r="I3029" s="11">
        <v>4904.389979999999</v>
      </c>
    </row>
    <row r="3030" spans="1:9" x14ac:dyDescent="0.2">
      <c r="A3030" s="11">
        <v>3024</v>
      </c>
      <c r="B3030" s="11">
        <v>2337.1863839999996</v>
      </c>
      <c r="D3030" s="11">
        <v>2509.0383239999996</v>
      </c>
      <c r="G3030" s="11">
        <v>4209.0505919999996</v>
      </c>
      <c r="I3030" s="11">
        <v>4922.8971119999997</v>
      </c>
    </row>
    <row r="3031" spans="1:9" x14ac:dyDescent="0.2">
      <c r="A3031" s="11">
        <v>3025</v>
      </c>
      <c r="B3031" s="11">
        <v>3902.3609759999995</v>
      </c>
      <c r="D3031" s="11">
        <v>2567.2035959999998</v>
      </c>
      <c r="G3031" s="11">
        <v>4211.6944679999997</v>
      </c>
      <c r="I3031" s="11">
        <v>4936.1164919999992</v>
      </c>
    </row>
    <row r="3032" spans="1:9" x14ac:dyDescent="0.2">
      <c r="A3032" s="11">
        <v>3026</v>
      </c>
      <c r="B3032" s="11">
        <v>1353.6645119999998</v>
      </c>
      <c r="D3032" s="11">
        <v>5499.2620799999995</v>
      </c>
      <c r="G3032" s="11">
        <v>4214.3383439999998</v>
      </c>
      <c r="I3032" s="11">
        <v>4938.7603679999993</v>
      </c>
    </row>
    <row r="3033" spans="1:9" x14ac:dyDescent="0.2">
      <c r="A3033" s="11">
        <v>3027</v>
      </c>
      <c r="B3033" s="11">
        <v>975.59024399999987</v>
      </c>
      <c r="D3033" s="11">
        <v>2186.4854519999999</v>
      </c>
      <c r="G3033" s="11">
        <v>4216.9822199999999</v>
      </c>
      <c r="I3033" s="11">
        <v>4941.4042439999994</v>
      </c>
    </row>
    <row r="3034" spans="1:9" x14ac:dyDescent="0.2">
      <c r="A3034" s="11">
        <v>3028</v>
      </c>
      <c r="B3034" s="11">
        <v>4079.5006679999997</v>
      </c>
      <c r="D3034" s="11">
        <v>4885.8828479999993</v>
      </c>
      <c r="G3034" s="11">
        <v>4216.9822199999999</v>
      </c>
      <c r="I3034" s="11">
        <v>4949.3358719999997</v>
      </c>
    </row>
    <row r="3035" spans="1:9" x14ac:dyDescent="0.2">
      <c r="A3035" s="11">
        <v>3029</v>
      </c>
      <c r="B3035" s="11">
        <v>1496.4338159999998</v>
      </c>
      <c r="D3035" s="11">
        <v>4166.748575999999</v>
      </c>
      <c r="G3035" s="11">
        <v>4216.9822199999999</v>
      </c>
      <c r="I3035" s="11">
        <v>4954.6236239999998</v>
      </c>
    </row>
    <row r="3036" spans="1:9" x14ac:dyDescent="0.2">
      <c r="A3036" s="11">
        <v>3030</v>
      </c>
      <c r="B3036" s="11">
        <v>3410.6000399999994</v>
      </c>
      <c r="D3036" s="11">
        <v>1781.9724239999998</v>
      </c>
      <c r="G3036" s="11">
        <v>4216.9822199999999</v>
      </c>
      <c r="I3036" s="11">
        <v>4957.267499999999</v>
      </c>
    </row>
    <row r="3037" spans="1:9" x14ac:dyDescent="0.2">
      <c r="A3037" s="11">
        <v>3031</v>
      </c>
      <c r="B3037" s="11">
        <v>2223.4997159999998</v>
      </c>
      <c r="D3037" s="11">
        <v>3841.5518279999997</v>
      </c>
      <c r="G3037" s="11">
        <v>4219.6260959999991</v>
      </c>
      <c r="I3037" s="11">
        <v>4957.267499999999</v>
      </c>
    </row>
    <row r="3038" spans="1:9" x14ac:dyDescent="0.2">
      <c r="A3038" s="11">
        <v>3032</v>
      </c>
      <c r="B3038" s="11">
        <v>2847.4544519999995</v>
      </c>
      <c r="D3038" s="11">
        <v>3257.2552319999995</v>
      </c>
      <c r="G3038" s="11">
        <v>4222.2699719999991</v>
      </c>
      <c r="I3038" s="11">
        <v>4957.267499999999</v>
      </c>
    </row>
    <row r="3039" spans="1:9" x14ac:dyDescent="0.2">
      <c r="A3039" s="11">
        <v>3033</v>
      </c>
      <c r="B3039" s="11">
        <v>1258.4849759999997</v>
      </c>
      <c r="D3039" s="11">
        <v>4904.389979999999</v>
      </c>
      <c r="G3039" s="11">
        <v>4222.2699719999991</v>
      </c>
      <c r="I3039" s="11">
        <v>4965.1991279999993</v>
      </c>
    </row>
    <row r="3040" spans="1:9" x14ac:dyDescent="0.2">
      <c r="A3040" s="11">
        <v>3034</v>
      </c>
      <c r="B3040" s="11">
        <v>4817.1420719999996</v>
      </c>
      <c r="D3040" s="11">
        <v>17050.356323999997</v>
      </c>
      <c r="G3040" s="11">
        <v>4222.2699719999991</v>
      </c>
      <c r="I3040" s="11">
        <v>4983.706259999999</v>
      </c>
    </row>
    <row r="3041" spans="1:9" x14ac:dyDescent="0.2">
      <c r="A3041" s="11">
        <v>3035</v>
      </c>
      <c r="B3041" s="11">
        <v>1369.5277679999999</v>
      </c>
      <c r="D3041" s="11">
        <v>2379.4883999999997</v>
      </c>
      <c r="G3041" s="11">
        <v>4222.2699719999991</v>
      </c>
      <c r="I3041" s="11">
        <v>4986.3501359999991</v>
      </c>
    </row>
    <row r="3042" spans="1:9" x14ac:dyDescent="0.2">
      <c r="A3042" s="11">
        <v>3036</v>
      </c>
      <c r="B3042" s="11">
        <v>3066.8961599999998</v>
      </c>
      <c r="D3042" s="11">
        <v>4153.5291959999995</v>
      </c>
      <c r="G3042" s="11">
        <v>4224.9138479999992</v>
      </c>
      <c r="I3042" s="11">
        <v>5002.2133919999997</v>
      </c>
    </row>
    <row r="3043" spans="1:9" x14ac:dyDescent="0.2">
      <c r="A3043" s="11">
        <v>3037</v>
      </c>
      <c r="B3043" s="11">
        <v>2323.9670039999996</v>
      </c>
      <c r="D3043" s="11">
        <v>2569.8474719999995</v>
      </c>
      <c r="G3043" s="11">
        <v>4224.9138479999992</v>
      </c>
      <c r="I3043" s="11">
        <v>5002.2133919999997</v>
      </c>
    </row>
    <row r="3044" spans="1:9" x14ac:dyDescent="0.2">
      <c r="A3044" s="11">
        <v>3038</v>
      </c>
      <c r="B3044" s="11">
        <v>5023.3643999999995</v>
      </c>
      <c r="D3044" s="11">
        <v>2770.7820479999996</v>
      </c>
      <c r="G3044" s="11">
        <v>4227.5577239999993</v>
      </c>
      <c r="I3044" s="11">
        <v>5007.5011439999989</v>
      </c>
    </row>
    <row r="3045" spans="1:9" x14ac:dyDescent="0.2">
      <c r="A3045" s="11">
        <v>3039</v>
      </c>
      <c r="B3045" s="11">
        <v>1718.5193999999997</v>
      </c>
      <c r="D3045" s="11">
        <v>5234.8744799999995</v>
      </c>
      <c r="G3045" s="11">
        <v>4227.5577239999993</v>
      </c>
      <c r="I3045" s="11">
        <v>5012.7888959999991</v>
      </c>
    </row>
    <row r="3046" spans="1:9" x14ac:dyDescent="0.2">
      <c r="A3046" s="11">
        <v>3040</v>
      </c>
      <c r="B3046" s="11">
        <v>2358.3373919999999</v>
      </c>
      <c r="D3046" s="11">
        <v>6136.4361959999997</v>
      </c>
      <c r="G3046" s="11">
        <v>4227.5577239999993</v>
      </c>
      <c r="I3046" s="11">
        <v>5015.4327719999992</v>
      </c>
    </row>
    <row r="3047" spans="1:9" x14ac:dyDescent="0.2">
      <c r="A3047" s="11">
        <v>3041</v>
      </c>
      <c r="B3047" s="11">
        <v>2160.0466919999999</v>
      </c>
      <c r="D3047" s="11">
        <v>3661.7682599999994</v>
      </c>
      <c r="G3047" s="11">
        <v>4227.5577239999993</v>
      </c>
      <c r="I3047" s="11">
        <v>5018.0766479999993</v>
      </c>
    </row>
    <row r="3048" spans="1:9" x14ac:dyDescent="0.2">
      <c r="A3048" s="11">
        <v>3042</v>
      </c>
      <c r="B3048" s="11">
        <v>4721.9625359999991</v>
      </c>
      <c r="D3048" s="11">
        <v>4782.7716839999994</v>
      </c>
      <c r="G3048" s="11">
        <v>4230.2015999999994</v>
      </c>
      <c r="I3048" s="11">
        <v>5020.7205239999994</v>
      </c>
    </row>
    <row r="3049" spans="1:9" x14ac:dyDescent="0.2">
      <c r="A3049" s="11">
        <v>3043</v>
      </c>
      <c r="B3049" s="11">
        <v>1422.4052879999999</v>
      </c>
      <c r="D3049" s="11">
        <v>3860.0589599999994</v>
      </c>
      <c r="G3049" s="11">
        <v>4232.8454759999995</v>
      </c>
      <c r="I3049" s="11">
        <v>5033.9399039999989</v>
      </c>
    </row>
    <row r="3050" spans="1:9" x14ac:dyDescent="0.2">
      <c r="A3050" s="11">
        <v>3044</v>
      </c>
      <c r="B3050" s="11">
        <v>2165.3344439999996</v>
      </c>
      <c r="D3050" s="11">
        <v>3103.9104239999997</v>
      </c>
      <c r="G3050" s="11">
        <v>4232.8454759999995</v>
      </c>
      <c r="I3050" s="11">
        <v>5060.3786639999989</v>
      </c>
    </row>
    <row r="3051" spans="1:9" x14ac:dyDescent="0.2">
      <c r="A3051" s="11">
        <v>3045</v>
      </c>
      <c r="B3051" s="11">
        <v>4023.9792719999996</v>
      </c>
      <c r="D3051" s="11">
        <v>7199.274347999999</v>
      </c>
      <c r="G3051" s="11">
        <v>4232.8454759999995</v>
      </c>
      <c r="I3051" s="11">
        <v>5060.3786639999989</v>
      </c>
    </row>
    <row r="3052" spans="1:9" x14ac:dyDescent="0.2">
      <c r="A3052" s="11">
        <v>3046</v>
      </c>
      <c r="B3052" s="11">
        <v>1795.1918039999998</v>
      </c>
      <c r="D3052" s="11">
        <v>1715.8755239999998</v>
      </c>
      <c r="G3052" s="11">
        <v>4232.8454759999995</v>
      </c>
      <c r="I3052" s="11">
        <v>5063.022539999999</v>
      </c>
    </row>
    <row r="3053" spans="1:9" x14ac:dyDescent="0.2">
      <c r="A3053" s="11">
        <v>3047</v>
      </c>
      <c r="B3053" s="11">
        <v>4922.8971119999997</v>
      </c>
      <c r="D3053" s="11">
        <v>6041.2566599999991</v>
      </c>
      <c r="G3053" s="11">
        <v>4232.8454759999995</v>
      </c>
      <c r="I3053" s="11">
        <v>5089.461299999999</v>
      </c>
    </row>
    <row r="3054" spans="1:9" x14ac:dyDescent="0.2">
      <c r="A3054" s="11">
        <v>3048</v>
      </c>
      <c r="B3054" s="11">
        <v>2204.9925839999996</v>
      </c>
      <c r="D3054" s="11">
        <v>4941.4042439999994</v>
      </c>
      <c r="G3054" s="11">
        <v>4232.8454759999995</v>
      </c>
      <c r="I3054" s="11">
        <v>5094.7490519999992</v>
      </c>
    </row>
    <row r="3055" spans="1:9" x14ac:dyDescent="0.2">
      <c r="A3055" s="11">
        <v>3049</v>
      </c>
      <c r="B3055" s="11">
        <v>5589.153863999999</v>
      </c>
      <c r="D3055" s="11">
        <v>2971.7166239999997</v>
      </c>
      <c r="G3055" s="11">
        <v>4235.4893519999996</v>
      </c>
      <c r="I3055" s="11">
        <v>5102.6806799999995</v>
      </c>
    </row>
    <row r="3056" spans="1:9" x14ac:dyDescent="0.2">
      <c r="A3056" s="11">
        <v>3050</v>
      </c>
      <c r="B3056" s="11">
        <v>3497.8479479999996</v>
      </c>
      <c r="D3056" s="11">
        <v>3867.9905879999997</v>
      </c>
      <c r="G3056" s="11">
        <v>4235.4893519999996</v>
      </c>
      <c r="I3056" s="11">
        <v>5110.6123079999998</v>
      </c>
    </row>
    <row r="3057" spans="1:9" x14ac:dyDescent="0.2">
      <c r="A3057" s="11">
        <v>3051</v>
      </c>
      <c r="B3057" s="11">
        <v>1898.3029679999997</v>
      </c>
      <c r="D3057" s="11">
        <v>2916.1952279999996</v>
      </c>
      <c r="G3057" s="11">
        <v>4238.1332279999997</v>
      </c>
      <c r="I3057" s="11">
        <v>5118.5439359999991</v>
      </c>
    </row>
    <row r="3058" spans="1:9" x14ac:dyDescent="0.2">
      <c r="A3058" s="11">
        <v>3052</v>
      </c>
      <c r="B3058" s="11">
        <v>3889.1415959999995</v>
      </c>
      <c r="D3058" s="11">
        <v>2218.2119639999996</v>
      </c>
      <c r="G3058" s="11">
        <v>4238.1332279999997</v>
      </c>
      <c r="I3058" s="11">
        <v>5129.1194399999995</v>
      </c>
    </row>
    <row r="3059" spans="1:9" x14ac:dyDescent="0.2">
      <c r="A3059" s="11">
        <v>3053</v>
      </c>
      <c r="B3059" s="11">
        <v>7135.8213239999995</v>
      </c>
      <c r="D3059" s="11">
        <v>1581.0378479999997</v>
      </c>
      <c r="G3059" s="11">
        <v>4240.7771039999998</v>
      </c>
      <c r="I3059" s="11">
        <v>5131.7633159999996</v>
      </c>
    </row>
    <row r="3060" spans="1:9" x14ac:dyDescent="0.2">
      <c r="A3060" s="11">
        <v>3054</v>
      </c>
      <c r="B3060" s="11">
        <v>3302.2011239999997</v>
      </c>
      <c r="D3060" s="11">
        <v>4957.267499999999</v>
      </c>
      <c r="G3060" s="11">
        <v>4240.7771039999998</v>
      </c>
      <c r="I3060" s="11">
        <v>5137.0510679999998</v>
      </c>
    </row>
    <row r="3061" spans="1:9" x14ac:dyDescent="0.2">
      <c r="A3061" s="11">
        <v>3055</v>
      </c>
      <c r="B3061" s="11">
        <v>3394.7367839999997</v>
      </c>
      <c r="D3061" s="11">
        <v>2572.4913479999996</v>
      </c>
      <c r="G3061" s="11">
        <v>4243.4209799999999</v>
      </c>
      <c r="I3061" s="11">
        <v>5139.6949439999989</v>
      </c>
    </row>
    <row r="3062" spans="1:9" x14ac:dyDescent="0.2">
      <c r="A3062" s="11">
        <v>3056</v>
      </c>
      <c r="B3062" s="11">
        <v>2934.7023599999998</v>
      </c>
      <c r="D3062" s="11">
        <v>3238.7480999999998</v>
      </c>
      <c r="G3062" s="11">
        <v>4243.4209799999999</v>
      </c>
      <c r="I3062" s="11">
        <v>5166.1337039999989</v>
      </c>
    </row>
    <row r="3063" spans="1:9" x14ac:dyDescent="0.2">
      <c r="A3063" s="11">
        <v>3057</v>
      </c>
      <c r="B3063" s="11">
        <v>2773.4259239999997</v>
      </c>
      <c r="D3063" s="11">
        <v>2144.1834359999998</v>
      </c>
      <c r="G3063" s="11">
        <v>4243.4209799999999</v>
      </c>
      <c r="I3063" s="11">
        <v>5176.7092079999993</v>
      </c>
    </row>
    <row r="3064" spans="1:9" x14ac:dyDescent="0.2">
      <c r="A3064" s="11">
        <v>3058</v>
      </c>
      <c r="B3064" s="11">
        <v>5300.971379999999</v>
      </c>
      <c r="D3064" s="11">
        <v>1768.7530439999998</v>
      </c>
      <c r="G3064" s="11">
        <v>4243.4209799999999</v>
      </c>
      <c r="I3064" s="11">
        <v>5187.2847119999997</v>
      </c>
    </row>
    <row r="3065" spans="1:9" x14ac:dyDescent="0.2">
      <c r="A3065" s="11">
        <v>3059</v>
      </c>
      <c r="B3065" s="11">
        <v>2850.0983279999996</v>
      </c>
      <c r="D3065" s="11">
        <v>1700.0122679999997</v>
      </c>
      <c r="G3065" s="11">
        <v>4243.4209799999999</v>
      </c>
      <c r="I3065" s="11">
        <v>5187.2847119999997</v>
      </c>
    </row>
    <row r="3066" spans="1:9" x14ac:dyDescent="0.2">
      <c r="A3066" s="11">
        <v>3060</v>
      </c>
      <c r="B3066" s="11">
        <v>2154.7589399999997</v>
      </c>
      <c r="D3066" s="11">
        <v>4983.706259999999</v>
      </c>
      <c r="G3066" s="11">
        <v>4246.0648559999991</v>
      </c>
      <c r="I3066" s="11">
        <v>5205.7918439999994</v>
      </c>
    </row>
    <row r="3067" spans="1:9" x14ac:dyDescent="0.2">
      <c r="A3067" s="11">
        <v>3061</v>
      </c>
      <c r="B3067" s="11">
        <v>3793.9620599999994</v>
      </c>
      <c r="D3067" s="11">
        <v>1343.0890079999999</v>
      </c>
      <c r="G3067" s="11">
        <v>4246.0648559999991</v>
      </c>
      <c r="I3067" s="11">
        <v>5208.4357199999995</v>
      </c>
    </row>
    <row r="3068" spans="1:9" x14ac:dyDescent="0.2">
      <c r="A3068" s="11">
        <v>3062</v>
      </c>
      <c r="B3068" s="11">
        <v>2318.6792519999999</v>
      </c>
      <c r="D3068" s="11">
        <v>5380.2876599999991</v>
      </c>
      <c r="G3068" s="11">
        <v>4248.7087319999991</v>
      </c>
      <c r="I3068" s="11">
        <v>5216.3673479999998</v>
      </c>
    </row>
    <row r="3069" spans="1:9" x14ac:dyDescent="0.2">
      <c r="A3069" s="11">
        <v>3063</v>
      </c>
      <c r="B3069" s="11">
        <v>2218.2119639999996</v>
      </c>
      <c r="D3069" s="11">
        <v>2984.9360039999997</v>
      </c>
      <c r="G3069" s="11">
        <v>4251.3526079999992</v>
      </c>
      <c r="I3069" s="11">
        <v>5234.8744799999995</v>
      </c>
    </row>
    <row r="3070" spans="1:9" x14ac:dyDescent="0.2">
      <c r="A3070" s="11">
        <v>3064</v>
      </c>
      <c r="B3070" s="11">
        <v>1443.5562959999997</v>
      </c>
      <c r="D3070" s="11">
        <v>1514.9409479999997</v>
      </c>
      <c r="G3070" s="11">
        <v>4251.3526079999992</v>
      </c>
      <c r="I3070" s="11">
        <v>5240.1622319999997</v>
      </c>
    </row>
    <row r="3071" spans="1:9" x14ac:dyDescent="0.2">
      <c r="A3071" s="11">
        <v>3065</v>
      </c>
      <c r="B3071" s="11">
        <v>2815.7279399999998</v>
      </c>
      <c r="D3071" s="11">
        <v>2828.9473199999998</v>
      </c>
      <c r="G3071" s="11">
        <v>4253.9964839999993</v>
      </c>
      <c r="I3071" s="11">
        <v>5253.3816119999992</v>
      </c>
    </row>
    <row r="3072" spans="1:9" x14ac:dyDescent="0.2">
      <c r="A3072" s="11">
        <v>3066</v>
      </c>
      <c r="B3072" s="11">
        <v>3386.8051559999994</v>
      </c>
      <c r="D3072" s="11">
        <v>1533.4480799999999</v>
      </c>
      <c r="G3072" s="11">
        <v>4256.6403599999994</v>
      </c>
      <c r="I3072" s="11">
        <v>5287.7519999999995</v>
      </c>
    </row>
    <row r="3073" spans="1:9" x14ac:dyDescent="0.2">
      <c r="A3073" s="11">
        <v>3067</v>
      </c>
      <c r="B3073" s="11">
        <v>2167.9783199999997</v>
      </c>
      <c r="D3073" s="11">
        <v>2897.6880959999999</v>
      </c>
      <c r="G3073" s="11">
        <v>4256.6403599999994</v>
      </c>
      <c r="I3073" s="11">
        <v>5295.6836279999998</v>
      </c>
    </row>
    <row r="3074" spans="1:9" x14ac:dyDescent="0.2">
      <c r="A3074" s="11">
        <v>3068</v>
      </c>
      <c r="B3074" s="11">
        <v>4298.9423759999991</v>
      </c>
      <c r="D3074" s="11">
        <v>5015.4327719999992</v>
      </c>
      <c r="G3074" s="11">
        <v>4259.2842359999995</v>
      </c>
      <c r="I3074" s="11">
        <v>5316.8346359999996</v>
      </c>
    </row>
    <row r="3075" spans="1:9" x14ac:dyDescent="0.2">
      <c r="A3075" s="11">
        <v>3069</v>
      </c>
      <c r="B3075" s="11">
        <v>2236.7190959999998</v>
      </c>
      <c r="D3075" s="11">
        <v>2183.8415759999998</v>
      </c>
      <c r="G3075" s="11">
        <v>4259.2842359999995</v>
      </c>
      <c r="I3075" s="11">
        <v>5316.8346359999996</v>
      </c>
    </row>
    <row r="3076" spans="1:9" x14ac:dyDescent="0.2">
      <c r="A3076" s="11">
        <v>3070</v>
      </c>
      <c r="B3076" s="11">
        <v>4090.0761719999996</v>
      </c>
      <c r="D3076" s="11">
        <v>3162.0756959999994</v>
      </c>
      <c r="G3076" s="11">
        <v>4259.2842359999995</v>
      </c>
      <c r="I3076" s="11">
        <v>5316.8346359999996</v>
      </c>
    </row>
    <row r="3077" spans="1:9" x14ac:dyDescent="0.2">
      <c r="A3077" s="11">
        <v>3071</v>
      </c>
      <c r="B3077" s="11">
        <v>4864.7318399999995</v>
      </c>
      <c r="D3077" s="11">
        <v>2868.6054599999998</v>
      </c>
      <c r="G3077" s="11">
        <v>4261.9281119999996</v>
      </c>
      <c r="I3077" s="11">
        <v>5322.1223879999998</v>
      </c>
    </row>
    <row r="3078" spans="1:9" x14ac:dyDescent="0.2">
      <c r="A3078" s="11">
        <v>3072</v>
      </c>
      <c r="B3078" s="11">
        <v>1099.8524159999999</v>
      </c>
      <c r="D3078" s="11">
        <v>3558.6570959999995</v>
      </c>
      <c r="G3078" s="11">
        <v>4261.9281119999996</v>
      </c>
      <c r="I3078" s="11">
        <v>5330.0540159999991</v>
      </c>
    </row>
    <row r="3079" spans="1:9" x14ac:dyDescent="0.2">
      <c r="A3079" s="11">
        <v>3073</v>
      </c>
      <c r="B3079" s="11">
        <v>3899.7170999999994</v>
      </c>
      <c r="D3079" s="11">
        <v>1226.7584639999998</v>
      </c>
      <c r="G3079" s="11">
        <v>4261.9281119999996</v>
      </c>
      <c r="I3079" s="11">
        <v>5335.3417679999993</v>
      </c>
    </row>
    <row r="3080" spans="1:9" x14ac:dyDescent="0.2">
      <c r="A3080" s="11">
        <v>3074</v>
      </c>
      <c r="B3080" s="11">
        <v>4227.5577239999993</v>
      </c>
      <c r="D3080" s="11">
        <v>4124.4465599999994</v>
      </c>
      <c r="G3080" s="11">
        <v>4261.9281119999996</v>
      </c>
      <c r="I3080" s="11">
        <v>5351.205023999999</v>
      </c>
    </row>
    <row r="3081" spans="1:9" x14ac:dyDescent="0.2">
      <c r="A3081" s="11">
        <v>3075</v>
      </c>
      <c r="B3081" s="11">
        <v>3799.2498119999996</v>
      </c>
      <c r="D3081" s="11">
        <v>3132.9930599999998</v>
      </c>
      <c r="G3081" s="11">
        <v>4267.2158639999998</v>
      </c>
      <c r="I3081" s="11">
        <v>5369.7121559999996</v>
      </c>
    </row>
    <row r="3082" spans="1:9" x14ac:dyDescent="0.2">
      <c r="A3082" s="11">
        <v>3076</v>
      </c>
      <c r="B3082" s="11">
        <v>3466.1214359999994</v>
      </c>
      <c r="D3082" s="11">
        <v>996.74125199999992</v>
      </c>
      <c r="G3082" s="11">
        <v>4269.8597399999999</v>
      </c>
      <c r="I3082" s="11">
        <v>5380.2876599999991</v>
      </c>
    </row>
    <row r="3083" spans="1:9" x14ac:dyDescent="0.2">
      <c r="A3083" s="11">
        <v>3077</v>
      </c>
      <c r="B3083" s="11">
        <v>943.86373199999991</v>
      </c>
      <c r="D3083" s="11">
        <v>3891.7854719999996</v>
      </c>
      <c r="G3083" s="11">
        <v>4272.5036159999991</v>
      </c>
      <c r="I3083" s="11">
        <v>5382.9315359999991</v>
      </c>
    </row>
    <row r="3084" spans="1:9" x14ac:dyDescent="0.2">
      <c r="A3084" s="11">
        <v>3078</v>
      </c>
      <c r="B3084" s="11">
        <v>1705.3000199999997</v>
      </c>
      <c r="D3084" s="11">
        <v>5110.6123079999998</v>
      </c>
      <c r="G3084" s="11">
        <v>4272.5036159999991</v>
      </c>
      <c r="I3084" s="11">
        <v>5393.5070399999995</v>
      </c>
    </row>
    <row r="3085" spans="1:9" x14ac:dyDescent="0.2">
      <c r="A3085" s="11">
        <v>3079</v>
      </c>
      <c r="B3085" s="11">
        <v>3719.9335319999996</v>
      </c>
      <c r="D3085" s="11">
        <v>3690.8508959999995</v>
      </c>
      <c r="G3085" s="11">
        <v>4272.5036159999991</v>
      </c>
      <c r="I3085" s="11">
        <v>5404.082543999999</v>
      </c>
    </row>
    <row r="3086" spans="1:9" x14ac:dyDescent="0.2">
      <c r="A3086" s="11">
        <v>3080</v>
      </c>
      <c r="B3086" s="11">
        <v>3489.9163199999994</v>
      </c>
      <c r="D3086" s="11">
        <v>5131.7633159999996</v>
      </c>
      <c r="G3086" s="11">
        <v>4275.1474919999991</v>
      </c>
      <c r="I3086" s="11">
        <v>5409.3702959999991</v>
      </c>
    </row>
    <row r="3087" spans="1:9" x14ac:dyDescent="0.2">
      <c r="A3087" s="11">
        <v>3081</v>
      </c>
      <c r="B3087" s="11">
        <v>1432.9807919999998</v>
      </c>
      <c r="D3087" s="11">
        <v>3630.0417479999996</v>
      </c>
      <c r="G3087" s="11">
        <v>4277.7913679999992</v>
      </c>
      <c r="I3087" s="11">
        <v>5422.5896759999996</v>
      </c>
    </row>
    <row r="3088" spans="1:9" x14ac:dyDescent="0.2">
      <c r="A3088" s="11">
        <v>3082</v>
      </c>
      <c r="B3088" s="11">
        <v>4584.4809839999998</v>
      </c>
      <c r="D3088" s="11">
        <v>1306.0747439999998</v>
      </c>
      <c r="G3088" s="11">
        <v>4280.4352439999993</v>
      </c>
      <c r="I3088" s="11">
        <v>5430.521303999999</v>
      </c>
    </row>
    <row r="3089" spans="1:9" x14ac:dyDescent="0.2">
      <c r="A3089" s="11">
        <v>3083</v>
      </c>
      <c r="B3089" s="11">
        <v>3130.3491839999997</v>
      </c>
      <c r="D3089" s="11">
        <v>2236.7190959999998</v>
      </c>
      <c r="G3089" s="11">
        <v>4280.4352439999993</v>
      </c>
      <c r="I3089" s="11">
        <v>5435.8090559999991</v>
      </c>
    </row>
    <row r="3090" spans="1:9" x14ac:dyDescent="0.2">
      <c r="A3090" s="11">
        <v>3084</v>
      </c>
      <c r="B3090" s="11">
        <v>3619.4662439999997</v>
      </c>
      <c r="D3090" s="11">
        <v>1803.1234319999999</v>
      </c>
      <c r="G3090" s="11">
        <v>4280.4352439999993</v>
      </c>
      <c r="I3090" s="11">
        <v>5435.8090559999991</v>
      </c>
    </row>
    <row r="3091" spans="1:9" x14ac:dyDescent="0.2">
      <c r="A3091" s="11">
        <v>3085</v>
      </c>
      <c r="B3091" s="11">
        <v>4177.3240799999994</v>
      </c>
      <c r="D3091" s="11">
        <v>2678.2463879999996</v>
      </c>
      <c r="G3091" s="11">
        <v>4285.7229959999995</v>
      </c>
      <c r="I3091" s="11">
        <v>5454.3161879999989</v>
      </c>
    </row>
    <row r="3092" spans="1:9" x14ac:dyDescent="0.2">
      <c r="A3092" s="11">
        <v>3086</v>
      </c>
      <c r="B3092" s="11">
        <v>2516.9699519999995</v>
      </c>
      <c r="D3092" s="11">
        <v>5018.0766479999993</v>
      </c>
      <c r="G3092" s="11">
        <v>4288.3668719999996</v>
      </c>
      <c r="I3092" s="11">
        <v>5462.2478159999991</v>
      </c>
    </row>
    <row r="3093" spans="1:9" x14ac:dyDescent="0.2">
      <c r="A3093" s="11">
        <v>3087</v>
      </c>
      <c r="B3093" s="11">
        <v>5663.1823919999997</v>
      </c>
      <c r="D3093" s="11">
        <v>3135.6369359999994</v>
      </c>
      <c r="G3093" s="11">
        <v>4288.3668719999996</v>
      </c>
      <c r="I3093" s="11">
        <v>5462.2478159999991</v>
      </c>
    </row>
    <row r="3094" spans="1:9" x14ac:dyDescent="0.2">
      <c r="A3094" s="11">
        <v>3088</v>
      </c>
      <c r="B3094" s="11">
        <v>2292.2404919999999</v>
      </c>
      <c r="D3094" s="11">
        <v>5462.2478159999991</v>
      </c>
      <c r="G3094" s="11">
        <v>4296.2984999999999</v>
      </c>
      <c r="I3094" s="11">
        <v>5499.2620799999995</v>
      </c>
    </row>
    <row r="3095" spans="1:9" x14ac:dyDescent="0.2">
      <c r="A3095" s="11">
        <v>3089</v>
      </c>
      <c r="B3095" s="11">
        <v>3548.0815919999995</v>
      </c>
      <c r="D3095" s="11">
        <v>4425.8484239999998</v>
      </c>
      <c r="G3095" s="11">
        <v>4296.2984999999999</v>
      </c>
      <c r="I3095" s="11">
        <v>5507.1937079999989</v>
      </c>
    </row>
    <row r="3096" spans="1:9" x14ac:dyDescent="0.2">
      <c r="A3096" s="11">
        <v>3090</v>
      </c>
      <c r="B3096" s="11">
        <v>838.10869199999991</v>
      </c>
      <c r="D3096" s="11">
        <v>4798.634939999999</v>
      </c>
      <c r="G3096" s="11">
        <v>4296.2984999999999</v>
      </c>
      <c r="I3096" s="11">
        <v>5512.4814599999991</v>
      </c>
    </row>
    <row r="3097" spans="1:9" x14ac:dyDescent="0.2">
      <c r="A3097" s="11">
        <v>3091</v>
      </c>
      <c r="B3097" s="11">
        <v>1940.6049839999998</v>
      </c>
      <c r="D3097" s="11">
        <v>3458.1898079999996</v>
      </c>
      <c r="G3097" s="11">
        <v>4298.9423759999991</v>
      </c>
      <c r="I3097" s="11">
        <v>5530.9885919999997</v>
      </c>
    </row>
    <row r="3098" spans="1:9" x14ac:dyDescent="0.2">
      <c r="A3098" s="11">
        <v>3092</v>
      </c>
      <c r="B3098" s="11">
        <v>1480.5705599999999</v>
      </c>
      <c r="D3098" s="11">
        <v>5919.6383639999995</v>
      </c>
      <c r="G3098" s="11">
        <v>4298.9423759999991</v>
      </c>
      <c r="I3098" s="11">
        <v>5562.715103999999</v>
      </c>
    </row>
    <row r="3099" spans="1:9" x14ac:dyDescent="0.2">
      <c r="A3099" s="11">
        <v>3093</v>
      </c>
      <c r="B3099" s="11">
        <v>3743.7284159999995</v>
      </c>
      <c r="D3099" s="11">
        <v>5914.3506119999993</v>
      </c>
      <c r="G3099" s="11">
        <v>4298.9423759999991</v>
      </c>
      <c r="I3099" s="11">
        <v>5586.5099879999989</v>
      </c>
    </row>
    <row r="3100" spans="1:9" x14ac:dyDescent="0.2">
      <c r="A3100" s="11">
        <v>3094</v>
      </c>
      <c r="B3100" s="11">
        <v>2011.9896359999998</v>
      </c>
      <c r="D3100" s="11">
        <v>2088.6620399999997</v>
      </c>
      <c r="G3100" s="11">
        <v>4298.9423759999991</v>
      </c>
      <c r="I3100" s="11">
        <v>5591.7977399999991</v>
      </c>
    </row>
    <row r="3101" spans="1:9" x14ac:dyDescent="0.2">
      <c r="A3101" s="11">
        <v>3095</v>
      </c>
      <c r="B3101" s="11">
        <v>3156.7879439999997</v>
      </c>
      <c r="D3101" s="11">
        <v>6649.3481399999991</v>
      </c>
      <c r="G3101" s="11">
        <v>4301.5862519999991</v>
      </c>
      <c r="I3101" s="11">
        <v>5615.592623999999</v>
      </c>
    </row>
    <row r="3102" spans="1:9" x14ac:dyDescent="0.2">
      <c r="A3102" s="11">
        <v>3096</v>
      </c>
      <c r="B3102" s="11">
        <v>1295.4992399999999</v>
      </c>
      <c r="D3102" s="11">
        <v>2083.3742879999995</v>
      </c>
      <c r="G3102" s="11">
        <v>4301.5862519999991</v>
      </c>
      <c r="I3102" s="11">
        <v>5618.2364999999991</v>
      </c>
    </row>
    <row r="3103" spans="1:9" x14ac:dyDescent="0.2">
      <c r="A3103" s="11">
        <v>3097</v>
      </c>
      <c r="B3103" s="11">
        <v>5557.4273519999997</v>
      </c>
      <c r="D3103" s="11">
        <v>3783.3865559999995</v>
      </c>
      <c r="G3103" s="11">
        <v>4301.5862519999991</v>
      </c>
      <c r="I3103" s="11">
        <v>5626.1681279999993</v>
      </c>
    </row>
    <row r="3104" spans="1:9" x14ac:dyDescent="0.2">
      <c r="A3104" s="11">
        <v>3098</v>
      </c>
      <c r="B3104" s="11">
        <v>2022.5651399999997</v>
      </c>
      <c r="D3104" s="11">
        <v>5063.022539999999</v>
      </c>
      <c r="G3104" s="11">
        <v>4301.5862519999991</v>
      </c>
      <c r="I3104" s="11">
        <v>5671.1140199999991</v>
      </c>
    </row>
    <row r="3105" spans="1:9" x14ac:dyDescent="0.2">
      <c r="A3105" s="11">
        <v>3099</v>
      </c>
      <c r="B3105" s="11">
        <v>5467.5355679999993</v>
      </c>
      <c r="D3105" s="11">
        <v>5369.7121559999996</v>
      </c>
      <c r="G3105" s="11">
        <v>4304.2301279999992</v>
      </c>
      <c r="I3105" s="11">
        <v>5686.9772759999996</v>
      </c>
    </row>
    <row r="3106" spans="1:9" x14ac:dyDescent="0.2">
      <c r="A3106" s="11">
        <v>3100</v>
      </c>
      <c r="B3106" s="11">
        <v>3489.9163199999994</v>
      </c>
      <c r="D3106" s="11">
        <v>4185.2557079999997</v>
      </c>
      <c r="G3106" s="11">
        <v>4304.2301279999992</v>
      </c>
      <c r="I3106" s="11">
        <v>5716.0599119999997</v>
      </c>
    </row>
    <row r="3107" spans="1:9" x14ac:dyDescent="0.2">
      <c r="A3107" s="11">
        <v>3101</v>
      </c>
      <c r="B3107" s="11">
        <v>3688.2070199999994</v>
      </c>
      <c r="D3107" s="11">
        <v>2088.6620399999997</v>
      </c>
      <c r="G3107" s="11">
        <v>4304.2301279999992</v>
      </c>
      <c r="I3107" s="11">
        <v>5721.347663999999</v>
      </c>
    </row>
    <row r="3108" spans="1:9" x14ac:dyDescent="0.2">
      <c r="A3108" s="11">
        <v>3102</v>
      </c>
      <c r="B3108" s="11">
        <v>5078.8857959999996</v>
      </c>
      <c r="D3108" s="11">
        <v>3061.6084079999996</v>
      </c>
      <c r="G3108" s="11">
        <v>4306.8740039999993</v>
      </c>
      <c r="I3108" s="11">
        <v>5774.225183999999</v>
      </c>
    </row>
    <row r="3109" spans="1:9" x14ac:dyDescent="0.2">
      <c r="A3109" s="11">
        <v>3103</v>
      </c>
      <c r="B3109" s="11">
        <v>5948.7209999999995</v>
      </c>
      <c r="D3109" s="11">
        <v>4349.1760199999999</v>
      </c>
      <c r="G3109" s="11">
        <v>4306.8740039999993</v>
      </c>
      <c r="I3109" s="11">
        <v>5776.8690599999991</v>
      </c>
    </row>
    <row r="3110" spans="1:9" x14ac:dyDescent="0.2">
      <c r="A3110" s="11">
        <v>3104</v>
      </c>
      <c r="B3110" s="11">
        <v>3434.3949239999997</v>
      </c>
      <c r="D3110" s="11">
        <v>4766.9084279999997</v>
      </c>
      <c r="G3110" s="11">
        <v>4306.8740039999993</v>
      </c>
      <c r="I3110" s="11">
        <v>5792.7323159999996</v>
      </c>
    </row>
    <row r="3111" spans="1:9" x14ac:dyDescent="0.2">
      <c r="A3111" s="11">
        <v>3105</v>
      </c>
      <c r="B3111" s="11">
        <v>4129.7343119999996</v>
      </c>
      <c r="D3111" s="11">
        <v>3275.7623639999997</v>
      </c>
      <c r="G3111" s="11">
        <v>4309.5178799999994</v>
      </c>
      <c r="I3111" s="11">
        <v>5811.2394479999994</v>
      </c>
    </row>
    <row r="3112" spans="1:9" x14ac:dyDescent="0.2">
      <c r="A3112" s="11">
        <v>3106</v>
      </c>
      <c r="B3112" s="11">
        <v>2273.7333599999997</v>
      </c>
      <c r="D3112" s="11">
        <v>2583.0668519999995</v>
      </c>
      <c r="G3112" s="11">
        <v>4312.1617559999995</v>
      </c>
      <c r="I3112" s="11">
        <v>5813.8833239999994</v>
      </c>
    </row>
    <row r="3113" spans="1:9" x14ac:dyDescent="0.2">
      <c r="A3113" s="11">
        <v>3107</v>
      </c>
      <c r="B3113" s="11">
        <v>5367.0682799999995</v>
      </c>
      <c r="D3113" s="11">
        <v>3207.0215879999996</v>
      </c>
      <c r="G3113" s="11">
        <v>4312.1617559999995</v>
      </c>
      <c r="I3113" s="11">
        <v>5821.8149519999997</v>
      </c>
    </row>
    <row r="3114" spans="1:9" x14ac:dyDescent="0.2">
      <c r="A3114" s="11">
        <v>3108</v>
      </c>
      <c r="B3114" s="11">
        <v>1916.8100999999997</v>
      </c>
      <c r="D3114" s="11">
        <v>3841.5518279999997</v>
      </c>
      <c r="G3114" s="11">
        <v>4312.1617559999995</v>
      </c>
      <c r="I3114" s="11">
        <v>5850.8975879999989</v>
      </c>
    </row>
    <row r="3115" spans="1:9" x14ac:dyDescent="0.2">
      <c r="A3115" s="11">
        <v>3109</v>
      </c>
      <c r="B3115" s="11">
        <v>1744.9581599999997</v>
      </c>
      <c r="D3115" s="11">
        <v>7204.5620999999992</v>
      </c>
      <c r="G3115" s="11">
        <v>4314.8056319999996</v>
      </c>
      <c r="I3115" s="11">
        <v>5887.9118519999993</v>
      </c>
    </row>
    <row r="3116" spans="1:9" x14ac:dyDescent="0.2">
      <c r="A3116" s="11">
        <v>3110</v>
      </c>
      <c r="B3116" s="11">
        <v>2741.6994119999995</v>
      </c>
      <c r="D3116" s="11">
        <v>1401.2542799999999</v>
      </c>
      <c r="G3116" s="11">
        <v>4317.4495079999997</v>
      </c>
      <c r="I3116" s="11">
        <v>5914.3506119999993</v>
      </c>
    </row>
    <row r="3117" spans="1:9" x14ac:dyDescent="0.2">
      <c r="A3117" s="11">
        <v>3111</v>
      </c>
      <c r="B3117" s="11">
        <v>4018.6915199999994</v>
      </c>
      <c r="D3117" s="11">
        <v>1332.5135039999998</v>
      </c>
      <c r="G3117" s="11">
        <v>4320.0933839999998</v>
      </c>
      <c r="I3117" s="11">
        <v>5919.6383639999995</v>
      </c>
    </row>
    <row r="3118" spans="1:9" x14ac:dyDescent="0.2">
      <c r="A3118" s="11">
        <v>3112</v>
      </c>
      <c r="B3118" s="11">
        <v>3846.8395799999994</v>
      </c>
      <c r="D3118" s="11">
        <v>3241.3919759999994</v>
      </c>
      <c r="G3118" s="11">
        <v>4320.0933839999998</v>
      </c>
      <c r="I3118" s="11">
        <v>5977.8036359999996</v>
      </c>
    </row>
    <row r="3119" spans="1:9" x14ac:dyDescent="0.2">
      <c r="A3119" s="11">
        <v>3113</v>
      </c>
      <c r="B3119" s="11">
        <v>2138.8956839999996</v>
      </c>
      <c r="D3119" s="11">
        <v>3347.1470159999994</v>
      </c>
      <c r="G3119" s="11">
        <v>4320.0933839999998</v>
      </c>
      <c r="I3119" s="11">
        <v>5980.4475119999988</v>
      </c>
    </row>
    <row r="3120" spans="1:9" x14ac:dyDescent="0.2">
      <c r="A3120" s="11">
        <v>3114</v>
      </c>
      <c r="B3120" s="11">
        <v>4190.5434599999999</v>
      </c>
      <c r="D3120" s="11">
        <v>2715.2606519999995</v>
      </c>
      <c r="G3120" s="11">
        <v>4325.3811359999991</v>
      </c>
      <c r="I3120" s="11">
        <v>6022.7495279999994</v>
      </c>
    </row>
    <row r="3121" spans="1:9" x14ac:dyDescent="0.2">
      <c r="A3121" s="11">
        <v>3115</v>
      </c>
      <c r="B3121" s="11">
        <v>5137.0510679999998</v>
      </c>
      <c r="D3121" s="11">
        <v>6432.5503079999989</v>
      </c>
      <c r="G3121" s="11">
        <v>4328.0250119999992</v>
      </c>
      <c r="I3121" s="11">
        <v>6025.3934039999995</v>
      </c>
    </row>
    <row r="3122" spans="1:9" x14ac:dyDescent="0.2">
      <c r="A3122" s="11">
        <v>3116</v>
      </c>
      <c r="B3122" s="11">
        <v>2263.1578559999998</v>
      </c>
      <c r="D3122" s="11">
        <v>3236.1042239999997</v>
      </c>
      <c r="G3122" s="11">
        <v>4328.0250119999992</v>
      </c>
      <c r="I3122" s="11">
        <v>6035.9689079999989</v>
      </c>
    </row>
    <row r="3123" spans="1:9" x14ac:dyDescent="0.2">
      <c r="A3123" s="11">
        <v>3117</v>
      </c>
      <c r="B3123" s="11">
        <v>3619.4662439999997</v>
      </c>
      <c r="D3123" s="11">
        <v>1591.6133519999998</v>
      </c>
      <c r="G3123" s="11">
        <v>4330.6688879999992</v>
      </c>
      <c r="I3123" s="11">
        <v>6041.2566599999991</v>
      </c>
    </row>
    <row r="3124" spans="1:9" x14ac:dyDescent="0.2">
      <c r="A3124" s="11">
        <v>3118</v>
      </c>
      <c r="B3124" s="11">
        <v>2329.2547559999998</v>
      </c>
      <c r="D3124" s="11">
        <v>2461.4485559999998</v>
      </c>
      <c r="G3124" s="11">
        <v>4333.3127639999993</v>
      </c>
      <c r="I3124" s="11">
        <v>6091.490303999999</v>
      </c>
    </row>
    <row r="3125" spans="1:9" x14ac:dyDescent="0.2">
      <c r="A3125" s="11">
        <v>3119</v>
      </c>
      <c r="B3125" s="11">
        <v>3693.4947719999996</v>
      </c>
      <c r="D3125" s="11">
        <v>5422.5896759999996</v>
      </c>
      <c r="G3125" s="11">
        <v>4333.3127639999993</v>
      </c>
      <c r="I3125" s="11">
        <v>6136.4361959999997</v>
      </c>
    </row>
    <row r="3126" spans="1:9" x14ac:dyDescent="0.2">
      <c r="A3126" s="11">
        <v>3120</v>
      </c>
      <c r="B3126" s="11">
        <v>3841.5518279999997</v>
      </c>
      <c r="D3126" s="11">
        <v>3508.4234519999995</v>
      </c>
      <c r="G3126" s="11">
        <v>4335.9566399999994</v>
      </c>
      <c r="I3126" s="11">
        <v>6160.2310799999996</v>
      </c>
    </row>
    <row r="3127" spans="1:9" x14ac:dyDescent="0.2">
      <c r="A3127" s="11">
        <v>3121</v>
      </c>
      <c r="B3127" s="11">
        <v>3352.4347679999996</v>
      </c>
      <c r="D3127" s="11">
        <v>3363.0102719999995</v>
      </c>
      <c r="G3127" s="11">
        <v>4335.9566399999994</v>
      </c>
      <c r="I3127" s="11">
        <v>6202.5330959999992</v>
      </c>
    </row>
    <row r="3128" spans="1:9" x14ac:dyDescent="0.2">
      <c r="A3128" s="11">
        <v>3122</v>
      </c>
      <c r="B3128" s="11">
        <v>1697.3683919999999</v>
      </c>
      <c r="D3128" s="11">
        <v>2286.9527399999997</v>
      </c>
      <c r="G3128" s="11">
        <v>4338.6005159999995</v>
      </c>
      <c r="I3128" s="11">
        <v>6202.5330959999992</v>
      </c>
    </row>
    <row r="3129" spans="1:9" x14ac:dyDescent="0.2">
      <c r="A3129" s="11">
        <v>3123</v>
      </c>
      <c r="B3129" s="11">
        <v>4856.8002119999992</v>
      </c>
      <c r="D3129" s="11">
        <v>6268.6299959999997</v>
      </c>
      <c r="G3129" s="11">
        <v>4341.2443919999996</v>
      </c>
      <c r="I3129" s="11">
        <v>6268.6299959999997</v>
      </c>
    </row>
    <row r="3130" spans="1:9" x14ac:dyDescent="0.2">
      <c r="A3130" s="11">
        <v>3124</v>
      </c>
      <c r="B3130" s="11">
        <v>4674.3727679999993</v>
      </c>
      <c r="D3130" s="11">
        <v>4698.1676519999992</v>
      </c>
      <c r="G3130" s="11">
        <v>4343.8882679999997</v>
      </c>
      <c r="I3130" s="11">
        <v>6271.2738719999988</v>
      </c>
    </row>
    <row r="3131" spans="1:9" x14ac:dyDescent="0.2">
      <c r="A3131" s="11">
        <v>3125</v>
      </c>
      <c r="B3131" s="11">
        <v>5787.4445639999994</v>
      </c>
      <c r="D3131" s="11">
        <v>2564.5597199999997</v>
      </c>
      <c r="G3131" s="11">
        <v>4343.8882679999997</v>
      </c>
      <c r="I3131" s="11">
        <v>6284.4932519999993</v>
      </c>
    </row>
    <row r="3132" spans="1:9" x14ac:dyDescent="0.2">
      <c r="A3132" s="11">
        <v>3126</v>
      </c>
      <c r="B3132" s="11">
        <v>4494.5891999999994</v>
      </c>
      <c r="D3132" s="11">
        <v>3619.4662439999997</v>
      </c>
      <c r="G3132" s="11">
        <v>4343.8882679999997</v>
      </c>
      <c r="I3132" s="11">
        <v>6371.7411599999996</v>
      </c>
    </row>
    <row r="3133" spans="1:9" x14ac:dyDescent="0.2">
      <c r="A3133" s="11">
        <v>3127</v>
      </c>
      <c r="B3133" s="11">
        <v>1715.8755239999998</v>
      </c>
      <c r="D3133" s="11">
        <v>1972.3314959999998</v>
      </c>
      <c r="G3133" s="11">
        <v>4346.5321439999998</v>
      </c>
      <c r="I3133" s="11">
        <v>6432.5503079999989</v>
      </c>
    </row>
    <row r="3134" spans="1:9" x14ac:dyDescent="0.2">
      <c r="A3134" s="11">
        <v>3128</v>
      </c>
      <c r="B3134" s="11">
        <v>2408.5710359999998</v>
      </c>
      <c r="D3134" s="11">
        <v>2910.9074759999999</v>
      </c>
      <c r="G3134" s="11">
        <v>4346.5321439999998</v>
      </c>
      <c r="I3134" s="11">
        <v>6649.3481399999991</v>
      </c>
    </row>
    <row r="3135" spans="1:9" x14ac:dyDescent="0.2">
      <c r="A3135" s="11">
        <v>3129</v>
      </c>
      <c r="B3135" s="11">
        <v>3140.9246879999996</v>
      </c>
      <c r="D3135" s="11">
        <v>695.33938799999987</v>
      </c>
      <c r="G3135" s="11">
        <v>4349.1760199999999</v>
      </c>
      <c r="I3135" s="11">
        <v>6842.3510879999994</v>
      </c>
    </row>
    <row r="3136" spans="1:9" x14ac:dyDescent="0.2">
      <c r="A3136" s="11">
        <v>3130</v>
      </c>
      <c r="B3136" s="11">
        <v>3968.4578759999995</v>
      </c>
      <c r="D3136" s="11">
        <v>719.1342719999999</v>
      </c>
      <c r="G3136" s="11">
        <v>4349.1760199999999</v>
      </c>
      <c r="I3136" s="11">
        <v>7114.6703159999988</v>
      </c>
    </row>
    <row r="3137" spans="1:9" x14ac:dyDescent="0.2">
      <c r="A3137" s="11">
        <v>3131</v>
      </c>
      <c r="B3137" s="11">
        <v>2908.2635999999998</v>
      </c>
      <c r="D3137" s="11">
        <v>803.73830399999986</v>
      </c>
      <c r="G3137" s="11">
        <v>4351.8198959999991</v>
      </c>
      <c r="I3137" s="11">
        <v>7199.274347999999</v>
      </c>
    </row>
    <row r="3138" spans="1:9" x14ac:dyDescent="0.2">
      <c r="A3138" s="11">
        <v>3132</v>
      </c>
      <c r="B3138" s="11">
        <v>4711.3870319999996</v>
      </c>
      <c r="D3138" s="11">
        <v>1454.1317999999999</v>
      </c>
      <c r="G3138" s="11">
        <v>4351.8198959999991</v>
      </c>
      <c r="I3138" s="11">
        <v>7204.5620999999992</v>
      </c>
    </row>
    <row r="3139" spans="1:9" x14ac:dyDescent="0.2">
      <c r="A3139" s="11">
        <v>3133</v>
      </c>
      <c r="B3139" s="11">
        <v>5026.0082759999996</v>
      </c>
      <c r="D3139" s="11">
        <v>4383.5464079999992</v>
      </c>
      <c r="G3139" s="11">
        <v>4351.8198959999991</v>
      </c>
      <c r="I3139" s="11">
        <v>7408.1405519999989</v>
      </c>
    </row>
    <row r="3140" spans="1:9" x14ac:dyDescent="0.2">
      <c r="A3140" s="11">
        <v>3134</v>
      </c>
      <c r="B3140" s="11">
        <v>4119.1588079999992</v>
      </c>
      <c r="D3140" s="11">
        <v>787.87504799999988</v>
      </c>
      <c r="G3140" s="11">
        <v>4354.4637719999992</v>
      </c>
      <c r="I3140" s="11">
        <v>7492.7445839999991</v>
      </c>
    </row>
    <row r="3141" spans="1:9" x14ac:dyDescent="0.2">
      <c r="A3141" s="11">
        <v>3135</v>
      </c>
      <c r="B3141" s="11">
        <v>2493.1750679999996</v>
      </c>
      <c r="D3141" s="11">
        <v>1845.4254479999997</v>
      </c>
      <c r="G3141" s="11">
        <v>4357.1076479999992</v>
      </c>
      <c r="I3141" s="11">
        <v>7831.160711999999</v>
      </c>
    </row>
    <row r="3142" spans="1:9" x14ac:dyDescent="0.2">
      <c r="A3142" s="11">
        <v>3136</v>
      </c>
      <c r="B3142" s="11">
        <v>4777.4839319999992</v>
      </c>
      <c r="D3142" s="11">
        <v>1015.2483839999999</v>
      </c>
      <c r="G3142" s="11">
        <v>4359.7515239999993</v>
      </c>
      <c r="I3142" s="11">
        <v>8137.8503279999986</v>
      </c>
    </row>
    <row r="3143" spans="1:9" x14ac:dyDescent="0.2">
      <c r="A3143" s="11">
        <v>3137</v>
      </c>
      <c r="B3143" s="11">
        <v>1752.8897879999997</v>
      </c>
      <c r="D3143" s="11">
        <v>1131.5789279999999</v>
      </c>
      <c r="G3143" s="11">
        <v>4362.3953999999994</v>
      </c>
      <c r="I3143" s="11">
        <v>8968.0273919999981</v>
      </c>
    </row>
    <row r="3144" spans="1:9" x14ac:dyDescent="0.2">
      <c r="A3144" s="11">
        <v>3138</v>
      </c>
      <c r="B3144" s="11">
        <v>1226.7584639999998</v>
      </c>
      <c r="D3144" s="11">
        <v>766.72403999999995</v>
      </c>
      <c r="G3144" s="11">
        <v>4365.0392759999995</v>
      </c>
      <c r="I3144" s="11">
        <v>10424.803067999999</v>
      </c>
    </row>
    <row r="3145" spans="1:9" x14ac:dyDescent="0.2">
      <c r="A3145" s="11">
        <v>3139</v>
      </c>
      <c r="B3145" s="11">
        <v>1435.6246679999999</v>
      </c>
      <c r="D3145" s="11">
        <v>848.68419599999993</v>
      </c>
      <c r="G3145" s="11">
        <v>4365.0392759999995</v>
      </c>
      <c r="I3145" s="11">
        <v>12592.781387999998</v>
      </c>
    </row>
    <row r="3146" spans="1:9" x14ac:dyDescent="0.2">
      <c r="A3146" s="11">
        <v>3140</v>
      </c>
      <c r="B3146" s="11">
        <v>3696.1386479999996</v>
      </c>
      <c r="D3146" s="11">
        <v>742.92915599999992</v>
      </c>
      <c r="G3146" s="11">
        <v>4367.6831519999996</v>
      </c>
      <c r="I3146" s="11">
        <v>16270.412903999997</v>
      </c>
    </row>
    <row r="3147" spans="1:9" x14ac:dyDescent="0.2">
      <c r="A3147" s="11">
        <v>3141</v>
      </c>
      <c r="B3147" s="11">
        <v>2815.7279399999998</v>
      </c>
      <c r="D3147" s="11">
        <v>2688.8218919999995</v>
      </c>
      <c r="G3147" s="11">
        <v>4370.3270279999997</v>
      </c>
      <c r="I3147" s="11">
        <v>17050.356323999997</v>
      </c>
    </row>
    <row r="3148" spans="1:9" x14ac:dyDescent="0.2">
      <c r="A3148" s="11">
        <v>3142</v>
      </c>
      <c r="B3148" s="11">
        <v>2107.1691719999999</v>
      </c>
      <c r="G3148" s="11">
        <v>4372.9709039999998</v>
      </c>
    </row>
    <row r="3149" spans="1:9" x14ac:dyDescent="0.2">
      <c r="A3149" s="11">
        <v>3143</v>
      </c>
      <c r="B3149" s="11">
        <v>1771.3969199999997</v>
      </c>
      <c r="G3149" s="11">
        <v>4372.9709039999998</v>
      </c>
    </row>
    <row r="3150" spans="1:9" x14ac:dyDescent="0.2">
      <c r="A3150" s="11">
        <v>3144</v>
      </c>
      <c r="B3150" s="11">
        <v>2577.7790999999997</v>
      </c>
      <c r="G3150" s="11">
        <v>4372.9709039999998</v>
      </c>
    </row>
    <row r="3151" spans="1:9" x14ac:dyDescent="0.2">
      <c r="A3151" s="11">
        <v>3145</v>
      </c>
      <c r="B3151" s="11">
        <v>2022.5651399999997</v>
      </c>
      <c r="G3151" s="11">
        <v>4372.9709039999998</v>
      </c>
    </row>
    <row r="3152" spans="1:9" x14ac:dyDescent="0.2">
      <c r="A3152" s="11">
        <v>3146</v>
      </c>
      <c r="B3152" s="11">
        <v>3386.8051559999994</v>
      </c>
      <c r="G3152" s="11">
        <v>4372.9709039999998</v>
      </c>
    </row>
    <row r="3153" spans="1:7" x14ac:dyDescent="0.2">
      <c r="A3153" s="11">
        <v>3147</v>
      </c>
      <c r="B3153" s="11">
        <v>6012.174023999999</v>
      </c>
      <c r="G3153" s="11">
        <v>4375.6147799999999</v>
      </c>
    </row>
    <row r="3154" spans="1:7" x14ac:dyDescent="0.2">
      <c r="A3154" s="11">
        <v>3148</v>
      </c>
      <c r="B3154" s="11">
        <v>3458.1898079999996</v>
      </c>
      <c r="G3154" s="11">
        <v>4378.2586559999991</v>
      </c>
    </row>
    <row r="3155" spans="1:7" x14ac:dyDescent="0.2">
      <c r="A3155" s="11">
        <v>3149</v>
      </c>
      <c r="B3155" s="11">
        <v>4682.3043959999995</v>
      </c>
      <c r="G3155" s="11">
        <v>4380.9025319999992</v>
      </c>
    </row>
    <row r="3156" spans="1:7" x14ac:dyDescent="0.2">
      <c r="A3156" s="11">
        <v>3150</v>
      </c>
      <c r="B3156" s="11">
        <v>2958.4972439999997</v>
      </c>
      <c r="G3156" s="11">
        <v>4383.5464079999992</v>
      </c>
    </row>
    <row r="3157" spans="1:7" x14ac:dyDescent="0.2">
      <c r="A3157" s="11">
        <v>3151</v>
      </c>
      <c r="B3157" s="11">
        <v>3600.9591119999995</v>
      </c>
      <c r="G3157" s="11">
        <v>4386.1902839999993</v>
      </c>
    </row>
    <row r="3158" spans="1:7" x14ac:dyDescent="0.2">
      <c r="A3158" s="11">
        <v>3152</v>
      </c>
      <c r="B3158" s="11">
        <v>5750.4302999999991</v>
      </c>
      <c r="G3158" s="11">
        <v>4386.1902839999993</v>
      </c>
    </row>
    <row r="3159" spans="1:7" x14ac:dyDescent="0.2">
      <c r="A3159" s="11">
        <v>3153</v>
      </c>
      <c r="B3159" s="11">
        <v>3537.5060879999996</v>
      </c>
      <c r="G3159" s="11">
        <v>4388.8341599999994</v>
      </c>
    </row>
    <row r="3160" spans="1:7" x14ac:dyDescent="0.2">
      <c r="A3160" s="11">
        <v>3154</v>
      </c>
      <c r="B3160" s="11">
        <v>1345.7328839999998</v>
      </c>
      <c r="G3160" s="11">
        <v>4396.7657879999997</v>
      </c>
    </row>
    <row r="3161" spans="1:7" x14ac:dyDescent="0.2">
      <c r="A3161" s="11">
        <v>3155</v>
      </c>
      <c r="B3161" s="11">
        <v>2651.8076279999996</v>
      </c>
      <c r="G3161" s="11">
        <v>4396.7657879999997</v>
      </c>
    </row>
    <row r="3162" spans="1:7" x14ac:dyDescent="0.2">
      <c r="A3162" s="11">
        <v>3156</v>
      </c>
      <c r="B3162" s="11">
        <v>4840.9369559999996</v>
      </c>
      <c r="G3162" s="11">
        <v>4399.4096639999998</v>
      </c>
    </row>
    <row r="3163" spans="1:7" x14ac:dyDescent="0.2">
      <c r="A3163" s="11">
        <v>3157</v>
      </c>
      <c r="B3163" s="11">
        <v>1247.9094719999998</v>
      </c>
      <c r="G3163" s="11">
        <v>4399.4096639999998</v>
      </c>
    </row>
    <row r="3164" spans="1:7" x14ac:dyDescent="0.2">
      <c r="A3164" s="11">
        <v>3158</v>
      </c>
      <c r="B3164" s="11">
        <v>2950.5656159999994</v>
      </c>
      <c r="G3164" s="11">
        <v>4402.0535399999999</v>
      </c>
    </row>
    <row r="3165" spans="1:7" x14ac:dyDescent="0.2">
      <c r="A3165" s="11">
        <v>3159</v>
      </c>
      <c r="B3165" s="11">
        <v>3257.2552319999995</v>
      </c>
      <c r="G3165" s="11">
        <v>4404.6974159999991</v>
      </c>
    </row>
    <row r="3166" spans="1:7" x14ac:dyDescent="0.2">
      <c r="A3166" s="11">
        <v>3160</v>
      </c>
      <c r="B3166" s="11">
        <v>3291.6256199999998</v>
      </c>
      <c r="G3166" s="11">
        <v>4404.6974159999991</v>
      </c>
    </row>
    <row r="3167" spans="1:7" x14ac:dyDescent="0.2">
      <c r="A3167" s="11">
        <v>3161</v>
      </c>
      <c r="B3167" s="11">
        <v>4383.5464079999992</v>
      </c>
      <c r="G3167" s="11">
        <v>4407.3412919999992</v>
      </c>
    </row>
    <row r="3168" spans="1:7" x14ac:dyDescent="0.2">
      <c r="A3168" s="11">
        <v>3162</v>
      </c>
      <c r="B3168" s="11">
        <v>2770.7820479999996</v>
      </c>
      <c r="G3168" s="11">
        <v>4407.3412919999992</v>
      </c>
    </row>
    <row r="3169" spans="1:7" x14ac:dyDescent="0.2">
      <c r="A3169" s="11">
        <v>3163</v>
      </c>
      <c r="B3169" s="11">
        <v>5163.4898279999998</v>
      </c>
      <c r="G3169" s="11">
        <v>4407.3412919999992</v>
      </c>
    </row>
    <row r="3170" spans="1:7" x14ac:dyDescent="0.2">
      <c r="A3170" s="11">
        <v>3164</v>
      </c>
      <c r="B3170" s="11">
        <v>1792.5479279999997</v>
      </c>
      <c r="G3170" s="11">
        <v>4409.9851679999992</v>
      </c>
    </row>
    <row r="3171" spans="1:7" x14ac:dyDescent="0.2">
      <c r="A3171" s="11">
        <v>3165</v>
      </c>
      <c r="B3171" s="11">
        <v>3907.6487279999997</v>
      </c>
      <c r="G3171" s="11">
        <v>4412.6290439999993</v>
      </c>
    </row>
    <row r="3172" spans="1:7" x14ac:dyDescent="0.2">
      <c r="A3172" s="11">
        <v>3166</v>
      </c>
      <c r="B3172" s="11">
        <v>2633.3004959999998</v>
      </c>
      <c r="G3172" s="11">
        <v>4412.6290439999993</v>
      </c>
    </row>
    <row r="3173" spans="1:7" x14ac:dyDescent="0.2">
      <c r="A3173" s="11">
        <v>3167</v>
      </c>
      <c r="B3173" s="11">
        <v>1887.7274639999998</v>
      </c>
      <c r="G3173" s="11">
        <v>4412.6290439999993</v>
      </c>
    </row>
    <row r="3174" spans="1:7" x14ac:dyDescent="0.2">
      <c r="A3174" s="11">
        <v>3168</v>
      </c>
      <c r="B3174" s="11">
        <v>1390.6787759999997</v>
      </c>
      <c r="G3174" s="11">
        <v>4415.2729199999994</v>
      </c>
    </row>
    <row r="3175" spans="1:7" x14ac:dyDescent="0.2">
      <c r="A3175" s="11">
        <v>3169</v>
      </c>
      <c r="B3175" s="11">
        <v>2448.2291759999998</v>
      </c>
      <c r="G3175" s="11">
        <v>4417.9167959999995</v>
      </c>
    </row>
    <row r="3176" spans="1:7" x14ac:dyDescent="0.2">
      <c r="A3176" s="11">
        <v>3170</v>
      </c>
      <c r="B3176" s="11">
        <v>3817.7569439999997</v>
      </c>
      <c r="G3176" s="11">
        <v>4417.9167959999995</v>
      </c>
    </row>
    <row r="3177" spans="1:7" x14ac:dyDescent="0.2">
      <c r="A3177" s="11">
        <v>3171</v>
      </c>
      <c r="B3177" s="11">
        <v>3849.4834559999995</v>
      </c>
      <c r="G3177" s="11">
        <v>4423.2045479999997</v>
      </c>
    </row>
    <row r="3178" spans="1:7" x14ac:dyDescent="0.2">
      <c r="A3178" s="11">
        <v>3172</v>
      </c>
      <c r="B3178" s="11">
        <v>2977.0043759999994</v>
      </c>
      <c r="G3178" s="11">
        <v>4423.2045479999997</v>
      </c>
    </row>
    <row r="3179" spans="1:7" x14ac:dyDescent="0.2">
      <c r="A3179" s="11">
        <v>3173</v>
      </c>
      <c r="B3179" s="11">
        <v>4996.9256399999995</v>
      </c>
      <c r="G3179" s="11">
        <v>4423.2045479999997</v>
      </c>
    </row>
    <row r="3180" spans="1:7" x14ac:dyDescent="0.2">
      <c r="A3180" s="11">
        <v>3174</v>
      </c>
      <c r="B3180" s="11">
        <v>3738.4406639999997</v>
      </c>
      <c r="G3180" s="11">
        <v>4423.2045479999997</v>
      </c>
    </row>
    <row r="3181" spans="1:7" x14ac:dyDescent="0.2">
      <c r="A3181" s="11">
        <v>3175</v>
      </c>
      <c r="B3181" s="11">
        <v>3994.8966359999995</v>
      </c>
      <c r="G3181" s="11">
        <v>4425.8484239999998</v>
      </c>
    </row>
    <row r="3182" spans="1:7" x14ac:dyDescent="0.2">
      <c r="A3182" s="11">
        <v>3176</v>
      </c>
      <c r="B3182" s="11">
        <v>3125.0614319999995</v>
      </c>
      <c r="G3182" s="11">
        <v>4428.4922999999999</v>
      </c>
    </row>
    <row r="3183" spans="1:7" x14ac:dyDescent="0.2">
      <c r="A3183" s="11">
        <v>3177</v>
      </c>
      <c r="B3183" s="11">
        <v>5382.9315359999991</v>
      </c>
      <c r="G3183" s="11">
        <v>4428.4922999999999</v>
      </c>
    </row>
    <row r="3184" spans="1:7" x14ac:dyDescent="0.2">
      <c r="A3184" s="11">
        <v>3178</v>
      </c>
      <c r="B3184" s="11">
        <v>1805.7673079999997</v>
      </c>
      <c r="G3184" s="11">
        <v>4428.4922999999999</v>
      </c>
    </row>
    <row r="3185" spans="1:7" x14ac:dyDescent="0.2">
      <c r="A3185" s="11">
        <v>3179</v>
      </c>
      <c r="B3185" s="11">
        <v>4933.4726159999991</v>
      </c>
      <c r="G3185" s="11">
        <v>4428.4922999999999</v>
      </c>
    </row>
    <row r="3186" spans="1:7" x14ac:dyDescent="0.2">
      <c r="A3186" s="11">
        <v>3180</v>
      </c>
      <c r="B3186" s="11">
        <v>1803.1234319999999</v>
      </c>
      <c r="G3186" s="11">
        <v>4431.1361759999991</v>
      </c>
    </row>
    <row r="3187" spans="1:7" x14ac:dyDescent="0.2">
      <c r="A3187" s="11">
        <v>3181</v>
      </c>
      <c r="B3187" s="11">
        <v>3772.8110519999996</v>
      </c>
      <c r="G3187" s="11">
        <v>4431.1361759999991</v>
      </c>
    </row>
    <row r="3188" spans="1:7" x14ac:dyDescent="0.2">
      <c r="A3188" s="11">
        <v>3182</v>
      </c>
      <c r="B3188" s="11">
        <v>2786.6453039999997</v>
      </c>
      <c r="G3188" s="11">
        <v>4431.1361759999991</v>
      </c>
    </row>
    <row r="3189" spans="1:7" x14ac:dyDescent="0.2">
      <c r="A3189" s="11">
        <v>3183</v>
      </c>
      <c r="B3189" s="11">
        <v>1768.7530439999998</v>
      </c>
      <c r="G3189" s="11">
        <v>4433.7800519999992</v>
      </c>
    </row>
    <row r="3190" spans="1:7" x14ac:dyDescent="0.2">
      <c r="A3190" s="11">
        <v>3184</v>
      </c>
      <c r="B3190" s="11">
        <v>3733.1529119999996</v>
      </c>
      <c r="G3190" s="11">
        <v>4433.7800519999992</v>
      </c>
    </row>
    <row r="3191" spans="1:7" x14ac:dyDescent="0.2">
      <c r="A3191" s="11">
        <v>3185</v>
      </c>
      <c r="B3191" s="11">
        <v>3767.5232999999994</v>
      </c>
      <c r="G3191" s="11">
        <v>4433.7800519999992</v>
      </c>
    </row>
    <row r="3192" spans="1:7" x14ac:dyDescent="0.2">
      <c r="A3192" s="11">
        <v>3186</v>
      </c>
      <c r="B3192" s="11">
        <v>1988.1947519999997</v>
      </c>
      <c r="G3192" s="11">
        <v>4436.4239279999993</v>
      </c>
    </row>
    <row r="3193" spans="1:7" x14ac:dyDescent="0.2">
      <c r="A3193" s="11">
        <v>3187</v>
      </c>
      <c r="B3193" s="11">
        <v>1060.1942759999999</v>
      </c>
      <c r="G3193" s="11">
        <v>4439.0678039999993</v>
      </c>
    </row>
    <row r="3194" spans="1:7" x14ac:dyDescent="0.2">
      <c r="A3194" s="11">
        <v>3188</v>
      </c>
      <c r="B3194" s="11">
        <v>4090.0761719999996</v>
      </c>
      <c r="G3194" s="11">
        <v>4441.7116799999994</v>
      </c>
    </row>
    <row r="3195" spans="1:7" x14ac:dyDescent="0.2">
      <c r="A3195" s="11">
        <v>3189</v>
      </c>
      <c r="B3195" s="11">
        <v>1744.9581599999997</v>
      </c>
      <c r="G3195" s="11">
        <v>4441.7116799999994</v>
      </c>
    </row>
    <row r="3196" spans="1:7" x14ac:dyDescent="0.2">
      <c r="A3196" s="11">
        <v>3190</v>
      </c>
      <c r="B3196" s="11">
        <v>5171.4214559999991</v>
      </c>
      <c r="G3196" s="11">
        <v>4444.3555559999995</v>
      </c>
    </row>
    <row r="3197" spans="1:7" x14ac:dyDescent="0.2">
      <c r="A3197" s="11">
        <v>3191</v>
      </c>
      <c r="B3197" s="11">
        <v>3088.0471679999996</v>
      </c>
      <c r="G3197" s="11">
        <v>4444.3555559999995</v>
      </c>
    </row>
    <row r="3198" spans="1:7" x14ac:dyDescent="0.2">
      <c r="A3198" s="11">
        <v>3192</v>
      </c>
      <c r="B3198" s="11">
        <v>5279.8203719999992</v>
      </c>
      <c r="G3198" s="11">
        <v>4446.9994319999996</v>
      </c>
    </row>
    <row r="3199" spans="1:7" x14ac:dyDescent="0.2">
      <c r="A3199" s="11">
        <v>3193</v>
      </c>
      <c r="B3199" s="11">
        <v>5078.8857959999996</v>
      </c>
      <c r="G3199" s="11">
        <v>4449.6433079999997</v>
      </c>
    </row>
    <row r="3200" spans="1:7" x14ac:dyDescent="0.2">
      <c r="A3200" s="11">
        <v>3194</v>
      </c>
      <c r="B3200" s="11">
        <v>1292.8553639999998</v>
      </c>
      <c r="G3200" s="11">
        <v>4452.2871839999998</v>
      </c>
    </row>
    <row r="3201" spans="1:7" x14ac:dyDescent="0.2">
      <c r="A3201" s="11">
        <v>3195</v>
      </c>
      <c r="B3201" s="11">
        <v>6583.2512399999996</v>
      </c>
      <c r="G3201" s="11">
        <v>4457.5749359999991</v>
      </c>
    </row>
    <row r="3202" spans="1:7" x14ac:dyDescent="0.2">
      <c r="A3202" s="11">
        <v>3196</v>
      </c>
      <c r="B3202" s="11">
        <v>3949.9507439999993</v>
      </c>
      <c r="G3202" s="11">
        <v>4462.8626879999993</v>
      </c>
    </row>
    <row r="3203" spans="1:7" x14ac:dyDescent="0.2">
      <c r="A3203" s="11">
        <v>3197</v>
      </c>
      <c r="B3203" s="11">
        <v>5390.8631639999994</v>
      </c>
      <c r="G3203" s="11">
        <v>4462.8626879999993</v>
      </c>
    </row>
    <row r="3204" spans="1:7" x14ac:dyDescent="0.2">
      <c r="A3204" s="11">
        <v>3198</v>
      </c>
      <c r="B3204" s="11">
        <v>3418.5316679999996</v>
      </c>
      <c r="G3204" s="11">
        <v>4465.5065639999993</v>
      </c>
    </row>
    <row r="3205" spans="1:7" x14ac:dyDescent="0.2">
      <c r="A3205" s="11">
        <v>3199</v>
      </c>
      <c r="B3205" s="11">
        <v>3857.4150839999993</v>
      </c>
      <c r="G3205" s="11">
        <v>4465.5065639999993</v>
      </c>
    </row>
    <row r="3206" spans="1:7" x14ac:dyDescent="0.2">
      <c r="A3206" s="11">
        <v>3200</v>
      </c>
      <c r="B3206" s="11">
        <v>3106.5542999999998</v>
      </c>
      <c r="G3206" s="11">
        <v>4465.5065639999993</v>
      </c>
    </row>
    <row r="3207" spans="1:7" x14ac:dyDescent="0.2">
      <c r="A3207" s="11">
        <v>3201</v>
      </c>
      <c r="B3207" s="11">
        <v>4645.2901319999992</v>
      </c>
      <c r="G3207" s="11">
        <v>4468.1504399999994</v>
      </c>
    </row>
    <row r="3208" spans="1:7" x14ac:dyDescent="0.2">
      <c r="A3208" s="11">
        <v>3202</v>
      </c>
      <c r="B3208" s="11">
        <v>2929.4146079999996</v>
      </c>
      <c r="G3208" s="11">
        <v>4470.7943159999995</v>
      </c>
    </row>
    <row r="3209" spans="1:7" x14ac:dyDescent="0.2">
      <c r="A3209" s="11">
        <v>3203</v>
      </c>
      <c r="B3209" s="11">
        <v>3717.2896559999995</v>
      </c>
      <c r="G3209" s="11">
        <v>4470.7943159999995</v>
      </c>
    </row>
    <row r="3210" spans="1:7" x14ac:dyDescent="0.2">
      <c r="A3210" s="11">
        <v>3204</v>
      </c>
      <c r="B3210" s="11">
        <v>1395.9665279999999</v>
      </c>
      <c r="G3210" s="11">
        <v>4473.4381919999996</v>
      </c>
    </row>
    <row r="3211" spans="1:7" x14ac:dyDescent="0.2">
      <c r="A3211" s="11">
        <v>3205</v>
      </c>
      <c r="B3211" s="11">
        <v>2154.7589399999997</v>
      </c>
      <c r="G3211" s="11">
        <v>4473.4381919999996</v>
      </c>
    </row>
    <row r="3212" spans="1:7" x14ac:dyDescent="0.2">
      <c r="A3212" s="11">
        <v>3206</v>
      </c>
      <c r="B3212" s="11">
        <v>4692.879899999999</v>
      </c>
      <c r="G3212" s="11">
        <v>4476.0820679999997</v>
      </c>
    </row>
    <row r="3213" spans="1:7" x14ac:dyDescent="0.2">
      <c r="A3213" s="11">
        <v>3207</v>
      </c>
      <c r="B3213" s="11">
        <v>3500.4918239999997</v>
      </c>
      <c r="G3213" s="11">
        <v>4476.0820679999997</v>
      </c>
    </row>
    <row r="3214" spans="1:7" x14ac:dyDescent="0.2">
      <c r="A3214" s="11">
        <v>3208</v>
      </c>
      <c r="B3214" s="11">
        <v>1903.5907199999997</v>
      </c>
      <c r="G3214" s="11">
        <v>4478.7259439999998</v>
      </c>
    </row>
    <row r="3215" spans="1:7" x14ac:dyDescent="0.2">
      <c r="A3215" s="11">
        <v>3209</v>
      </c>
      <c r="B3215" s="11">
        <v>1726.4510279999997</v>
      </c>
      <c r="G3215" s="11">
        <v>4478.7259439999998</v>
      </c>
    </row>
    <row r="3216" spans="1:7" x14ac:dyDescent="0.2">
      <c r="A3216" s="11">
        <v>3210</v>
      </c>
      <c r="B3216" s="11">
        <v>5298.327503999999</v>
      </c>
      <c r="G3216" s="11">
        <v>4478.7259439999998</v>
      </c>
    </row>
    <row r="3217" spans="1:7" x14ac:dyDescent="0.2">
      <c r="A3217" s="11">
        <v>3211</v>
      </c>
      <c r="B3217" s="11">
        <v>3080.1155399999998</v>
      </c>
      <c r="G3217" s="11">
        <v>4478.7259439999998</v>
      </c>
    </row>
    <row r="3218" spans="1:7" x14ac:dyDescent="0.2">
      <c r="A3218" s="11">
        <v>3212</v>
      </c>
      <c r="B3218" s="11">
        <v>650.39349599999991</v>
      </c>
      <c r="G3218" s="11">
        <v>4484.0136959999991</v>
      </c>
    </row>
    <row r="3219" spans="1:7" x14ac:dyDescent="0.2">
      <c r="A3219" s="11">
        <v>3213</v>
      </c>
      <c r="B3219" s="11">
        <v>1295.4992399999999</v>
      </c>
      <c r="G3219" s="11">
        <v>4484.0136959999991</v>
      </c>
    </row>
    <row r="3220" spans="1:7" x14ac:dyDescent="0.2">
      <c r="A3220" s="11">
        <v>3214</v>
      </c>
      <c r="B3220" s="11">
        <v>3677.6315159999995</v>
      </c>
      <c r="G3220" s="11">
        <v>4489.3014479999993</v>
      </c>
    </row>
    <row r="3221" spans="1:7" x14ac:dyDescent="0.2">
      <c r="A3221" s="11">
        <v>3215</v>
      </c>
      <c r="B3221" s="11">
        <v>2292.2404919999999</v>
      </c>
      <c r="G3221" s="11">
        <v>4491.9453239999993</v>
      </c>
    </row>
    <row r="3222" spans="1:7" x14ac:dyDescent="0.2">
      <c r="A3222" s="11">
        <v>3216</v>
      </c>
      <c r="B3222" s="11">
        <v>2686.1780159999998</v>
      </c>
      <c r="G3222" s="11">
        <v>4491.9453239999993</v>
      </c>
    </row>
    <row r="3223" spans="1:7" x14ac:dyDescent="0.2">
      <c r="A3223" s="11">
        <v>3217</v>
      </c>
      <c r="B3223" s="11">
        <v>2030.4967679999997</v>
      </c>
      <c r="G3223" s="11">
        <v>4494.5891999999994</v>
      </c>
    </row>
    <row r="3224" spans="1:7" x14ac:dyDescent="0.2">
      <c r="A3224" s="11">
        <v>3218</v>
      </c>
      <c r="B3224" s="11">
        <v>4756.3329239999994</v>
      </c>
      <c r="G3224" s="11">
        <v>4497.2330759999995</v>
      </c>
    </row>
    <row r="3225" spans="1:7" x14ac:dyDescent="0.2">
      <c r="A3225" s="11">
        <v>3219</v>
      </c>
      <c r="B3225" s="11">
        <v>3775.4549279999997</v>
      </c>
      <c r="G3225" s="11">
        <v>4499.8769519999996</v>
      </c>
    </row>
    <row r="3226" spans="1:7" x14ac:dyDescent="0.2">
      <c r="A3226" s="11">
        <v>3220</v>
      </c>
      <c r="B3226" s="11">
        <v>5033.9399039999989</v>
      </c>
      <c r="G3226" s="11">
        <v>4507.8085799999999</v>
      </c>
    </row>
    <row r="3227" spans="1:7" x14ac:dyDescent="0.2">
      <c r="A3227" s="11">
        <v>3221</v>
      </c>
      <c r="B3227" s="11">
        <v>5446.3845599999995</v>
      </c>
      <c r="G3227" s="11">
        <v>4507.8085799999999</v>
      </c>
    </row>
    <row r="3228" spans="1:7" x14ac:dyDescent="0.2">
      <c r="A3228" s="11">
        <v>3222</v>
      </c>
      <c r="B3228" s="11">
        <v>4005.4721399999994</v>
      </c>
      <c r="G3228" s="11">
        <v>4507.8085799999999</v>
      </c>
    </row>
    <row r="3229" spans="1:7" x14ac:dyDescent="0.2">
      <c r="A3229" s="11">
        <v>3223</v>
      </c>
      <c r="B3229" s="11">
        <v>1573.1062199999999</v>
      </c>
      <c r="G3229" s="11">
        <v>4510.4524559999991</v>
      </c>
    </row>
    <row r="3230" spans="1:7" x14ac:dyDescent="0.2">
      <c r="A3230" s="11">
        <v>3224</v>
      </c>
      <c r="B3230" s="11">
        <v>1676.2173839999998</v>
      </c>
      <c r="G3230" s="11">
        <v>4510.4524559999991</v>
      </c>
    </row>
    <row r="3231" spans="1:7" x14ac:dyDescent="0.2">
      <c r="A3231" s="11">
        <v>3225</v>
      </c>
      <c r="B3231" s="11">
        <v>4811.8543199999995</v>
      </c>
      <c r="G3231" s="11">
        <v>4510.4524559999991</v>
      </c>
    </row>
    <row r="3232" spans="1:7" x14ac:dyDescent="0.2">
      <c r="A3232" s="11">
        <v>3226</v>
      </c>
      <c r="B3232" s="11">
        <v>4711.3870319999996</v>
      </c>
      <c r="G3232" s="11">
        <v>4513.0963319999992</v>
      </c>
    </row>
    <row r="3233" spans="1:7" x14ac:dyDescent="0.2">
      <c r="A3233" s="11">
        <v>3227</v>
      </c>
      <c r="B3233" s="11">
        <v>1419.7614119999998</v>
      </c>
      <c r="G3233" s="11">
        <v>4513.0963319999992</v>
      </c>
    </row>
    <row r="3234" spans="1:7" x14ac:dyDescent="0.2">
      <c r="A3234" s="11">
        <v>3228</v>
      </c>
      <c r="B3234" s="11">
        <v>2331.8986319999999</v>
      </c>
      <c r="G3234" s="11">
        <v>4515.7402079999993</v>
      </c>
    </row>
    <row r="3235" spans="1:7" x14ac:dyDescent="0.2">
      <c r="A3235" s="11">
        <v>3229</v>
      </c>
      <c r="B3235" s="11">
        <v>1456.7756759999997</v>
      </c>
      <c r="G3235" s="11">
        <v>4515.7402079999993</v>
      </c>
    </row>
    <row r="3236" spans="1:7" x14ac:dyDescent="0.2">
      <c r="A3236" s="11">
        <v>3230</v>
      </c>
      <c r="B3236" s="11">
        <v>3281.0501159999994</v>
      </c>
      <c r="G3236" s="11">
        <v>4521.0279599999994</v>
      </c>
    </row>
    <row r="3237" spans="1:7" x14ac:dyDescent="0.2">
      <c r="A3237" s="11">
        <v>3231</v>
      </c>
      <c r="B3237" s="11">
        <v>2442.9414239999996</v>
      </c>
      <c r="G3237" s="11">
        <v>4521.0279599999994</v>
      </c>
    </row>
    <row r="3238" spans="1:7" x14ac:dyDescent="0.2">
      <c r="A3238" s="11">
        <v>3232</v>
      </c>
      <c r="B3238" s="11">
        <v>1509.6531959999998</v>
      </c>
      <c r="G3238" s="11">
        <v>4523.6718359999995</v>
      </c>
    </row>
    <row r="3239" spans="1:7" x14ac:dyDescent="0.2">
      <c r="A3239" s="11">
        <v>3233</v>
      </c>
      <c r="B3239" s="11">
        <v>5692.2650279999989</v>
      </c>
      <c r="G3239" s="11">
        <v>4526.3157119999996</v>
      </c>
    </row>
    <row r="3240" spans="1:7" x14ac:dyDescent="0.2">
      <c r="A3240" s="11">
        <v>3234</v>
      </c>
      <c r="B3240" s="11">
        <v>4156.1730719999996</v>
      </c>
      <c r="G3240" s="11">
        <v>4528.9595879999997</v>
      </c>
    </row>
    <row r="3241" spans="1:7" x14ac:dyDescent="0.2">
      <c r="A3241" s="11">
        <v>3235</v>
      </c>
      <c r="B3241" s="11">
        <v>3598.3152359999995</v>
      </c>
      <c r="G3241" s="11">
        <v>4531.6034639999998</v>
      </c>
    </row>
    <row r="3242" spans="1:7" x14ac:dyDescent="0.2">
      <c r="A3242" s="11">
        <v>3236</v>
      </c>
      <c r="B3242" s="11">
        <v>2197.0609559999998</v>
      </c>
      <c r="G3242" s="11">
        <v>4531.6034639999998</v>
      </c>
    </row>
    <row r="3243" spans="1:7" x14ac:dyDescent="0.2">
      <c r="A3243" s="11">
        <v>3237</v>
      </c>
      <c r="B3243" s="11">
        <v>2757.5626679999996</v>
      </c>
      <c r="G3243" s="11">
        <v>4531.6034639999998</v>
      </c>
    </row>
    <row r="3244" spans="1:7" x14ac:dyDescent="0.2">
      <c r="A3244" s="11">
        <v>3238</v>
      </c>
      <c r="B3244" s="11">
        <v>6065.051543999999</v>
      </c>
      <c r="G3244" s="11">
        <v>4534.247339999999</v>
      </c>
    </row>
    <row r="3245" spans="1:7" x14ac:dyDescent="0.2">
      <c r="A3245" s="11">
        <v>3239</v>
      </c>
      <c r="B3245" s="11">
        <v>2138.8956839999996</v>
      </c>
      <c r="G3245" s="11">
        <v>4534.247339999999</v>
      </c>
    </row>
    <row r="3246" spans="1:7" x14ac:dyDescent="0.2">
      <c r="A3246" s="11">
        <v>3240</v>
      </c>
      <c r="B3246" s="11">
        <v>2070.1549079999995</v>
      </c>
      <c r="G3246" s="11">
        <v>4539.5350919999992</v>
      </c>
    </row>
    <row r="3247" spans="1:7" x14ac:dyDescent="0.2">
      <c r="A3247" s="11">
        <v>3241</v>
      </c>
      <c r="B3247" s="11">
        <v>1961.7559919999997</v>
      </c>
      <c r="G3247" s="11">
        <v>4539.5350919999992</v>
      </c>
    </row>
    <row r="3248" spans="1:7" x14ac:dyDescent="0.2">
      <c r="A3248" s="11">
        <v>3242</v>
      </c>
      <c r="B3248" s="11">
        <v>3283.6939919999995</v>
      </c>
      <c r="G3248" s="11">
        <v>4542.1789679999993</v>
      </c>
    </row>
    <row r="3249" spans="1:7" x14ac:dyDescent="0.2">
      <c r="A3249" s="11">
        <v>3243</v>
      </c>
      <c r="B3249" s="11">
        <v>6926.9551199999987</v>
      </c>
      <c r="G3249" s="11">
        <v>4542.1789679999993</v>
      </c>
    </row>
    <row r="3250" spans="1:7" x14ac:dyDescent="0.2">
      <c r="A3250" s="11">
        <v>3244</v>
      </c>
      <c r="B3250" s="11">
        <v>2038.4283959999998</v>
      </c>
      <c r="G3250" s="11">
        <v>4544.8228439999993</v>
      </c>
    </row>
    <row r="3251" spans="1:7" x14ac:dyDescent="0.2">
      <c r="A3251" s="11">
        <v>3245</v>
      </c>
      <c r="B3251" s="11">
        <v>5610.3048719999997</v>
      </c>
      <c r="G3251" s="11">
        <v>4544.8228439999993</v>
      </c>
    </row>
    <row r="3252" spans="1:7" x14ac:dyDescent="0.2">
      <c r="A3252" s="11">
        <v>3246</v>
      </c>
      <c r="B3252" s="11">
        <v>1493.7899399999999</v>
      </c>
      <c r="G3252" s="11">
        <v>4544.8228439999993</v>
      </c>
    </row>
    <row r="3253" spans="1:7" x14ac:dyDescent="0.2">
      <c r="A3253" s="11">
        <v>3247</v>
      </c>
      <c r="B3253" s="11">
        <v>3011.3747639999997</v>
      </c>
      <c r="G3253" s="11">
        <v>4544.8228439999993</v>
      </c>
    </row>
    <row r="3254" spans="1:7" x14ac:dyDescent="0.2">
      <c r="A3254" s="11">
        <v>3248</v>
      </c>
      <c r="B3254" s="11">
        <v>5390.8631639999994</v>
      </c>
      <c r="G3254" s="11">
        <v>4547.4667199999994</v>
      </c>
    </row>
    <row r="3255" spans="1:7" x14ac:dyDescent="0.2">
      <c r="A3255" s="11">
        <v>3249</v>
      </c>
      <c r="B3255" s="11">
        <v>5195.216339999999</v>
      </c>
      <c r="G3255" s="11">
        <v>4547.4667199999994</v>
      </c>
    </row>
    <row r="3256" spans="1:7" x14ac:dyDescent="0.2">
      <c r="A3256" s="11">
        <v>3250</v>
      </c>
      <c r="B3256" s="11">
        <v>1771.3969199999997</v>
      </c>
      <c r="G3256" s="11">
        <v>4550.1105959999995</v>
      </c>
    </row>
    <row r="3257" spans="1:7" x14ac:dyDescent="0.2">
      <c r="A3257" s="11">
        <v>3251</v>
      </c>
      <c r="B3257" s="11">
        <v>2337.1863839999996</v>
      </c>
      <c r="G3257" s="11">
        <v>4552.7544719999996</v>
      </c>
    </row>
    <row r="3258" spans="1:7" x14ac:dyDescent="0.2">
      <c r="A3258" s="11">
        <v>3252</v>
      </c>
      <c r="B3258" s="11">
        <v>2218.2119639999996</v>
      </c>
      <c r="G3258" s="11">
        <v>4555.3983479999997</v>
      </c>
    </row>
    <row r="3259" spans="1:7" x14ac:dyDescent="0.2">
      <c r="A3259" s="11">
        <v>3253</v>
      </c>
      <c r="B3259" s="11">
        <v>3043.1012759999994</v>
      </c>
      <c r="G3259" s="11">
        <v>4558.0422239999998</v>
      </c>
    </row>
    <row r="3260" spans="1:7" x14ac:dyDescent="0.2">
      <c r="A3260" s="11">
        <v>3254</v>
      </c>
      <c r="B3260" s="11">
        <v>1797.8356799999997</v>
      </c>
      <c r="G3260" s="11">
        <v>4558.0422239999998</v>
      </c>
    </row>
    <row r="3261" spans="1:7" x14ac:dyDescent="0.2">
      <c r="A3261" s="11">
        <v>3255</v>
      </c>
      <c r="B3261" s="11">
        <v>3513.7112039999997</v>
      </c>
      <c r="G3261" s="11">
        <v>4563.3299759999991</v>
      </c>
    </row>
    <row r="3262" spans="1:7" x14ac:dyDescent="0.2">
      <c r="A3262" s="11">
        <v>3256</v>
      </c>
      <c r="B3262" s="11">
        <v>2955.8533679999996</v>
      </c>
      <c r="G3262" s="11">
        <v>4565.9738519999992</v>
      </c>
    </row>
    <row r="3263" spans="1:7" x14ac:dyDescent="0.2">
      <c r="A3263" s="11">
        <v>3257</v>
      </c>
      <c r="B3263" s="11">
        <v>5856.1853399999991</v>
      </c>
      <c r="G3263" s="11">
        <v>4565.9738519999992</v>
      </c>
    </row>
    <row r="3264" spans="1:7" x14ac:dyDescent="0.2">
      <c r="A3264" s="11">
        <v>3258</v>
      </c>
      <c r="B3264" s="11">
        <v>2945.2778639999997</v>
      </c>
      <c r="G3264" s="11">
        <v>4568.6177279999993</v>
      </c>
    </row>
    <row r="3265" spans="1:7" x14ac:dyDescent="0.2">
      <c r="A3265" s="11">
        <v>3259</v>
      </c>
      <c r="B3265" s="11">
        <v>5615.592623999999</v>
      </c>
      <c r="G3265" s="11">
        <v>4568.6177279999993</v>
      </c>
    </row>
    <row r="3266" spans="1:7" x14ac:dyDescent="0.2">
      <c r="A3266" s="11">
        <v>3260</v>
      </c>
      <c r="B3266" s="11">
        <v>3569.2325999999994</v>
      </c>
      <c r="G3266" s="11">
        <v>4571.2616039999994</v>
      </c>
    </row>
    <row r="3267" spans="1:7" x14ac:dyDescent="0.2">
      <c r="A3267" s="11">
        <v>3261</v>
      </c>
      <c r="B3267" s="11">
        <v>2998.1553839999997</v>
      </c>
      <c r="G3267" s="11">
        <v>4571.2616039999994</v>
      </c>
    </row>
    <row r="3268" spans="1:7" x14ac:dyDescent="0.2">
      <c r="A3268" s="11">
        <v>3262</v>
      </c>
      <c r="B3268" s="11">
        <v>3328.6398839999997</v>
      </c>
      <c r="G3268" s="11">
        <v>4576.5493559999995</v>
      </c>
    </row>
    <row r="3269" spans="1:7" x14ac:dyDescent="0.2">
      <c r="A3269" s="11">
        <v>3263</v>
      </c>
      <c r="B3269" s="11">
        <v>4714.0309079999997</v>
      </c>
      <c r="G3269" s="11">
        <v>4581.8371079999997</v>
      </c>
    </row>
    <row r="3270" spans="1:7" x14ac:dyDescent="0.2">
      <c r="A3270" s="11">
        <v>3264</v>
      </c>
      <c r="B3270" s="11">
        <v>4039.8425279999997</v>
      </c>
      <c r="G3270" s="11">
        <v>4584.4809839999998</v>
      </c>
    </row>
    <row r="3271" spans="1:7" x14ac:dyDescent="0.2">
      <c r="A3271" s="11">
        <v>3265</v>
      </c>
      <c r="B3271" s="11">
        <v>3291.6256199999998</v>
      </c>
      <c r="G3271" s="11">
        <v>4584.4809839999998</v>
      </c>
    </row>
    <row r="3272" spans="1:7" x14ac:dyDescent="0.2">
      <c r="A3272" s="11">
        <v>3266</v>
      </c>
      <c r="B3272" s="11">
        <v>2088.6620399999997</v>
      </c>
      <c r="G3272" s="11">
        <v>4584.4809839999998</v>
      </c>
    </row>
    <row r="3273" spans="1:7" x14ac:dyDescent="0.2">
      <c r="A3273" s="11">
        <v>3267</v>
      </c>
      <c r="B3273" s="11">
        <v>5927.5699919999988</v>
      </c>
      <c r="G3273" s="11">
        <v>4584.4809839999998</v>
      </c>
    </row>
    <row r="3274" spans="1:7" x14ac:dyDescent="0.2">
      <c r="A3274" s="11">
        <v>3268</v>
      </c>
      <c r="B3274" s="11">
        <v>3825.6885719999996</v>
      </c>
      <c r="G3274" s="11">
        <v>4587.124859999999</v>
      </c>
    </row>
    <row r="3275" spans="1:7" x14ac:dyDescent="0.2">
      <c r="A3275" s="11">
        <v>3269</v>
      </c>
      <c r="B3275" s="11">
        <v>4692.879899999999</v>
      </c>
      <c r="G3275" s="11">
        <v>4587.124859999999</v>
      </c>
    </row>
    <row r="3276" spans="1:7" x14ac:dyDescent="0.2">
      <c r="A3276" s="11">
        <v>3270</v>
      </c>
      <c r="B3276" s="11">
        <v>1697.3683919999999</v>
      </c>
      <c r="G3276" s="11">
        <v>4589.7687359999991</v>
      </c>
    </row>
    <row r="3277" spans="1:7" x14ac:dyDescent="0.2">
      <c r="A3277" s="11">
        <v>3271</v>
      </c>
      <c r="B3277" s="11">
        <v>3225.5287199999998</v>
      </c>
      <c r="G3277" s="11">
        <v>4589.7687359999991</v>
      </c>
    </row>
    <row r="3278" spans="1:7" x14ac:dyDescent="0.2">
      <c r="A3278" s="11">
        <v>3272</v>
      </c>
      <c r="B3278" s="11">
        <v>4698.1676519999992</v>
      </c>
      <c r="G3278" s="11">
        <v>4597.7003639999994</v>
      </c>
    </row>
    <row r="3279" spans="1:7" x14ac:dyDescent="0.2">
      <c r="A3279" s="11">
        <v>3273</v>
      </c>
      <c r="B3279" s="11">
        <v>3886.4977199999994</v>
      </c>
      <c r="G3279" s="11">
        <v>4597.7003639999994</v>
      </c>
    </row>
    <row r="3280" spans="1:7" x14ac:dyDescent="0.2">
      <c r="A3280" s="11">
        <v>3274</v>
      </c>
      <c r="B3280" s="11">
        <v>1985.5508759999998</v>
      </c>
      <c r="G3280" s="11">
        <v>4605.6319919999996</v>
      </c>
    </row>
    <row r="3281" spans="1:7" x14ac:dyDescent="0.2">
      <c r="A3281" s="11">
        <v>3275</v>
      </c>
      <c r="B3281" s="11">
        <v>2995.5115079999996</v>
      </c>
      <c r="G3281" s="11">
        <v>4605.6319919999996</v>
      </c>
    </row>
    <row r="3282" spans="1:7" x14ac:dyDescent="0.2">
      <c r="A3282" s="11">
        <v>3276</v>
      </c>
      <c r="B3282" s="11">
        <v>3791.3181839999997</v>
      </c>
      <c r="G3282" s="11">
        <v>4610.9197439999998</v>
      </c>
    </row>
    <row r="3283" spans="1:7" x14ac:dyDescent="0.2">
      <c r="A3283" s="11">
        <v>3277</v>
      </c>
      <c r="B3283" s="11">
        <v>1337.8012559999997</v>
      </c>
      <c r="G3283" s="11">
        <v>4610.9197439999998</v>
      </c>
    </row>
    <row r="3284" spans="1:7" x14ac:dyDescent="0.2">
      <c r="A3284" s="11">
        <v>3278</v>
      </c>
      <c r="B3284" s="11">
        <v>1158.0176879999999</v>
      </c>
      <c r="G3284" s="11">
        <v>4613.563619999999</v>
      </c>
    </row>
    <row r="3285" spans="1:7" x14ac:dyDescent="0.2">
      <c r="A3285" s="11">
        <v>3279</v>
      </c>
      <c r="B3285" s="11">
        <v>4885.8828479999993</v>
      </c>
      <c r="G3285" s="11">
        <v>4616.2074959999991</v>
      </c>
    </row>
    <row r="3286" spans="1:7" x14ac:dyDescent="0.2">
      <c r="A3286" s="11">
        <v>3280</v>
      </c>
      <c r="B3286" s="11">
        <v>2112.4569239999996</v>
      </c>
      <c r="G3286" s="11">
        <v>4616.2074959999991</v>
      </c>
    </row>
    <row r="3287" spans="1:7" x14ac:dyDescent="0.2">
      <c r="A3287" s="11">
        <v>3281</v>
      </c>
      <c r="B3287" s="11">
        <v>4209.0505919999996</v>
      </c>
      <c r="G3287" s="11">
        <v>4618.8513719999992</v>
      </c>
    </row>
    <row r="3288" spans="1:7" x14ac:dyDescent="0.2">
      <c r="A3288" s="11">
        <v>3282</v>
      </c>
      <c r="B3288" s="11">
        <v>1906.2345959999998</v>
      </c>
      <c r="G3288" s="11">
        <v>4624.1391239999994</v>
      </c>
    </row>
    <row r="3289" spans="1:7" x14ac:dyDescent="0.2">
      <c r="A3289" s="11">
        <v>3283</v>
      </c>
      <c r="B3289" s="11">
        <v>4103.2955519999996</v>
      </c>
      <c r="G3289" s="11">
        <v>4624.1391239999994</v>
      </c>
    </row>
    <row r="3290" spans="1:7" x14ac:dyDescent="0.2">
      <c r="A3290" s="11">
        <v>3284</v>
      </c>
      <c r="B3290" s="11">
        <v>3479.3408159999994</v>
      </c>
      <c r="G3290" s="11">
        <v>4626.7829999999994</v>
      </c>
    </row>
    <row r="3291" spans="1:7" x14ac:dyDescent="0.2">
      <c r="A3291" s="11">
        <v>3285</v>
      </c>
      <c r="B3291" s="11">
        <v>962.37086399999987</v>
      </c>
      <c r="G3291" s="11">
        <v>4626.7829999999994</v>
      </c>
    </row>
    <row r="3292" spans="1:7" x14ac:dyDescent="0.2">
      <c r="A3292" s="11">
        <v>3286</v>
      </c>
      <c r="B3292" s="11">
        <v>3434.3949239999997</v>
      </c>
      <c r="G3292" s="11">
        <v>4629.4268759999995</v>
      </c>
    </row>
    <row r="3293" spans="1:7" x14ac:dyDescent="0.2">
      <c r="A3293" s="11">
        <v>3287</v>
      </c>
      <c r="B3293" s="11">
        <v>2580.4229759999998</v>
      </c>
      <c r="G3293" s="11">
        <v>4632.0707519999996</v>
      </c>
    </row>
    <row r="3294" spans="1:7" x14ac:dyDescent="0.2">
      <c r="A3294" s="11">
        <v>3288</v>
      </c>
      <c r="B3294" s="11">
        <v>2826.3034439999997</v>
      </c>
      <c r="G3294" s="11">
        <v>4634.7146279999997</v>
      </c>
    </row>
    <row r="3295" spans="1:7" x14ac:dyDescent="0.2">
      <c r="A3295" s="11">
        <v>3289</v>
      </c>
      <c r="B3295" s="11">
        <v>3444.9704279999996</v>
      </c>
      <c r="G3295" s="11">
        <v>4640.002379999999</v>
      </c>
    </row>
    <row r="3296" spans="1:7" x14ac:dyDescent="0.2">
      <c r="A3296" s="11">
        <v>3290</v>
      </c>
      <c r="B3296" s="11">
        <v>1380.1032719999998</v>
      </c>
      <c r="G3296" s="11">
        <v>4645.2901319999992</v>
      </c>
    </row>
    <row r="3297" spans="1:7" x14ac:dyDescent="0.2">
      <c r="A3297" s="11">
        <v>3291</v>
      </c>
      <c r="B3297" s="11">
        <v>4484.0136959999991</v>
      </c>
      <c r="G3297" s="11">
        <v>4653.2217599999994</v>
      </c>
    </row>
    <row r="3298" spans="1:7" x14ac:dyDescent="0.2">
      <c r="A3298" s="11">
        <v>3292</v>
      </c>
      <c r="B3298" s="11">
        <v>4219.6260959999991</v>
      </c>
      <c r="G3298" s="11">
        <v>4653.2217599999994</v>
      </c>
    </row>
    <row r="3299" spans="1:7" x14ac:dyDescent="0.2">
      <c r="A3299" s="11">
        <v>3293</v>
      </c>
      <c r="B3299" s="11">
        <v>2826.3034439999997</v>
      </c>
      <c r="G3299" s="11">
        <v>4669.0850159999991</v>
      </c>
    </row>
    <row r="3300" spans="1:7" x14ac:dyDescent="0.2">
      <c r="A3300" s="11">
        <v>3294</v>
      </c>
      <c r="B3300" s="11">
        <v>1821.6305639999998</v>
      </c>
      <c r="G3300" s="11">
        <v>4669.0850159999991</v>
      </c>
    </row>
    <row r="3301" spans="1:7" x14ac:dyDescent="0.2">
      <c r="A3301" s="11">
        <v>3295</v>
      </c>
      <c r="B3301" s="11">
        <v>1192.388076</v>
      </c>
      <c r="G3301" s="11">
        <v>4671.7288919999992</v>
      </c>
    </row>
    <row r="3302" spans="1:7" x14ac:dyDescent="0.2">
      <c r="A3302" s="11">
        <v>3296</v>
      </c>
      <c r="B3302" s="11">
        <v>4023.9792719999996</v>
      </c>
      <c r="G3302" s="11">
        <v>4671.7288919999992</v>
      </c>
    </row>
    <row r="3303" spans="1:7" x14ac:dyDescent="0.2">
      <c r="A3303" s="11">
        <v>3297</v>
      </c>
      <c r="B3303" s="11">
        <v>980.87799599999983</v>
      </c>
      <c r="G3303" s="11">
        <v>4671.7288919999992</v>
      </c>
    </row>
    <row r="3304" spans="1:7" x14ac:dyDescent="0.2">
      <c r="A3304" s="11">
        <v>3298</v>
      </c>
      <c r="B3304" s="11">
        <v>4872.6634679999997</v>
      </c>
      <c r="G3304" s="11">
        <v>4674.3727679999993</v>
      </c>
    </row>
    <row r="3305" spans="1:7" x14ac:dyDescent="0.2">
      <c r="A3305" s="11">
        <v>3299</v>
      </c>
      <c r="B3305" s="11">
        <v>2353.0496399999997</v>
      </c>
      <c r="G3305" s="11">
        <v>4674.3727679999993</v>
      </c>
    </row>
    <row r="3306" spans="1:7" x14ac:dyDescent="0.2">
      <c r="A3306" s="11">
        <v>3300</v>
      </c>
      <c r="B3306" s="11">
        <v>4920.2532359999996</v>
      </c>
      <c r="G3306" s="11">
        <v>4674.3727679999993</v>
      </c>
    </row>
    <row r="3307" spans="1:7" x14ac:dyDescent="0.2">
      <c r="A3307" s="11">
        <v>3301</v>
      </c>
      <c r="B3307" s="11">
        <v>2054.2916519999999</v>
      </c>
      <c r="G3307" s="11">
        <v>4679.6605199999995</v>
      </c>
    </row>
    <row r="3308" spans="1:7" x14ac:dyDescent="0.2">
      <c r="A3308" s="11">
        <v>3302</v>
      </c>
      <c r="B3308" s="11">
        <v>1456.7756759999997</v>
      </c>
      <c r="G3308" s="11">
        <v>4682.3043959999995</v>
      </c>
    </row>
    <row r="3309" spans="1:7" x14ac:dyDescent="0.2">
      <c r="A3309" s="11">
        <v>3303</v>
      </c>
      <c r="B3309" s="11">
        <v>5337.9856439999994</v>
      </c>
      <c r="G3309" s="11">
        <v>4687.5921479999997</v>
      </c>
    </row>
    <row r="3310" spans="1:7" x14ac:dyDescent="0.2">
      <c r="A3310" s="11">
        <v>3304</v>
      </c>
      <c r="B3310" s="11">
        <v>3809.8253159999995</v>
      </c>
      <c r="G3310" s="11">
        <v>4690.2360239999998</v>
      </c>
    </row>
    <row r="3311" spans="1:7" x14ac:dyDescent="0.2">
      <c r="A3311" s="11">
        <v>3305</v>
      </c>
      <c r="B3311" s="11">
        <v>4172.0363279999992</v>
      </c>
      <c r="G3311" s="11">
        <v>4692.879899999999</v>
      </c>
    </row>
    <row r="3312" spans="1:7" x14ac:dyDescent="0.2">
      <c r="A3312" s="11">
        <v>3306</v>
      </c>
      <c r="B3312" s="11">
        <v>1163.3054399999999</v>
      </c>
      <c r="G3312" s="11">
        <v>4692.879899999999</v>
      </c>
    </row>
    <row r="3313" spans="1:7" x14ac:dyDescent="0.2">
      <c r="A3313" s="11">
        <v>3307</v>
      </c>
      <c r="B3313" s="11">
        <v>2323.9670039999996</v>
      </c>
      <c r="G3313" s="11">
        <v>4698.1676519999992</v>
      </c>
    </row>
    <row r="3314" spans="1:7" x14ac:dyDescent="0.2">
      <c r="A3314" s="11">
        <v>3308</v>
      </c>
      <c r="B3314" s="11">
        <v>3045.7451519999995</v>
      </c>
      <c r="G3314" s="11">
        <v>4698.1676519999992</v>
      </c>
    </row>
    <row r="3315" spans="1:7" x14ac:dyDescent="0.2">
      <c r="A3315" s="11">
        <v>3309</v>
      </c>
      <c r="B3315" s="11">
        <v>5895.8434799999995</v>
      </c>
      <c r="G3315" s="11">
        <v>4698.1676519999992</v>
      </c>
    </row>
    <row r="3316" spans="1:7" x14ac:dyDescent="0.2">
      <c r="A3316" s="11">
        <v>3310</v>
      </c>
      <c r="B3316" s="11">
        <v>2411.2149119999999</v>
      </c>
      <c r="G3316" s="11">
        <v>4698.1676519999992</v>
      </c>
    </row>
    <row r="3317" spans="1:7" x14ac:dyDescent="0.2">
      <c r="A3317" s="11">
        <v>3311</v>
      </c>
      <c r="B3317" s="11">
        <v>1332.5135039999998</v>
      </c>
      <c r="G3317" s="11">
        <v>4698.1676519999992</v>
      </c>
    </row>
    <row r="3318" spans="1:7" x14ac:dyDescent="0.2">
      <c r="A3318" s="11">
        <v>3312</v>
      </c>
      <c r="B3318" s="11">
        <v>2876.5370879999996</v>
      </c>
      <c r="G3318" s="11">
        <v>4698.1676519999992</v>
      </c>
    </row>
    <row r="3319" spans="1:7" x14ac:dyDescent="0.2">
      <c r="A3319" s="11">
        <v>3313</v>
      </c>
      <c r="B3319" s="11">
        <v>2516.9699519999995</v>
      </c>
      <c r="G3319" s="11">
        <v>4706.0992799999995</v>
      </c>
    </row>
    <row r="3320" spans="1:7" x14ac:dyDescent="0.2">
      <c r="A3320" s="11">
        <v>3314</v>
      </c>
      <c r="B3320" s="11">
        <v>3373.5857759999994</v>
      </c>
      <c r="G3320" s="11">
        <v>4706.0992799999995</v>
      </c>
    </row>
    <row r="3321" spans="1:7" x14ac:dyDescent="0.2">
      <c r="A3321" s="11">
        <v>3315</v>
      </c>
      <c r="B3321" s="11">
        <v>2376.8445239999996</v>
      </c>
      <c r="G3321" s="11">
        <v>4708.7431559999995</v>
      </c>
    </row>
    <row r="3322" spans="1:7" x14ac:dyDescent="0.2">
      <c r="A3322" s="11">
        <v>3316</v>
      </c>
      <c r="B3322" s="11">
        <v>2852.7422039999997</v>
      </c>
      <c r="G3322" s="11">
        <v>4708.7431559999995</v>
      </c>
    </row>
    <row r="3323" spans="1:7" x14ac:dyDescent="0.2">
      <c r="A3323" s="11">
        <v>3317</v>
      </c>
      <c r="B3323" s="11">
        <v>5586.5099879999989</v>
      </c>
      <c r="G3323" s="11">
        <v>4711.3870319999996</v>
      </c>
    </row>
    <row r="3324" spans="1:7" x14ac:dyDescent="0.2">
      <c r="A3324" s="11">
        <v>3318</v>
      </c>
      <c r="B3324" s="11">
        <v>3870.6344639999993</v>
      </c>
      <c r="G3324" s="11">
        <v>4711.3870319999996</v>
      </c>
    </row>
    <row r="3325" spans="1:7" x14ac:dyDescent="0.2">
      <c r="A3325" s="11">
        <v>3319</v>
      </c>
      <c r="B3325" s="11">
        <v>3170.0073239999997</v>
      </c>
      <c r="G3325" s="11">
        <v>4714.0309079999997</v>
      </c>
    </row>
    <row r="3326" spans="1:7" x14ac:dyDescent="0.2">
      <c r="A3326" s="11">
        <v>3320</v>
      </c>
      <c r="B3326" s="11">
        <v>2067.5110319999999</v>
      </c>
      <c r="G3326" s="11">
        <v>4714.0309079999997</v>
      </c>
    </row>
    <row r="3327" spans="1:7" x14ac:dyDescent="0.2">
      <c r="A3327" s="11">
        <v>3321</v>
      </c>
      <c r="B3327" s="11">
        <v>4166.748575999999</v>
      </c>
      <c r="G3327" s="11">
        <v>4721.9625359999991</v>
      </c>
    </row>
    <row r="3328" spans="1:7" x14ac:dyDescent="0.2">
      <c r="A3328" s="11">
        <v>3322</v>
      </c>
      <c r="B3328" s="11">
        <v>3600.9591119999995</v>
      </c>
      <c r="G3328" s="11">
        <v>4721.9625359999991</v>
      </c>
    </row>
    <row r="3329" spans="1:7" x14ac:dyDescent="0.2">
      <c r="A3329" s="11">
        <v>3323</v>
      </c>
      <c r="B3329" s="11">
        <v>1099.8524159999999</v>
      </c>
      <c r="G3329" s="11">
        <v>4721.9625359999991</v>
      </c>
    </row>
    <row r="3330" spans="1:7" x14ac:dyDescent="0.2">
      <c r="A3330" s="11">
        <v>3324</v>
      </c>
      <c r="B3330" s="11">
        <v>2672.9586359999998</v>
      </c>
      <c r="G3330" s="11">
        <v>4732.5380399999995</v>
      </c>
    </row>
    <row r="3331" spans="1:7" x14ac:dyDescent="0.2">
      <c r="A3331" s="11">
        <v>3325</v>
      </c>
      <c r="B3331" s="11">
        <v>2858.0299559999999</v>
      </c>
      <c r="G3331" s="11">
        <v>4737.8257919999996</v>
      </c>
    </row>
    <row r="3332" spans="1:7" x14ac:dyDescent="0.2">
      <c r="A3332" s="11">
        <v>3326</v>
      </c>
      <c r="B3332" s="11">
        <v>3275.7623639999997</v>
      </c>
      <c r="G3332" s="11">
        <v>4745.757419999999</v>
      </c>
    </row>
    <row r="3333" spans="1:7" x14ac:dyDescent="0.2">
      <c r="A3333" s="11">
        <v>3327</v>
      </c>
      <c r="B3333" s="11">
        <v>3540.1499639999997</v>
      </c>
      <c r="G3333" s="11">
        <v>4748.4012959999991</v>
      </c>
    </row>
    <row r="3334" spans="1:7" x14ac:dyDescent="0.2">
      <c r="A3334" s="11">
        <v>3328</v>
      </c>
      <c r="B3334" s="11">
        <v>4150.8853199999994</v>
      </c>
      <c r="G3334" s="11">
        <v>4748.4012959999991</v>
      </c>
    </row>
    <row r="3335" spans="1:7" x14ac:dyDescent="0.2">
      <c r="A3335" s="11">
        <v>3329</v>
      </c>
      <c r="B3335" s="11">
        <v>4470.7943159999995</v>
      </c>
      <c r="G3335" s="11">
        <v>4748.4012959999991</v>
      </c>
    </row>
    <row r="3336" spans="1:7" x14ac:dyDescent="0.2">
      <c r="A3336" s="11">
        <v>3330</v>
      </c>
      <c r="B3336" s="11">
        <v>4817.1420719999996</v>
      </c>
      <c r="G3336" s="11">
        <v>4751.0451719999992</v>
      </c>
    </row>
    <row r="3337" spans="1:7" x14ac:dyDescent="0.2">
      <c r="A3337" s="11">
        <v>3331</v>
      </c>
      <c r="B3337" s="11">
        <v>2535.4770839999996</v>
      </c>
      <c r="G3337" s="11">
        <v>4751.0451719999992</v>
      </c>
    </row>
    <row r="3338" spans="1:7" x14ac:dyDescent="0.2">
      <c r="A3338" s="11">
        <v>3332</v>
      </c>
      <c r="B3338" s="11">
        <v>2675.6025119999995</v>
      </c>
      <c r="G3338" s="11">
        <v>4753.6890479999993</v>
      </c>
    </row>
    <row r="3339" spans="1:7" x14ac:dyDescent="0.2">
      <c r="A3339" s="11">
        <v>3333</v>
      </c>
      <c r="B3339" s="11">
        <v>1776.6846719999999</v>
      </c>
      <c r="G3339" s="11">
        <v>4753.6890479999993</v>
      </c>
    </row>
    <row r="3340" spans="1:7" x14ac:dyDescent="0.2">
      <c r="A3340" s="11">
        <v>3334</v>
      </c>
      <c r="B3340" s="11">
        <v>1316.6502479999999</v>
      </c>
      <c r="G3340" s="11">
        <v>4756.3329239999994</v>
      </c>
    </row>
    <row r="3341" spans="1:7" x14ac:dyDescent="0.2">
      <c r="A3341" s="11">
        <v>3335</v>
      </c>
      <c r="B3341" s="11">
        <v>2062.2232799999997</v>
      </c>
      <c r="G3341" s="11">
        <v>4756.3329239999994</v>
      </c>
    </row>
    <row r="3342" spans="1:7" x14ac:dyDescent="0.2">
      <c r="A3342" s="11">
        <v>3336</v>
      </c>
      <c r="B3342" s="11">
        <v>4751.0451719999992</v>
      </c>
      <c r="G3342" s="11">
        <v>4761.6206759999995</v>
      </c>
    </row>
    <row r="3343" spans="1:7" x14ac:dyDescent="0.2">
      <c r="A3343" s="11">
        <v>3337</v>
      </c>
      <c r="B3343" s="11">
        <v>3521.6428319999995</v>
      </c>
      <c r="G3343" s="11">
        <v>4764.2645519999996</v>
      </c>
    </row>
    <row r="3344" spans="1:7" x14ac:dyDescent="0.2">
      <c r="A3344" s="11">
        <v>3338</v>
      </c>
      <c r="B3344" s="11">
        <v>2231.4313439999996</v>
      </c>
      <c r="G3344" s="11">
        <v>4764.2645519999996</v>
      </c>
    </row>
    <row r="3345" spans="1:7" x14ac:dyDescent="0.2">
      <c r="A3345" s="11">
        <v>3339</v>
      </c>
      <c r="B3345" s="11">
        <v>10427.446943999999</v>
      </c>
      <c r="G3345" s="11">
        <v>4764.2645519999996</v>
      </c>
    </row>
    <row r="3346" spans="1:7" x14ac:dyDescent="0.2">
      <c r="A3346" s="11">
        <v>3340</v>
      </c>
      <c r="B3346" s="11">
        <v>4833.0053279999993</v>
      </c>
      <c r="G3346" s="11">
        <v>4764.2645519999996</v>
      </c>
    </row>
    <row r="3347" spans="1:7" x14ac:dyDescent="0.2">
      <c r="A3347" s="11">
        <v>3341</v>
      </c>
      <c r="B3347" s="11">
        <v>5996.3107679999994</v>
      </c>
      <c r="G3347" s="11">
        <v>4766.9084279999997</v>
      </c>
    </row>
    <row r="3348" spans="1:7" x14ac:dyDescent="0.2">
      <c r="A3348" s="11">
        <v>3342</v>
      </c>
      <c r="B3348" s="11">
        <v>3051.0329039999997</v>
      </c>
      <c r="G3348" s="11">
        <v>4766.9084279999997</v>
      </c>
    </row>
    <row r="3349" spans="1:7" x14ac:dyDescent="0.2">
      <c r="A3349" s="11">
        <v>3343</v>
      </c>
      <c r="B3349" s="11">
        <v>3035.1696479999996</v>
      </c>
      <c r="G3349" s="11">
        <v>4769.5523039999998</v>
      </c>
    </row>
    <row r="3350" spans="1:7" x14ac:dyDescent="0.2">
      <c r="A3350" s="11">
        <v>3344</v>
      </c>
      <c r="B3350" s="11">
        <v>5961.9403799999991</v>
      </c>
      <c r="G3350" s="11">
        <v>4769.5523039999998</v>
      </c>
    </row>
    <row r="3351" spans="1:7" x14ac:dyDescent="0.2">
      <c r="A3351" s="11">
        <v>3345</v>
      </c>
      <c r="B3351" s="11">
        <v>4772.196179999999</v>
      </c>
      <c r="G3351" s="11">
        <v>4772.196179999999</v>
      </c>
    </row>
    <row r="3352" spans="1:7" x14ac:dyDescent="0.2">
      <c r="A3352" s="11">
        <v>3346</v>
      </c>
      <c r="B3352" s="11">
        <v>3257.2552319999995</v>
      </c>
      <c r="G3352" s="11">
        <v>4774.8400559999991</v>
      </c>
    </row>
    <row r="3353" spans="1:7" x14ac:dyDescent="0.2">
      <c r="A3353" s="11">
        <v>3347</v>
      </c>
      <c r="B3353" s="11">
        <v>3156.7879439999997</v>
      </c>
      <c r="G3353" s="11">
        <v>4774.8400559999991</v>
      </c>
    </row>
    <row r="3354" spans="1:7" x14ac:dyDescent="0.2">
      <c r="A3354" s="11">
        <v>3348</v>
      </c>
      <c r="B3354" s="11">
        <v>4513.0963319999992</v>
      </c>
      <c r="G3354" s="11">
        <v>4777.4839319999992</v>
      </c>
    </row>
    <row r="3355" spans="1:7" x14ac:dyDescent="0.2">
      <c r="A3355" s="11">
        <v>3349</v>
      </c>
      <c r="B3355" s="11">
        <v>761.43628799999988</v>
      </c>
      <c r="G3355" s="11">
        <v>4777.4839319999992</v>
      </c>
    </row>
    <row r="3356" spans="1:7" x14ac:dyDescent="0.2">
      <c r="A3356" s="11">
        <v>3350</v>
      </c>
      <c r="B3356" s="11">
        <v>3775.4549279999997</v>
      </c>
      <c r="G3356" s="11">
        <v>4777.4839319999992</v>
      </c>
    </row>
    <row r="3357" spans="1:7" x14ac:dyDescent="0.2">
      <c r="A3357" s="11">
        <v>3351</v>
      </c>
      <c r="B3357" s="11">
        <v>2598.9301079999996</v>
      </c>
      <c r="G3357" s="11">
        <v>4782.7716839999994</v>
      </c>
    </row>
    <row r="3358" spans="1:7" x14ac:dyDescent="0.2">
      <c r="A3358" s="11">
        <v>3352</v>
      </c>
      <c r="B3358" s="11">
        <v>2522.2577039999996</v>
      </c>
      <c r="G3358" s="11">
        <v>4785.4155599999995</v>
      </c>
    </row>
    <row r="3359" spans="1:7" x14ac:dyDescent="0.2">
      <c r="A3359" s="11">
        <v>3353</v>
      </c>
      <c r="B3359" s="11">
        <v>2707.3290239999997</v>
      </c>
      <c r="G3359" s="11">
        <v>4788.0594359999996</v>
      </c>
    </row>
    <row r="3360" spans="1:7" x14ac:dyDescent="0.2">
      <c r="A3360" s="11">
        <v>3354</v>
      </c>
      <c r="B3360" s="11">
        <v>1856.0009519999999</v>
      </c>
      <c r="G3360" s="11">
        <v>4788.0594359999996</v>
      </c>
    </row>
    <row r="3361" spans="1:7" x14ac:dyDescent="0.2">
      <c r="A3361" s="11">
        <v>3355</v>
      </c>
      <c r="B3361" s="11">
        <v>1604.8327319999999</v>
      </c>
      <c r="G3361" s="11">
        <v>4788.0594359999996</v>
      </c>
    </row>
    <row r="3362" spans="1:7" x14ac:dyDescent="0.2">
      <c r="A3362" s="11">
        <v>3356</v>
      </c>
      <c r="B3362" s="11">
        <v>2223.4997159999998</v>
      </c>
      <c r="G3362" s="11">
        <v>4790.7033119999996</v>
      </c>
    </row>
    <row r="3363" spans="1:7" x14ac:dyDescent="0.2">
      <c r="A3363" s="11">
        <v>3357</v>
      </c>
      <c r="B3363" s="11">
        <v>1652.4224999999999</v>
      </c>
      <c r="G3363" s="11">
        <v>4790.7033119999996</v>
      </c>
    </row>
    <row r="3364" spans="1:7" x14ac:dyDescent="0.2">
      <c r="A3364" s="11">
        <v>3358</v>
      </c>
      <c r="B3364" s="11">
        <v>2961.1411199999998</v>
      </c>
      <c r="G3364" s="11">
        <v>4793.3471879999997</v>
      </c>
    </row>
    <row r="3365" spans="1:7" x14ac:dyDescent="0.2">
      <c r="A3365" s="11">
        <v>3359</v>
      </c>
      <c r="B3365" s="11">
        <v>3209.6654639999997</v>
      </c>
      <c r="G3365" s="11">
        <v>4793.3471879999997</v>
      </c>
    </row>
    <row r="3366" spans="1:7" x14ac:dyDescent="0.2">
      <c r="A3366" s="11">
        <v>3360</v>
      </c>
      <c r="B3366" s="11">
        <v>1308.7186199999999</v>
      </c>
      <c r="G3366" s="11">
        <v>4795.9910639999998</v>
      </c>
    </row>
    <row r="3367" spans="1:7" x14ac:dyDescent="0.2">
      <c r="A3367" s="11">
        <v>3361</v>
      </c>
      <c r="B3367" s="11">
        <v>3690.8508959999995</v>
      </c>
      <c r="G3367" s="11">
        <v>4803.9226919999992</v>
      </c>
    </row>
    <row r="3368" spans="1:7" x14ac:dyDescent="0.2">
      <c r="A3368" s="11">
        <v>3362</v>
      </c>
      <c r="B3368" s="11">
        <v>3241.3919759999994</v>
      </c>
      <c r="G3368" s="11">
        <v>4806.5665679999993</v>
      </c>
    </row>
    <row r="3369" spans="1:7" x14ac:dyDescent="0.2">
      <c r="A3369" s="11">
        <v>3363</v>
      </c>
      <c r="B3369" s="11">
        <v>1126.291176</v>
      </c>
      <c r="G3369" s="11">
        <v>4811.8543199999995</v>
      </c>
    </row>
    <row r="3370" spans="1:7" x14ac:dyDescent="0.2">
      <c r="A3370" s="11">
        <v>3364</v>
      </c>
      <c r="B3370" s="11">
        <v>4248.7087319999991</v>
      </c>
      <c r="G3370" s="11">
        <v>4817.1420719999996</v>
      </c>
    </row>
    <row r="3371" spans="1:7" x14ac:dyDescent="0.2">
      <c r="A3371" s="11">
        <v>3365</v>
      </c>
      <c r="B3371" s="11">
        <v>864.54745199999991</v>
      </c>
      <c r="G3371" s="11">
        <v>4817.1420719999996</v>
      </c>
    </row>
    <row r="3372" spans="1:7" x14ac:dyDescent="0.2">
      <c r="A3372" s="11">
        <v>3366</v>
      </c>
      <c r="B3372" s="11">
        <v>3939.3752399999994</v>
      </c>
      <c r="G3372" s="11">
        <v>4822.4298239999998</v>
      </c>
    </row>
    <row r="3373" spans="1:7" x14ac:dyDescent="0.2">
      <c r="A3373" s="11">
        <v>3367</v>
      </c>
      <c r="B3373" s="11">
        <v>4047.7741559999995</v>
      </c>
      <c r="G3373" s="11">
        <v>4825.073699999999</v>
      </c>
    </row>
    <row r="3374" spans="1:7" x14ac:dyDescent="0.2">
      <c r="A3374" s="11">
        <v>3368</v>
      </c>
      <c r="B3374" s="11">
        <v>2239.3629719999999</v>
      </c>
      <c r="G3374" s="11">
        <v>4830.3614519999992</v>
      </c>
    </row>
    <row r="3375" spans="1:7" x14ac:dyDescent="0.2">
      <c r="A3375" s="11">
        <v>3369</v>
      </c>
      <c r="B3375" s="11">
        <v>935.93210399999987</v>
      </c>
      <c r="G3375" s="11">
        <v>4830.3614519999992</v>
      </c>
    </row>
    <row r="3376" spans="1:7" x14ac:dyDescent="0.2">
      <c r="A3376" s="11">
        <v>3370</v>
      </c>
      <c r="B3376" s="11">
        <v>3117.1298039999997</v>
      </c>
      <c r="G3376" s="11">
        <v>4833.0053279999993</v>
      </c>
    </row>
    <row r="3377" spans="1:7" x14ac:dyDescent="0.2">
      <c r="A3377" s="11">
        <v>3371</v>
      </c>
      <c r="B3377" s="11">
        <v>3431.7510479999996</v>
      </c>
      <c r="G3377" s="11">
        <v>4833.0053279999993</v>
      </c>
    </row>
    <row r="3378" spans="1:7" x14ac:dyDescent="0.2">
      <c r="A3378" s="11">
        <v>3372</v>
      </c>
      <c r="B3378" s="11">
        <v>5266.6009919999997</v>
      </c>
      <c r="G3378" s="11">
        <v>4833.0053279999993</v>
      </c>
    </row>
    <row r="3379" spans="1:7" x14ac:dyDescent="0.2">
      <c r="A3379" s="11">
        <v>3373</v>
      </c>
      <c r="B3379" s="11">
        <v>3267.8307359999994</v>
      </c>
      <c r="G3379" s="11">
        <v>4835.6492039999994</v>
      </c>
    </row>
    <row r="3380" spans="1:7" x14ac:dyDescent="0.2">
      <c r="A3380" s="11">
        <v>3374</v>
      </c>
      <c r="B3380" s="11">
        <v>1811.0550599999997</v>
      </c>
      <c r="G3380" s="11">
        <v>4835.6492039999994</v>
      </c>
    </row>
    <row r="3381" spans="1:7" x14ac:dyDescent="0.2">
      <c r="A3381" s="11">
        <v>3375</v>
      </c>
      <c r="B3381" s="11">
        <v>1729.0949039999998</v>
      </c>
      <c r="G3381" s="11">
        <v>4838.2930799999995</v>
      </c>
    </row>
    <row r="3382" spans="1:7" x14ac:dyDescent="0.2">
      <c r="A3382" s="11">
        <v>3376</v>
      </c>
      <c r="B3382" s="11">
        <v>4563.3299759999991</v>
      </c>
      <c r="G3382" s="11">
        <v>4838.2930799999995</v>
      </c>
    </row>
    <row r="3383" spans="1:7" x14ac:dyDescent="0.2">
      <c r="A3383" s="11">
        <v>3377</v>
      </c>
      <c r="B3383" s="11">
        <v>4148.2414439999993</v>
      </c>
      <c r="G3383" s="11">
        <v>4840.9369559999996</v>
      </c>
    </row>
    <row r="3384" spans="1:7" x14ac:dyDescent="0.2">
      <c r="A3384" s="11">
        <v>3378</v>
      </c>
      <c r="B3384" s="11">
        <v>3513.7112039999997</v>
      </c>
      <c r="G3384" s="11">
        <v>4840.9369559999996</v>
      </c>
    </row>
    <row r="3385" spans="1:7" x14ac:dyDescent="0.2">
      <c r="A3385" s="11">
        <v>3379</v>
      </c>
      <c r="B3385" s="11">
        <v>1898.3029679999997</v>
      </c>
      <c r="G3385" s="11">
        <v>4843.5808319999996</v>
      </c>
    </row>
    <row r="3386" spans="1:7" x14ac:dyDescent="0.2">
      <c r="A3386" s="11">
        <v>3380</v>
      </c>
      <c r="B3386" s="11">
        <v>1774.0407959999998</v>
      </c>
      <c r="G3386" s="11">
        <v>4843.5808319999996</v>
      </c>
    </row>
    <row r="3387" spans="1:7" x14ac:dyDescent="0.2">
      <c r="A3387" s="11">
        <v>3381</v>
      </c>
      <c r="B3387" s="11">
        <v>4124.4465599999994</v>
      </c>
      <c r="G3387" s="11">
        <v>4846.2247079999997</v>
      </c>
    </row>
    <row r="3388" spans="1:7" x14ac:dyDescent="0.2">
      <c r="A3388" s="11">
        <v>3382</v>
      </c>
      <c r="B3388" s="11">
        <v>7186.0549679999995</v>
      </c>
      <c r="G3388" s="11">
        <v>4848.8685839999998</v>
      </c>
    </row>
    <row r="3389" spans="1:7" x14ac:dyDescent="0.2">
      <c r="A3389" s="11">
        <v>3383</v>
      </c>
      <c r="B3389" s="11">
        <v>3143.5685639999997</v>
      </c>
      <c r="G3389" s="11">
        <v>4851.512459999999</v>
      </c>
    </row>
    <row r="3390" spans="1:7" x14ac:dyDescent="0.2">
      <c r="A3390" s="11">
        <v>3384</v>
      </c>
      <c r="B3390" s="11">
        <v>3122.4175559999994</v>
      </c>
      <c r="G3390" s="11">
        <v>4851.512459999999</v>
      </c>
    </row>
    <row r="3391" spans="1:7" x14ac:dyDescent="0.2">
      <c r="A3391" s="11">
        <v>3385</v>
      </c>
      <c r="B3391" s="11">
        <v>2001.4141319999997</v>
      </c>
      <c r="G3391" s="11">
        <v>4854.1563359999991</v>
      </c>
    </row>
    <row r="3392" spans="1:7" x14ac:dyDescent="0.2">
      <c r="A3392" s="11">
        <v>3386</v>
      </c>
      <c r="B3392" s="11">
        <v>2770.7820479999996</v>
      </c>
      <c r="G3392" s="11">
        <v>4856.8002119999992</v>
      </c>
    </row>
    <row r="3393" spans="1:7" x14ac:dyDescent="0.2">
      <c r="A3393" s="11">
        <v>3387</v>
      </c>
      <c r="B3393" s="11">
        <v>3897.0732239999993</v>
      </c>
      <c r="G3393" s="11">
        <v>4859.4440879999993</v>
      </c>
    </row>
    <row r="3394" spans="1:7" x14ac:dyDescent="0.2">
      <c r="A3394" s="11">
        <v>3388</v>
      </c>
      <c r="B3394" s="11">
        <v>1295.4992399999999</v>
      </c>
      <c r="G3394" s="11">
        <v>4864.7318399999995</v>
      </c>
    </row>
    <row r="3395" spans="1:7" x14ac:dyDescent="0.2">
      <c r="A3395" s="11">
        <v>3389</v>
      </c>
      <c r="B3395" s="11">
        <v>3225.5287199999998</v>
      </c>
      <c r="G3395" s="11">
        <v>4864.7318399999995</v>
      </c>
    </row>
    <row r="3396" spans="1:7" x14ac:dyDescent="0.2">
      <c r="A3396" s="11">
        <v>3390</v>
      </c>
      <c r="B3396" s="11">
        <v>2197.0609559999998</v>
      </c>
      <c r="G3396" s="11">
        <v>4867.3757159999996</v>
      </c>
    </row>
    <row r="3397" spans="1:7" x14ac:dyDescent="0.2">
      <c r="A3397" s="11">
        <v>3391</v>
      </c>
      <c r="B3397" s="11">
        <v>2485.2434399999997</v>
      </c>
      <c r="G3397" s="11">
        <v>4870.0195919999996</v>
      </c>
    </row>
    <row r="3398" spans="1:7" x14ac:dyDescent="0.2">
      <c r="A3398" s="11">
        <v>3392</v>
      </c>
      <c r="B3398" s="11">
        <v>4584.4809839999998</v>
      </c>
      <c r="G3398" s="11">
        <v>4870.0195919999996</v>
      </c>
    </row>
    <row r="3399" spans="1:7" x14ac:dyDescent="0.2">
      <c r="A3399" s="11">
        <v>3393</v>
      </c>
      <c r="B3399" s="11">
        <v>5316.8346359999996</v>
      </c>
      <c r="G3399" s="11">
        <v>4872.6634679999997</v>
      </c>
    </row>
    <row r="3400" spans="1:7" x14ac:dyDescent="0.2">
      <c r="A3400" s="11">
        <v>3394</v>
      </c>
      <c r="B3400" s="11">
        <v>4994.2817639999994</v>
      </c>
      <c r="G3400" s="11">
        <v>4877.951219999999</v>
      </c>
    </row>
    <row r="3401" spans="1:7" x14ac:dyDescent="0.2">
      <c r="A3401" s="11">
        <v>3395</v>
      </c>
      <c r="B3401" s="11">
        <v>4544.8228439999993</v>
      </c>
      <c r="G3401" s="11">
        <v>4880.5950959999991</v>
      </c>
    </row>
    <row r="3402" spans="1:7" x14ac:dyDescent="0.2">
      <c r="A3402" s="11">
        <v>3396</v>
      </c>
      <c r="B3402" s="11">
        <v>1744.9581599999997</v>
      </c>
      <c r="G3402" s="11">
        <v>4885.8828479999993</v>
      </c>
    </row>
    <row r="3403" spans="1:7" x14ac:dyDescent="0.2">
      <c r="A3403" s="11">
        <v>3397</v>
      </c>
      <c r="B3403" s="11">
        <v>2030.4967679999997</v>
      </c>
      <c r="G3403" s="11">
        <v>4885.8828479999993</v>
      </c>
    </row>
    <row r="3404" spans="1:7" x14ac:dyDescent="0.2">
      <c r="A3404" s="11">
        <v>3398</v>
      </c>
      <c r="B3404" s="11">
        <v>4312.1617559999995</v>
      </c>
      <c r="G3404" s="11">
        <v>4901.7461039999998</v>
      </c>
    </row>
    <row r="3405" spans="1:7" x14ac:dyDescent="0.2">
      <c r="A3405" s="11">
        <v>3399</v>
      </c>
      <c r="B3405" s="11">
        <v>1779.3285479999997</v>
      </c>
      <c r="G3405" s="11">
        <v>4901.7461039999998</v>
      </c>
    </row>
    <row r="3406" spans="1:7" x14ac:dyDescent="0.2">
      <c r="A3406" s="11">
        <v>3400</v>
      </c>
      <c r="B3406" s="11">
        <v>1179.168696</v>
      </c>
      <c r="G3406" s="11">
        <v>4907.0338559999991</v>
      </c>
    </row>
    <row r="3407" spans="1:7" x14ac:dyDescent="0.2">
      <c r="A3407" s="11">
        <v>3401</v>
      </c>
      <c r="B3407" s="11">
        <v>848.68419599999993</v>
      </c>
      <c r="G3407" s="11">
        <v>4909.6777319999992</v>
      </c>
    </row>
    <row r="3408" spans="1:7" x14ac:dyDescent="0.2">
      <c r="A3408" s="11">
        <v>3402</v>
      </c>
      <c r="B3408" s="11">
        <v>1081.3452839999998</v>
      </c>
      <c r="G3408" s="11">
        <v>4912.3216079999993</v>
      </c>
    </row>
    <row r="3409" spans="1:7" x14ac:dyDescent="0.2">
      <c r="A3409" s="11">
        <v>3403</v>
      </c>
      <c r="B3409" s="11">
        <v>1969.6876199999997</v>
      </c>
      <c r="G3409" s="11">
        <v>4920.2532359999996</v>
      </c>
    </row>
    <row r="3410" spans="1:7" x14ac:dyDescent="0.2">
      <c r="A3410" s="11">
        <v>3404</v>
      </c>
      <c r="B3410" s="11">
        <v>3159.4318199999998</v>
      </c>
      <c r="G3410" s="11">
        <v>4922.8971119999997</v>
      </c>
    </row>
    <row r="3411" spans="1:7" x14ac:dyDescent="0.2">
      <c r="A3411" s="11">
        <v>3405</v>
      </c>
      <c r="B3411" s="11">
        <v>1522.8725759999998</v>
      </c>
      <c r="G3411" s="11">
        <v>4922.8971119999997</v>
      </c>
    </row>
    <row r="3412" spans="1:7" x14ac:dyDescent="0.2">
      <c r="A3412" s="11">
        <v>3406</v>
      </c>
      <c r="B3412" s="11">
        <v>1588.9694759999998</v>
      </c>
      <c r="G3412" s="11">
        <v>4922.8971119999997</v>
      </c>
    </row>
    <row r="3413" spans="1:7" x14ac:dyDescent="0.2">
      <c r="A3413" s="11">
        <v>3407</v>
      </c>
      <c r="B3413" s="11">
        <v>4150.8853199999994</v>
      </c>
      <c r="G3413" s="11">
        <v>4922.8971119999997</v>
      </c>
    </row>
    <row r="3414" spans="1:7" x14ac:dyDescent="0.2">
      <c r="A3414" s="11">
        <v>3408</v>
      </c>
      <c r="B3414" s="11">
        <v>5102.6806799999995</v>
      </c>
      <c r="G3414" s="11">
        <v>4922.8971119999997</v>
      </c>
    </row>
    <row r="3415" spans="1:7" x14ac:dyDescent="0.2">
      <c r="A3415" s="11">
        <v>3409</v>
      </c>
      <c r="B3415" s="11">
        <v>1406.5420319999998</v>
      </c>
      <c r="G3415" s="11">
        <v>4933.4726159999991</v>
      </c>
    </row>
    <row r="3416" spans="1:7" x14ac:dyDescent="0.2">
      <c r="A3416" s="11">
        <v>3410</v>
      </c>
      <c r="B3416" s="11">
        <v>3394.7367839999997</v>
      </c>
      <c r="G3416" s="11">
        <v>4933.4726159999991</v>
      </c>
    </row>
    <row r="3417" spans="1:7" x14ac:dyDescent="0.2">
      <c r="A3417" s="11">
        <v>3411</v>
      </c>
      <c r="B3417" s="11">
        <v>2305.4598719999999</v>
      </c>
      <c r="G3417" s="11">
        <v>4941.4042439999994</v>
      </c>
    </row>
    <row r="3418" spans="1:7" x14ac:dyDescent="0.2">
      <c r="A3418" s="11">
        <v>3412</v>
      </c>
      <c r="B3418" s="11">
        <v>3339.2153879999996</v>
      </c>
      <c r="G3418" s="11">
        <v>4941.4042439999994</v>
      </c>
    </row>
    <row r="3419" spans="1:7" x14ac:dyDescent="0.2">
      <c r="A3419" s="11">
        <v>3413</v>
      </c>
      <c r="B3419" s="11">
        <v>5367.0682799999995</v>
      </c>
      <c r="G3419" s="11">
        <v>4944.0481199999995</v>
      </c>
    </row>
    <row r="3420" spans="1:7" x14ac:dyDescent="0.2">
      <c r="A3420" s="11">
        <v>3414</v>
      </c>
      <c r="B3420" s="11">
        <v>1499.0776919999998</v>
      </c>
      <c r="G3420" s="11">
        <v>4951.9797479999997</v>
      </c>
    </row>
    <row r="3421" spans="1:7" x14ac:dyDescent="0.2">
      <c r="A3421" s="11">
        <v>3415</v>
      </c>
      <c r="B3421" s="11">
        <v>3349.7908919999995</v>
      </c>
      <c r="G3421" s="11">
        <v>4957.267499999999</v>
      </c>
    </row>
    <row r="3422" spans="1:7" x14ac:dyDescent="0.2">
      <c r="A3422" s="11">
        <v>3416</v>
      </c>
      <c r="B3422" s="11">
        <v>1990.8386279999997</v>
      </c>
      <c r="G3422" s="11">
        <v>4957.267499999999</v>
      </c>
    </row>
    <row r="3423" spans="1:7" x14ac:dyDescent="0.2">
      <c r="A3423" s="11">
        <v>3417</v>
      </c>
      <c r="B3423" s="11">
        <v>4000.1843879999997</v>
      </c>
      <c r="G3423" s="11">
        <v>4962.5552519999992</v>
      </c>
    </row>
    <row r="3424" spans="1:7" x14ac:dyDescent="0.2">
      <c r="A3424" s="11">
        <v>3418</v>
      </c>
      <c r="B3424" s="11">
        <v>1707.9438959999998</v>
      </c>
      <c r="G3424" s="11">
        <v>4965.1991279999993</v>
      </c>
    </row>
    <row r="3425" spans="1:7" x14ac:dyDescent="0.2">
      <c r="A3425" s="11">
        <v>3419</v>
      </c>
      <c r="B3425" s="11">
        <v>1142.1544319999998</v>
      </c>
      <c r="G3425" s="11">
        <v>4970.4868799999995</v>
      </c>
    </row>
    <row r="3426" spans="1:7" x14ac:dyDescent="0.2">
      <c r="A3426" s="11">
        <v>3420</v>
      </c>
      <c r="B3426" s="11">
        <v>2083.3742879999995</v>
      </c>
      <c r="G3426" s="11">
        <v>4978.4185079999997</v>
      </c>
    </row>
    <row r="3427" spans="1:7" x14ac:dyDescent="0.2">
      <c r="A3427" s="11">
        <v>3421</v>
      </c>
      <c r="B3427" s="11">
        <v>4232.8454759999995</v>
      </c>
      <c r="G3427" s="11">
        <v>4988.9940119999992</v>
      </c>
    </row>
    <row r="3428" spans="1:7" x14ac:dyDescent="0.2">
      <c r="A3428" s="11">
        <v>3422</v>
      </c>
      <c r="B3428" s="11">
        <v>5335.3417679999993</v>
      </c>
      <c r="G3428" s="11">
        <v>4991.6378879999993</v>
      </c>
    </row>
    <row r="3429" spans="1:7" x14ac:dyDescent="0.2">
      <c r="A3429" s="11">
        <v>3423</v>
      </c>
      <c r="B3429" s="11">
        <v>4063.6374119999996</v>
      </c>
      <c r="G3429" s="11">
        <v>4994.2817639999994</v>
      </c>
    </row>
    <row r="3430" spans="1:7" x14ac:dyDescent="0.2">
      <c r="A3430" s="11">
        <v>3424</v>
      </c>
      <c r="B3430" s="11">
        <v>2286.9527399999997</v>
      </c>
      <c r="G3430" s="11">
        <v>4994.2817639999994</v>
      </c>
    </row>
    <row r="3431" spans="1:7" x14ac:dyDescent="0.2">
      <c r="A3431" s="11">
        <v>3425</v>
      </c>
      <c r="B3431" s="11">
        <v>3130.3491839999997</v>
      </c>
      <c r="G3431" s="11">
        <v>4996.9256399999995</v>
      </c>
    </row>
    <row r="3432" spans="1:7" x14ac:dyDescent="0.2">
      <c r="A3432" s="11">
        <v>3426</v>
      </c>
      <c r="B3432" s="11">
        <v>8037.3830399999988</v>
      </c>
      <c r="G3432" s="11">
        <v>4996.9256399999995</v>
      </c>
    </row>
    <row r="3433" spans="1:7" x14ac:dyDescent="0.2">
      <c r="A3433" s="11">
        <v>3427</v>
      </c>
      <c r="B3433" s="11">
        <v>1509.6531959999998</v>
      </c>
      <c r="G3433" s="11">
        <v>4999.5695159999996</v>
      </c>
    </row>
    <row r="3434" spans="1:7" x14ac:dyDescent="0.2">
      <c r="A3434" s="11">
        <v>3428</v>
      </c>
      <c r="B3434" s="11">
        <v>3251.9674799999998</v>
      </c>
      <c r="G3434" s="11">
        <v>5002.2133919999997</v>
      </c>
    </row>
    <row r="3435" spans="1:7" x14ac:dyDescent="0.2">
      <c r="A3435" s="11">
        <v>3429</v>
      </c>
      <c r="B3435" s="11">
        <v>3942.0191159999995</v>
      </c>
      <c r="G3435" s="11">
        <v>5007.5011439999989</v>
      </c>
    </row>
    <row r="3436" spans="1:7" x14ac:dyDescent="0.2">
      <c r="A3436" s="11">
        <v>3430</v>
      </c>
      <c r="B3436" s="11">
        <v>4610.9197439999998</v>
      </c>
      <c r="G3436" s="11">
        <v>5010.145019999999</v>
      </c>
    </row>
    <row r="3437" spans="1:7" x14ac:dyDescent="0.2">
      <c r="A3437" s="11">
        <v>3431</v>
      </c>
      <c r="B3437" s="11">
        <v>4359.7515239999993</v>
      </c>
      <c r="G3437" s="11">
        <v>5012.7888959999991</v>
      </c>
    </row>
    <row r="3438" spans="1:7" x14ac:dyDescent="0.2">
      <c r="A3438" s="11">
        <v>3432</v>
      </c>
      <c r="B3438" s="11">
        <v>3117.1298039999997</v>
      </c>
      <c r="G3438" s="11">
        <v>5023.3643999999995</v>
      </c>
    </row>
    <row r="3439" spans="1:7" x14ac:dyDescent="0.2">
      <c r="A3439" s="11">
        <v>3433</v>
      </c>
      <c r="B3439" s="11">
        <v>2067.5110319999999</v>
      </c>
      <c r="G3439" s="11">
        <v>5023.3643999999995</v>
      </c>
    </row>
    <row r="3440" spans="1:7" x14ac:dyDescent="0.2">
      <c r="A3440" s="11">
        <v>3434</v>
      </c>
      <c r="B3440" s="11">
        <v>3672.3437639999997</v>
      </c>
      <c r="G3440" s="11">
        <v>5026.0082759999996</v>
      </c>
    </row>
    <row r="3441" spans="1:7" x14ac:dyDescent="0.2">
      <c r="A3441" s="11">
        <v>3435</v>
      </c>
      <c r="B3441" s="11">
        <v>1229.4023399999999</v>
      </c>
      <c r="G3441" s="11">
        <v>5026.0082759999996</v>
      </c>
    </row>
    <row r="3442" spans="1:7" x14ac:dyDescent="0.2">
      <c r="A3442" s="11">
        <v>3436</v>
      </c>
      <c r="B3442" s="11">
        <v>4547.4667199999994</v>
      </c>
      <c r="G3442" s="11">
        <v>5028.6521519999997</v>
      </c>
    </row>
    <row r="3443" spans="1:7" x14ac:dyDescent="0.2">
      <c r="A3443" s="11">
        <v>3437</v>
      </c>
      <c r="B3443" s="11">
        <v>898.91783999999984</v>
      </c>
      <c r="G3443" s="11">
        <v>5031.2960279999998</v>
      </c>
    </row>
    <row r="3444" spans="1:7" x14ac:dyDescent="0.2">
      <c r="A3444" s="11">
        <v>3438</v>
      </c>
      <c r="B3444" s="11">
        <v>3936.7313639999993</v>
      </c>
      <c r="G3444" s="11">
        <v>5033.9399039999989</v>
      </c>
    </row>
    <row r="3445" spans="1:7" x14ac:dyDescent="0.2">
      <c r="A3445" s="11">
        <v>3439</v>
      </c>
      <c r="B3445" s="11">
        <v>2162.6905679999995</v>
      </c>
      <c r="G3445" s="11">
        <v>5036.583779999999</v>
      </c>
    </row>
    <row r="3446" spans="1:7" x14ac:dyDescent="0.2">
      <c r="A3446" s="11">
        <v>3440</v>
      </c>
      <c r="B3446" s="11">
        <v>3368.2980239999997</v>
      </c>
      <c r="G3446" s="11">
        <v>5036.583779999999</v>
      </c>
    </row>
    <row r="3447" spans="1:7" x14ac:dyDescent="0.2">
      <c r="A3447" s="11">
        <v>3441</v>
      </c>
      <c r="B3447" s="11">
        <v>3273.1184879999996</v>
      </c>
      <c r="G3447" s="11">
        <v>5039.2276559999991</v>
      </c>
    </row>
    <row r="3448" spans="1:7" x14ac:dyDescent="0.2">
      <c r="A3448" s="11">
        <v>3442</v>
      </c>
      <c r="B3448" s="11">
        <v>1803.1234319999999</v>
      </c>
      <c r="G3448" s="11">
        <v>5039.2276559999991</v>
      </c>
    </row>
    <row r="3449" spans="1:7" x14ac:dyDescent="0.2">
      <c r="A3449" s="11">
        <v>3443</v>
      </c>
      <c r="B3449" s="11">
        <v>3558.6570959999995</v>
      </c>
      <c r="G3449" s="11">
        <v>5041.8715319999992</v>
      </c>
    </row>
    <row r="3450" spans="1:7" x14ac:dyDescent="0.2">
      <c r="A3450" s="11">
        <v>3444</v>
      </c>
      <c r="B3450" s="11">
        <v>2210.2803359999998</v>
      </c>
      <c r="G3450" s="11">
        <v>5041.8715319999992</v>
      </c>
    </row>
    <row r="3451" spans="1:7" x14ac:dyDescent="0.2">
      <c r="A3451" s="11">
        <v>3445</v>
      </c>
      <c r="B3451" s="11">
        <v>2982.2921279999996</v>
      </c>
      <c r="G3451" s="11">
        <v>5047.1592839999994</v>
      </c>
    </row>
    <row r="3452" spans="1:7" x14ac:dyDescent="0.2">
      <c r="A3452" s="11">
        <v>3446</v>
      </c>
      <c r="B3452" s="11">
        <v>2791.9330559999999</v>
      </c>
      <c r="G3452" s="11">
        <v>5052.4470359999996</v>
      </c>
    </row>
    <row r="3453" spans="1:7" x14ac:dyDescent="0.2">
      <c r="A3453" s="11">
        <v>3447</v>
      </c>
      <c r="B3453" s="11">
        <v>4005.4721399999994</v>
      </c>
      <c r="G3453" s="11">
        <v>5055.0909119999997</v>
      </c>
    </row>
    <row r="3454" spans="1:7" x14ac:dyDescent="0.2">
      <c r="A3454" s="11">
        <v>3448</v>
      </c>
      <c r="B3454" s="11">
        <v>2789.2891799999998</v>
      </c>
      <c r="G3454" s="11">
        <v>5057.7347879999998</v>
      </c>
    </row>
    <row r="3455" spans="1:7" x14ac:dyDescent="0.2">
      <c r="A3455" s="11">
        <v>3449</v>
      </c>
      <c r="B3455" s="11">
        <v>2522.2577039999996</v>
      </c>
      <c r="G3455" s="11">
        <v>5073.5980439999994</v>
      </c>
    </row>
    <row r="3456" spans="1:7" x14ac:dyDescent="0.2">
      <c r="A3456" s="11">
        <v>3450</v>
      </c>
      <c r="B3456" s="11">
        <v>1041.6871439999998</v>
      </c>
      <c r="G3456" s="11">
        <v>5078.8857959999996</v>
      </c>
    </row>
    <row r="3457" spans="1:7" x14ac:dyDescent="0.2">
      <c r="A3457" s="11">
        <v>3451</v>
      </c>
      <c r="B3457" s="11">
        <v>3973.7456279999997</v>
      </c>
      <c r="G3457" s="11">
        <v>5078.8857959999996</v>
      </c>
    </row>
    <row r="3458" spans="1:7" x14ac:dyDescent="0.2">
      <c r="A3458" s="11">
        <v>3452</v>
      </c>
      <c r="B3458" s="11">
        <v>2712.6167759999998</v>
      </c>
      <c r="G3458" s="11">
        <v>5084.1735479999998</v>
      </c>
    </row>
    <row r="3459" spans="1:7" x14ac:dyDescent="0.2">
      <c r="A3459" s="11">
        <v>3453</v>
      </c>
      <c r="B3459" s="11">
        <v>2014.6335119999997</v>
      </c>
      <c r="G3459" s="11">
        <v>5084.1735479999998</v>
      </c>
    </row>
    <row r="3460" spans="1:7" x14ac:dyDescent="0.2">
      <c r="A3460" s="11">
        <v>3454</v>
      </c>
      <c r="B3460" s="11">
        <v>3532.2183359999995</v>
      </c>
      <c r="G3460" s="11">
        <v>5086.8174239999989</v>
      </c>
    </row>
    <row r="3461" spans="1:7" x14ac:dyDescent="0.2">
      <c r="A3461" s="11">
        <v>3455</v>
      </c>
      <c r="B3461" s="11">
        <v>4272.5036159999991</v>
      </c>
      <c r="G3461" s="11">
        <v>5089.461299999999</v>
      </c>
    </row>
    <row r="3462" spans="1:7" x14ac:dyDescent="0.2">
      <c r="A3462" s="11">
        <v>3456</v>
      </c>
      <c r="B3462" s="11">
        <v>1903.5907199999997</v>
      </c>
      <c r="G3462" s="11">
        <v>5089.461299999999</v>
      </c>
    </row>
    <row r="3463" spans="1:7" x14ac:dyDescent="0.2">
      <c r="A3463" s="11">
        <v>3457</v>
      </c>
      <c r="B3463" s="11">
        <v>3867.9905879999997</v>
      </c>
      <c r="G3463" s="11">
        <v>5092.1051759999991</v>
      </c>
    </row>
    <row r="3464" spans="1:7" x14ac:dyDescent="0.2">
      <c r="A3464" s="11">
        <v>3458</v>
      </c>
      <c r="B3464" s="11">
        <v>2115.1007999999997</v>
      </c>
      <c r="G3464" s="11">
        <v>5094.7490519999992</v>
      </c>
    </row>
    <row r="3465" spans="1:7" x14ac:dyDescent="0.2">
      <c r="A3465" s="11">
        <v>3459</v>
      </c>
      <c r="B3465" s="11">
        <v>5023.3643999999995</v>
      </c>
      <c r="G3465" s="11">
        <v>5097.3929279999993</v>
      </c>
    </row>
    <row r="3466" spans="1:7" x14ac:dyDescent="0.2">
      <c r="A3466" s="11">
        <v>3460</v>
      </c>
      <c r="B3466" s="11">
        <v>2588.3546039999997</v>
      </c>
      <c r="G3466" s="11">
        <v>5100.0368039999994</v>
      </c>
    </row>
    <row r="3467" spans="1:7" x14ac:dyDescent="0.2">
      <c r="A3467" s="11">
        <v>3461</v>
      </c>
      <c r="B3467" s="11">
        <v>2680.8902639999997</v>
      </c>
      <c r="G3467" s="11">
        <v>5102.6806799999995</v>
      </c>
    </row>
    <row r="3468" spans="1:7" x14ac:dyDescent="0.2">
      <c r="A3468" s="11">
        <v>3462</v>
      </c>
      <c r="B3468" s="11">
        <v>2731.1239079999996</v>
      </c>
      <c r="G3468" s="11">
        <v>5102.6806799999995</v>
      </c>
    </row>
    <row r="3469" spans="1:7" x14ac:dyDescent="0.2">
      <c r="A3469" s="11">
        <v>3463</v>
      </c>
      <c r="B3469" s="11">
        <v>2220.8558399999997</v>
      </c>
      <c r="G3469" s="11">
        <v>5107.9684319999997</v>
      </c>
    </row>
    <row r="3470" spans="1:7" x14ac:dyDescent="0.2">
      <c r="A3470" s="11">
        <v>3464</v>
      </c>
      <c r="B3470" s="11">
        <v>5036.583779999999</v>
      </c>
      <c r="G3470" s="11">
        <v>5113.2561839999989</v>
      </c>
    </row>
    <row r="3471" spans="1:7" x14ac:dyDescent="0.2">
      <c r="A3471" s="11">
        <v>3465</v>
      </c>
      <c r="B3471" s="11">
        <v>5168.777579999999</v>
      </c>
      <c r="G3471" s="11">
        <v>5113.2561839999989</v>
      </c>
    </row>
    <row r="3472" spans="1:7" x14ac:dyDescent="0.2">
      <c r="A3472" s="11">
        <v>3466</v>
      </c>
      <c r="B3472" s="11">
        <v>4304.2301279999992</v>
      </c>
      <c r="G3472" s="11">
        <v>5118.5439359999991</v>
      </c>
    </row>
    <row r="3473" spans="1:7" x14ac:dyDescent="0.2">
      <c r="A3473" s="11">
        <v>3467</v>
      </c>
      <c r="B3473" s="11">
        <v>3556.0132199999994</v>
      </c>
      <c r="G3473" s="11">
        <v>5118.5439359999991</v>
      </c>
    </row>
    <row r="3474" spans="1:7" x14ac:dyDescent="0.2">
      <c r="A3474" s="11">
        <v>3468</v>
      </c>
      <c r="B3474" s="11">
        <v>4301.5862519999991</v>
      </c>
      <c r="G3474" s="11">
        <v>5129.1194399999995</v>
      </c>
    </row>
    <row r="3475" spans="1:7" x14ac:dyDescent="0.2">
      <c r="A3475" s="11">
        <v>3469</v>
      </c>
      <c r="B3475" s="11">
        <v>1382.7471479999999</v>
      </c>
      <c r="G3475" s="11">
        <v>5137.0510679999998</v>
      </c>
    </row>
    <row r="3476" spans="1:7" x14ac:dyDescent="0.2">
      <c r="A3476" s="11">
        <v>3470</v>
      </c>
      <c r="B3476" s="11">
        <v>1316.6502479999999</v>
      </c>
      <c r="G3476" s="11">
        <v>5137.0510679999998</v>
      </c>
    </row>
    <row r="3477" spans="1:7" x14ac:dyDescent="0.2">
      <c r="A3477" s="11">
        <v>3471</v>
      </c>
      <c r="B3477" s="11">
        <v>1850.7131999999997</v>
      </c>
      <c r="G3477" s="11">
        <v>5139.6949439999989</v>
      </c>
    </row>
    <row r="3478" spans="1:7" x14ac:dyDescent="0.2">
      <c r="A3478" s="11">
        <v>3472</v>
      </c>
      <c r="B3478" s="11">
        <v>4542.1789679999993</v>
      </c>
      <c r="G3478" s="11">
        <v>5139.6949439999989</v>
      </c>
    </row>
    <row r="3479" spans="1:7" x14ac:dyDescent="0.2">
      <c r="A3479" s="11">
        <v>3473</v>
      </c>
      <c r="B3479" s="11">
        <v>2321.3231279999995</v>
      </c>
      <c r="G3479" s="11">
        <v>5139.6949439999989</v>
      </c>
    </row>
    <row r="3480" spans="1:7" x14ac:dyDescent="0.2">
      <c r="A3480" s="11">
        <v>3474</v>
      </c>
      <c r="B3480" s="11">
        <v>5729.2792919999993</v>
      </c>
      <c r="G3480" s="11">
        <v>5147.6265719999992</v>
      </c>
    </row>
    <row r="3481" spans="1:7" x14ac:dyDescent="0.2">
      <c r="A3481" s="11">
        <v>3475</v>
      </c>
      <c r="B3481" s="11">
        <v>3471.4091879999996</v>
      </c>
      <c r="G3481" s="11">
        <v>5155.5581999999995</v>
      </c>
    </row>
    <row r="3482" spans="1:7" x14ac:dyDescent="0.2">
      <c r="A3482" s="11">
        <v>3476</v>
      </c>
      <c r="B3482" s="11">
        <v>816.95768399999986</v>
      </c>
      <c r="G3482" s="11">
        <v>5163.4898279999998</v>
      </c>
    </row>
    <row r="3483" spans="1:7" x14ac:dyDescent="0.2">
      <c r="A3483" s="11">
        <v>3477</v>
      </c>
      <c r="B3483" s="11">
        <v>1988.1947519999997</v>
      </c>
      <c r="G3483" s="11">
        <v>5163.4898279999998</v>
      </c>
    </row>
    <row r="3484" spans="1:7" x14ac:dyDescent="0.2">
      <c r="A3484" s="11">
        <v>3478</v>
      </c>
      <c r="B3484" s="11">
        <v>3125.0614319999995</v>
      </c>
      <c r="G3484" s="11">
        <v>5168.777579999999</v>
      </c>
    </row>
    <row r="3485" spans="1:7" x14ac:dyDescent="0.2">
      <c r="A3485" s="11">
        <v>3479</v>
      </c>
      <c r="B3485" s="11">
        <v>1446.2001719999998</v>
      </c>
      <c r="G3485" s="11">
        <v>5171.4214559999991</v>
      </c>
    </row>
    <row r="3486" spans="1:7" x14ac:dyDescent="0.2">
      <c r="A3486" s="11">
        <v>3480</v>
      </c>
      <c r="B3486" s="11">
        <v>2887.1125919999995</v>
      </c>
      <c r="G3486" s="11">
        <v>5192.5724639999989</v>
      </c>
    </row>
    <row r="3487" spans="1:7" x14ac:dyDescent="0.2">
      <c r="A3487" s="11">
        <v>3481</v>
      </c>
      <c r="B3487" s="11">
        <v>2617.4372399999997</v>
      </c>
      <c r="G3487" s="11">
        <v>5195.216339999999</v>
      </c>
    </row>
    <row r="3488" spans="1:7" x14ac:dyDescent="0.2">
      <c r="A3488" s="11">
        <v>3482</v>
      </c>
      <c r="B3488" s="11">
        <v>2178.5538239999996</v>
      </c>
      <c r="G3488" s="11">
        <v>5195.216339999999</v>
      </c>
    </row>
    <row r="3489" spans="1:7" x14ac:dyDescent="0.2">
      <c r="A3489" s="11">
        <v>3483</v>
      </c>
      <c r="B3489" s="11">
        <v>2601.5739839999997</v>
      </c>
      <c r="G3489" s="11">
        <v>5197.8602159999991</v>
      </c>
    </row>
    <row r="3490" spans="1:7" x14ac:dyDescent="0.2">
      <c r="A3490" s="11">
        <v>3484</v>
      </c>
      <c r="B3490" s="11">
        <v>2009.3457599999997</v>
      </c>
      <c r="G3490" s="11">
        <v>5200.5040919999992</v>
      </c>
    </row>
    <row r="3491" spans="1:7" x14ac:dyDescent="0.2">
      <c r="A3491" s="11">
        <v>3485</v>
      </c>
      <c r="B3491" s="11">
        <v>2739.0555359999998</v>
      </c>
      <c r="G3491" s="11">
        <v>5200.5040919999992</v>
      </c>
    </row>
    <row r="3492" spans="1:7" x14ac:dyDescent="0.2">
      <c r="A3492" s="11">
        <v>3486</v>
      </c>
      <c r="B3492" s="11">
        <v>3233.4603479999996</v>
      </c>
      <c r="G3492" s="11">
        <v>5203.1479679999993</v>
      </c>
    </row>
    <row r="3493" spans="1:7" x14ac:dyDescent="0.2">
      <c r="A3493" s="11">
        <v>3487</v>
      </c>
      <c r="B3493" s="11">
        <v>5256.0254879999993</v>
      </c>
      <c r="G3493" s="11">
        <v>5203.1479679999993</v>
      </c>
    </row>
    <row r="3494" spans="1:7" x14ac:dyDescent="0.2">
      <c r="A3494" s="11">
        <v>3488</v>
      </c>
      <c r="B3494" s="11">
        <v>904.20559199999991</v>
      </c>
      <c r="G3494" s="11">
        <v>5205.7918439999994</v>
      </c>
    </row>
    <row r="3495" spans="1:7" x14ac:dyDescent="0.2">
      <c r="A3495" s="11">
        <v>3489</v>
      </c>
      <c r="B3495" s="11">
        <v>1853.3570759999998</v>
      </c>
      <c r="G3495" s="11">
        <v>5219.0112239999989</v>
      </c>
    </row>
    <row r="3496" spans="1:7" x14ac:dyDescent="0.2">
      <c r="A3496" s="11">
        <v>3490</v>
      </c>
      <c r="B3496" s="11">
        <v>6609.69</v>
      </c>
      <c r="G3496" s="11">
        <v>5221.655099999999</v>
      </c>
    </row>
    <row r="3497" spans="1:7" x14ac:dyDescent="0.2">
      <c r="A3497" s="11">
        <v>3491</v>
      </c>
      <c r="B3497" s="11">
        <v>4076.8567919999996</v>
      </c>
      <c r="G3497" s="11">
        <v>5224.2989759999991</v>
      </c>
    </row>
    <row r="3498" spans="1:7" x14ac:dyDescent="0.2">
      <c r="A3498" s="11">
        <v>3492</v>
      </c>
      <c r="B3498" s="11">
        <v>1623.3398639999998</v>
      </c>
      <c r="G3498" s="11">
        <v>5232.2306039999994</v>
      </c>
    </row>
    <row r="3499" spans="1:7" x14ac:dyDescent="0.2">
      <c r="A3499" s="11">
        <v>3493</v>
      </c>
      <c r="B3499" s="11">
        <v>2453.5169279999996</v>
      </c>
      <c r="G3499" s="11">
        <v>5234.8744799999995</v>
      </c>
    </row>
    <row r="3500" spans="1:7" x14ac:dyDescent="0.2">
      <c r="A3500" s="11">
        <v>3494</v>
      </c>
      <c r="B3500" s="11">
        <v>2620.0811159999998</v>
      </c>
      <c r="G3500" s="11">
        <v>5245.4499839999989</v>
      </c>
    </row>
    <row r="3501" spans="1:7" x14ac:dyDescent="0.2">
      <c r="A3501" s="11">
        <v>3495</v>
      </c>
      <c r="B3501" s="11">
        <v>2302.8159959999998</v>
      </c>
      <c r="G3501" s="11">
        <v>5256.0254879999993</v>
      </c>
    </row>
    <row r="3502" spans="1:7" x14ac:dyDescent="0.2">
      <c r="A3502" s="11">
        <v>3496</v>
      </c>
      <c r="B3502" s="11">
        <v>4870.0195919999996</v>
      </c>
      <c r="G3502" s="11">
        <v>5261.3132399999995</v>
      </c>
    </row>
    <row r="3503" spans="1:7" x14ac:dyDescent="0.2">
      <c r="A3503" s="11">
        <v>3497</v>
      </c>
      <c r="B3503" s="11">
        <v>1411.8297839999998</v>
      </c>
      <c r="G3503" s="11">
        <v>5261.3132399999995</v>
      </c>
    </row>
    <row r="3504" spans="1:7" x14ac:dyDescent="0.2">
      <c r="A3504" s="11">
        <v>3498</v>
      </c>
      <c r="B3504" s="11">
        <v>2387.4200279999995</v>
      </c>
      <c r="G3504" s="11">
        <v>5263.9571159999996</v>
      </c>
    </row>
    <row r="3505" spans="1:7" x14ac:dyDescent="0.2">
      <c r="A3505" s="11">
        <v>3499</v>
      </c>
      <c r="B3505" s="11">
        <v>4756.3329239999994</v>
      </c>
      <c r="G3505" s="11">
        <v>5266.6009919999997</v>
      </c>
    </row>
    <row r="3506" spans="1:7" x14ac:dyDescent="0.2">
      <c r="A3506" s="11">
        <v>3500</v>
      </c>
      <c r="B3506" s="11">
        <v>3320.7082559999994</v>
      </c>
      <c r="G3506" s="11">
        <v>5269.2448679999998</v>
      </c>
    </row>
    <row r="3507" spans="1:7" x14ac:dyDescent="0.2">
      <c r="A3507" s="11">
        <v>3501</v>
      </c>
      <c r="B3507" s="11">
        <v>1446.2001719999998</v>
      </c>
      <c r="G3507" s="11">
        <v>5277.1764959999991</v>
      </c>
    </row>
    <row r="3508" spans="1:7" x14ac:dyDescent="0.2">
      <c r="A3508" s="11">
        <v>3502</v>
      </c>
      <c r="B3508" s="11">
        <v>4280.4352439999993</v>
      </c>
      <c r="G3508" s="11">
        <v>5279.8203719999992</v>
      </c>
    </row>
    <row r="3509" spans="1:7" x14ac:dyDescent="0.2">
      <c r="A3509" s="11">
        <v>3503</v>
      </c>
      <c r="B3509" s="11">
        <v>1615.4082359999998</v>
      </c>
      <c r="G3509" s="11">
        <v>5285.1081239999994</v>
      </c>
    </row>
    <row r="3510" spans="1:7" x14ac:dyDescent="0.2">
      <c r="A3510" s="11">
        <v>3504</v>
      </c>
      <c r="B3510" s="11">
        <v>2244.6507239999996</v>
      </c>
      <c r="G3510" s="11">
        <v>5287.7519999999995</v>
      </c>
    </row>
    <row r="3511" spans="1:7" x14ac:dyDescent="0.2">
      <c r="A3511" s="11">
        <v>3505</v>
      </c>
      <c r="B3511" s="11">
        <v>6580.6073639999995</v>
      </c>
      <c r="G3511" s="11">
        <v>5293.0397519999997</v>
      </c>
    </row>
    <row r="3512" spans="1:7" x14ac:dyDescent="0.2">
      <c r="A3512" s="11">
        <v>3506</v>
      </c>
      <c r="B3512" s="11">
        <v>3333.9276359999994</v>
      </c>
      <c r="G3512" s="11">
        <v>5293.0397519999997</v>
      </c>
    </row>
    <row r="3513" spans="1:7" x14ac:dyDescent="0.2">
      <c r="A3513" s="11">
        <v>3507</v>
      </c>
      <c r="B3513" s="11">
        <v>3021.9502679999996</v>
      </c>
      <c r="G3513" s="11">
        <v>5293.0397519999997</v>
      </c>
    </row>
    <row r="3514" spans="1:7" x14ac:dyDescent="0.2">
      <c r="A3514" s="11">
        <v>3508</v>
      </c>
      <c r="B3514" s="11">
        <v>3526.9305839999997</v>
      </c>
      <c r="G3514" s="11">
        <v>5298.327503999999</v>
      </c>
    </row>
    <row r="3515" spans="1:7" x14ac:dyDescent="0.2">
      <c r="A3515" s="11">
        <v>3509</v>
      </c>
      <c r="B3515" s="11">
        <v>2826.3034439999997</v>
      </c>
      <c r="G3515" s="11">
        <v>5300.971379999999</v>
      </c>
    </row>
    <row r="3516" spans="1:7" x14ac:dyDescent="0.2">
      <c r="A3516" s="11">
        <v>3510</v>
      </c>
      <c r="B3516" s="11">
        <v>3603.6029879999996</v>
      </c>
      <c r="G3516" s="11">
        <v>5303.6152559999991</v>
      </c>
    </row>
    <row r="3517" spans="1:7" x14ac:dyDescent="0.2">
      <c r="A3517" s="11">
        <v>3511</v>
      </c>
      <c r="B3517" s="11">
        <v>3349.7908919999995</v>
      </c>
      <c r="G3517" s="11">
        <v>5308.9030079999993</v>
      </c>
    </row>
    <row r="3518" spans="1:7" x14ac:dyDescent="0.2">
      <c r="A3518" s="11">
        <v>3512</v>
      </c>
      <c r="B3518" s="11">
        <v>4613.563619999999</v>
      </c>
      <c r="G3518" s="11">
        <v>5311.5468839999994</v>
      </c>
    </row>
    <row r="3519" spans="1:7" x14ac:dyDescent="0.2">
      <c r="A3519" s="11">
        <v>3513</v>
      </c>
      <c r="B3519" s="11">
        <v>2760.2065439999997</v>
      </c>
      <c r="G3519" s="11">
        <v>5316.8346359999996</v>
      </c>
    </row>
    <row r="3520" spans="1:7" x14ac:dyDescent="0.2">
      <c r="A3520" s="11">
        <v>3514</v>
      </c>
      <c r="B3520" s="11">
        <v>4624.1391239999994</v>
      </c>
      <c r="G3520" s="11">
        <v>5316.8346359999996</v>
      </c>
    </row>
    <row r="3521" spans="1:7" x14ac:dyDescent="0.2">
      <c r="A3521" s="11">
        <v>3515</v>
      </c>
      <c r="B3521" s="11">
        <v>3214.9532159999994</v>
      </c>
      <c r="G3521" s="11">
        <v>5316.8346359999996</v>
      </c>
    </row>
    <row r="3522" spans="1:7" x14ac:dyDescent="0.2">
      <c r="A3522" s="11">
        <v>3516</v>
      </c>
      <c r="B3522" s="11">
        <v>3156.7879439999997</v>
      </c>
      <c r="G3522" s="11">
        <v>5324.766263999999</v>
      </c>
    </row>
    <row r="3523" spans="1:7" x14ac:dyDescent="0.2">
      <c r="A3523" s="11">
        <v>3517</v>
      </c>
      <c r="B3523" s="11">
        <v>2167.9783199999997</v>
      </c>
      <c r="G3523" s="11">
        <v>5327.410139999999</v>
      </c>
    </row>
    <row r="3524" spans="1:7" x14ac:dyDescent="0.2">
      <c r="A3524" s="11">
        <v>3518</v>
      </c>
      <c r="B3524" s="11">
        <v>4261.9281119999996</v>
      </c>
      <c r="G3524" s="11">
        <v>5335.3417679999993</v>
      </c>
    </row>
    <row r="3525" spans="1:7" x14ac:dyDescent="0.2">
      <c r="A3525" s="11">
        <v>3519</v>
      </c>
      <c r="B3525" s="11">
        <v>2495.8189439999996</v>
      </c>
      <c r="G3525" s="11">
        <v>5335.3417679999993</v>
      </c>
    </row>
    <row r="3526" spans="1:7" x14ac:dyDescent="0.2">
      <c r="A3526" s="11">
        <v>3520</v>
      </c>
      <c r="B3526" s="11">
        <v>2170.6221959999998</v>
      </c>
      <c r="G3526" s="11">
        <v>5337.9856439999994</v>
      </c>
    </row>
    <row r="3527" spans="1:7" x14ac:dyDescent="0.2">
      <c r="A3527" s="11">
        <v>3521</v>
      </c>
      <c r="B3527" s="11">
        <v>1213.5390839999998</v>
      </c>
      <c r="G3527" s="11">
        <v>5364.4244039999994</v>
      </c>
    </row>
    <row r="3528" spans="1:7" x14ac:dyDescent="0.2">
      <c r="A3528" s="11">
        <v>3522</v>
      </c>
      <c r="B3528" s="11">
        <v>1774.0407959999998</v>
      </c>
      <c r="G3528" s="11">
        <v>5367.0682799999995</v>
      </c>
    </row>
    <row r="3529" spans="1:7" x14ac:dyDescent="0.2">
      <c r="A3529" s="11">
        <v>3523</v>
      </c>
      <c r="B3529" s="11">
        <v>2091.3059159999998</v>
      </c>
      <c r="G3529" s="11">
        <v>5367.0682799999995</v>
      </c>
    </row>
    <row r="3530" spans="1:7" x14ac:dyDescent="0.2">
      <c r="A3530" s="11">
        <v>3524</v>
      </c>
      <c r="B3530" s="11">
        <v>5221.655099999999</v>
      </c>
      <c r="G3530" s="11">
        <v>5382.9315359999991</v>
      </c>
    </row>
    <row r="3531" spans="1:7" x14ac:dyDescent="0.2">
      <c r="A3531" s="11">
        <v>3525</v>
      </c>
      <c r="B3531" s="11">
        <v>1607.4766079999997</v>
      </c>
      <c r="G3531" s="11">
        <v>5390.8631639999994</v>
      </c>
    </row>
    <row r="3532" spans="1:7" x14ac:dyDescent="0.2">
      <c r="A3532" s="11">
        <v>3526</v>
      </c>
      <c r="B3532" s="11">
        <v>3119.7736799999998</v>
      </c>
      <c r="G3532" s="11">
        <v>5390.8631639999994</v>
      </c>
    </row>
    <row r="3533" spans="1:7" x14ac:dyDescent="0.2">
      <c r="A3533" s="11">
        <v>3527</v>
      </c>
      <c r="B3533" s="11">
        <v>1623.3398639999998</v>
      </c>
      <c r="G3533" s="11">
        <v>5398.7947919999997</v>
      </c>
    </row>
    <row r="3534" spans="1:7" x14ac:dyDescent="0.2">
      <c r="A3534" s="11">
        <v>3528</v>
      </c>
      <c r="B3534" s="11">
        <v>1134.2228039999998</v>
      </c>
      <c r="G3534" s="11">
        <v>5441.0968079999993</v>
      </c>
    </row>
    <row r="3535" spans="1:7" x14ac:dyDescent="0.2">
      <c r="A3535" s="11">
        <v>3529</v>
      </c>
      <c r="B3535" s="11">
        <v>3503.1356999999994</v>
      </c>
      <c r="G3535" s="11">
        <v>5446.3845599999995</v>
      </c>
    </row>
    <row r="3536" spans="1:7" x14ac:dyDescent="0.2">
      <c r="A3536" s="11">
        <v>3530</v>
      </c>
      <c r="B3536" s="11">
        <v>2789.2891799999998</v>
      </c>
      <c r="G3536" s="11">
        <v>5449.0284359999996</v>
      </c>
    </row>
    <row r="3537" spans="1:7" x14ac:dyDescent="0.2">
      <c r="A3537" s="11">
        <v>3531</v>
      </c>
      <c r="B3537" s="11">
        <v>4830.3614519999992</v>
      </c>
      <c r="G3537" s="11">
        <v>5467.5355679999993</v>
      </c>
    </row>
    <row r="3538" spans="1:7" x14ac:dyDescent="0.2">
      <c r="A3538" s="11">
        <v>3532</v>
      </c>
      <c r="B3538" s="11">
        <v>3471.4091879999996</v>
      </c>
      <c r="G3538" s="11">
        <v>5475.4671959999996</v>
      </c>
    </row>
    <row r="3539" spans="1:7" x14ac:dyDescent="0.2">
      <c r="A3539" s="11">
        <v>3533</v>
      </c>
      <c r="B3539" s="11">
        <v>2516.9699519999995</v>
      </c>
      <c r="G3539" s="11">
        <v>5496.6182039999994</v>
      </c>
    </row>
    <row r="3540" spans="1:7" x14ac:dyDescent="0.2">
      <c r="A3540" s="11">
        <v>3534</v>
      </c>
      <c r="B3540" s="11">
        <v>2263.1578559999998</v>
      </c>
      <c r="G3540" s="11">
        <v>5501.9059559999996</v>
      </c>
    </row>
    <row r="3541" spans="1:7" x14ac:dyDescent="0.2">
      <c r="A3541" s="11">
        <v>3535</v>
      </c>
      <c r="B3541" s="11">
        <v>2279.0211119999999</v>
      </c>
      <c r="G3541" s="11">
        <v>5509.837583999999</v>
      </c>
    </row>
    <row r="3542" spans="1:7" x14ac:dyDescent="0.2">
      <c r="A3542" s="11">
        <v>3536</v>
      </c>
      <c r="B3542" s="11">
        <v>2982.2921279999996</v>
      </c>
      <c r="G3542" s="11">
        <v>5520.4130879999993</v>
      </c>
    </row>
    <row r="3543" spans="1:7" x14ac:dyDescent="0.2">
      <c r="A3543" s="11">
        <v>3537</v>
      </c>
      <c r="B3543" s="11">
        <v>2427.0781679999996</v>
      </c>
      <c r="G3543" s="11">
        <v>5525.7008399999995</v>
      </c>
    </row>
    <row r="3544" spans="1:7" x14ac:dyDescent="0.2">
      <c r="A3544" s="11">
        <v>3538</v>
      </c>
      <c r="B3544" s="11">
        <v>3122.4175559999994</v>
      </c>
      <c r="G3544" s="11">
        <v>5538.9202199999991</v>
      </c>
    </row>
    <row r="3545" spans="1:7" x14ac:dyDescent="0.2">
      <c r="A3545" s="11">
        <v>3539</v>
      </c>
      <c r="B3545" s="11">
        <v>3984.3211319999996</v>
      </c>
      <c r="G3545" s="11">
        <v>5557.4273519999997</v>
      </c>
    </row>
    <row r="3546" spans="1:7" x14ac:dyDescent="0.2">
      <c r="A3546" s="11">
        <v>3540</v>
      </c>
      <c r="B3546" s="11">
        <v>2527.5454559999998</v>
      </c>
      <c r="G3546" s="11">
        <v>5573.2906079999993</v>
      </c>
    </row>
    <row r="3547" spans="1:7" x14ac:dyDescent="0.2">
      <c r="A3547" s="11">
        <v>3541</v>
      </c>
      <c r="B3547" s="11">
        <v>2334.5425079999995</v>
      </c>
      <c r="G3547" s="11">
        <v>5586.5099879999989</v>
      </c>
    </row>
    <row r="3548" spans="1:7" x14ac:dyDescent="0.2">
      <c r="A3548" s="11">
        <v>3542</v>
      </c>
      <c r="B3548" s="11">
        <v>2844.8105759999999</v>
      </c>
      <c r="G3548" s="11">
        <v>5589.153863999999</v>
      </c>
    </row>
    <row r="3549" spans="1:7" x14ac:dyDescent="0.2">
      <c r="A3549" s="11">
        <v>3543</v>
      </c>
      <c r="B3549" s="11">
        <v>2210.2803359999998</v>
      </c>
      <c r="G3549" s="11">
        <v>5589.153863999999</v>
      </c>
    </row>
    <row r="3550" spans="1:7" x14ac:dyDescent="0.2">
      <c r="A3550" s="11">
        <v>3544</v>
      </c>
      <c r="B3550" s="11">
        <v>2056.9355279999995</v>
      </c>
      <c r="G3550" s="11">
        <v>5594.4416159999992</v>
      </c>
    </row>
    <row r="3551" spans="1:7" x14ac:dyDescent="0.2">
      <c r="A3551" s="11">
        <v>3545</v>
      </c>
      <c r="B3551" s="11">
        <v>3376.2296519999995</v>
      </c>
      <c r="G3551" s="11">
        <v>5610.3048719999997</v>
      </c>
    </row>
    <row r="3552" spans="1:7" x14ac:dyDescent="0.2">
      <c r="A3552" s="11">
        <v>3546</v>
      </c>
      <c r="B3552" s="11">
        <v>2120.3885519999999</v>
      </c>
      <c r="G3552" s="11">
        <v>5612.9487479999989</v>
      </c>
    </row>
    <row r="3553" spans="1:7" x14ac:dyDescent="0.2">
      <c r="A3553" s="11">
        <v>3547</v>
      </c>
      <c r="B3553" s="11">
        <v>1610.1204839999998</v>
      </c>
      <c r="G3553" s="11">
        <v>5615.592623999999</v>
      </c>
    </row>
    <row r="3554" spans="1:7" x14ac:dyDescent="0.2">
      <c r="A3554" s="11">
        <v>3548</v>
      </c>
      <c r="B3554" s="11">
        <v>2543.4087119999995</v>
      </c>
      <c r="G3554" s="11">
        <v>5663.1823919999997</v>
      </c>
    </row>
    <row r="3555" spans="1:7" x14ac:dyDescent="0.2">
      <c r="A3555" s="11">
        <v>3549</v>
      </c>
      <c r="B3555" s="11">
        <v>1948.5366119999996</v>
      </c>
      <c r="G3555" s="11">
        <v>5692.2650279999989</v>
      </c>
    </row>
    <row r="3556" spans="1:7" x14ac:dyDescent="0.2">
      <c r="A3556" s="11">
        <v>3550</v>
      </c>
      <c r="B3556" s="11">
        <v>2628.0127439999997</v>
      </c>
      <c r="G3556" s="11">
        <v>5726.6354159999992</v>
      </c>
    </row>
    <row r="3557" spans="1:7" x14ac:dyDescent="0.2">
      <c r="A3557" s="11">
        <v>3551</v>
      </c>
      <c r="B3557" s="11">
        <v>3500.4918239999997</v>
      </c>
      <c r="G3557" s="11">
        <v>5726.6354159999992</v>
      </c>
    </row>
    <row r="3558" spans="1:7" x14ac:dyDescent="0.2">
      <c r="A3558" s="11">
        <v>3552</v>
      </c>
      <c r="B3558" s="11">
        <v>2442.9414239999996</v>
      </c>
      <c r="G3558" s="11">
        <v>5729.2792919999993</v>
      </c>
    </row>
    <row r="3559" spans="1:7" x14ac:dyDescent="0.2">
      <c r="A3559" s="11">
        <v>3553</v>
      </c>
      <c r="B3559" s="11">
        <v>1229.4023399999999</v>
      </c>
      <c r="G3559" s="11">
        <v>5750.4302999999991</v>
      </c>
    </row>
    <row r="3560" spans="1:7" x14ac:dyDescent="0.2">
      <c r="A3560" s="11">
        <v>3554</v>
      </c>
      <c r="B3560" s="11">
        <v>1261.1288519999998</v>
      </c>
      <c r="G3560" s="11">
        <v>5755.7180519999993</v>
      </c>
    </row>
    <row r="3561" spans="1:7" x14ac:dyDescent="0.2">
      <c r="A3561" s="11">
        <v>3555</v>
      </c>
      <c r="B3561" s="11">
        <v>3820.4008199999994</v>
      </c>
      <c r="G3561" s="11">
        <v>5758.3619279999994</v>
      </c>
    </row>
    <row r="3562" spans="1:7" x14ac:dyDescent="0.2">
      <c r="A3562" s="11">
        <v>3556</v>
      </c>
      <c r="B3562" s="11">
        <v>2757.5626679999996</v>
      </c>
      <c r="G3562" s="11">
        <v>5787.4445639999994</v>
      </c>
    </row>
    <row r="3563" spans="1:7" x14ac:dyDescent="0.2">
      <c r="A3563" s="11">
        <v>3557</v>
      </c>
      <c r="B3563" s="11">
        <v>4346.5321439999998</v>
      </c>
      <c r="G3563" s="11">
        <v>5850.8975879999989</v>
      </c>
    </row>
    <row r="3564" spans="1:7" x14ac:dyDescent="0.2">
      <c r="A3564" s="11">
        <v>3558</v>
      </c>
      <c r="B3564" s="11">
        <v>1998.7702559999998</v>
      </c>
      <c r="G3564" s="11">
        <v>5856.1853399999991</v>
      </c>
    </row>
    <row r="3565" spans="1:7" x14ac:dyDescent="0.2">
      <c r="A3565" s="11">
        <v>3559</v>
      </c>
      <c r="B3565" s="11">
        <v>2183.8415759999998</v>
      </c>
      <c r="G3565" s="11">
        <v>5885.2679759999992</v>
      </c>
    </row>
    <row r="3566" spans="1:7" x14ac:dyDescent="0.2">
      <c r="A3566" s="11">
        <v>3560</v>
      </c>
      <c r="B3566" s="11">
        <v>3474.0530639999997</v>
      </c>
      <c r="G3566" s="11">
        <v>5895.8434799999995</v>
      </c>
    </row>
    <row r="3567" spans="1:7" x14ac:dyDescent="0.2">
      <c r="A3567" s="11">
        <v>3561</v>
      </c>
      <c r="B3567" s="11">
        <v>2345.1180119999999</v>
      </c>
      <c r="G3567" s="11">
        <v>5909.0628599999991</v>
      </c>
    </row>
    <row r="3568" spans="1:7" x14ac:dyDescent="0.2">
      <c r="A3568" s="11">
        <v>3562</v>
      </c>
      <c r="B3568" s="11">
        <v>785.2311719999999</v>
      </c>
      <c r="G3568" s="11">
        <v>5927.5699919999988</v>
      </c>
    </row>
    <row r="3569" spans="1:7" x14ac:dyDescent="0.2">
      <c r="A3569" s="11">
        <v>3563</v>
      </c>
      <c r="B3569" s="11">
        <v>1763.4652919999999</v>
      </c>
      <c r="G3569" s="11">
        <v>5948.7209999999995</v>
      </c>
    </row>
    <row r="3570" spans="1:7" x14ac:dyDescent="0.2">
      <c r="A3570" s="11">
        <v>3564</v>
      </c>
      <c r="B3570" s="11">
        <v>3151.5001919999995</v>
      </c>
      <c r="G3570" s="11">
        <v>5961.9403799999991</v>
      </c>
    </row>
    <row r="3571" spans="1:7" x14ac:dyDescent="0.2">
      <c r="A3571" s="11">
        <v>3565</v>
      </c>
      <c r="B3571" s="11">
        <v>4777.4839319999992</v>
      </c>
      <c r="G3571" s="11">
        <v>5996.3107679999994</v>
      </c>
    </row>
    <row r="3572" spans="1:7" x14ac:dyDescent="0.2">
      <c r="A3572" s="11">
        <v>3566</v>
      </c>
      <c r="B3572" s="11">
        <v>994.09737599999983</v>
      </c>
      <c r="G3572" s="11">
        <v>6012.174023999999</v>
      </c>
    </row>
    <row r="3573" spans="1:7" x14ac:dyDescent="0.2">
      <c r="A3573" s="11">
        <v>3567</v>
      </c>
      <c r="B3573" s="11">
        <v>2101.8814199999997</v>
      </c>
      <c r="G3573" s="11">
        <v>6049.1882879999994</v>
      </c>
    </row>
    <row r="3574" spans="1:7" x14ac:dyDescent="0.2">
      <c r="A3574" s="11">
        <v>3568</v>
      </c>
      <c r="B3574" s="11">
        <v>1945.8927359999998</v>
      </c>
      <c r="G3574" s="11">
        <v>6049.1882879999994</v>
      </c>
    </row>
    <row r="3575" spans="1:7" x14ac:dyDescent="0.2">
      <c r="A3575" s="11">
        <v>3569</v>
      </c>
      <c r="B3575" s="11">
        <v>2096.5936679999995</v>
      </c>
      <c r="G3575" s="11">
        <v>6065.051543999999</v>
      </c>
    </row>
    <row r="3576" spans="1:7" x14ac:dyDescent="0.2">
      <c r="A3576" s="11">
        <v>3570</v>
      </c>
      <c r="B3576" s="11">
        <v>2115.1007999999997</v>
      </c>
      <c r="G3576" s="11">
        <v>6128.5045679999994</v>
      </c>
    </row>
    <row r="3577" spans="1:7" x14ac:dyDescent="0.2">
      <c r="A3577" s="11">
        <v>3571</v>
      </c>
      <c r="B3577" s="11">
        <v>6049.1882879999994</v>
      </c>
      <c r="G3577" s="11">
        <v>6157.5872039999995</v>
      </c>
    </row>
    <row r="3578" spans="1:7" x14ac:dyDescent="0.2">
      <c r="A3578" s="11">
        <v>3572</v>
      </c>
      <c r="B3578" s="11">
        <v>4042.4864039999993</v>
      </c>
      <c r="G3578" s="11">
        <v>6189.3137159999997</v>
      </c>
    </row>
    <row r="3579" spans="1:7" x14ac:dyDescent="0.2">
      <c r="A3579" s="11">
        <v>3573</v>
      </c>
      <c r="B3579" s="11">
        <v>2392.7077799999997</v>
      </c>
      <c r="G3579" s="11">
        <v>6205.1769719999993</v>
      </c>
    </row>
    <row r="3580" spans="1:7" x14ac:dyDescent="0.2">
      <c r="A3580" s="11">
        <v>3574</v>
      </c>
      <c r="B3580" s="11">
        <v>676.83225599999992</v>
      </c>
      <c r="G3580" s="11">
        <v>6263.3422439999995</v>
      </c>
    </row>
    <row r="3581" spans="1:7" x14ac:dyDescent="0.2">
      <c r="A3581" s="11">
        <v>3575</v>
      </c>
      <c r="B3581" s="11">
        <v>2083.3742879999995</v>
      </c>
      <c r="G3581" s="11">
        <v>6392.8921679999994</v>
      </c>
    </row>
    <row r="3582" spans="1:7" x14ac:dyDescent="0.2">
      <c r="A3582" s="11">
        <v>3576</v>
      </c>
      <c r="B3582" s="11">
        <v>5041.8715319999992</v>
      </c>
      <c r="G3582" s="11">
        <v>6464.2768199999991</v>
      </c>
    </row>
    <row r="3583" spans="1:7" x14ac:dyDescent="0.2">
      <c r="A3583" s="11">
        <v>3577</v>
      </c>
      <c r="B3583" s="11">
        <v>1964.3998679999997</v>
      </c>
      <c r="G3583" s="11">
        <v>6490.7155799999991</v>
      </c>
    </row>
    <row r="3584" spans="1:7" x14ac:dyDescent="0.2">
      <c r="A3584" s="11">
        <v>3578</v>
      </c>
      <c r="B3584" s="11">
        <v>3825.6885719999996</v>
      </c>
      <c r="G3584" s="11">
        <v>6580.6073639999995</v>
      </c>
    </row>
    <row r="3585" spans="1:7" x14ac:dyDescent="0.2">
      <c r="A3585" s="11">
        <v>3579</v>
      </c>
      <c r="B3585" s="11">
        <v>2046.3600239999998</v>
      </c>
      <c r="G3585" s="11">
        <v>6583.2512399999996</v>
      </c>
    </row>
    <row r="3586" spans="1:7" x14ac:dyDescent="0.2">
      <c r="A3586" s="11">
        <v>3580</v>
      </c>
      <c r="B3586" s="11">
        <v>1623.3398639999998</v>
      </c>
      <c r="G3586" s="11">
        <v>6609.69</v>
      </c>
    </row>
    <row r="3587" spans="1:7" x14ac:dyDescent="0.2">
      <c r="A3587" s="11">
        <v>3581</v>
      </c>
      <c r="B3587" s="11">
        <v>3090.6910439999997</v>
      </c>
      <c r="G3587" s="11">
        <v>6871.4337239999995</v>
      </c>
    </row>
    <row r="3588" spans="1:7" x14ac:dyDescent="0.2">
      <c r="A3588" s="11">
        <v>3582</v>
      </c>
      <c r="B3588" s="11">
        <v>1311.3624959999997</v>
      </c>
      <c r="G3588" s="11">
        <v>6926.9551199999987</v>
      </c>
    </row>
    <row r="3589" spans="1:7" x14ac:dyDescent="0.2">
      <c r="A3589" s="11">
        <v>3583</v>
      </c>
      <c r="B3589" s="11">
        <v>1956.4682399999997</v>
      </c>
      <c r="G3589" s="11">
        <v>7135.8213239999995</v>
      </c>
    </row>
    <row r="3590" spans="1:7" x14ac:dyDescent="0.2">
      <c r="A3590" s="11">
        <v>3584</v>
      </c>
      <c r="B3590" s="11">
        <v>713.84651999999994</v>
      </c>
      <c r="G3590" s="11">
        <v>7186.0549679999995</v>
      </c>
    </row>
    <row r="3591" spans="1:7" x14ac:dyDescent="0.2">
      <c r="A3591" s="11">
        <v>3585</v>
      </c>
      <c r="B3591" s="11">
        <v>1184.4564479999999</v>
      </c>
      <c r="G3591" s="11">
        <v>7254.7957439999991</v>
      </c>
    </row>
    <row r="3592" spans="1:7" x14ac:dyDescent="0.2">
      <c r="A3592" s="11">
        <v>3586</v>
      </c>
      <c r="B3592" s="11">
        <v>1229.4023399999999</v>
      </c>
      <c r="G3592" s="11">
        <v>8037.3830399999988</v>
      </c>
    </row>
    <row r="3593" spans="1:7" x14ac:dyDescent="0.2">
      <c r="A3593" s="11">
        <v>3587</v>
      </c>
      <c r="B3593" s="11">
        <v>1390.6787759999997</v>
      </c>
      <c r="G3593" s="11">
        <v>10427.446943999999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C4027-1E34-FD47-94C6-1FCF827DB9B7}">
  <dimension ref="A1:L307"/>
  <sheetViews>
    <sheetView topLeftCell="A22" workbookViewId="0">
      <selection activeCell="F21" sqref="F21"/>
    </sheetView>
  </sheetViews>
  <sheetFormatPr baseColWidth="10" defaultRowHeight="16" x14ac:dyDescent="0.2"/>
  <sheetData>
    <row r="1" spans="2:9" x14ac:dyDescent="0.2">
      <c r="B1" t="s">
        <v>31</v>
      </c>
      <c r="C1" t="s">
        <v>32</v>
      </c>
      <c r="D1" t="s">
        <v>33</v>
      </c>
    </row>
    <row r="2" spans="2:9" x14ac:dyDescent="0.2">
      <c r="B2">
        <v>54</v>
      </c>
      <c r="C2">
        <v>215</v>
      </c>
      <c r="D2">
        <v>21</v>
      </c>
    </row>
    <row r="3" spans="2:9" x14ac:dyDescent="0.2">
      <c r="B3">
        <v>145</v>
      </c>
      <c r="C3">
        <v>245</v>
      </c>
      <c r="D3">
        <v>105</v>
      </c>
    </row>
    <row r="4" spans="2:9" x14ac:dyDescent="0.2">
      <c r="B4">
        <v>158</v>
      </c>
      <c r="C4">
        <v>263</v>
      </c>
      <c r="D4">
        <v>122</v>
      </c>
      <c r="F4" t="s">
        <v>95</v>
      </c>
      <c r="G4" s="1">
        <v>1</v>
      </c>
      <c r="H4" s="1">
        <v>2</v>
      </c>
      <c r="I4" s="1">
        <v>3</v>
      </c>
    </row>
    <row r="5" spans="2:9" x14ac:dyDescent="0.2">
      <c r="B5">
        <v>159</v>
      </c>
      <c r="C5">
        <v>286</v>
      </c>
      <c r="D5">
        <v>144</v>
      </c>
      <c r="F5" s="1" t="s">
        <v>0</v>
      </c>
      <c r="G5">
        <v>42</v>
      </c>
      <c r="H5">
        <v>24</v>
      </c>
      <c r="I5">
        <v>20</v>
      </c>
    </row>
    <row r="6" spans="2:9" x14ac:dyDescent="0.2">
      <c r="B6">
        <v>160</v>
      </c>
      <c r="C6">
        <v>294</v>
      </c>
      <c r="D6">
        <v>144</v>
      </c>
      <c r="F6" s="1" t="s">
        <v>1</v>
      </c>
      <c r="G6">
        <v>81</v>
      </c>
      <c r="H6">
        <v>44</v>
      </c>
      <c r="I6">
        <v>51</v>
      </c>
    </row>
    <row r="7" spans="2:9" x14ac:dyDescent="0.2">
      <c r="B7">
        <v>166</v>
      </c>
      <c r="C7">
        <v>296</v>
      </c>
      <c r="D7">
        <v>194</v>
      </c>
      <c r="F7" s="1" t="s">
        <v>2</v>
      </c>
      <c r="G7">
        <v>56</v>
      </c>
      <c r="H7">
        <v>60</v>
      </c>
      <c r="I7">
        <v>44</v>
      </c>
    </row>
    <row r="8" spans="2:9" x14ac:dyDescent="0.2">
      <c r="B8">
        <v>170</v>
      </c>
      <c r="C8">
        <v>299</v>
      </c>
      <c r="D8">
        <v>230</v>
      </c>
      <c r="F8" s="1" t="s">
        <v>3</v>
      </c>
      <c r="G8">
        <v>41</v>
      </c>
      <c r="H8">
        <v>51</v>
      </c>
      <c r="I8">
        <v>33</v>
      </c>
    </row>
    <row r="9" spans="2:9" x14ac:dyDescent="0.2">
      <c r="B9">
        <v>172</v>
      </c>
      <c r="C9">
        <v>322</v>
      </c>
      <c r="D9">
        <v>256</v>
      </c>
      <c r="F9" s="1" t="s">
        <v>4</v>
      </c>
      <c r="G9">
        <v>22</v>
      </c>
      <c r="H9">
        <v>26</v>
      </c>
      <c r="I9">
        <v>33</v>
      </c>
    </row>
    <row r="10" spans="2:9" x14ac:dyDescent="0.2">
      <c r="B10">
        <v>178</v>
      </c>
      <c r="C10">
        <v>338</v>
      </c>
      <c r="D10">
        <v>259</v>
      </c>
      <c r="F10" s="1" t="s">
        <v>5</v>
      </c>
      <c r="G10">
        <v>25</v>
      </c>
      <c r="H10">
        <v>19</v>
      </c>
      <c r="I10">
        <v>30</v>
      </c>
    </row>
    <row r="11" spans="2:9" x14ac:dyDescent="0.2">
      <c r="B11">
        <v>189</v>
      </c>
      <c r="C11">
        <v>356</v>
      </c>
      <c r="D11">
        <v>273</v>
      </c>
      <c r="F11" s="1" t="s">
        <v>6</v>
      </c>
      <c r="G11">
        <v>8</v>
      </c>
      <c r="H11">
        <v>12</v>
      </c>
      <c r="I11">
        <v>18</v>
      </c>
    </row>
    <row r="12" spans="2:9" x14ac:dyDescent="0.2">
      <c r="B12">
        <v>189</v>
      </c>
      <c r="C12">
        <v>385</v>
      </c>
      <c r="D12">
        <v>280</v>
      </c>
      <c r="F12" s="1" t="s">
        <v>7</v>
      </c>
      <c r="G12">
        <v>7</v>
      </c>
      <c r="H12">
        <v>15</v>
      </c>
      <c r="I12">
        <v>18</v>
      </c>
    </row>
    <row r="13" spans="2:9" x14ac:dyDescent="0.2">
      <c r="B13">
        <v>210</v>
      </c>
      <c r="C13">
        <v>400</v>
      </c>
      <c r="D13">
        <v>313</v>
      </c>
      <c r="F13" s="1" t="s">
        <v>8</v>
      </c>
      <c r="G13">
        <v>3</v>
      </c>
      <c r="H13">
        <v>11</v>
      </c>
      <c r="I13">
        <v>10</v>
      </c>
    </row>
    <row r="14" spans="2:9" x14ac:dyDescent="0.2">
      <c r="B14">
        <v>216</v>
      </c>
      <c r="C14">
        <v>401</v>
      </c>
      <c r="D14">
        <v>322</v>
      </c>
      <c r="F14" s="1" t="s">
        <v>9</v>
      </c>
      <c r="G14">
        <v>4</v>
      </c>
      <c r="H14">
        <v>10</v>
      </c>
      <c r="I14">
        <v>14</v>
      </c>
    </row>
    <row r="15" spans="2:9" x14ac:dyDescent="0.2">
      <c r="B15">
        <v>250</v>
      </c>
      <c r="C15">
        <v>404</v>
      </c>
      <c r="D15">
        <v>349</v>
      </c>
      <c r="F15" s="1" t="s">
        <v>10</v>
      </c>
      <c r="G15">
        <v>3</v>
      </c>
      <c r="H15">
        <v>7</v>
      </c>
      <c r="I15">
        <v>11</v>
      </c>
    </row>
    <row r="16" spans="2:9" x14ac:dyDescent="0.2">
      <c r="B16">
        <v>257</v>
      </c>
      <c r="C16">
        <v>410</v>
      </c>
      <c r="D16">
        <v>424</v>
      </c>
      <c r="F16" s="1" t="s">
        <v>11</v>
      </c>
      <c r="G16">
        <v>3</v>
      </c>
      <c r="H16">
        <v>4</v>
      </c>
      <c r="I16">
        <v>6</v>
      </c>
    </row>
    <row r="17" spans="2:12" x14ac:dyDescent="0.2">
      <c r="B17">
        <v>274</v>
      </c>
      <c r="C17">
        <v>421</v>
      </c>
      <c r="D17">
        <v>444</v>
      </c>
      <c r="F17" s="1" t="s">
        <v>12</v>
      </c>
      <c r="G17">
        <v>1</v>
      </c>
      <c r="H17">
        <v>6</v>
      </c>
      <c r="I17">
        <v>7</v>
      </c>
    </row>
    <row r="18" spans="2:12" x14ac:dyDescent="0.2">
      <c r="B18">
        <v>286</v>
      </c>
      <c r="C18">
        <v>426</v>
      </c>
      <c r="D18">
        <v>459</v>
      </c>
      <c r="G18">
        <f>SUM(G5:G17)</f>
        <v>296</v>
      </c>
      <c r="H18">
        <f>SUM(H5:H17)</f>
        <v>289</v>
      </c>
      <c r="I18">
        <f>SUM(I5:I17)</f>
        <v>295</v>
      </c>
    </row>
    <row r="19" spans="2:12" x14ac:dyDescent="0.2">
      <c r="B19">
        <v>299</v>
      </c>
      <c r="C19">
        <v>434</v>
      </c>
      <c r="D19">
        <v>481</v>
      </c>
    </row>
    <row r="20" spans="2:12" x14ac:dyDescent="0.2">
      <c r="B20">
        <v>301</v>
      </c>
      <c r="C20">
        <v>444</v>
      </c>
      <c r="D20">
        <v>484</v>
      </c>
    </row>
    <row r="21" spans="2:12" x14ac:dyDescent="0.2">
      <c r="B21">
        <v>330</v>
      </c>
      <c r="C21">
        <v>445</v>
      </c>
      <c r="D21">
        <v>485</v>
      </c>
      <c r="F21" t="s">
        <v>96</v>
      </c>
      <c r="G21" s="1">
        <v>1</v>
      </c>
      <c r="H21" s="1">
        <v>2</v>
      </c>
      <c r="I21" s="1">
        <v>3</v>
      </c>
      <c r="L21" t="s">
        <v>27</v>
      </c>
    </row>
    <row r="22" spans="2:12" x14ac:dyDescent="0.2">
      <c r="B22">
        <v>330</v>
      </c>
      <c r="C22">
        <v>461</v>
      </c>
      <c r="D22">
        <v>495</v>
      </c>
      <c r="F22" s="1" t="s">
        <v>0</v>
      </c>
      <c r="G22">
        <f>G5/296*100</f>
        <v>14.189189189189189</v>
      </c>
      <c r="H22">
        <f>H5/289*100</f>
        <v>8.3044982698961931</v>
      </c>
      <c r="I22">
        <f>I5/295*100</f>
        <v>6.7796610169491522</v>
      </c>
      <c r="K22" s="1" t="s">
        <v>0</v>
      </c>
      <c r="L22">
        <f t="shared" ref="L22:L34" si="0">AVERAGE(G22:I22)</f>
        <v>9.7577828253448455</v>
      </c>
    </row>
    <row r="23" spans="2:12" x14ac:dyDescent="0.2">
      <c r="B23">
        <v>333</v>
      </c>
      <c r="C23">
        <v>470</v>
      </c>
      <c r="D23">
        <v>510</v>
      </c>
      <c r="F23" s="1" t="s">
        <v>1</v>
      </c>
      <c r="G23">
        <f t="shared" ref="G23:G34" si="1">G6/296*100</f>
        <v>27.364864864864863</v>
      </c>
      <c r="H23">
        <f t="shared" ref="H23:H34" si="2">H6/289*100</f>
        <v>15.224913494809689</v>
      </c>
      <c r="I23">
        <f t="shared" ref="I23:I34" si="3">I6/295*100</f>
        <v>17.288135593220339</v>
      </c>
      <c r="K23" s="1" t="s">
        <v>1</v>
      </c>
      <c r="L23">
        <f t="shared" si="0"/>
        <v>19.959304650964963</v>
      </c>
    </row>
    <row r="24" spans="2:12" x14ac:dyDescent="0.2">
      <c r="B24">
        <v>348</v>
      </c>
      <c r="C24">
        <v>488</v>
      </c>
      <c r="D24">
        <v>534</v>
      </c>
      <c r="F24" s="1" t="s">
        <v>2</v>
      </c>
      <c r="G24">
        <f t="shared" si="1"/>
        <v>18.918918918918919</v>
      </c>
      <c r="H24">
        <f t="shared" si="2"/>
        <v>20.761245674740483</v>
      </c>
      <c r="I24">
        <f t="shared" si="3"/>
        <v>14.915254237288137</v>
      </c>
      <c r="K24" s="1" t="s">
        <v>2</v>
      </c>
      <c r="L24">
        <f t="shared" si="0"/>
        <v>18.198472943649179</v>
      </c>
    </row>
    <row r="25" spans="2:12" x14ac:dyDescent="0.2">
      <c r="B25">
        <v>354</v>
      </c>
      <c r="C25">
        <v>499</v>
      </c>
      <c r="D25">
        <v>544</v>
      </c>
      <c r="F25" s="1" t="s">
        <v>3</v>
      </c>
      <c r="G25">
        <f t="shared" si="1"/>
        <v>13.851351351351351</v>
      </c>
      <c r="H25">
        <f t="shared" si="2"/>
        <v>17.647058823529413</v>
      </c>
      <c r="I25">
        <f t="shared" si="3"/>
        <v>11.186440677966102</v>
      </c>
      <c r="K25" s="1" t="s">
        <v>3</v>
      </c>
      <c r="L25">
        <f t="shared" si="0"/>
        <v>14.228283617615622</v>
      </c>
    </row>
    <row r="26" spans="2:12" x14ac:dyDescent="0.2">
      <c r="B26">
        <v>356</v>
      </c>
      <c r="C26">
        <v>513</v>
      </c>
      <c r="D26">
        <v>569</v>
      </c>
      <c r="F26" s="1" t="s">
        <v>4</v>
      </c>
      <c r="G26">
        <f t="shared" si="1"/>
        <v>7.4324324324324325</v>
      </c>
      <c r="H26">
        <f t="shared" si="2"/>
        <v>8.9965397923875443</v>
      </c>
      <c r="I26">
        <f t="shared" si="3"/>
        <v>11.186440677966102</v>
      </c>
      <c r="K26" s="1" t="s">
        <v>4</v>
      </c>
      <c r="L26">
        <f t="shared" si="0"/>
        <v>9.2051376342620248</v>
      </c>
    </row>
    <row r="27" spans="2:12" x14ac:dyDescent="0.2">
      <c r="B27">
        <v>382</v>
      </c>
      <c r="C27">
        <v>526</v>
      </c>
      <c r="D27">
        <v>582</v>
      </c>
      <c r="F27" s="1" t="s">
        <v>5</v>
      </c>
      <c r="G27">
        <f t="shared" si="1"/>
        <v>8.4459459459459456</v>
      </c>
      <c r="H27">
        <f t="shared" si="2"/>
        <v>6.5743944636678195</v>
      </c>
      <c r="I27">
        <f t="shared" si="3"/>
        <v>10.16949152542373</v>
      </c>
      <c r="K27" s="1" t="s">
        <v>5</v>
      </c>
      <c r="L27">
        <f t="shared" si="0"/>
        <v>8.3966106450124993</v>
      </c>
    </row>
    <row r="28" spans="2:12" x14ac:dyDescent="0.2">
      <c r="B28">
        <v>397</v>
      </c>
      <c r="C28">
        <v>539</v>
      </c>
      <c r="D28">
        <v>582</v>
      </c>
      <c r="F28" s="1" t="s">
        <v>6</v>
      </c>
      <c r="G28">
        <f t="shared" si="1"/>
        <v>2.7027027027027026</v>
      </c>
      <c r="H28">
        <f t="shared" si="2"/>
        <v>4.1522491349480966</v>
      </c>
      <c r="I28">
        <f t="shared" si="3"/>
        <v>6.1016949152542379</v>
      </c>
      <c r="K28" s="1" t="s">
        <v>6</v>
      </c>
      <c r="L28">
        <f t="shared" si="0"/>
        <v>4.318882250968346</v>
      </c>
    </row>
    <row r="29" spans="2:12" x14ac:dyDescent="0.2">
      <c r="B29">
        <v>399</v>
      </c>
      <c r="C29">
        <v>563</v>
      </c>
      <c r="D29">
        <v>587</v>
      </c>
      <c r="F29" s="1" t="s">
        <v>7</v>
      </c>
      <c r="G29">
        <f t="shared" si="1"/>
        <v>2.3648648648648649</v>
      </c>
      <c r="H29">
        <f t="shared" si="2"/>
        <v>5.1903114186851207</v>
      </c>
      <c r="I29">
        <f t="shared" si="3"/>
        <v>6.1016949152542379</v>
      </c>
      <c r="K29" s="1" t="s">
        <v>7</v>
      </c>
      <c r="L29">
        <f t="shared" si="0"/>
        <v>4.5522903996014081</v>
      </c>
    </row>
    <row r="30" spans="2:12" x14ac:dyDescent="0.2">
      <c r="B30">
        <v>401</v>
      </c>
      <c r="C30">
        <v>565</v>
      </c>
      <c r="D30">
        <v>593</v>
      </c>
      <c r="F30" s="1" t="s">
        <v>8</v>
      </c>
      <c r="G30">
        <f t="shared" si="1"/>
        <v>1.0135135135135136</v>
      </c>
      <c r="H30">
        <f t="shared" si="2"/>
        <v>3.8062283737024223</v>
      </c>
      <c r="I30">
        <f t="shared" si="3"/>
        <v>3.3898305084745761</v>
      </c>
      <c r="K30" s="1" t="s">
        <v>8</v>
      </c>
      <c r="L30">
        <f t="shared" si="0"/>
        <v>2.7365241318968372</v>
      </c>
    </row>
    <row r="31" spans="2:12" x14ac:dyDescent="0.2">
      <c r="B31">
        <v>403</v>
      </c>
      <c r="C31">
        <v>566</v>
      </c>
      <c r="D31">
        <v>603</v>
      </c>
      <c r="F31" s="1" t="s">
        <v>9</v>
      </c>
      <c r="G31">
        <f t="shared" si="1"/>
        <v>1.3513513513513513</v>
      </c>
      <c r="H31">
        <f t="shared" si="2"/>
        <v>3.4602076124567476</v>
      </c>
      <c r="I31">
        <f t="shared" si="3"/>
        <v>4.7457627118644066</v>
      </c>
      <c r="K31" s="1" t="s">
        <v>9</v>
      </c>
      <c r="L31">
        <f t="shared" si="0"/>
        <v>3.1857738918908347</v>
      </c>
    </row>
    <row r="32" spans="2:12" x14ac:dyDescent="0.2">
      <c r="B32">
        <v>403</v>
      </c>
      <c r="C32">
        <v>583</v>
      </c>
      <c r="D32">
        <v>603</v>
      </c>
      <c r="F32" s="1" t="s">
        <v>10</v>
      </c>
      <c r="G32">
        <f t="shared" si="1"/>
        <v>1.0135135135135136</v>
      </c>
      <c r="H32">
        <f t="shared" si="2"/>
        <v>2.422145328719723</v>
      </c>
      <c r="I32">
        <f t="shared" si="3"/>
        <v>3.7288135593220342</v>
      </c>
      <c r="K32" s="1" t="s">
        <v>10</v>
      </c>
      <c r="L32">
        <f t="shared" si="0"/>
        <v>2.3881574671850903</v>
      </c>
    </row>
    <row r="33" spans="2:12" x14ac:dyDescent="0.2">
      <c r="B33">
        <v>407</v>
      </c>
      <c r="C33">
        <v>590</v>
      </c>
      <c r="D33">
        <v>610</v>
      </c>
      <c r="F33" s="1" t="s">
        <v>11</v>
      </c>
      <c r="G33">
        <f t="shared" si="1"/>
        <v>1.0135135135135136</v>
      </c>
      <c r="H33">
        <f t="shared" si="2"/>
        <v>1.3840830449826991</v>
      </c>
      <c r="I33">
        <f t="shared" si="3"/>
        <v>2.0338983050847457</v>
      </c>
      <c r="K33" s="1" t="s">
        <v>11</v>
      </c>
      <c r="L33">
        <f t="shared" si="0"/>
        <v>1.4771649545269863</v>
      </c>
    </row>
    <row r="34" spans="2:12" x14ac:dyDescent="0.2">
      <c r="B34">
        <v>416</v>
      </c>
      <c r="C34">
        <v>594</v>
      </c>
      <c r="D34">
        <v>616</v>
      </c>
      <c r="F34" s="1" t="s">
        <v>12</v>
      </c>
      <c r="G34">
        <f t="shared" si="1"/>
        <v>0.33783783783783783</v>
      </c>
      <c r="H34">
        <f t="shared" si="2"/>
        <v>2.0761245674740483</v>
      </c>
      <c r="I34">
        <f t="shared" si="3"/>
        <v>2.3728813559322033</v>
      </c>
      <c r="K34" s="1" t="s">
        <v>12</v>
      </c>
      <c r="L34">
        <f t="shared" si="0"/>
        <v>1.5956145870813632</v>
      </c>
    </row>
    <row r="35" spans="2:12" x14ac:dyDescent="0.2">
      <c r="B35">
        <v>418</v>
      </c>
      <c r="C35">
        <v>631</v>
      </c>
      <c r="D35">
        <v>633</v>
      </c>
    </row>
    <row r="36" spans="2:12" x14ac:dyDescent="0.2">
      <c r="B36">
        <v>418</v>
      </c>
      <c r="C36">
        <v>696</v>
      </c>
      <c r="D36">
        <v>635</v>
      </c>
      <c r="L36" t="s">
        <v>14</v>
      </c>
    </row>
    <row r="37" spans="2:12" x14ac:dyDescent="0.2">
      <c r="B37">
        <v>450</v>
      </c>
      <c r="C37">
        <v>697</v>
      </c>
      <c r="D37">
        <v>639</v>
      </c>
      <c r="L37">
        <f>STDEV(G22:I22)/SQRT(3)</f>
        <v>2.2590044955786657</v>
      </c>
    </row>
    <row r="38" spans="2:12" x14ac:dyDescent="0.2">
      <c r="B38">
        <v>463</v>
      </c>
      <c r="C38">
        <v>702</v>
      </c>
      <c r="D38">
        <v>645</v>
      </c>
      <c r="L38">
        <f t="shared" ref="L38:L49" si="4">STDEV(G23:I23)/SQRT(3)</f>
        <v>3.7503761108327685</v>
      </c>
    </row>
    <row r="39" spans="2:12" x14ac:dyDescent="0.2">
      <c r="B39">
        <v>465</v>
      </c>
      <c r="C39">
        <v>706</v>
      </c>
      <c r="D39">
        <v>655</v>
      </c>
      <c r="L39">
        <f t="shared" si="4"/>
        <v>1.7256096289092873</v>
      </c>
    </row>
    <row r="40" spans="2:12" x14ac:dyDescent="0.2">
      <c r="B40">
        <v>465</v>
      </c>
      <c r="C40">
        <v>715</v>
      </c>
      <c r="D40">
        <v>657</v>
      </c>
      <c r="L40">
        <f t="shared" si="4"/>
        <v>1.8745181741547021</v>
      </c>
    </row>
    <row r="41" spans="2:12" x14ac:dyDescent="0.2">
      <c r="B41">
        <v>475</v>
      </c>
      <c r="C41">
        <v>724</v>
      </c>
      <c r="D41">
        <v>663</v>
      </c>
      <c r="L41">
        <f t="shared" si="4"/>
        <v>1.0886963567511585</v>
      </c>
    </row>
    <row r="42" spans="2:12" x14ac:dyDescent="0.2">
      <c r="B42">
        <v>491</v>
      </c>
      <c r="C42">
        <v>727</v>
      </c>
      <c r="D42">
        <v>663</v>
      </c>
      <c r="L42">
        <f t="shared" si="4"/>
        <v>1.0381082473743837</v>
      </c>
    </row>
    <row r="43" spans="2:12" x14ac:dyDescent="0.2">
      <c r="B43">
        <v>496</v>
      </c>
      <c r="C43">
        <v>736</v>
      </c>
      <c r="D43">
        <v>664</v>
      </c>
      <c r="L43">
        <f t="shared" si="4"/>
        <v>0.9847354910097188</v>
      </c>
    </row>
    <row r="44" spans="2:12" x14ac:dyDescent="0.2">
      <c r="B44">
        <v>500</v>
      </c>
      <c r="C44">
        <v>741</v>
      </c>
      <c r="D44">
        <v>671</v>
      </c>
      <c r="L44">
        <f t="shared" si="4"/>
        <v>1.1249115257014251</v>
      </c>
    </row>
    <row r="45" spans="2:12" x14ac:dyDescent="0.2">
      <c r="B45">
        <v>500</v>
      </c>
      <c r="C45">
        <v>742</v>
      </c>
      <c r="D45">
        <v>674</v>
      </c>
      <c r="L45">
        <f t="shared" si="4"/>
        <v>0.86985075134336332</v>
      </c>
    </row>
    <row r="46" spans="2:12" x14ac:dyDescent="0.2">
      <c r="B46">
        <v>508</v>
      </c>
      <c r="C46">
        <v>745</v>
      </c>
      <c r="D46">
        <v>678</v>
      </c>
      <c r="L46">
        <f t="shared" si="4"/>
        <v>0.98944302873430801</v>
      </c>
    </row>
    <row r="47" spans="2:12" x14ac:dyDescent="0.2">
      <c r="B47">
        <v>511</v>
      </c>
      <c r="C47">
        <v>749</v>
      </c>
      <c r="D47">
        <v>707</v>
      </c>
      <c r="L47">
        <f t="shared" si="4"/>
        <v>0.7840238018794905</v>
      </c>
    </row>
    <row r="48" spans="2:12" x14ac:dyDescent="0.2">
      <c r="B48">
        <v>516</v>
      </c>
      <c r="C48">
        <v>758</v>
      </c>
      <c r="D48">
        <v>714</v>
      </c>
      <c r="L48">
        <f t="shared" si="4"/>
        <v>0.29821382827918103</v>
      </c>
    </row>
    <row r="49" spans="2:12" x14ac:dyDescent="0.2">
      <c r="B49">
        <v>525</v>
      </c>
      <c r="C49">
        <v>774</v>
      </c>
      <c r="D49">
        <v>742</v>
      </c>
      <c r="L49">
        <f t="shared" si="4"/>
        <v>0.63469622946130877</v>
      </c>
    </row>
    <row r="50" spans="2:12" x14ac:dyDescent="0.2">
      <c r="B50">
        <v>529</v>
      </c>
      <c r="C50">
        <v>806</v>
      </c>
      <c r="D50">
        <v>744</v>
      </c>
    </row>
    <row r="51" spans="2:12" x14ac:dyDescent="0.2">
      <c r="B51">
        <v>535</v>
      </c>
      <c r="C51">
        <v>816</v>
      </c>
      <c r="D51">
        <v>758</v>
      </c>
    </row>
    <row r="52" spans="2:12" x14ac:dyDescent="0.2">
      <c r="B52">
        <v>541</v>
      </c>
      <c r="C52">
        <v>822</v>
      </c>
      <c r="D52">
        <v>764</v>
      </c>
    </row>
    <row r="53" spans="2:12" x14ac:dyDescent="0.2">
      <c r="B53">
        <v>551</v>
      </c>
      <c r="C53">
        <v>847</v>
      </c>
      <c r="D53">
        <v>766</v>
      </c>
    </row>
    <row r="54" spans="2:12" x14ac:dyDescent="0.2">
      <c r="B54">
        <v>561</v>
      </c>
      <c r="C54">
        <v>851</v>
      </c>
      <c r="D54">
        <v>779</v>
      </c>
    </row>
    <row r="55" spans="2:12" x14ac:dyDescent="0.2">
      <c r="B55">
        <v>566</v>
      </c>
      <c r="C55">
        <v>854</v>
      </c>
      <c r="D55">
        <v>779</v>
      </c>
    </row>
    <row r="56" spans="2:12" x14ac:dyDescent="0.2">
      <c r="B56">
        <v>570</v>
      </c>
      <c r="C56">
        <v>886</v>
      </c>
      <c r="D56">
        <v>799</v>
      </c>
    </row>
    <row r="57" spans="2:12" x14ac:dyDescent="0.2">
      <c r="B57">
        <v>575</v>
      </c>
      <c r="C57">
        <v>887</v>
      </c>
      <c r="D57">
        <v>805</v>
      </c>
    </row>
    <row r="58" spans="2:12" x14ac:dyDescent="0.2">
      <c r="B58">
        <v>581</v>
      </c>
      <c r="C58">
        <v>894</v>
      </c>
      <c r="D58">
        <v>819</v>
      </c>
    </row>
    <row r="59" spans="2:12" x14ac:dyDescent="0.2">
      <c r="B59">
        <v>599</v>
      </c>
      <c r="C59">
        <v>895</v>
      </c>
      <c r="D59">
        <v>834</v>
      </c>
    </row>
    <row r="60" spans="2:12" x14ac:dyDescent="0.2">
      <c r="B60">
        <v>612</v>
      </c>
      <c r="C60">
        <v>905</v>
      </c>
      <c r="D60">
        <v>843</v>
      </c>
    </row>
    <row r="61" spans="2:12" x14ac:dyDescent="0.2">
      <c r="B61">
        <v>626</v>
      </c>
      <c r="C61">
        <v>948</v>
      </c>
      <c r="D61">
        <v>852</v>
      </c>
    </row>
    <row r="62" spans="2:12" x14ac:dyDescent="0.2">
      <c r="B62">
        <v>626</v>
      </c>
      <c r="C62">
        <v>964</v>
      </c>
      <c r="D62">
        <v>860</v>
      </c>
    </row>
    <row r="63" spans="2:12" x14ac:dyDescent="0.2">
      <c r="B63">
        <v>640</v>
      </c>
      <c r="C63">
        <v>965</v>
      </c>
      <c r="D63">
        <v>890</v>
      </c>
    </row>
    <row r="64" spans="2:12" x14ac:dyDescent="0.2">
      <c r="B64">
        <v>654</v>
      </c>
      <c r="C64">
        <v>975</v>
      </c>
      <c r="D64">
        <v>900</v>
      </c>
    </row>
    <row r="65" spans="2:4" x14ac:dyDescent="0.2">
      <c r="B65">
        <v>665</v>
      </c>
      <c r="C65">
        <v>976</v>
      </c>
      <c r="D65">
        <v>942</v>
      </c>
    </row>
    <row r="66" spans="2:4" x14ac:dyDescent="0.2">
      <c r="B66">
        <v>665</v>
      </c>
      <c r="C66">
        <v>978</v>
      </c>
      <c r="D66">
        <v>964</v>
      </c>
    </row>
    <row r="67" spans="2:4" x14ac:dyDescent="0.2">
      <c r="B67">
        <v>689</v>
      </c>
      <c r="C67">
        <v>990</v>
      </c>
      <c r="D67">
        <v>973</v>
      </c>
    </row>
    <row r="68" spans="2:4" x14ac:dyDescent="0.2">
      <c r="B68">
        <v>699</v>
      </c>
      <c r="C68">
        <v>997</v>
      </c>
      <c r="D68">
        <v>980</v>
      </c>
    </row>
    <row r="69" spans="2:4" x14ac:dyDescent="0.2">
      <c r="B69">
        <v>701</v>
      </c>
      <c r="C69">
        <v>999</v>
      </c>
      <c r="D69">
        <v>982</v>
      </c>
    </row>
    <row r="70" spans="2:4" x14ac:dyDescent="0.2">
      <c r="B70">
        <v>703</v>
      </c>
      <c r="C70">
        <v>1002</v>
      </c>
      <c r="D70">
        <v>983</v>
      </c>
    </row>
    <row r="71" spans="2:4" x14ac:dyDescent="0.2">
      <c r="B71">
        <v>707</v>
      </c>
      <c r="C71">
        <v>1013</v>
      </c>
      <c r="D71">
        <v>987</v>
      </c>
    </row>
    <row r="72" spans="2:4" x14ac:dyDescent="0.2">
      <c r="B72">
        <v>709</v>
      </c>
      <c r="C72">
        <v>1017</v>
      </c>
      <c r="D72">
        <v>995</v>
      </c>
    </row>
    <row r="73" spans="2:4" x14ac:dyDescent="0.2">
      <c r="B73">
        <v>716</v>
      </c>
      <c r="C73">
        <v>1047</v>
      </c>
      <c r="D73">
        <v>995</v>
      </c>
    </row>
    <row r="74" spans="2:4" x14ac:dyDescent="0.2">
      <c r="B74">
        <v>730</v>
      </c>
      <c r="C74">
        <v>1052</v>
      </c>
      <c r="D74">
        <v>1023</v>
      </c>
    </row>
    <row r="75" spans="2:4" x14ac:dyDescent="0.2">
      <c r="B75">
        <v>732</v>
      </c>
      <c r="C75">
        <v>1069</v>
      </c>
      <c r="D75">
        <v>1031</v>
      </c>
    </row>
    <row r="76" spans="2:4" x14ac:dyDescent="0.2">
      <c r="B76">
        <v>738</v>
      </c>
      <c r="C76">
        <v>1074</v>
      </c>
      <c r="D76">
        <v>1035</v>
      </c>
    </row>
    <row r="77" spans="2:4" x14ac:dyDescent="0.2">
      <c r="B77">
        <v>740</v>
      </c>
      <c r="C77">
        <v>1088</v>
      </c>
      <c r="D77">
        <v>1047</v>
      </c>
    </row>
    <row r="78" spans="2:4" x14ac:dyDescent="0.2">
      <c r="B78">
        <v>743</v>
      </c>
      <c r="C78">
        <v>1089</v>
      </c>
      <c r="D78">
        <v>1049</v>
      </c>
    </row>
    <row r="79" spans="2:4" x14ac:dyDescent="0.2">
      <c r="B79">
        <v>744</v>
      </c>
      <c r="C79">
        <v>1090</v>
      </c>
      <c r="D79">
        <v>1061</v>
      </c>
    </row>
    <row r="80" spans="2:4" x14ac:dyDescent="0.2">
      <c r="B80">
        <v>744</v>
      </c>
      <c r="C80">
        <v>1092</v>
      </c>
      <c r="D80">
        <v>1061</v>
      </c>
    </row>
    <row r="81" spans="2:4" x14ac:dyDescent="0.2">
      <c r="B81">
        <v>755</v>
      </c>
      <c r="C81">
        <v>1103</v>
      </c>
      <c r="D81">
        <v>1066</v>
      </c>
    </row>
    <row r="82" spans="2:4" x14ac:dyDescent="0.2">
      <c r="B82">
        <v>759</v>
      </c>
      <c r="C82">
        <v>1104</v>
      </c>
      <c r="D82">
        <v>1067</v>
      </c>
    </row>
    <row r="83" spans="2:4" x14ac:dyDescent="0.2">
      <c r="B83">
        <v>759</v>
      </c>
      <c r="C83">
        <v>1115</v>
      </c>
      <c r="D83">
        <v>1088</v>
      </c>
    </row>
    <row r="84" spans="2:4" x14ac:dyDescent="0.2">
      <c r="B84">
        <v>760</v>
      </c>
      <c r="C84">
        <v>1123</v>
      </c>
      <c r="D84">
        <v>1129</v>
      </c>
    </row>
    <row r="85" spans="2:4" x14ac:dyDescent="0.2">
      <c r="B85">
        <v>760</v>
      </c>
      <c r="C85">
        <v>1135</v>
      </c>
      <c r="D85">
        <v>1139</v>
      </c>
    </row>
    <row r="86" spans="2:4" x14ac:dyDescent="0.2">
      <c r="B86">
        <v>763</v>
      </c>
      <c r="C86">
        <v>1158</v>
      </c>
      <c r="D86">
        <v>1157</v>
      </c>
    </row>
    <row r="87" spans="2:4" x14ac:dyDescent="0.2">
      <c r="B87">
        <v>764</v>
      </c>
      <c r="C87">
        <v>1167</v>
      </c>
      <c r="D87">
        <v>1159</v>
      </c>
    </row>
    <row r="88" spans="2:4" x14ac:dyDescent="0.2">
      <c r="B88">
        <v>770</v>
      </c>
      <c r="C88">
        <v>1190</v>
      </c>
      <c r="D88">
        <v>1174</v>
      </c>
    </row>
    <row r="89" spans="2:4" x14ac:dyDescent="0.2">
      <c r="B89">
        <v>770</v>
      </c>
      <c r="C89">
        <v>1191</v>
      </c>
      <c r="D89">
        <v>1175</v>
      </c>
    </row>
    <row r="90" spans="2:4" x14ac:dyDescent="0.2">
      <c r="B90">
        <v>771</v>
      </c>
      <c r="C90">
        <v>1207</v>
      </c>
      <c r="D90">
        <v>1184</v>
      </c>
    </row>
    <row r="91" spans="2:4" x14ac:dyDescent="0.2">
      <c r="B91">
        <v>781</v>
      </c>
      <c r="C91">
        <v>1210</v>
      </c>
      <c r="D91">
        <v>1220</v>
      </c>
    </row>
    <row r="92" spans="2:4" x14ac:dyDescent="0.2">
      <c r="B92">
        <v>783</v>
      </c>
      <c r="C92">
        <v>1211</v>
      </c>
      <c r="D92">
        <v>1271</v>
      </c>
    </row>
    <row r="93" spans="2:4" x14ac:dyDescent="0.2">
      <c r="B93">
        <v>785</v>
      </c>
      <c r="C93">
        <v>1221</v>
      </c>
      <c r="D93">
        <v>1280</v>
      </c>
    </row>
    <row r="94" spans="2:4" x14ac:dyDescent="0.2">
      <c r="B94">
        <v>795</v>
      </c>
      <c r="C94">
        <v>1234</v>
      </c>
      <c r="D94">
        <v>1312</v>
      </c>
    </row>
    <row r="95" spans="2:4" x14ac:dyDescent="0.2">
      <c r="B95">
        <v>796</v>
      </c>
      <c r="C95">
        <v>1234</v>
      </c>
      <c r="D95">
        <v>1316</v>
      </c>
    </row>
    <row r="96" spans="2:4" x14ac:dyDescent="0.2">
      <c r="B96">
        <v>799</v>
      </c>
      <c r="C96">
        <v>1235</v>
      </c>
      <c r="D96">
        <v>1337</v>
      </c>
    </row>
    <row r="97" spans="2:4" x14ac:dyDescent="0.2">
      <c r="B97">
        <v>809</v>
      </c>
      <c r="C97">
        <v>1238</v>
      </c>
      <c r="D97">
        <v>1337</v>
      </c>
    </row>
    <row r="98" spans="2:4" x14ac:dyDescent="0.2">
      <c r="B98">
        <v>811</v>
      </c>
      <c r="C98">
        <v>1258</v>
      </c>
      <c r="D98">
        <v>1342</v>
      </c>
    </row>
    <row r="99" spans="2:4" x14ac:dyDescent="0.2">
      <c r="B99">
        <v>811</v>
      </c>
      <c r="C99">
        <v>1265</v>
      </c>
      <c r="D99">
        <v>1349</v>
      </c>
    </row>
    <row r="100" spans="2:4" x14ac:dyDescent="0.2">
      <c r="B100">
        <v>811</v>
      </c>
      <c r="C100">
        <v>1265</v>
      </c>
      <c r="D100">
        <v>1351</v>
      </c>
    </row>
    <row r="101" spans="2:4" x14ac:dyDescent="0.2">
      <c r="B101">
        <v>815</v>
      </c>
      <c r="C101">
        <v>1271</v>
      </c>
      <c r="D101">
        <v>1354</v>
      </c>
    </row>
    <row r="102" spans="2:4" x14ac:dyDescent="0.2">
      <c r="B102">
        <v>828</v>
      </c>
      <c r="C102">
        <v>1283</v>
      </c>
      <c r="D102">
        <v>1367</v>
      </c>
    </row>
    <row r="103" spans="2:4" x14ac:dyDescent="0.2">
      <c r="B103">
        <v>832</v>
      </c>
      <c r="C103">
        <v>1283</v>
      </c>
      <c r="D103">
        <v>1384</v>
      </c>
    </row>
    <row r="104" spans="2:4" x14ac:dyDescent="0.2">
      <c r="B104">
        <v>844</v>
      </c>
      <c r="C104">
        <v>1294</v>
      </c>
      <c r="D104">
        <v>1389</v>
      </c>
    </row>
    <row r="105" spans="2:4" x14ac:dyDescent="0.2">
      <c r="B105">
        <v>844</v>
      </c>
      <c r="C105">
        <v>1303</v>
      </c>
      <c r="D105">
        <v>1400</v>
      </c>
    </row>
    <row r="106" spans="2:4" x14ac:dyDescent="0.2">
      <c r="B106">
        <v>846</v>
      </c>
      <c r="C106">
        <v>1316</v>
      </c>
      <c r="D106">
        <v>1412</v>
      </c>
    </row>
    <row r="107" spans="2:4" x14ac:dyDescent="0.2">
      <c r="B107">
        <v>846</v>
      </c>
      <c r="C107">
        <v>1324</v>
      </c>
      <c r="D107">
        <v>1418</v>
      </c>
    </row>
    <row r="108" spans="2:4" x14ac:dyDescent="0.2">
      <c r="B108">
        <v>851</v>
      </c>
      <c r="C108">
        <v>1326</v>
      </c>
      <c r="D108">
        <v>1430</v>
      </c>
    </row>
    <row r="109" spans="2:4" x14ac:dyDescent="0.2">
      <c r="B109">
        <v>851</v>
      </c>
      <c r="C109">
        <v>1344</v>
      </c>
      <c r="D109">
        <v>1447</v>
      </c>
    </row>
    <row r="110" spans="2:4" x14ac:dyDescent="0.2">
      <c r="B110">
        <v>854</v>
      </c>
      <c r="C110">
        <v>1346</v>
      </c>
      <c r="D110">
        <v>1457</v>
      </c>
    </row>
    <row r="111" spans="2:4" x14ac:dyDescent="0.2">
      <c r="B111">
        <v>860</v>
      </c>
      <c r="C111">
        <v>1354</v>
      </c>
      <c r="D111">
        <v>1463</v>
      </c>
    </row>
    <row r="112" spans="2:4" x14ac:dyDescent="0.2">
      <c r="B112">
        <v>870</v>
      </c>
      <c r="C112">
        <v>1374</v>
      </c>
      <c r="D112">
        <v>1464</v>
      </c>
    </row>
    <row r="113" spans="2:4" x14ac:dyDescent="0.2">
      <c r="B113">
        <v>872</v>
      </c>
      <c r="C113">
        <v>1390</v>
      </c>
      <c r="D113">
        <v>1465</v>
      </c>
    </row>
    <row r="114" spans="2:4" x14ac:dyDescent="0.2">
      <c r="B114">
        <v>884</v>
      </c>
      <c r="C114">
        <v>1393</v>
      </c>
      <c r="D114">
        <v>1490</v>
      </c>
    </row>
    <row r="115" spans="2:4" x14ac:dyDescent="0.2">
      <c r="B115">
        <v>895</v>
      </c>
      <c r="C115">
        <v>1403</v>
      </c>
      <c r="D115">
        <v>1490</v>
      </c>
    </row>
    <row r="116" spans="2:4" x14ac:dyDescent="0.2">
      <c r="B116">
        <v>908</v>
      </c>
      <c r="C116">
        <v>1404</v>
      </c>
      <c r="D116">
        <v>1492</v>
      </c>
    </row>
    <row r="117" spans="2:4" x14ac:dyDescent="0.2">
      <c r="B117">
        <v>910</v>
      </c>
      <c r="C117">
        <v>1417</v>
      </c>
      <c r="D117">
        <v>1494</v>
      </c>
    </row>
    <row r="118" spans="2:4" x14ac:dyDescent="0.2">
      <c r="B118">
        <v>912</v>
      </c>
      <c r="C118">
        <v>1422</v>
      </c>
      <c r="D118">
        <v>1509</v>
      </c>
    </row>
    <row r="119" spans="2:4" x14ac:dyDescent="0.2">
      <c r="B119">
        <v>924</v>
      </c>
      <c r="C119">
        <v>1427</v>
      </c>
      <c r="D119">
        <v>1523</v>
      </c>
    </row>
    <row r="120" spans="2:4" x14ac:dyDescent="0.2">
      <c r="B120">
        <v>929</v>
      </c>
      <c r="C120">
        <v>1429</v>
      </c>
      <c r="D120">
        <v>1527</v>
      </c>
    </row>
    <row r="121" spans="2:4" x14ac:dyDescent="0.2">
      <c r="B121">
        <v>930</v>
      </c>
      <c r="C121">
        <v>1433</v>
      </c>
      <c r="D121">
        <v>1532</v>
      </c>
    </row>
    <row r="122" spans="2:4" x14ac:dyDescent="0.2">
      <c r="B122">
        <v>930</v>
      </c>
      <c r="C122">
        <v>1434</v>
      </c>
      <c r="D122">
        <v>1544</v>
      </c>
    </row>
    <row r="123" spans="2:4" x14ac:dyDescent="0.2">
      <c r="B123">
        <v>953</v>
      </c>
      <c r="C123">
        <v>1435</v>
      </c>
      <c r="D123">
        <v>1554</v>
      </c>
    </row>
    <row r="124" spans="2:4" x14ac:dyDescent="0.2">
      <c r="B124">
        <v>971</v>
      </c>
      <c r="C124">
        <v>1439</v>
      </c>
      <c r="D124">
        <v>1555</v>
      </c>
    </row>
    <row r="125" spans="2:4" x14ac:dyDescent="0.2">
      <c r="B125">
        <v>1000</v>
      </c>
      <c r="C125">
        <v>1448</v>
      </c>
      <c r="D125">
        <v>1582</v>
      </c>
    </row>
    <row r="126" spans="2:4" x14ac:dyDescent="0.2">
      <c r="B126">
        <v>1004</v>
      </c>
      <c r="C126">
        <v>1450</v>
      </c>
      <c r="D126">
        <v>1583</v>
      </c>
    </row>
    <row r="127" spans="2:4" x14ac:dyDescent="0.2">
      <c r="B127">
        <v>1006</v>
      </c>
      <c r="C127">
        <v>1461</v>
      </c>
      <c r="D127">
        <v>1589</v>
      </c>
    </row>
    <row r="128" spans="2:4" x14ac:dyDescent="0.2">
      <c r="B128">
        <v>1011</v>
      </c>
      <c r="C128">
        <v>1469</v>
      </c>
      <c r="D128">
        <v>1605</v>
      </c>
    </row>
    <row r="129" spans="2:4" x14ac:dyDescent="0.2">
      <c r="B129">
        <v>1038</v>
      </c>
      <c r="C129">
        <v>1477</v>
      </c>
      <c r="D129">
        <v>1623</v>
      </c>
    </row>
    <row r="130" spans="2:4" x14ac:dyDescent="0.2">
      <c r="B130">
        <v>1058</v>
      </c>
      <c r="C130">
        <v>1500</v>
      </c>
      <c r="D130">
        <v>1628</v>
      </c>
    </row>
    <row r="131" spans="2:4" x14ac:dyDescent="0.2">
      <c r="B131">
        <v>1073</v>
      </c>
      <c r="C131">
        <v>1501</v>
      </c>
      <c r="D131">
        <v>1714</v>
      </c>
    </row>
    <row r="132" spans="2:4" x14ac:dyDescent="0.2">
      <c r="B132">
        <v>1099</v>
      </c>
      <c r="C132">
        <v>1514</v>
      </c>
      <c r="D132">
        <v>1728</v>
      </c>
    </row>
    <row r="133" spans="2:4" x14ac:dyDescent="0.2">
      <c r="B133">
        <v>1100</v>
      </c>
      <c r="C133">
        <v>1525</v>
      </c>
      <c r="D133">
        <v>1754</v>
      </c>
    </row>
    <row r="134" spans="2:4" x14ac:dyDescent="0.2">
      <c r="B134">
        <v>1118</v>
      </c>
      <c r="C134">
        <v>1534</v>
      </c>
      <c r="D134">
        <v>1756</v>
      </c>
    </row>
    <row r="135" spans="2:4" x14ac:dyDescent="0.2">
      <c r="B135">
        <v>1150</v>
      </c>
      <c r="C135">
        <v>1535</v>
      </c>
      <c r="D135">
        <v>1757</v>
      </c>
    </row>
    <row r="136" spans="2:4" x14ac:dyDescent="0.2">
      <c r="B136">
        <v>1159</v>
      </c>
      <c r="C136">
        <v>1535</v>
      </c>
      <c r="D136">
        <v>1759</v>
      </c>
    </row>
    <row r="137" spans="2:4" x14ac:dyDescent="0.2">
      <c r="B137">
        <v>1161</v>
      </c>
      <c r="C137">
        <v>1540</v>
      </c>
      <c r="D137">
        <v>1759</v>
      </c>
    </row>
    <row r="138" spans="2:4" x14ac:dyDescent="0.2">
      <c r="B138">
        <v>1174</v>
      </c>
      <c r="C138">
        <v>1541</v>
      </c>
      <c r="D138">
        <v>1760</v>
      </c>
    </row>
    <row r="139" spans="2:4" x14ac:dyDescent="0.2">
      <c r="B139">
        <v>1177</v>
      </c>
      <c r="C139">
        <v>1553</v>
      </c>
      <c r="D139">
        <v>1765</v>
      </c>
    </row>
    <row r="140" spans="2:4" x14ac:dyDescent="0.2">
      <c r="B140">
        <v>1177</v>
      </c>
      <c r="C140">
        <v>1562</v>
      </c>
      <c r="D140">
        <v>1767</v>
      </c>
    </row>
    <row r="141" spans="2:4" x14ac:dyDescent="0.2">
      <c r="B141">
        <v>1192</v>
      </c>
      <c r="C141">
        <v>1572</v>
      </c>
      <c r="D141">
        <v>1788</v>
      </c>
    </row>
    <row r="142" spans="2:4" x14ac:dyDescent="0.2">
      <c r="B142">
        <v>1194</v>
      </c>
      <c r="C142">
        <v>1588</v>
      </c>
      <c r="D142">
        <v>1799</v>
      </c>
    </row>
    <row r="143" spans="2:4" x14ac:dyDescent="0.2">
      <c r="B143">
        <v>1196</v>
      </c>
      <c r="C143">
        <v>1618</v>
      </c>
      <c r="D143">
        <v>1812</v>
      </c>
    </row>
    <row r="144" spans="2:4" x14ac:dyDescent="0.2">
      <c r="B144">
        <v>1199</v>
      </c>
      <c r="C144">
        <v>1626</v>
      </c>
      <c r="D144">
        <v>1887</v>
      </c>
    </row>
    <row r="145" spans="2:4" x14ac:dyDescent="0.2">
      <c r="B145">
        <v>1223</v>
      </c>
      <c r="C145">
        <v>1628</v>
      </c>
      <c r="D145">
        <v>1887</v>
      </c>
    </row>
    <row r="146" spans="2:4" x14ac:dyDescent="0.2">
      <c r="B146">
        <v>1235</v>
      </c>
      <c r="C146">
        <v>1655</v>
      </c>
      <c r="D146">
        <v>1930</v>
      </c>
    </row>
    <row r="147" spans="2:4" x14ac:dyDescent="0.2">
      <c r="B147">
        <v>1238</v>
      </c>
      <c r="C147">
        <v>1657</v>
      </c>
      <c r="D147">
        <v>1937</v>
      </c>
    </row>
    <row r="148" spans="2:4" x14ac:dyDescent="0.2">
      <c r="B148">
        <v>1240</v>
      </c>
      <c r="C148">
        <v>1658</v>
      </c>
      <c r="D148">
        <v>1939</v>
      </c>
    </row>
    <row r="149" spans="2:4" x14ac:dyDescent="0.2">
      <c r="B149">
        <v>1243</v>
      </c>
      <c r="C149">
        <v>1673</v>
      </c>
      <c r="D149">
        <v>1953</v>
      </c>
    </row>
    <row r="150" spans="2:4" x14ac:dyDescent="0.2">
      <c r="B150">
        <v>1246</v>
      </c>
      <c r="C150">
        <v>1677</v>
      </c>
      <c r="D150">
        <v>1984</v>
      </c>
    </row>
    <row r="151" spans="2:4" x14ac:dyDescent="0.2">
      <c r="B151">
        <v>1250</v>
      </c>
      <c r="C151">
        <v>1687</v>
      </c>
      <c r="D151">
        <v>2005</v>
      </c>
    </row>
    <row r="152" spans="2:4" x14ac:dyDescent="0.2">
      <c r="B152">
        <v>1256</v>
      </c>
      <c r="C152">
        <v>1724</v>
      </c>
      <c r="D152">
        <v>2046</v>
      </c>
    </row>
    <row r="153" spans="2:4" x14ac:dyDescent="0.2">
      <c r="B153">
        <v>1261</v>
      </c>
      <c r="C153">
        <v>1729</v>
      </c>
      <c r="D153">
        <v>2051</v>
      </c>
    </row>
    <row r="154" spans="2:4" x14ac:dyDescent="0.2">
      <c r="B154">
        <v>1272</v>
      </c>
      <c r="C154">
        <v>1731</v>
      </c>
      <c r="D154">
        <v>2071</v>
      </c>
    </row>
    <row r="155" spans="2:4" x14ac:dyDescent="0.2">
      <c r="B155">
        <v>1273</v>
      </c>
      <c r="C155">
        <v>1750</v>
      </c>
      <c r="D155">
        <v>2104</v>
      </c>
    </row>
    <row r="156" spans="2:4" x14ac:dyDescent="0.2">
      <c r="B156">
        <v>1285</v>
      </c>
      <c r="C156">
        <v>1752</v>
      </c>
      <c r="D156">
        <v>2128</v>
      </c>
    </row>
    <row r="157" spans="2:4" x14ac:dyDescent="0.2">
      <c r="B157">
        <v>1286</v>
      </c>
      <c r="C157">
        <v>1762</v>
      </c>
      <c r="D157">
        <v>2139</v>
      </c>
    </row>
    <row r="158" spans="2:4" x14ac:dyDescent="0.2">
      <c r="B158">
        <v>1295</v>
      </c>
      <c r="C158">
        <v>1770</v>
      </c>
      <c r="D158">
        <v>2142</v>
      </c>
    </row>
    <row r="159" spans="2:4" x14ac:dyDescent="0.2">
      <c r="B159">
        <v>1303</v>
      </c>
      <c r="C159">
        <v>1773</v>
      </c>
      <c r="D159">
        <v>2158</v>
      </c>
    </row>
    <row r="160" spans="2:4" x14ac:dyDescent="0.2">
      <c r="B160">
        <v>1304</v>
      </c>
      <c r="C160">
        <v>1786</v>
      </c>
      <c r="D160">
        <v>2161</v>
      </c>
    </row>
    <row r="161" spans="2:4" x14ac:dyDescent="0.2">
      <c r="B161">
        <v>1308</v>
      </c>
      <c r="C161">
        <v>1790</v>
      </c>
      <c r="D161">
        <v>2164</v>
      </c>
    </row>
    <row r="162" spans="2:4" x14ac:dyDescent="0.2">
      <c r="B162">
        <v>1316</v>
      </c>
      <c r="C162">
        <v>1800</v>
      </c>
      <c r="D162">
        <v>2166</v>
      </c>
    </row>
    <row r="163" spans="2:4" x14ac:dyDescent="0.2">
      <c r="B163">
        <v>1316</v>
      </c>
      <c r="C163">
        <v>1804</v>
      </c>
      <c r="D163">
        <v>2181</v>
      </c>
    </row>
    <row r="164" spans="2:4" x14ac:dyDescent="0.2">
      <c r="B164">
        <v>1330</v>
      </c>
      <c r="C164">
        <v>1809</v>
      </c>
      <c r="D164">
        <v>2183</v>
      </c>
    </row>
    <row r="165" spans="2:4" x14ac:dyDescent="0.2">
      <c r="B165">
        <v>1344</v>
      </c>
      <c r="C165">
        <v>1826</v>
      </c>
      <c r="D165">
        <v>2183</v>
      </c>
    </row>
    <row r="166" spans="2:4" x14ac:dyDescent="0.2">
      <c r="B166">
        <v>1353</v>
      </c>
      <c r="C166">
        <v>1841</v>
      </c>
      <c r="D166">
        <v>2206</v>
      </c>
    </row>
    <row r="167" spans="2:4" x14ac:dyDescent="0.2">
      <c r="B167">
        <v>1363</v>
      </c>
      <c r="C167">
        <v>1861</v>
      </c>
      <c r="D167">
        <v>2210</v>
      </c>
    </row>
    <row r="168" spans="2:4" x14ac:dyDescent="0.2">
      <c r="B168">
        <v>1381</v>
      </c>
      <c r="C168">
        <v>1863</v>
      </c>
      <c r="D168">
        <v>2235</v>
      </c>
    </row>
    <row r="169" spans="2:4" x14ac:dyDescent="0.2">
      <c r="B169">
        <v>1381</v>
      </c>
      <c r="C169">
        <v>1867</v>
      </c>
      <c r="D169">
        <v>2251</v>
      </c>
    </row>
    <row r="170" spans="2:4" x14ac:dyDescent="0.2">
      <c r="B170">
        <v>1396</v>
      </c>
      <c r="C170">
        <v>1891</v>
      </c>
      <c r="D170">
        <v>2252</v>
      </c>
    </row>
    <row r="171" spans="2:4" x14ac:dyDescent="0.2">
      <c r="B171">
        <v>1401</v>
      </c>
      <c r="C171">
        <v>1910</v>
      </c>
      <c r="D171">
        <v>2259</v>
      </c>
    </row>
    <row r="172" spans="2:4" x14ac:dyDescent="0.2">
      <c r="B172">
        <v>1404</v>
      </c>
      <c r="C172">
        <v>1918</v>
      </c>
      <c r="D172">
        <v>2277</v>
      </c>
    </row>
    <row r="173" spans="2:4" x14ac:dyDescent="0.2">
      <c r="B173">
        <v>1409</v>
      </c>
      <c r="C173">
        <v>1922</v>
      </c>
      <c r="D173">
        <v>2282</v>
      </c>
    </row>
    <row r="174" spans="2:4" x14ac:dyDescent="0.2">
      <c r="B174">
        <v>1414</v>
      </c>
      <c r="C174">
        <v>1923</v>
      </c>
      <c r="D174">
        <v>2290</v>
      </c>
    </row>
    <row r="175" spans="2:4" x14ac:dyDescent="0.2">
      <c r="B175">
        <v>1448</v>
      </c>
      <c r="C175">
        <v>1923</v>
      </c>
      <c r="D175">
        <v>2314</v>
      </c>
    </row>
    <row r="176" spans="2:4" x14ac:dyDescent="0.2">
      <c r="B176">
        <v>1451</v>
      </c>
      <c r="C176">
        <v>1929</v>
      </c>
      <c r="D176">
        <v>2339</v>
      </c>
    </row>
    <row r="177" spans="2:4" x14ac:dyDescent="0.2">
      <c r="B177">
        <v>1462</v>
      </c>
      <c r="C177">
        <v>1933</v>
      </c>
      <c r="D177">
        <v>2361</v>
      </c>
    </row>
    <row r="178" spans="2:4" x14ac:dyDescent="0.2">
      <c r="B178">
        <v>1476</v>
      </c>
      <c r="C178">
        <v>1970</v>
      </c>
      <c r="D178">
        <v>2383</v>
      </c>
    </row>
    <row r="179" spans="2:4" x14ac:dyDescent="0.2">
      <c r="B179">
        <v>1483</v>
      </c>
      <c r="C179">
        <v>1983</v>
      </c>
      <c r="D179">
        <v>2389</v>
      </c>
    </row>
    <row r="180" spans="2:4" x14ac:dyDescent="0.2">
      <c r="B180">
        <v>1495</v>
      </c>
      <c r="C180">
        <v>1995</v>
      </c>
      <c r="D180">
        <v>2392</v>
      </c>
    </row>
    <row r="181" spans="2:4" x14ac:dyDescent="0.2">
      <c r="B181">
        <v>1526</v>
      </c>
      <c r="C181">
        <v>2012</v>
      </c>
      <c r="D181">
        <v>2416</v>
      </c>
    </row>
    <row r="182" spans="2:4" x14ac:dyDescent="0.2">
      <c r="B182">
        <v>1534</v>
      </c>
      <c r="C182">
        <v>2039</v>
      </c>
      <c r="D182">
        <v>2435</v>
      </c>
    </row>
    <row r="183" spans="2:4" x14ac:dyDescent="0.2">
      <c r="B183">
        <v>1547</v>
      </c>
      <c r="C183">
        <v>2040</v>
      </c>
      <c r="D183">
        <v>2435</v>
      </c>
    </row>
    <row r="184" spans="2:4" x14ac:dyDescent="0.2">
      <c r="B184">
        <v>1548</v>
      </c>
      <c r="C184">
        <v>2073</v>
      </c>
      <c r="D184">
        <v>2513</v>
      </c>
    </row>
    <row r="185" spans="2:4" x14ac:dyDescent="0.2">
      <c r="B185">
        <v>1550</v>
      </c>
      <c r="C185">
        <v>2098</v>
      </c>
      <c r="D185">
        <v>2526</v>
      </c>
    </row>
    <row r="186" spans="2:4" x14ac:dyDescent="0.2">
      <c r="B186">
        <v>1561</v>
      </c>
      <c r="C186">
        <v>2102</v>
      </c>
      <c r="D186">
        <v>2530</v>
      </c>
    </row>
    <row r="187" spans="2:4" x14ac:dyDescent="0.2">
      <c r="B187">
        <v>1580</v>
      </c>
      <c r="C187">
        <v>2121</v>
      </c>
      <c r="D187">
        <v>2535</v>
      </c>
    </row>
    <row r="188" spans="2:4" x14ac:dyDescent="0.2">
      <c r="B188">
        <v>1584</v>
      </c>
      <c r="C188">
        <v>2174</v>
      </c>
      <c r="D188">
        <v>2537</v>
      </c>
    </row>
    <row r="189" spans="2:4" x14ac:dyDescent="0.2">
      <c r="B189">
        <v>1588</v>
      </c>
      <c r="C189">
        <v>2190</v>
      </c>
      <c r="D189">
        <v>2556</v>
      </c>
    </row>
    <row r="190" spans="2:4" x14ac:dyDescent="0.2">
      <c r="B190">
        <v>1591</v>
      </c>
      <c r="C190">
        <v>2217</v>
      </c>
      <c r="D190">
        <v>2562</v>
      </c>
    </row>
    <row r="191" spans="2:4" x14ac:dyDescent="0.2">
      <c r="B191">
        <v>1598</v>
      </c>
      <c r="C191">
        <v>2222</v>
      </c>
      <c r="D191">
        <v>2613</v>
      </c>
    </row>
    <row r="192" spans="2:4" x14ac:dyDescent="0.2">
      <c r="B192">
        <v>1614</v>
      </c>
      <c r="C192">
        <v>2241</v>
      </c>
      <c r="D192">
        <v>2653</v>
      </c>
    </row>
    <row r="193" spans="2:4" x14ac:dyDescent="0.2">
      <c r="B193">
        <v>1615</v>
      </c>
      <c r="C193">
        <v>2254</v>
      </c>
      <c r="D193">
        <v>2676</v>
      </c>
    </row>
    <row r="194" spans="2:4" x14ac:dyDescent="0.2">
      <c r="B194">
        <v>1628</v>
      </c>
      <c r="C194">
        <v>2266</v>
      </c>
      <c r="D194">
        <v>2683</v>
      </c>
    </row>
    <row r="195" spans="2:4" x14ac:dyDescent="0.2">
      <c r="B195">
        <v>1634</v>
      </c>
      <c r="C195">
        <v>2282</v>
      </c>
      <c r="D195">
        <v>2688</v>
      </c>
    </row>
    <row r="196" spans="2:4" x14ac:dyDescent="0.2">
      <c r="B196">
        <v>1643</v>
      </c>
      <c r="C196">
        <v>2312</v>
      </c>
      <c r="D196">
        <v>2748</v>
      </c>
    </row>
    <row r="197" spans="2:4" x14ac:dyDescent="0.2">
      <c r="B197">
        <v>1643</v>
      </c>
      <c r="C197">
        <v>2317</v>
      </c>
      <c r="D197">
        <v>2750</v>
      </c>
    </row>
    <row r="198" spans="2:4" x14ac:dyDescent="0.2">
      <c r="B198">
        <v>1645</v>
      </c>
      <c r="C198">
        <v>2341</v>
      </c>
      <c r="D198">
        <v>2752</v>
      </c>
    </row>
    <row r="199" spans="2:4" x14ac:dyDescent="0.2">
      <c r="B199">
        <v>1656</v>
      </c>
      <c r="C199">
        <v>2361</v>
      </c>
      <c r="D199">
        <v>2785</v>
      </c>
    </row>
    <row r="200" spans="2:4" x14ac:dyDescent="0.2">
      <c r="B200">
        <v>1682</v>
      </c>
      <c r="C200">
        <v>2377</v>
      </c>
      <c r="D200">
        <v>2826</v>
      </c>
    </row>
    <row r="201" spans="2:4" x14ac:dyDescent="0.2">
      <c r="B201">
        <v>1692</v>
      </c>
      <c r="C201">
        <v>2395</v>
      </c>
      <c r="D201">
        <v>2826</v>
      </c>
    </row>
    <row r="202" spans="2:4" x14ac:dyDescent="0.2">
      <c r="B202">
        <v>1700</v>
      </c>
      <c r="C202">
        <v>2399</v>
      </c>
      <c r="D202">
        <v>2834</v>
      </c>
    </row>
    <row r="203" spans="2:4" x14ac:dyDescent="0.2">
      <c r="B203">
        <v>1702</v>
      </c>
      <c r="C203">
        <v>2421</v>
      </c>
      <c r="D203">
        <v>2841</v>
      </c>
    </row>
    <row r="204" spans="2:4" x14ac:dyDescent="0.2">
      <c r="B204">
        <v>1712</v>
      </c>
      <c r="C204">
        <v>2422</v>
      </c>
      <c r="D204">
        <v>2849</v>
      </c>
    </row>
    <row r="205" spans="2:4" x14ac:dyDescent="0.2">
      <c r="B205">
        <v>1736</v>
      </c>
      <c r="C205">
        <v>2435</v>
      </c>
      <c r="D205">
        <v>2909</v>
      </c>
    </row>
    <row r="206" spans="2:4" x14ac:dyDescent="0.2">
      <c r="B206">
        <v>1757</v>
      </c>
      <c r="C206">
        <v>2483</v>
      </c>
      <c r="D206">
        <v>2930</v>
      </c>
    </row>
    <row r="207" spans="2:4" x14ac:dyDescent="0.2">
      <c r="B207">
        <v>1760</v>
      </c>
      <c r="C207">
        <v>2550</v>
      </c>
      <c r="D207">
        <v>2946</v>
      </c>
    </row>
    <row r="208" spans="2:4" x14ac:dyDescent="0.2">
      <c r="B208">
        <v>1785</v>
      </c>
      <c r="C208">
        <v>2610</v>
      </c>
      <c r="D208">
        <v>2954</v>
      </c>
    </row>
    <row r="209" spans="2:4" x14ac:dyDescent="0.2">
      <c r="B209">
        <v>1790</v>
      </c>
      <c r="C209">
        <v>2612</v>
      </c>
      <c r="D209">
        <v>2954</v>
      </c>
    </row>
    <row r="210" spans="2:4" x14ac:dyDescent="0.2">
      <c r="B210">
        <v>1820</v>
      </c>
      <c r="C210">
        <v>2646</v>
      </c>
      <c r="D210">
        <v>2972</v>
      </c>
    </row>
    <row r="211" spans="2:4" x14ac:dyDescent="0.2">
      <c r="B211">
        <v>1867</v>
      </c>
      <c r="C211">
        <v>2649</v>
      </c>
      <c r="D211">
        <v>2979</v>
      </c>
    </row>
    <row r="212" spans="2:4" x14ac:dyDescent="0.2">
      <c r="B212">
        <v>1868</v>
      </c>
      <c r="C212">
        <v>2657</v>
      </c>
      <c r="D212">
        <v>2988</v>
      </c>
    </row>
    <row r="213" spans="2:4" x14ac:dyDescent="0.2">
      <c r="B213">
        <v>1883</v>
      </c>
      <c r="C213">
        <v>2662</v>
      </c>
      <c r="D213">
        <v>2988</v>
      </c>
    </row>
    <row r="214" spans="2:4" x14ac:dyDescent="0.2">
      <c r="B214">
        <v>1896</v>
      </c>
      <c r="C214">
        <v>2712</v>
      </c>
      <c r="D214">
        <v>3017</v>
      </c>
    </row>
    <row r="215" spans="2:4" x14ac:dyDescent="0.2">
      <c r="B215">
        <v>1900</v>
      </c>
      <c r="C215">
        <v>2757</v>
      </c>
      <c r="D215">
        <v>3040</v>
      </c>
    </row>
    <row r="216" spans="2:4" x14ac:dyDescent="0.2">
      <c r="B216">
        <v>1911</v>
      </c>
      <c r="C216">
        <v>2786</v>
      </c>
      <c r="D216">
        <v>3072</v>
      </c>
    </row>
    <row r="217" spans="2:4" x14ac:dyDescent="0.2">
      <c r="B217">
        <v>1924</v>
      </c>
      <c r="C217">
        <v>2804</v>
      </c>
      <c r="D217">
        <v>3079</v>
      </c>
    </row>
    <row r="218" spans="2:4" x14ac:dyDescent="0.2">
      <c r="B218">
        <v>1979</v>
      </c>
      <c r="C218">
        <v>2809</v>
      </c>
      <c r="D218">
        <v>3081</v>
      </c>
    </row>
    <row r="219" spans="2:4" x14ac:dyDescent="0.2">
      <c r="B219">
        <v>1992</v>
      </c>
      <c r="C219">
        <v>2847</v>
      </c>
      <c r="D219">
        <v>3091</v>
      </c>
    </row>
    <row r="220" spans="2:4" x14ac:dyDescent="0.2">
      <c r="B220">
        <v>1993</v>
      </c>
      <c r="C220">
        <v>2849</v>
      </c>
      <c r="D220">
        <v>3120</v>
      </c>
    </row>
    <row r="221" spans="2:4" x14ac:dyDescent="0.2">
      <c r="B221">
        <v>1997</v>
      </c>
      <c r="C221">
        <v>2878</v>
      </c>
      <c r="D221">
        <v>3124</v>
      </c>
    </row>
    <row r="222" spans="2:4" x14ac:dyDescent="0.2">
      <c r="B222">
        <v>2013</v>
      </c>
      <c r="C222">
        <v>2931</v>
      </c>
      <c r="D222">
        <v>3146</v>
      </c>
    </row>
    <row r="223" spans="2:4" x14ac:dyDescent="0.2">
      <c r="B223">
        <v>2062</v>
      </c>
      <c r="C223">
        <v>2933</v>
      </c>
      <c r="D223">
        <v>3187</v>
      </c>
    </row>
    <row r="224" spans="2:4" x14ac:dyDescent="0.2">
      <c r="B224">
        <v>2071</v>
      </c>
      <c r="C224">
        <v>2947</v>
      </c>
      <c r="D224">
        <v>3262</v>
      </c>
    </row>
    <row r="225" spans="2:4" x14ac:dyDescent="0.2">
      <c r="B225">
        <v>2121</v>
      </c>
      <c r="C225">
        <v>2982</v>
      </c>
      <c r="D225">
        <v>3263</v>
      </c>
    </row>
    <row r="226" spans="2:4" x14ac:dyDescent="0.2">
      <c r="B226">
        <v>2121</v>
      </c>
      <c r="C226">
        <v>3017</v>
      </c>
      <c r="D226">
        <v>3334</v>
      </c>
    </row>
    <row r="227" spans="2:4" x14ac:dyDescent="0.2">
      <c r="B227">
        <v>2160</v>
      </c>
      <c r="C227">
        <v>3053</v>
      </c>
      <c r="D227">
        <v>3337</v>
      </c>
    </row>
    <row r="228" spans="2:4" x14ac:dyDescent="0.2">
      <c r="B228">
        <v>2160</v>
      </c>
      <c r="C228">
        <v>3069</v>
      </c>
      <c r="D228">
        <v>3386</v>
      </c>
    </row>
    <row r="229" spans="2:4" x14ac:dyDescent="0.2">
      <c r="B229">
        <v>2166</v>
      </c>
      <c r="C229">
        <v>3134</v>
      </c>
      <c r="D229">
        <v>3411</v>
      </c>
    </row>
    <row r="230" spans="2:4" x14ac:dyDescent="0.2">
      <c r="B230">
        <v>2171</v>
      </c>
      <c r="C230">
        <v>3173</v>
      </c>
      <c r="D230">
        <v>3470</v>
      </c>
    </row>
    <row r="231" spans="2:4" x14ac:dyDescent="0.2">
      <c r="B231">
        <v>2175</v>
      </c>
      <c r="C231">
        <v>3218</v>
      </c>
      <c r="D231">
        <v>3488</v>
      </c>
    </row>
    <row r="232" spans="2:4" x14ac:dyDescent="0.2">
      <c r="B232">
        <v>2175</v>
      </c>
      <c r="C232">
        <v>3225</v>
      </c>
      <c r="D232">
        <v>3516</v>
      </c>
    </row>
    <row r="233" spans="2:4" x14ac:dyDescent="0.2">
      <c r="B233">
        <v>2190</v>
      </c>
      <c r="C233">
        <v>3249</v>
      </c>
      <c r="D233">
        <v>3557</v>
      </c>
    </row>
    <row r="234" spans="2:4" x14ac:dyDescent="0.2">
      <c r="B234">
        <v>2205</v>
      </c>
      <c r="C234">
        <v>3286</v>
      </c>
      <c r="D234">
        <v>3563</v>
      </c>
    </row>
    <row r="235" spans="2:4" x14ac:dyDescent="0.2">
      <c r="B235">
        <v>2237</v>
      </c>
      <c r="C235">
        <v>3422</v>
      </c>
      <c r="D235">
        <v>3670</v>
      </c>
    </row>
    <row r="236" spans="2:4" x14ac:dyDescent="0.2">
      <c r="B236">
        <v>2245</v>
      </c>
      <c r="C236">
        <v>3480</v>
      </c>
      <c r="D236">
        <v>3688</v>
      </c>
    </row>
    <row r="237" spans="2:4" x14ac:dyDescent="0.2">
      <c r="B237">
        <v>2334</v>
      </c>
      <c r="C237">
        <v>3483</v>
      </c>
      <c r="D237">
        <v>3709</v>
      </c>
    </row>
    <row r="238" spans="2:4" x14ac:dyDescent="0.2">
      <c r="B238">
        <v>2380</v>
      </c>
      <c r="C238">
        <v>3579</v>
      </c>
      <c r="D238">
        <v>3741</v>
      </c>
    </row>
    <row r="239" spans="2:4" x14ac:dyDescent="0.2">
      <c r="B239">
        <v>2382</v>
      </c>
      <c r="C239">
        <v>3581</v>
      </c>
      <c r="D239">
        <v>3784</v>
      </c>
    </row>
    <row r="240" spans="2:4" x14ac:dyDescent="0.2">
      <c r="B240">
        <v>2403</v>
      </c>
      <c r="C240">
        <v>3647</v>
      </c>
      <c r="D240">
        <v>3807</v>
      </c>
    </row>
    <row r="241" spans="2:4" x14ac:dyDescent="0.2">
      <c r="B241">
        <v>2409</v>
      </c>
      <c r="C241">
        <v>3680</v>
      </c>
      <c r="D241">
        <v>3810</v>
      </c>
    </row>
    <row r="242" spans="2:4" x14ac:dyDescent="0.2">
      <c r="B242">
        <v>2421</v>
      </c>
      <c r="C242">
        <v>3685</v>
      </c>
      <c r="D242">
        <v>3821</v>
      </c>
    </row>
    <row r="243" spans="2:4" x14ac:dyDescent="0.2">
      <c r="B243">
        <v>2422</v>
      </c>
      <c r="C243">
        <v>3706</v>
      </c>
      <c r="D243">
        <v>3833</v>
      </c>
    </row>
    <row r="244" spans="2:4" x14ac:dyDescent="0.2">
      <c r="B244">
        <v>2507</v>
      </c>
      <c r="C244">
        <v>3730</v>
      </c>
      <c r="D244">
        <v>3878</v>
      </c>
    </row>
    <row r="245" spans="2:4" x14ac:dyDescent="0.2">
      <c r="B245">
        <v>2531</v>
      </c>
      <c r="C245">
        <v>3752</v>
      </c>
      <c r="D245">
        <v>3879</v>
      </c>
    </row>
    <row r="246" spans="2:4" x14ac:dyDescent="0.2">
      <c r="B246">
        <v>2537</v>
      </c>
      <c r="C246">
        <v>3755</v>
      </c>
      <c r="D246">
        <v>3903</v>
      </c>
    </row>
    <row r="247" spans="2:4" x14ac:dyDescent="0.2">
      <c r="B247">
        <v>2550</v>
      </c>
      <c r="C247">
        <v>3782</v>
      </c>
      <c r="D247">
        <v>3907</v>
      </c>
    </row>
    <row r="248" spans="2:4" x14ac:dyDescent="0.2">
      <c r="B248">
        <v>2570</v>
      </c>
      <c r="C248">
        <v>3823</v>
      </c>
      <c r="D248">
        <v>3942</v>
      </c>
    </row>
    <row r="249" spans="2:4" x14ac:dyDescent="0.2">
      <c r="B249">
        <v>2583</v>
      </c>
      <c r="C249">
        <v>3831</v>
      </c>
      <c r="D249">
        <v>3992</v>
      </c>
    </row>
    <row r="250" spans="2:4" x14ac:dyDescent="0.2">
      <c r="B250">
        <v>2614</v>
      </c>
      <c r="C250">
        <v>3872</v>
      </c>
      <c r="D250">
        <v>4039</v>
      </c>
    </row>
    <row r="251" spans="2:4" x14ac:dyDescent="0.2">
      <c r="B251">
        <v>2638</v>
      </c>
      <c r="C251">
        <v>3943</v>
      </c>
      <c r="D251">
        <v>4056</v>
      </c>
    </row>
    <row r="252" spans="2:4" x14ac:dyDescent="0.2">
      <c r="B252">
        <v>2640</v>
      </c>
      <c r="C252">
        <v>3944</v>
      </c>
      <c r="D252">
        <v>4090</v>
      </c>
    </row>
    <row r="253" spans="2:4" x14ac:dyDescent="0.2">
      <c r="B253">
        <v>2640</v>
      </c>
      <c r="C253">
        <v>4066</v>
      </c>
      <c r="D253">
        <v>4115</v>
      </c>
    </row>
    <row r="254" spans="2:4" x14ac:dyDescent="0.2">
      <c r="B254">
        <v>2641</v>
      </c>
      <c r="C254">
        <v>4087</v>
      </c>
      <c r="D254">
        <v>4184</v>
      </c>
    </row>
    <row r="255" spans="2:4" x14ac:dyDescent="0.2">
      <c r="B255">
        <v>2665</v>
      </c>
      <c r="C255">
        <v>4116</v>
      </c>
      <c r="D255">
        <v>4255</v>
      </c>
    </row>
    <row r="256" spans="2:4" x14ac:dyDescent="0.2">
      <c r="B256">
        <v>2696</v>
      </c>
      <c r="C256">
        <v>4116</v>
      </c>
      <c r="D256">
        <v>4339</v>
      </c>
    </row>
    <row r="257" spans="2:4" x14ac:dyDescent="0.2">
      <c r="B257">
        <v>2696</v>
      </c>
      <c r="C257">
        <v>4116</v>
      </c>
      <c r="D257">
        <v>4356</v>
      </c>
    </row>
    <row r="258" spans="2:4" x14ac:dyDescent="0.2">
      <c r="B258">
        <v>2717</v>
      </c>
      <c r="C258">
        <v>4175</v>
      </c>
      <c r="D258">
        <v>4403</v>
      </c>
    </row>
    <row r="259" spans="2:4" x14ac:dyDescent="0.2">
      <c r="B259">
        <v>2759</v>
      </c>
      <c r="C259">
        <v>4217</v>
      </c>
      <c r="D259">
        <v>4456</v>
      </c>
    </row>
    <row r="260" spans="2:4" x14ac:dyDescent="0.2">
      <c r="B260">
        <v>2785</v>
      </c>
      <c r="C260">
        <v>4406</v>
      </c>
      <c r="D260">
        <v>4528</v>
      </c>
    </row>
    <row r="261" spans="2:4" x14ac:dyDescent="0.2">
      <c r="B261">
        <v>2785</v>
      </c>
      <c r="C261">
        <v>4446</v>
      </c>
      <c r="D261">
        <v>4593</v>
      </c>
    </row>
    <row r="262" spans="2:4" x14ac:dyDescent="0.2">
      <c r="B262">
        <v>2786</v>
      </c>
      <c r="C262">
        <v>4476</v>
      </c>
      <c r="D262">
        <v>4678</v>
      </c>
    </row>
    <row r="263" spans="2:4" x14ac:dyDescent="0.2">
      <c r="B263">
        <v>2803</v>
      </c>
      <c r="C263">
        <v>4480</v>
      </c>
      <c r="D263">
        <v>4743</v>
      </c>
    </row>
    <row r="264" spans="2:4" x14ac:dyDescent="0.2">
      <c r="B264">
        <v>2834</v>
      </c>
      <c r="C264">
        <v>4514</v>
      </c>
      <c r="D264">
        <v>4745</v>
      </c>
    </row>
    <row r="265" spans="2:4" x14ac:dyDescent="0.2">
      <c r="B265">
        <v>2874</v>
      </c>
      <c r="C265">
        <v>4521</v>
      </c>
      <c r="D265">
        <v>4770</v>
      </c>
    </row>
    <row r="266" spans="2:4" x14ac:dyDescent="0.2">
      <c r="B266">
        <v>2881</v>
      </c>
      <c r="C266">
        <v>4642</v>
      </c>
      <c r="D266">
        <v>4825</v>
      </c>
    </row>
    <row r="267" spans="2:4" x14ac:dyDescent="0.2">
      <c r="B267">
        <v>2955</v>
      </c>
      <c r="C267">
        <v>4706</v>
      </c>
      <c r="D267">
        <v>4835</v>
      </c>
    </row>
    <row r="268" spans="2:4" x14ac:dyDescent="0.2">
      <c r="B268">
        <v>2993</v>
      </c>
      <c r="C268">
        <v>4706</v>
      </c>
      <c r="D268">
        <v>4835</v>
      </c>
    </row>
    <row r="269" spans="2:4" x14ac:dyDescent="0.2">
      <c r="B269">
        <v>2994</v>
      </c>
      <c r="C269">
        <v>4714</v>
      </c>
      <c r="D269">
        <v>4868</v>
      </c>
    </row>
    <row r="270" spans="2:4" x14ac:dyDescent="0.2">
      <c r="B270">
        <v>3009</v>
      </c>
      <c r="C270">
        <v>4727</v>
      </c>
      <c r="D270">
        <v>4885</v>
      </c>
    </row>
    <row r="271" spans="2:4" x14ac:dyDescent="0.2">
      <c r="B271">
        <v>3040</v>
      </c>
      <c r="C271">
        <v>4802</v>
      </c>
      <c r="D271">
        <v>4913</v>
      </c>
    </row>
    <row r="272" spans="2:4" x14ac:dyDescent="0.2">
      <c r="B272">
        <v>3040</v>
      </c>
      <c r="C272">
        <v>4862</v>
      </c>
      <c r="D272">
        <v>4915</v>
      </c>
    </row>
    <row r="273" spans="2:4" x14ac:dyDescent="0.2">
      <c r="B273">
        <v>3045</v>
      </c>
      <c r="C273">
        <v>4967</v>
      </c>
      <c r="D273">
        <v>4934</v>
      </c>
    </row>
    <row r="274" spans="2:4" x14ac:dyDescent="0.2">
      <c r="B274">
        <v>3101</v>
      </c>
      <c r="C274">
        <v>5088</v>
      </c>
      <c r="D274">
        <v>5071</v>
      </c>
    </row>
    <row r="275" spans="2:4" x14ac:dyDescent="0.2">
      <c r="B275">
        <v>3123</v>
      </c>
      <c r="C275">
        <v>5148</v>
      </c>
      <c r="D275">
        <v>5073</v>
      </c>
    </row>
    <row r="276" spans="2:4" x14ac:dyDescent="0.2">
      <c r="B276">
        <v>3222</v>
      </c>
      <c r="C276">
        <v>5212</v>
      </c>
      <c r="D276">
        <v>5115</v>
      </c>
    </row>
    <row r="277" spans="2:4" x14ac:dyDescent="0.2">
      <c r="B277">
        <v>3243</v>
      </c>
      <c r="C277">
        <v>5317</v>
      </c>
      <c r="D277">
        <v>5186</v>
      </c>
    </row>
    <row r="278" spans="2:4" x14ac:dyDescent="0.2">
      <c r="B278">
        <v>3643</v>
      </c>
      <c r="C278">
        <v>5348</v>
      </c>
      <c r="D278">
        <v>5249</v>
      </c>
    </row>
    <row r="279" spans="2:4" x14ac:dyDescent="0.2">
      <c r="B279">
        <v>3737</v>
      </c>
      <c r="C279">
        <v>5364</v>
      </c>
      <c r="D279">
        <v>5279</v>
      </c>
    </row>
    <row r="280" spans="2:4" x14ac:dyDescent="0.2">
      <c r="B280">
        <v>3792</v>
      </c>
      <c r="C280">
        <v>5397</v>
      </c>
      <c r="D280">
        <v>5309</v>
      </c>
    </row>
    <row r="281" spans="2:4" x14ac:dyDescent="0.2">
      <c r="B281">
        <v>3794</v>
      </c>
      <c r="C281">
        <v>5743</v>
      </c>
      <c r="D281">
        <v>5321</v>
      </c>
    </row>
    <row r="282" spans="2:4" x14ac:dyDescent="0.2">
      <c r="B282">
        <v>3867</v>
      </c>
      <c r="C282">
        <v>5749</v>
      </c>
      <c r="D282">
        <v>5336</v>
      </c>
    </row>
    <row r="283" spans="2:4" x14ac:dyDescent="0.2">
      <c r="B283">
        <v>3963</v>
      </c>
      <c r="C283">
        <v>5840</v>
      </c>
      <c r="D283">
        <v>5349</v>
      </c>
    </row>
    <row r="284" spans="2:4" x14ac:dyDescent="0.2">
      <c r="B284">
        <v>3982</v>
      </c>
      <c r="C284">
        <v>5888</v>
      </c>
      <c r="D284">
        <v>5415</v>
      </c>
    </row>
    <row r="285" spans="2:4" x14ac:dyDescent="0.2">
      <c r="B285">
        <v>4045</v>
      </c>
      <c r="C285">
        <v>6075</v>
      </c>
      <c r="D285">
        <v>5513</v>
      </c>
    </row>
    <row r="286" spans="2:4" x14ac:dyDescent="0.2">
      <c r="B286">
        <v>4224</v>
      </c>
      <c r="C286">
        <v>6244</v>
      </c>
      <c r="D286">
        <v>5577</v>
      </c>
    </row>
    <row r="287" spans="2:4" x14ac:dyDescent="0.2">
      <c r="B287">
        <v>4261</v>
      </c>
      <c r="C287">
        <v>6297</v>
      </c>
      <c r="D287">
        <v>5686</v>
      </c>
    </row>
    <row r="288" spans="2:4" x14ac:dyDescent="0.2">
      <c r="B288">
        <v>4564</v>
      </c>
      <c r="C288">
        <v>6342</v>
      </c>
      <c r="D288">
        <v>5691</v>
      </c>
    </row>
    <row r="289" spans="1:4" x14ac:dyDescent="0.2">
      <c r="B289">
        <v>4846</v>
      </c>
      <c r="C289">
        <v>6888</v>
      </c>
      <c r="D289">
        <v>5714</v>
      </c>
    </row>
    <row r="290" spans="1:4" x14ac:dyDescent="0.2">
      <c r="B290">
        <v>4957</v>
      </c>
      <c r="C290">
        <v>6933</v>
      </c>
      <c r="D290">
        <v>5881</v>
      </c>
    </row>
    <row r="291" spans="1:4" x14ac:dyDescent="0.2">
      <c r="B291">
        <v>4973</v>
      </c>
      <c r="C291">
        <v>7029</v>
      </c>
      <c r="D291">
        <v>6072</v>
      </c>
    </row>
    <row r="292" spans="1:4" x14ac:dyDescent="0.2">
      <c r="B292">
        <v>5375</v>
      </c>
      <c r="C292">
        <v>7069</v>
      </c>
      <c r="D292">
        <v>6074</v>
      </c>
    </row>
    <row r="293" spans="1:4" x14ac:dyDescent="0.2">
      <c r="B293">
        <v>5405</v>
      </c>
      <c r="C293">
        <v>7290</v>
      </c>
      <c r="D293">
        <v>6207</v>
      </c>
    </row>
    <row r="294" spans="1:4" x14ac:dyDescent="0.2">
      <c r="B294">
        <v>5437</v>
      </c>
      <c r="C294">
        <v>7317</v>
      </c>
      <c r="D294">
        <v>6268</v>
      </c>
    </row>
    <row r="295" spans="1:4" x14ac:dyDescent="0.2">
      <c r="B295">
        <v>5596</v>
      </c>
      <c r="C295">
        <v>7317</v>
      </c>
      <c r="D295">
        <v>6630</v>
      </c>
    </row>
    <row r="296" spans="1:4" x14ac:dyDescent="0.2">
      <c r="B296">
        <v>5727</v>
      </c>
      <c r="C296">
        <v>8241</v>
      </c>
      <c r="D296">
        <v>6677</v>
      </c>
    </row>
    <row r="297" spans="1:4" x14ac:dyDescent="0.2">
      <c r="B297">
        <v>5742</v>
      </c>
      <c r="C297">
        <v>8447</v>
      </c>
      <c r="D297">
        <v>6858</v>
      </c>
    </row>
    <row r="298" spans="1:4" x14ac:dyDescent="0.2">
      <c r="B298">
        <v>6433</v>
      </c>
      <c r="C298">
        <v>8671</v>
      </c>
      <c r="D298">
        <v>7737</v>
      </c>
    </row>
    <row r="299" spans="1:4" x14ac:dyDescent="0.2">
      <c r="B299">
        <v>6627</v>
      </c>
      <c r="C299">
        <v>8823</v>
      </c>
      <c r="D299">
        <v>7777</v>
      </c>
    </row>
    <row r="300" spans="1:4" x14ac:dyDescent="0.2">
      <c r="B300">
        <v>6986</v>
      </c>
      <c r="C300">
        <v>9351</v>
      </c>
      <c r="D300">
        <v>8103</v>
      </c>
    </row>
    <row r="301" spans="1:4" x14ac:dyDescent="0.2">
      <c r="B301">
        <v>8268</v>
      </c>
      <c r="C301">
        <v>14229</v>
      </c>
      <c r="D301">
        <v>8729</v>
      </c>
    </row>
    <row r="303" spans="1:4" x14ac:dyDescent="0.2">
      <c r="A303" t="s">
        <v>34</v>
      </c>
      <c r="B303">
        <f>AVERAGE(B1:B301)</f>
        <v>1596.9233333333334</v>
      </c>
      <c r="C303">
        <f>AVERAGE(C1:C301)</f>
        <v>2333.5066666666667</v>
      </c>
      <c r="D303">
        <f>AVERAGE(D1:D301)</f>
        <v>2392.9699999999998</v>
      </c>
    </row>
    <row r="304" spans="1:4" x14ac:dyDescent="0.2">
      <c r="A304" t="s">
        <v>35</v>
      </c>
      <c r="B304">
        <f>STDEV(B1:B301)/SQRT(300)</f>
        <v>75.590842912229419</v>
      </c>
      <c r="C304">
        <f>STDEV(C1:C301)/SQRT(300)</f>
        <v>111.1221291724767</v>
      </c>
      <c r="D304">
        <f>STDEV(D1:D301)/SQRT(300)</f>
        <v>98.458696087953655</v>
      </c>
    </row>
    <row r="306" spans="1:2" x14ac:dyDescent="0.2">
      <c r="A306" t="s">
        <v>40</v>
      </c>
      <c r="B306">
        <f>AVERAGE(B1:D301)</f>
        <v>2107.8000000000002</v>
      </c>
    </row>
    <row r="307" spans="1:2" x14ac:dyDescent="0.2">
      <c r="A307" t="s">
        <v>41</v>
      </c>
      <c r="B307">
        <f>STDEV(B1:D301)/SQRT(900)</f>
        <v>56.771271093786964</v>
      </c>
    </row>
  </sheetData>
  <sortState ref="D2:D301">
    <sortCondition ref="D2:D30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6BFF-666B-6245-AC99-BFB6C63476E0}">
  <dimension ref="A1:BH591"/>
  <sheetViews>
    <sheetView tabSelected="1" topLeftCell="AQ1" workbookViewId="0">
      <selection activeCell="AU16" sqref="AU16"/>
    </sheetView>
  </sheetViews>
  <sheetFormatPr baseColWidth="10" defaultRowHeight="16" x14ac:dyDescent="0.2"/>
  <cols>
    <col min="1" max="16384" width="10.83203125" style="9"/>
  </cols>
  <sheetData>
    <row r="1" spans="1:60" x14ac:dyDescent="0.2">
      <c r="A1" s="9" t="s">
        <v>34</v>
      </c>
      <c r="B1" s="9">
        <f>AVERAGE(B7:B135)</f>
        <v>3838.2093023255816</v>
      </c>
      <c r="C1" s="9">
        <f>AVERAGE(C7:C156)</f>
        <v>2957.4266666666667</v>
      </c>
      <c r="D1" s="9">
        <f>AVERAGE(D7:D192)</f>
        <v>2825.3709677419356</v>
      </c>
      <c r="F1" s="9">
        <f>AVERAGE(F7:F96)</f>
        <v>2499.5939291111113</v>
      </c>
      <c r="G1" s="9">
        <f>AVERAGE(G7:G119)</f>
        <v>1615.6097261061952</v>
      </c>
      <c r="H1" s="9">
        <f>AVERAGE(H7:H127)</f>
        <v>1803.1117869421489</v>
      </c>
      <c r="J1" s="10" t="s">
        <v>34</v>
      </c>
      <c r="K1" s="10">
        <f>AVERAGE(K7:K303)</f>
        <v>312.18482764309294</v>
      </c>
      <c r="L1" s="10">
        <f>AVERAGE(L7:L260)</f>
        <v>462.66749448818882</v>
      </c>
      <c r="M1" s="10">
        <f>AVERAGE(M7:M180)</f>
        <v>887.9540229885057</v>
      </c>
      <c r="O1" s="9">
        <f>AVERAGE(O7:O163)</f>
        <v>465.4717015468608</v>
      </c>
      <c r="P1" s="9">
        <f>AVERAGE(P7:P136)</f>
        <v>364.0846153846154</v>
      </c>
      <c r="Q1" s="9">
        <f>AVERAGE(Q7:Q147)</f>
        <v>386.68694786611923</v>
      </c>
      <c r="S1" s="10" t="s">
        <v>34</v>
      </c>
      <c r="T1" s="9">
        <f>AVERAGE(T7:T401)</f>
        <v>678.59698734177232</v>
      </c>
      <c r="U1" s="9">
        <f>AVERAGE(U7:U416)</f>
        <v>1035.1954585365852</v>
      </c>
      <c r="V1" s="9">
        <f>AVERAGE(V7:V584)</f>
        <v>961.0858304498272</v>
      </c>
      <c r="X1" s="9">
        <f>AVERAGE(X7:X588)</f>
        <v>454.344417525773</v>
      </c>
      <c r="Y1" s="9">
        <f>AVERAGE(Y7:Y591)</f>
        <v>414.49056410256401</v>
      </c>
      <c r="Z1" s="9">
        <f>AVERAGE(Z7:Z591)</f>
        <v>432.90708063256005</v>
      </c>
      <c r="AB1" s="10" t="s">
        <v>34</v>
      </c>
      <c r="AC1" s="10">
        <f>AVERAGE(AC7:AC206)</f>
        <v>4024.855</v>
      </c>
      <c r="AD1" s="10">
        <f>AVERAGE(AD7:AD156)</f>
        <v>1570.5533333333333</v>
      </c>
      <c r="AE1" s="10">
        <f>AVERAGE(AE7:AE399)</f>
        <v>2530.9300254452928</v>
      </c>
      <c r="AF1" s="9">
        <f>AVERAGE(AF7:AF106)</f>
        <v>2124.9</v>
      </c>
      <c r="AH1" s="9">
        <f>AVERAGE(AH7:AH306)</f>
        <v>1058.3633333333332</v>
      </c>
      <c r="AI1" s="9">
        <f>AVERAGE(AI7:AI306)</f>
        <v>1301.05</v>
      </c>
      <c r="AJ1" s="9">
        <f>AVERAGE(AJ7:AJ305)</f>
        <v>1502.4310702341138</v>
      </c>
      <c r="AL1" s="9" t="s">
        <v>34</v>
      </c>
      <c r="AM1" s="9">
        <f>AVERAGE(AM7:AM280)</f>
        <v>2851.7262773722628</v>
      </c>
      <c r="AN1" s="9">
        <f>AVERAGE(AN7:AN307)</f>
        <v>3857.0677851311229</v>
      </c>
      <c r="AO1" s="9">
        <f>AVERAGE(AO7:AO275)</f>
        <v>2527.096654275093</v>
      </c>
      <c r="AQ1" s="9">
        <f>AVERAGE(AQ6:AQ306)</f>
        <v>1596.9233333333334</v>
      </c>
      <c r="AR1" s="9">
        <f>AVERAGE(AR6:AR306)</f>
        <v>2333.5066666666667</v>
      </c>
      <c r="AS1" s="9">
        <f>AVERAGE(AS6:AS306)</f>
        <v>2392.9699999999998</v>
      </c>
    </row>
    <row r="2" spans="1:60" x14ac:dyDescent="0.2">
      <c r="A2" s="9" t="s">
        <v>35</v>
      </c>
      <c r="B2" s="9">
        <f>STDEV(B72:B161)/SQRT(120)</f>
        <v>65.89747703940364</v>
      </c>
      <c r="C2" s="9">
        <f>STDEV(C72:C161)/SQRT(150)</f>
        <v>91.056491807449433</v>
      </c>
      <c r="D2" s="9">
        <f>STDEV(D72:D161)/SQRT(186)</f>
        <v>48.443168721303479</v>
      </c>
      <c r="F2" s="9">
        <f>STDEV(F7:F96)/SQRT(90)</f>
        <v>123.07863016476622</v>
      </c>
      <c r="G2" s="9">
        <f>STDEV(G7:G96)/SQRT(113)</f>
        <v>48.300113975459162</v>
      </c>
      <c r="H2" s="9">
        <f>STDEV(H7:H96)/SQRT(121)</f>
        <v>49.324901832038798</v>
      </c>
      <c r="J2" s="10" t="s">
        <v>35</v>
      </c>
      <c r="K2" s="9">
        <f>STDEV(K7:K303)/SQRT(297)</f>
        <v>9.8128333127084808</v>
      </c>
      <c r="L2" s="9">
        <f>STDEV(L7:L260)/SQRT(254)</f>
        <v>13.51068253928824</v>
      </c>
      <c r="M2" s="9">
        <f>STDEV(M7:M303)/SQRT(174)</f>
        <v>47.744193996069583</v>
      </c>
      <c r="O2" s="9">
        <f>STDEV(O7:O163)/SQRT(157)</f>
        <v>23.019590589356881</v>
      </c>
      <c r="P2" s="9">
        <f>STDEV(P7:P136)/SQRT(130)</f>
        <v>28.426039433991654</v>
      </c>
      <c r="Q2" s="9">
        <f>STDEV(Q7:Q147)/SQRT(141)</f>
        <v>17.297324441677279</v>
      </c>
      <c r="S2" s="10" t="s">
        <v>35</v>
      </c>
      <c r="T2" s="9">
        <f>STDEV(T7:T401)/SQRT(394)</f>
        <v>29.651199623676419</v>
      </c>
      <c r="U2" s="9">
        <f>STDEV(U7:U416)/SQRT(409)</f>
        <v>51.932767760856834</v>
      </c>
      <c r="V2" s="9">
        <f>STDEV(V7:V548)/SQRT(541)</f>
        <v>31.055925839727191</v>
      </c>
      <c r="AB2" s="10" t="s">
        <v>35</v>
      </c>
      <c r="AC2" s="9">
        <f>STDEV(AC7:AC206)/SQRT(205)</f>
        <v>148.74320939407821</v>
      </c>
      <c r="AD2" s="9">
        <f>STDEV(AD7:AD156)/SQRT(155)</f>
        <v>80.484597737541989</v>
      </c>
      <c r="AE2" s="9">
        <f>STDEV(AE7:AE399)/SQRT(398)</f>
        <v>73.962255389633896</v>
      </c>
      <c r="AF2" s="9">
        <f>STDEV(AF7:AF106)/SQRT(105)</f>
        <v>128.66589095759412</v>
      </c>
      <c r="AH2" s="9">
        <f>STDEV(AH7:AH306)/SQRT(300)</f>
        <v>55.28463244096222</v>
      </c>
      <c r="AI2" s="9">
        <f>STDEV(AI7:AI306)/SQRT(300)</f>
        <v>63.626806843125458</v>
      </c>
      <c r="AJ2" s="9">
        <f>STDEV(AJ7:AJ306)/SQRT(300)</f>
        <v>71.182443147397024</v>
      </c>
      <c r="AL2" s="9" t="s">
        <v>35</v>
      </c>
      <c r="AM2" s="9">
        <f>STDEV(AM7:AM280)/SQRT(274)</f>
        <v>99.513609941313121</v>
      </c>
      <c r="AN2" s="9">
        <f>STDEV(AN7:AN307)/SQRT(301)</f>
        <v>138.73389178690815</v>
      </c>
      <c r="AO2" s="9">
        <f>STDEV(AO7:AO275)/SQRT(269)</f>
        <v>100.05872211154681</v>
      </c>
      <c r="AQ2" s="9">
        <f>STDEV(AQ6:AQ306)/SQRT(300)</f>
        <v>75.590842912229419</v>
      </c>
      <c r="AR2" s="9">
        <f>STDEV(AR6:AR306)/SQRT(300)</f>
        <v>111.1221291724767</v>
      </c>
      <c r="AS2" s="9">
        <f>STDEV(AS6:AS306)/SQRT(300)</f>
        <v>98.458696087953655</v>
      </c>
    </row>
    <row r="4" spans="1:60" s="14" customFormat="1" x14ac:dyDescent="0.2">
      <c r="A4" s="14" t="s">
        <v>40</v>
      </c>
      <c r="B4" s="14">
        <v>3148.95053763441</v>
      </c>
      <c r="C4" s="15"/>
      <c r="F4" s="14">
        <v>1931.1848113888891</v>
      </c>
      <c r="G4" s="15"/>
      <c r="J4" s="14" t="s">
        <v>40</v>
      </c>
      <c r="K4" s="14">
        <v>554.26878170659586</v>
      </c>
      <c r="L4" s="15"/>
      <c r="O4" s="14">
        <v>408.72176820556064</v>
      </c>
      <c r="P4" s="15"/>
      <c r="S4" s="14" t="s">
        <v>40</v>
      </c>
      <c r="T4" s="14">
        <f>AVERAGE(T7:V584)</f>
        <v>902.37422848879089</v>
      </c>
      <c r="U4" s="15"/>
      <c r="X4" s="14">
        <f>AVERAGE(X7:Z591)</f>
        <v>433.87903719751529</v>
      </c>
      <c r="Y4" s="15"/>
      <c r="AB4" s="14" t="s">
        <v>40</v>
      </c>
      <c r="AC4" s="14">
        <f>AVERAGE(AC7:AF399)</f>
        <v>2666.3102016607354</v>
      </c>
      <c r="AD4" s="15"/>
      <c r="AH4" s="14">
        <f>AVERAGE(AH7:AJ306)</f>
        <v>1287.0421468298111</v>
      </c>
      <c r="AI4" s="15"/>
      <c r="AL4" s="14" t="s">
        <v>40</v>
      </c>
      <c r="AM4" s="14">
        <v>3106.8002409057676</v>
      </c>
      <c r="AN4" s="15"/>
      <c r="AQ4" s="14">
        <v>2107.8000000000002</v>
      </c>
      <c r="AR4" s="15"/>
    </row>
    <row r="5" spans="1:60" s="14" customFormat="1" x14ac:dyDescent="0.2">
      <c r="A5" s="14" t="s">
        <v>41</v>
      </c>
      <c r="B5" s="14">
        <v>72.885375081246494</v>
      </c>
      <c r="C5" s="15"/>
      <c r="F5" s="14">
        <v>56.405393511247738</v>
      </c>
      <c r="G5" s="15"/>
      <c r="J5" s="14" t="s">
        <v>41</v>
      </c>
      <c r="K5" s="14">
        <v>15.47199812431551</v>
      </c>
      <c r="L5" s="15"/>
      <c r="O5" s="14">
        <v>12.944217833282011</v>
      </c>
      <c r="P5" s="15"/>
      <c r="S5" s="14" t="s">
        <v>41</v>
      </c>
      <c r="T5" s="14">
        <f>STDEV(T7:V584)/SQRT(1380)</f>
        <v>21.891429273460936</v>
      </c>
      <c r="U5" s="15"/>
      <c r="X5" s="14">
        <f>STDEV(X7:Z591)/SQRT(581+587+587)</f>
        <v>10.776483145678068</v>
      </c>
      <c r="Y5" s="15"/>
      <c r="AB5" s="14" t="s">
        <v>41</v>
      </c>
      <c r="AC5" s="14">
        <f>STDEV(AC7:AF399)/SQRT(393+200+151+100)</f>
        <v>61.220604610235462</v>
      </c>
      <c r="AD5" s="15"/>
      <c r="AH5" s="14">
        <f>STDEV(AH7:AJ306)/SQRT(900)</f>
        <v>37.224612325056519</v>
      </c>
      <c r="AI5" s="15"/>
      <c r="AL5" s="14" t="s">
        <v>41</v>
      </c>
      <c r="AM5" s="14">
        <v>69.877143392980102</v>
      </c>
      <c r="AN5" s="15"/>
      <c r="AQ5" s="14">
        <v>56.771271093786964</v>
      </c>
      <c r="AR5" s="15"/>
    </row>
    <row r="6" spans="1:60" x14ac:dyDescent="0.2">
      <c r="B6" s="9" t="s">
        <v>84</v>
      </c>
      <c r="C6" s="9" t="s">
        <v>83</v>
      </c>
      <c r="D6" s="9" t="s">
        <v>82</v>
      </c>
      <c r="E6" s="9" t="s">
        <v>65</v>
      </c>
      <c r="F6" s="9" t="s">
        <v>81</v>
      </c>
      <c r="G6" s="9" t="s">
        <v>80</v>
      </c>
      <c r="H6" s="9" t="s">
        <v>79</v>
      </c>
      <c r="I6" s="9" t="s">
        <v>65</v>
      </c>
      <c r="K6" s="9" t="s">
        <v>16</v>
      </c>
      <c r="L6" s="9" t="s">
        <v>17</v>
      </c>
      <c r="M6" s="9" t="s">
        <v>18</v>
      </c>
      <c r="N6" s="9" t="s">
        <v>65</v>
      </c>
      <c r="O6" s="9" t="s">
        <v>19</v>
      </c>
      <c r="P6" s="9" t="s">
        <v>20</v>
      </c>
      <c r="Q6" s="9" t="s">
        <v>21</v>
      </c>
      <c r="R6" s="9" t="s">
        <v>65</v>
      </c>
      <c r="T6" s="9" t="s">
        <v>78</v>
      </c>
      <c r="U6" s="9" t="s">
        <v>77</v>
      </c>
      <c r="V6" s="9" t="s">
        <v>76</v>
      </c>
      <c r="W6" s="9" t="s">
        <v>65</v>
      </c>
      <c r="X6" s="9" t="s">
        <v>75</v>
      </c>
      <c r="Y6" s="9" t="s">
        <v>74</v>
      </c>
      <c r="Z6" s="9" t="s">
        <v>73</v>
      </c>
      <c r="AA6" s="9" t="s">
        <v>65</v>
      </c>
      <c r="AC6" s="9" t="s">
        <v>72</v>
      </c>
      <c r="AD6" s="9" t="s">
        <v>71</v>
      </c>
      <c r="AE6" s="9" t="s">
        <v>70</v>
      </c>
      <c r="AF6" s="9" t="s">
        <v>69</v>
      </c>
      <c r="AG6" s="9" t="s">
        <v>65</v>
      </c>
      <c r="AH6" s="9" t="s">
        <v>68</v>
      </c>
      <c r="AI6" s="9" t="s">
        <v>67</v>
      </c>
      <c r="AJ6" s="9" t="s">
        <v>66</v>
      </c>
      <c r="AK6" s="9" t="s">
        <v>65</v>
      </c>
      <c r="AM6" s="9" t="s">
        <v>28</v>
      </c>
      <c r="AN6" s="9" t="s">
        <v>29</v>
      </c>
      <c r="AO6" s="9" t="s">
        <v>30</v>
      </c>
      <c r="AP6" s="9" t="s">
        <v>65</v>
      </c>
      <c r="AQ6" s="9" t="s">
        <v>31</v>
      </c>
      <c r="AR6" s="9" t="s">
        <v>32</v>
      </c>
      <c r="AS6" s="9" t="s">
        <v>33</v>
      </c>
      <c r="AT6" s="9" t="s">
        <v>65</v>
      </c>
    </row>
    <row r="7" spans="1:60" x14ac:dyDescent="0.2">
      <c r="B7" s="9">
        <v>459</v>
      </c>
      <c r="C7" s="9">
        <v>248</v>
      </c>
      <c r="D7" s="9">
        <v>446</v>
      </c>
      <c r="E7" s="9">
        <v>465</v>
      </c>
      <c r="F7" s="9">
        <v>600.83728000000008</v>
      </c>
      <c r="G7" s="9">
        <v>328.61293000000001</v>
      </c>
      <c r="H7" s="9">
        <v>578.851</v>
      </c>
      <c r="I7" s="9">
        <v>324</v>
      </c>
      <c r="K7" s="10">
        <v>31.6</v>
      </c>
      <c r="L7" s="9">
        <v>0.41059999999999997</v>
      </c>
      <c r="M7" s="9">
        <v>94</v>
      </c>
      <c r="N7" s="9">
        <v>725</v>
      </c>
      <c r="O7" s="9">
        <v>56</v>
      </c>
      <c r="P7" s="9">
        <v>37</v>
      </c>
      <c r="Q7" s="9">
        <v>93</v>
      </c>
      <c r="R7" s="9">
        <v>428</v>
      </c>
      <c r="T7" s="9">
        <v>213.1</v>
      </c>
      <c r="U7" s="9">
        <v>2000</v>
      </c>
      <c r="V7" s="9">
        <v>1000</v>
      </c>
      <c r="W7" s="9">
        <v>1383</v>
      </c>
      <c r="X7" s="9">
        <v>2000</v>
      </c>
      <c r="Y7" s="9">
        <v>2000</v>
      </c>
      <c r="Z7" s="9">
        <v>668.1</v>
      </c>
      <c r="AA7" s="9">
        <v>1752</v>
      </c>
      <c r="AC7" s="9">
        <v>1115</v>
      </c>
      <c r="AD7" s="9">
        <v>2525</v>
      </c>
      <c r="AE7" s="9">
        <v>138</v>
      </c>
      <c r="AF7" s="9">
        <v>2481</v>
      </c>
      <c r="AG7" s="9">
        <v>843</v>
      </c>
      <c r="AH7" s="9">
        <v>2538</v>
      </c>
      <c r="AI7" s="9">
        <v>1855</v>
      </c>
      <c r="AJ7" s="9">
        <v>1006</v>
      </c>
      <c r="AK7" s="9">
        <v>899</v>
      </c>
      <c r="AM7" s="9">
        <v>487</v>
      </c>
      <c r="AN7" s="9">
        <v>423</v>
      </c>
      <c r="AO7" s="9">
        <v>180</v>
      </c>
      <c r="AP7" s="9">
        <v>844</v>
      </c>
      <c r="AQ7" s="9">
        <v>54</v>
      </c>
      <c r="AR7" s="9">
        <v>215</v>
      </c>
      <c r="AS7" s="9">
        <v>21</v>
      </c>
      <c r="AT7" s="9">
        <v>900</v>
      </c>
      <c r="AV7"/>
      <c r="AW7"/>
      <c r="AX7"/>
      <c r="AY7"/>
      <c r="AZ7"/>
      <c r="BA7"/>
      <c r="BB7"/>
      <c r="BC7"/>
      <c r="BD7"/>
      <c r="BE7"/>
      <c r="BF7"/>
      <c r="BG7"/>
      <c r="BH7"/>
    </row>
    <row r="8" spans="1:60" x14ac:dyDescent="0.2">
      <c r="B8" s="9">
        <v>608</v>
      </c>
      <c r="C8" s="9">
        <v>351</v>
      </c>
      <c r="D8" s="9">
        <v>489</v>
      </c>
      <c r="F8" s="9">
        <v>610.66256999999996</v>
      </c>
      <c r="G8" s="9">
        <v>417.25405000000001</v>
      </c>
      <c r="H8" s="9">
        <v>611.82600000000002</v>
      </c>
      <c r="K8" s="9">
        <v>35.32</v>
      </c>
      <c r="L8" s="9">
        <v>0.41099999999999998</v>
      </c>
      <c r="M8" s="9">
        <v>118</v>
      </c>
      <c r="O8" s="9">
        <v>76</v>
      </c>
      <c r="P8" s="9">
        <v>42</v>
      </c>
      <c r="Q8" s="9">
        <v>112</v>
      </c>
      <c r="T8" s="9">
        <v>548.6</v>
      </c>
      <c r="U8" s="9">
        <v>4000</v>
      </c>
      <c r="V8" s="9">
        <v>898.9</v>
      </c>
      <c r="X8" s="9">
        <v>1000</v>
      </c>
      <c r="Y8" s="9">
        <v>1000</v>
      </c>
      <c r="Z8" s="9">
        <v>323.2</v>
      </c>
      <c r="AC8" s="9">
        <v>655</v>
      </c>
      <c r="AD8" s="9">
        <v>1852</v>
      </c>
      <c r="AE8" s="10">
        <v>146</v>
      </c>
      <c r="AF8" s="9">
        <v>1355</v>
      </c>
      <c r="AH8" s="9">
        <v>2892</v>
      </c>
      <c r="AI8" s="9">
        <v>594</v>
      </c>
      <c r="AJ8" s="9">
        <v>438</v>
      </c>
      <c r="AM8" s="9">
        <v>558</v>
      </c>
      <c r="AN8" s="9">
        <v>501</v>
      </c>
      <c r="AO8" s="9">
        <v>239</v>
      </c>
      <c r="AQ8" s="9">
        <v>145</v>
      </c>
      <c r="AR8" s="9">
        <v>245</v>
      </c>
      <c r="AS8" s="9">
        <v>105</v>
      </c>
      <c r="AV8"/>
      <c r="AW8"/>
      <c r="AX8"/>
      <c r="AY8"/>
      <c r="AZ8"/>
      <c r="BA8"/>
      <c r="BB8"/>
      <c r="BC8"/>
      <c r="BD8"/>
      <c r="BE8"/>
      <c r="BF8"/>
      <c r="BG8"/>
      <c r="BH8"/>
    </row>
    <row r="9" spans="1:60" x14ac:dyDescent="0.2">
      <c r="B9" s="9">
        <v>628</v>
      </c>
      <c r="C9" s="9">
        <v>387</v>
      </c>
      <c r="D9" s="9">
        <v>524</v>
      </c>
      <c r="F9" s="9">
        <v>628.07040000000006</v>
      </c>
      <c r="G9" s="9">
        <v>461.78820000000002</v>
      </c>
      <c r="H9" s="9">
        <v>615.04122000000007</v>
      </c>
      <c r="K9" s="10">
        <v>48.5</v>
      </c>
      <c r="L9" s="9">
        <v>0.41099999999999998</v>
      </c>
      <c r="M9" s="9">
        <v>127</v>
      </c>
      <c r="O9" s="9">
        <v>92</v>
      </c>
      <c r="P9" s="9">
        <v>57</v>
      </c>
      <c r="Q9" s="9">
        <v>115</v>
      </c>
      <c r="T9" s="9">
        <v>398.7</v>
      </c>
      <c r="U9" s="9">
        <v>483.3</v>
      </c>
      <c r="V9" s="9">
        <v>956.40000000000009</v>
      </c>
      <c r="X9" s="9">
        <v>557.20000000000005</v>
      </c>
      <c r="Y9" s="9">
        <v>289.5</v>
      </c>
      <c r="Z9" s="9">
        <v>256.7</v>
      </c>
      <c r="AC9" s="9">
        <v>6021</v>
      </c>
      <c r="AD9" s="9">
        <v>2726</v>
      </c>
      <c r="AE9" s="10">
        <v>224</v>
      </c>
      <c r="AF9" s="9">
        <v>2143</v>
      </c>
      <c r="AH9" s="9">
        <v>1449</v>
      </c>
      <c r="AI9" s="9">
        <v>2346</v>
      </c>
      <c r="AJ9" s="9">
        <v>235</v>
      </c>
      <c r="AM9" s="9">
        <v>605</v>
      </c>
      <c r="AN9" s="9">
        <v>509</v>
      </c>
      <c r="AO9" s="9">
        <v>240</v>
      </c>
      <c r="AQ9" s="9">
        <v>158</v>
      </c>
      <c r="AR9" s="9">
        <v>263</v>
      </c>
      <c r="AS9" s="9">
        <v>122</v>
      </c>
      <c r="AV9"/>
      <c r="AW9"/>
      <c r="AX9"/>
      <c r="AY9"/>
      <c r="AZ9"/>
      <c r="BA9"/>
      <c r="BB9"/>
      <c r="BC9"/>
      <c r="BD9"/>
      <c r="BE9"/>
      <c r="BF9"/>
      <c r="BG9"/>
      <c r="BH9"/>
    </row>
    <row r="10" spans="1:60" x14ac:dyDescent="0.2">
      <c r="B10" s="9">
        <v>718</v>
      </c>
      <c r="C10" s="9">
        <v>481</v>
      </c>
      <c r="D10" s="9">
        <v>669</v>
      </c>
      <c r="F10" s="9">
        <v>683.92498999999998</v>
      </c>
      <c r="G10" s="9">
        <v>543.91472999999996</v>
      </c>
      <c r="H10" s="9">
        <v>683.83500000000004</v>
      </c>
      <c r="K10" s="10">
        <v>53.4</v>
      </c>
      <c r="L10" s="9">
        <v>0.41099999999999998</v>
      </c>
      <c r="M10" s="9">
        <v>135</v>
      </c>
      <c r="O10" s="9">
        <v>96</v>
      </c>
      <c r="P10" s="9">
        <v>59</v>
      </c>
      <c r="Q10" s="9">
        <v>118</v>
      </c>
      <c r="T10" s="9">
        <v>595</v>
      </c>
      <c r="U10" s="9">
        <v>2000</v>
      </c>
      <c r="V10" s="9">
        <v>2000</v>
      </c>
      <c r="X10" s="9">
        <v>158.9</v>
      </c>
      <c r="Y10" s="9">
        <v>834.80000000000007</v>
      </c>
      <c r="Z10" s="9">
        <v>437.7</v>
      </c>
      <c r="AC10" s="9">
        <v>2139</v>
      </c>
      <c r="AD10" s="9">
        <v>2911</v>
      </c>
      <c r="AE10" s="10">
        <v>335</v>
      </c>
      <c r="AF10" s="9">
        <v>3873</v>
      </c>
      <c r="AH10" s="9">
        <v>1004</v>
      </c>
      <c r="AI10" s="9">
        <v>563</v>
      </c>
      <c r="AJ10" s="9">
        <v>1679</v>
      </c>
      <c r="AM10" s="9">
        <v>616</v>
      </c>
      <c r="AN10" s="9">
        <v>514</v>
      </c>
      <c r="AO10" s="9">
        <v>285</v>
      </c>
      <c r="AQ10" s="9">
        <v>159</v>
      </c>
      <c r="AR10" s="9">
        <v>286</v>
      </c>
      <c r="AS10" s="9">
        <v>144</v>
      </c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x14ac:dyDescent="0.2">
      <c r="B11" s="9">
        <v>1123</v>
      </c>
      <c r="C11" s="9">
        <v>627</v>
      </c>
      <c r="D11" s="9">
        <v>674</v>
      </c>
      <c r="F11" s="9">
        <v>770.6437699999999</v>
      </c>
      <c r="G11" s="9">
        <v>552.88563999999997</v>
      </c>
      <c r="H11" s="9">
        <v>735.61451</v>
      </c>
      <c r="K11" s="10">
        <v>55.9</v>
      </c>
      <c r="L11" s="9">
        <v>105.9</v>
      </c>
      <c r="M11" s="9">
        <v>150</v>
      </c>
      <c r="O11" s="9">
        <v>104</v>
      </c>
      <c r="P11" s="9">
        <v>67</v>
      </c>
      <c r="Q11" s="9">
        <v>122</v>
      </c>
      <c r="T11" s="9">
        <v>1000</v>
      </c>
      <c r="U11" s="9">
        <v>2000</v>
      </c>
      <c r="V11" s="9">
        <v>2000</v>
      </c>
      <c r="X11" s="9">
        <v>236.5</v>
      </c>
      <c r="Y11" s="9">
        <v>2000</v>
      </c>
      <c r="Z11" s="9">
        <v>459.5</v>
      </c>
      <c r="AC11" s="9">
        <v>6222</v>
      </c>
      <c r="AD11" s="9">
        <v>1454</v>
      </c>
      <c r="AE11" s="9">
        <v>348</v>
      </c>
      <c r="AF11" s="9">
        <v>6335</v>
      </c>
      <c r="AH11" s="9">
        <v>758</v>
      </c>
      <c r="AI11" s="9">
        <v>830</v>
      </c>
      <c r="AJ11" s="9">
        <v>1568</v>
      </c>
      <c r="AM11" s="9">
        <v>622</v>
      </c>
      <c r="AN11" s="9">
        <v>582</v>
      </c>
      <c r="AO11" s="9">
        <v>410</v>
      </c>
      <c r="AQ11" s="9">
        <v>160</v>
      </c>
      <c r="AR11" s="9">
        <v>294</v>
      </c>
      <c r="AS11" s="9">
        <v>144</v>
      </c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x14ac:dyDescent="0.2">
      <c r="B12" s="9">
        <v>1150</v>
      </c>
      <c r="C12" s="9">
        <v>729</v>
      </c>
      <c r="D12" s="9">
        <v>676</v>
      </c>
      <c r="F12" s="9">
        <v>785.59528</v>
      </c>
      <c r="G12" s="9">
        <v>605.32273999999995</v>
      </c>
      <c r="H12" s="9">
        <v>763.06122000000005</v>
      </c>
      <c r="K12" s="10">
        <v>60.4</v>
      </c>
      <c r="L12" s="9">
        <v>109.6</v>
      </c>
      <c r="M12" s="9">
        <v>182</v>
      </c>
      <c r="O12" s="9">
        <v>105</v>
      </c>
      <c r="P12" s="9">
        <v>73</v>
      </c>
      <c r="Q12" s="9">
        <v>123</v>
      </c>
      <c r="T12" s="9">
        <v>1000</v>
      </c>
      <c r="U12" s="9">
        <v>2000</v>
      </c>
      <c r="V12" s="9">
        <v>668.1</v>
      </c>
      <c r="X12" s="9">
        <v>765.4</v>
      </c>
      <c r="Y12" s="9">
        <v>165.5</v>
      </c>
      <c r="Z12" s="9">
        <v>442.3</v>
      </c>
      <c r="AC12" s="9">
        <v>7029</v>
      </c>
      <c r="AD12" s="9">
        <v>824</v>
      </c>
      <c r="AE12" s="10">
        <v>365</v>
      </c>
      <c r="AF12" s="9">
        <v>5109</v>
      </c>
      <c r="AH12" s="9">
        <v>804</v>
      </c>
      <c r="AI12" s="9">
        <v>413</v>
      </c>
      <c r="AJ12" s="9">
        <v>2286</v>
      </c>
      <c r="AM12" s="9">
        <v>627</v>
      </c>
      <c r="AN12" s="9">
        <v>613</v>
      </c>
      <c r="AO12" s="9">
        <v>459</v>
      </c>
      <c r="AQ12" s="9">
        <v>166</v>
      </c>
      <c r="AR12" s="9">
        <v>296</v>
      </c>
      <c r="AS12" s="9">
        <v>194</v>
      </c>
      <c r="AV12"/>
      <c r="AW12"/>
      <c r="AX12"/>
      <c r="AY12"/>
      <c r="AZ12"/>
      <c r="BA12"/>
      <c r="BB12"/>
      <c r="BC12"/>
      <c r="BD12" s="1" t="s">
        <v>85</v>
      </c>
      <c r="BE12"/>
      <c r="BF12"/>
      <c r="BG12"/>
      <c r="BH12"/>
    </row>
    <row r="13" spans="1:60" x14ac:dyDescent="0.2">
      <c r="B13" s="9">
        <v>1373</v>
      </c>
      <c r="C13" s="9">
        <v>748</v>
      </c>
      <c r="D13" s="9">
        <v>687</v>
      </c>
      <c r="F13" s="9">
        <v>891.11025999999993</v>
      </c>
      <c r="G13" s="9">
        <v>606.07031000000006</v>
      </c>
      <c r="H13" s="9">
        <v>773.10009000000002</v>
      </c>
      <c r="K13" s="9">
        <v>62.01</v>
      </c>
      <c r="L13" s="9">
        <v>119.5</v>
      </c>
      <c r="M13" s="9">
        <v>210</v>
      </c>
      <c r="O13" s="9">
        <v>112</v>
      </c>
      <c r="P13" s="9">
        <v>77</v>
      </c>
      <c r="Q13" s="9">
        <v>124</v>
      </c>
      <c r="T13" s="9">
        <v>232.4</v>
      </c>
      <c r="U13" s="9">
        <v>744.5</v>
      </c>
      <c r="V13" s="9">
        <v>1000</v>
      </c>
      <c r="X13" s="9">
        <v>116.60000000000001</v>
      </c>
      <c r="Y13" s="9">
        <v>303.90000000000003</v>
      </c>
      <c r="Z13" s="9">
        <v>409.4</v>
      </c>
      <c r="AC13" s="9">
        <v>2580</v>
      </c>
      <c r="AD13" s="9">
        <v>730</v>
      </c>
      <c r="AE13" s="10">
        <v>378</v>
      </c>
      <c r="AF13" s="9">
        <v>897</v>
      </c>
      <c r="AH13" s="9">
        <v>1364</v>
      </c>
      <c r="AI13" s="9">
        <v>3085</v>
      </c>
      <c r="AJ13" s="9">
        <v>2113</v>
      </c>
      <c r="AM13" s="9">
        <v>628</v>
      </c>
      <c r="AN13" s="9">
        <v>720</v>
      </c>
      <c r="AO13" s="9">
        <v>482</v>
      </c>
      <c r="AQ13" s="9">
        <v>170</v>
      </c>
      <c r="AR13" s="9">
        <v>299</v>
      </c>
      <c r="AS13" s="9">
        <v>230</v>
      </c>
      <c r="AV13"/>
      <c r="AW13"/>
      <c r="AX13"/>
      <c r="AY13"/>
      <c r="AZ13"/>
      <c r="BA13"/>
      <c r="BB13"/>
      <c r="BC13"/>
      <c r="BD13"/>
      <c r="BE13"/>
      <c r="BF13"/>
      <c r="BG13"/>
      <c r="BH13"/>
    </row>
    <row r="14" spans="1:60" x14ac:dyDescent="0.2">
      <c r="B14" s="9">
        <v>1396</v>
      </c>
      <c r="C14" s="9">
        <v>799</v>
      </c>
      <c r="D14" s="9">
        <v>715</v>
      </c>
      <c r="F14" s="9">
        <v>958.52</v>
      </c>
      <c r="G14" s="9">
        <v>616.85676000000001</v>
      </c>
      <c r="H14" s="9">
        <v>785.84</v>
      </c>
      <c r="K14" s="9">
        <v>66.11</v>
      </c>
      <c r="L14" s="9">
        <v>130.6</v>
      </c>
      <c r="M14" s="9">
        <v>225</v>
      </c>
      <c r="O14" s="9">
        <v>113</v>
      </c>
      <c r="P14" s="9">
        <v>78</v>
      </c>
      <c r="Q14" s="9">
        <v>135</v>
      </c>
      <c r="T14" s="9">
        <v>372</v>
      </c>
      <c r="U14" s="9">
        <v>85</v>
      </c>
      <c r="V14" s="9">
        <v>2000</v>
      </c>
      <c r="X14" s="9">
        <v>365.5</v>
      </c>
      <c r="Y14" s="9">
        <v>875.5</v>
      </c>
      <c r="Z14" s="9">
        <v>482.5</v>
      </c>
      <c r="AC14" s="9">
        <v>1859</v>
      </c>
      <c r="AD14" s="9">
        <v>682</v>
      </c>
      <c r="AE14" s="10">
        <v>454</v>
      </c>
      <c r="AF14" s="9">
        <v>146</v>
      </c>
      <c r="AH14" s="9">
        <v>164</v>
      </c>
      <c r="AI14" s="9">
        <v>1138</v>
      </c>
      <c r="AJ14" s="9">
        <v>1463</v>
      </c>
      <c r="AM14" s="9">
        <v>632</v>
      </c>
      <c r="AN14" s="9">
        <v>778</v>
      </c>
      <c r="AO14" s="9">
        <v>485</v>
      </c>
      <c r="AQ14" s="9">
        <v>172</v>
      </c>
      <c r="AR14" s="9">
        <v>322</v>
      </c>
      <c r="AS14" s="9">
        <v>256</v>
      </c>
      <c r="AV14"/>
      <c r="AW14"/>
      <c r="AX14"/>
      <c r="AY14"/>
      <c r="AZ14"/>
      <c r="BA14"/>
      <c r="BB14"/>
      <c r="BC14"/>
      <c r="BD14" t="s">
        <v>86</v>
      </c>
      <c r="BE14" t="s">
        <v>87</v>
      </c>
      <c r="BF14"/>
      <c r="BG14"/>
      <c r="BH14"/>
    </row>
    <row r="15" spans="1:60" x14ac:dyDescent="0.2">
      <c r="B15" s="9">
        <v>1503</v>
      </c>
      <c r="C15" s="9">
        <v>801</v>
      </c>
      <c r="D15" s="9">
        <v>731</v>
      </c>
      <c r="F15" s="9">
        <v>1058.88761</v>
      </c>
      <c r="G15" s="9">
        <v>620.06065999999998</v>
      </c>
      <c r="H15" s="9">
        <v>792.32346999999993</v>
      </c>
      <c r="K15" s="10">
        <v>66.5</v>
      </c>
      <c r="L15" s="9">
        <v>134.30000000000001</v>
      </c>
      <c r="M15" s="9">
        <v>230</v>
      </c>
      <c r="O15" s="9">
        <v>114</v>
      </c>
      <c r="P15" s="9">
        <v>80</v>
      </c>
      <c r="Q15" s="9">
        <v>136</v>
      </c>
      <c r="T15" s="9">
        <v>323.60000000000002</v>
      </c>
      <c r="U15" s="9">
        <v>2000</v>
      </c>
      <c r="V15" s="9">
        <v>988.4</v>
      </c>
      <c r="X15" s="9">
        <v>246.00000000000003</v>
      </c>
      <c r="Y15" s="9">
        <v>422.1</v>
      </c>
      <c r="Z15" s="9">
        <v>342.5</v>
      </c>
      <c r="AC15" s="9">
        <v>7622</v>
      </c>
      <c r="AD15" s="9">
        <v>3329</v>
      </c>
      <c r="AE15" s="10">
        <v>489</v>
      </c>
      <c r="AF15" s="9">
        <v>489</v>
      </c>
      <c r="AH15" s="9">
        <v>67</v>
      </c>
      <c r="AI15" s="9">
        <v>551</v>
      </c>
      <c r="AJ15" s="9">
        <v>2987</v>
      </c>
      <c r="AM15" s="9">
        <v>652</v>
      </c>
      <c r="AN15" s="9">
        <v>781</v>
      </c>
      <c r="AO15" s="9">
        <v>522</v>
      </c>
      <c r="AQ15" s="9">
        <v>178</v>
      </c>
      <c r="AR15" s="9">
        <v>338</v>
      </c>
      <c r="AS15" s="9">
        <v>259</v>
      </c>
      <c r="AV15"/>
      <c r="AW15"/>
      <c r="AX15"/>
      <c r="AY15"/>
      <c r="AZ15"/>
      <c r="BA15"/>
      <c r="BB15"/>
      <c r="BC15"/>
      <c r="BD15" s="16">
        <v>0</v>
      </c>
      <c r="BE15" s="17" t="s">
        <v>88</v>
      </c>
      <c r="BF15" s="17" t="s">
        <v>89</v>
      </c>
      <c r="BG15" s="16" t="s">
        <v>90</v>
      </c>
      <c r="BH15"/>
    </row>
    <row r="16" spans="1:60" x14ac:dyDescent="0.2">
      <c r="B16" s="9">
        <v>1561</v>
      </c>
      <c r="C16" s="9">
        <v>827</v>
      </c>
      <c r="D16" s="9">
        <v>742</v>
      </c>
      <c r="F16" s="9">
        <v>1100.32466</v>
      </c>
      <c r="G16" s="9">
        <v>664.80840999999998</v>
      </c>
      <c r="H16" s="9">
        <v>793.8186199999999</v>
      </c>
      <c r="K16" s="9">
        <v>68.58</v>
      </c>
      <c r="L16" s="9">
        <v>136.30000000000001</v>
      </c>
      <c r="M16" s="9">
        <v>231</v>
      </c>
      <c r="O16" s="9">
        <v>117</v>
      </c>
      <c r="P16" s="9">
        <v>82</v>
      </c>
      <c r="Q16" s="9">
        <v>137</v>
      </c>
      <c r="T16" s="9">
        <v>441</v>
      </c>
      <c r="U16" s="9">
        <v>998.3</v>
      </c>
      <c r="V16" s="9">
        <v>1000</v>
      </c>
      <c r="X16" s="9">
        <v>785.2</v>
      </c>
      <c r="Y16" s="9">
        <v>531.4</v>
      </c>
      <c r="Z16" s="9">
        <v>514.9</v>
      </c>
      <c r="AC16" s="9">
        <v>7204</v>
      </c>
      <c r="AD16" s="9">
        <v>1924</v>
      </c>
      <c r="AE16" s="10">
        <v>504</v>
      </c>
      <c r="AF16" s="9">
        <v>2560</v>
      </c>
      <c r="AH16" s="9">
        <v>757</v>
      </c>
      <c r="AI16" s="9">
        <v>1467</v>
      </c>
      <c r="AJ16" s="9">
        <v>738</v>
      </c>
      <c r="AM16" s="9">
        <v>665</v>
      </c>
      <c r="AN16" s="9">
        <v>790</v>
      </c>
      <c r="AO16" s="9">
        <v>552</v>
      </c>
      <c r="AQ16" s="9">
        <v>189</v>
      </c>
      <c r="AR16" s="9">
        <v>356</v>
      </c>
      <c r="AS16" s="9">
        <v>273</v>
      </c>
      <c r="AV16"/>
      <c r="AW16"/>
      <c r="AX16"/>
      <c r="AY16"/>
      <c r="AZ16"/>
      <c r="BA16"/>
      <c r="BB16"/>
      <c r="BC16"/>
      <c r="BD16" s="18">
        <v>5</v>
      </c>
      <c r="BE16" s="19" t="s">
        <v>91</v>
      </c>
      <c r="BF16" s="19" t="s">
        <v>92</v>
      </c>
      <c r="BG16" s="18">
        <v>0.2223</v>
      </c>
      <c r="BH16"/>
    </row>
    <row r="17" spans="2:60" x14ac:dyDescent="0.2">
      <c r="B17" s="9">
        <v>1651</v>
      </c>
      <c r="C17" s="9">
        <v>851</v>
      </c>
      <c r="D17" s="9">
        <v>755</v>
      </c>
      <c r="F17" s="9">
        <v>1103.63535</v>
      </c>
      <c r="G17" s="9">
        <v>673.67251999999996</v>
      </c>
      <c r="H17" s="9">
        <v>803.30399999999997</v>
      </c>
      <c r="K17" s="10">
        <v>76.8</v>
      </c>
      <c r="L17" s="9">
        <v>137.19999999999999</v>
      </c>
      <c r="M17" s="9">
        <v>232</v>
      </c>
      <c r="O17" s="9">
        <v>129</v>
      </c>
      <c r="P17" s="9">
        <v>85</v>
      </c>
      <c r="Q17" s="9">
        <v>140</v>
      </c>
      <c r="T17" s="9">
        <v>274.3</v>
      </c>
      <c r="U17" s="9">
        <v>4000</v>
      </c>
      <c r="V17" s="9">
        <v>1000</v>
      </c>
      <c r="X17" s="9">
        <v>910.80000000000007</v>
      </c>
      <c r="Y17" s="9">
        <v>517.4</v>
      </c>
      <c r="Z17" s="9">
        <v>1000</v>
      </c>
      <c r="AC17" s="9">
        <v>9021</v>
      </c>
      <c r="AD17" s="9">
        <v>2826</v>
      </c>
      <c r="AE17" s="9">
        <v>506</v>
      </c>
      <c r="AF17" s="9">
        <v>1526</v>
      </c>
      <c r="AH17" s="9">
        <v>576</v>
      </c>
      <c r="AI17" s="9">
        <v>575</v>
      </c>
      <c r="AJ17" s="9">
        <v>7500</v>
      </c>
      <c r="AM17" s="9">
        <v>671</v>
      </c>
      <c r="AN17" s="9">
        <v>805</v>
      </c>
      <c r="AO17" s="9">
        <v>555</v>
      </c>
      <c r="AQ17" s="9">
        <v>189</v>
      </c>
      <c r="AR17" s="9">
        <v>385</v>
      </c>
      <c r="AS17" s="9">
        <v>280</v>
      </c>
      <c r="AV17"/>
      <c r="AW17"/>
      <c r="AX17"/>
      <c r="AY17"/>
      <c r="AZ17"/>
      <c r="BA17"/>
      <c r="BB17"/>
      <c r="BC17"/>
      <c r="BD17" s="16">
        <v>10</v>
      </c>
      <c r="BE17" s="17" t="s">
        <v>88</v>
      </c>
      <c r="BF17" s="17" t="s">
        <v>89</v>
      </c>
      <c r="BG17" s="16" t="s">
        <v>90</v>
      </c>
      <c r="BH17"/>
    </row>
    <row r="18" spans="2:60" x14ac:dyDescent="0.2">
      <c r="B18" s="9">
        <v>1746</v>
      </c>
      <c r="C18" s="9">
        <v>856</v>
      </c>
      <c r="D18" s="9">
        <v>799</v>
      </c>
      <c r="F18" s="9">
        <v>1131.6099999999999</v>
      </c>
      <c r="G18" s="9">
        <v>695.56581000000006</v>
      </c>
      <c r="H18" s="9">
        <v>819.55657999999994</v>
      </c>
      <c r="K18" s="9">
        <v>86.65</v>
      </c>
      <c r="L18" s="9">
        <v>143</v>
      </c>
      <c r="M18" s="9">
        <v>248</v>
      </c>
      <c r="O18" s="9">
        <v>130</v>
      </c>
      <c r="P18" s="9">
        <v>101</v>
      </c>
      <c r="Q18" s="9">
        <v>146</v>
      </c>
      <c r="T18" s="9">
        <v>276</v>
      </c>
      <c r="U18" s="9">
        <v>5000</v>
      </c>
      <c r="V18" s="9">
        <v>1000</v>
      </c>
      <c r="X18" s="9">
        <v>253.79999999999998</v>
      </c>
      <c r="Y18" s="9">
        <v>85.41</v>
      </c>
      <c r="Z18" s="9">
        <v>222.20000000000002</v>
      </c>
      <c r="AC18" s="9">
        <v>3305</v>
      </c>
      <c r="AD18" s="9">
        <v>2785</v>
      </c>
      <c r="AE18" s="10">
        <v>546</v>
      </c>
      <c r="AF18" s="9">
        <v>3790</v>
      </c>
      <c r="AH18" s="9">
        <v>1905</v>
      </c>
      <c r="AI18" s="9">
        <v>480</v>
      </c>
      <c r="AJ18" s="9">
        <v>3090</v>
      </c>
      <c r="AM18" s="9">
        <v>710</v>
      </c>
      <c r="AN18" s="9">
        <v>858</v>
      </c>
      <c r="AO18" s="9">
        <v>556</v>
      </c>
      <c r="AQ18" s="9">
        <v>210</v>
      </c>
      <c r="AR18" s="9">
        <v>400</v>
      </c>
      <c r="AS18" s="9">
        <v>313</v>
      </c>
      <c r="AV18"/>
      <c r="AW18"/>
      <c r="AX18"/>
      <c r="AY18"/>
      <c r="AZ18"/>
      <c r="BA18"/>
      <c r="BB18"/>
      <c r="BC18"/>
      <c r="BD18" s="16">
        <v>14</v>
      </c>
      <c r="BE18" s="17" t="s">
        <v>88</v>
      </c>
      <c r="BF18" s="17" t="s">
        <v>89</v>
      </c>
      <c r="BG18" s="16" t="s">
        <v>90</v>
      </c>
      <c r="BH18"/>
    </row>
    <row r="19" spans="2:60" x14ac:dyDescent="0.2">
      <c r="B19" s="9">
        <v>1748</v>
      </c>
      <c r="C19" s="9">
        <v>868</v>
      </c>
      <c r="D19" s="9">
        <v>827</v>
      </c>
      <c r="F19" s="9">
        <v>1141.97531</v>
      </c>
      <c r="G19" s="9">
        <v>708.80857999999989</v>
      </c>
      <c r="H19" s="9">
        <v>864.01400000000001</v>
      </c>
      <c r="K19" s="9">
        <v>87.47</v>
      </c>
      <c r="L19" s="9">
        <v>169</v>
      </c>
      <c r="M19" s="9">
        <v>249</v>
      </c>
      <c r="O19" s="9">
        <v>132</v>
      </c>
      <c r="P19" s="9">
        <v>103</v>
      </c>
      <c r="Q19" s="9">
        <v>152</v>
      </c>
      <c r="T19" s="9">
        <v>467.29999999999995</v>
      </c>
      <c r="U19" s="9">
        <v>92.39</v>
      </c>
      <c r="V19" s="9">
        <v>441</v>
      </c>
      <c r="X19" s="9">
        <v>177</v>
      </c>
      <c r="Y19" s="9">
        <v>694</v>
      </c>
      <c r="Z19" s="9">
        <v>1000</v>
      </c>
      <c r="AC19" s="9">
        <v>7606</v>
      </c>
      <c r="AD19" s="9">
        <v>213</v>
      </c>
      <c r="AE19" s="9">
        <v>546</v>
      </c>
      <c r="AF19" s="9">
        <v>3169</v>
      </c>
      <c r="AH19" s="9">
        <v>297</v>
      </c>
      <c r="AI19" s="9">
        <v>2140</v>
      </c>
      <c r="AJ19" s="9">
        <v>1768</v>
      </c>
      <c r="AM19" s="9">
        <v>743</v>
      </c>
      <c r="AN19" s="9">
        <v>926</v>
      </c>
      <c r="AO19" s="9">
        <v>601</v>
      </c>
      <c r="AQ19" s="9">
        <v>216</v>
      </c>
      <c r="AR19" s="9">
        <v>401</v>
      </c>
      <c r="AS19" s="9">
        <v>322</v>
      </c>
      <c r="AV19"/>
      <c r="AW19"/>
      <c r="AX19"/>
      <c r="AY19"/>
      <c r="AZ19"/>
      <c r="BA19"/>
      <c r="BB19"/>
      <c r="BC19"/>
      <c r="BD19" s="16">
        <v>28</v>
      </c>
      <c r="BE19" s="17" t="s">
        <v>88</v>
      </c>
      <c r="BF19" s="17" t="s">
        <v>89</v>
      </c>
      <c r="BG19" s="16" t="s">
        <v>90</v>
      </c>
      <c r="BH19"/>
    </row>
    <row r="20" spans="2:60" x14ac:dyDescent="0.2">
      <c r="B20" s="9">
        <v>1774</v>
      </c>
      <c r="C20" s="9">
        <v>882</v>
      </c>
      <c r="D20" s="9">
        <v>830</v>
      </c>
      <c r="F20" s="9">
        <v>1211.2862600000001</v>
      </c>
      <c r="G20" s="9">
        <v>715.32317</v>
      </c>
      <c r="H20" s="9">
        <v>864.19752999999992</v>
      </c>
      <c r="K20" s="10">
        <v>89.5</v>
      </c>
      <c r="L20" s="9">
        <v>175</v>
      </c>
      <c r="M20" s="9">
        <v>250</v>
      </c>
      <c r="O20" s="9">
        <v>138</v>
      </c>
      <c r="P20" s="9">
        <v>104</v>
      </c>
      <c r="Q20" s="9">
        <v>164</v>
      </c>
      <c r="T20" s="9">
        <v>409</v>
      </c>
      <c r="U20" s="9">
        <v>2000</v>
      </c>
      <c r="V20" s="9">
        <v>889.5</v>
      </c>
      <c r="X20" s="9">
        <v>508</v>
      </c>
      <c r="Y20" s="9">
        <v>159.70000000000002</v>
      </c>
      <c r="Z20" s="9">
        <v>82.13</v>
      </c>
      <c r="AC20" s="9">
        <v>5549</v>
      </c>
      <c r="AD20" s="9">
        <v>3201</v>
      </c>
      <c r="AE20" s="9">
        <v>546</v>
      </c>
      <c r="AF20" s="9">
        <v>803</v>
      </c>
      <c r="AH20" s="9">
        <v>369</v>
      </c>
      <c r="AI20" s="9">
        <v>1151</v>
      </c>
      <c r="AJ20" s="9">
        <v>463</v>
      </c>
      <c r="AM20" s="9">
        <v>776</v>
      </c>
      <c r="AN20" s="9">
        <v>954</v>
      </c>
      <c r="AO20" s="9">
        <v>639</v>
      </c>
      <c r="AQ20" s="9">
        <v>250</v>
      </c>
      <c r="AR20" s="9">
        <v>404</v>
      </c>
      <c r="AS20" s="9">
        <v>349</v>
      </c>
      <c r="AV20"/>
      <c r="AW20"/>
      <c r="AX20"/>
      <c r="AY20"/>
      <c r="AZ20"/>
      <c r="BA20"/>
      <c r="BB20"/>
      <c r="BC20"/>
      <c r="BD20"/>
      <c r="BE20"/>
      <c r="BF20"/>
      <c r="BG20"/>
      <c r="BH20"/>
    </row>
    <row r="21" spans="2:60" x14ac:dyDescent="0.2">
      <c r="B21" s="9">
        <v>1811</v>
      </c>
      <c r="C21" s="9">
        <v>922</v>
      </c>
      <c r="D21" s="9">
        <v>834</v>
      </c>
      <c r="F21" s="9">
        <v>1252.9280000000001</v>
      </c>
      <c r="G21" s="9">
        <v>762.20683999999994</v>
      </c>
      <c r="H21" s="9">
        <v>864.21900000000005</v>
      </c>
      <c r="K21" s="9">
        <v>89.93</v>
      </c>
      <c r="L21" s="9">
        <v>176.2</v>
      </c>
      <c r="M21" s="9">
        <v>253</v>
      </c>
      <c r="O21" s="9">
        <v>140</v>
      </c>
      <c r="P21" s="9">
        <v>104</v>
      </c>
      <c r="Q21" s="9">
        <v>183</v>
      </c>
      <c r="T21" s="9">
        <v>919.80000000000007</v>
      </c>
      <c r="U21" s="9">
        <v>2000</v>
      </c>
      <c r="V21" s="9">
        <v>921.5</v>
      </c>
      <c r="X21" s="9">
        <v>94.86</v>
      </c>
      <c r="Y21" s="9">
        <v>774.9</v>
      </c>
      <c r="Z21" s="9">
        <v>365.9</v>
      </c>
      <c r="AC21" s="9">
        <v>2899</v>
      </c>
      <c r="AD21" s="9">
        <v>2077</v>
      </c>
      <c r="AE21" s="10">
        <v>577</v>
      </c>
      <c r="AF21" s="9">
        <v>892</v>
      </c>
      <c r="AH21" s="9">
        <v>300</v>
      </c>
      <c r="AI21" s="9">
        <v>2298</v>
      </c>
      <c r="AJ21" s="9">
        <v>1216</v>
      </c>
      <c r="AM21" s="9">
        <v>792</v>
      </c>
      <c r="AN21" s="9">
        <v>954</v>
      </c>
      <c r="AO21" s="9">
        <v>722</v>
      </c>
      <c r="AQ21" s="9">
        <v>257</v>
      </c>
      <c r="AR21" s="9">
        <v>410</v>
      </c>
      <c r="AS21" s="9">
        <v>424</v>
      </c>
      <c r="AV21"/>
      <c r="AW21"/>
      <c r="AX21"/>
      <c r="AY21"/>
      <c r="AZ21"/>
      <c r="BA21"/>
      <c r="BB21"/>
      <c r="BC21"/>
      <c r="BD21"/>
      <c r="BE21"/>
      <c r="BF21"/>
      <c r="BG21"/>
      <c r="BH21"/>
    </row>
    <row r="22" spans="2:60" x14ac:dyDescent="0.2">
      <c r="B22" s="9">
        <v>1847</v>
      </c>
      <c r="C22" s="9">
        <v>929</v>
      </c>
      <c r="D22" s="9">
        <v>865</v>
      </c>
      <c r="F22" s="9">
        <v>1267.6748299999999</v>
      </c>
      <c r="G22" s="9">
        <v>765.91200000000003</v>
      </c>
      <c r="H22" s="9">
        <v>866.17100000000005</v>
      </c>
      <c r="K22" s="9">
        <v>93.63</v>
      </c>
      <c r="L22" s="9">
        <v>182.7</v>
      </c>
      <c r="M22" s="9">
        <v>257</v>
      </c>
      <c r="O22" s="9">
        <v>140</v>
      </c>
      <c r="P22" s="9">
        <v>113</v>
      </c>
      <c r="Q22" s="9">
        <v>186</v>
      </c>
      <c r="T22" s="9">
        <v>652.9</v>
      </c>
      <c r="U22" s="9">
        <v>670.6</v>
      </c>
      <c r="V22" s="9">
        <v>784.30000000000007</v>
      </c>
      <c r="X22" s="9">
        <v>1000</v>
      </c>
      <c r="Y22" s="9">
        <v>1000</v>
      </c>
      <c r="Z22" s="9">
        <v>342.9</v>
      </c>
      <c r="AC22" s="9">
        <v>2221</v>
      </c>
      <c r="AD22" s="9">
        <v>2450</v>
      </c>
      <c r="AE22" s="10">
        <v>588</v>
      </c>
      <c r="AF22" s="9">
        <v>1757</v>
      </c>
      <c r="AH22" s="9">
        <v>407</v>
      </c>
      <c r="AI22" s="9">
        <v>2055</v>
      </c>
      <c r="AJ22" s="9">
        <v>1741</v>
      </c>
      <c r="AM22" s="9">
        <v>802</v>
      </c>
      <c r="AN22" s="9">
        <v>979</v>
      </c>
      <c r="AO22" s="9">
        <v>735</v>
      </c>
      <c r="AQ22" s="9">
        <v>274</v>
      </c>
      <c r="AR22" s="9">
        <v>421</v>
      </c>
      <c r="AS22" s="9">
        <v>444</v>
      </c>
      <c r="AV22"/>
      <c r="AW22"/>
      <c r="AX22"/>
      <c r="AY22"/>
      <c r="AZ22"/>
      <c r="BA22"/>
      <c r="BB22"/>
      <c r="BC22"/>
      <c r="BD22"/>
      <c r="BE22"/>
      <c r="BF22"/>
      <c r="BG22"/>
      <c r="BH22"/>
    </row>
    <row r="23" spans="2:60" x14ac:dyDescent="0.2">
      <c r="B23" s="9">
        <v>1984</v>
      </c>
      <c r="C23" s="9">
        <v>949</v>
      </c>
      <c r="D23" s="9">
        <v>955</v>
      </c>
      <c r="F23" s="9">
        <v>1367.0540000000001</v>
      </c>
      <c r="G23" s="9">
        <v>772.24572000000001</v>
      </c>
      <c r="H23" s="9">
        <v>873.06164000000001</v>
      </c>
      <c r="K23" s="9">
        <v>96.09</v>
      </c>
      <c r="L23" s="9">
        <v>188.5</v>
      </c>
      <c r="M23" s="9">
        <v>264</v>
      </c>
      <c r="O23" s="9">
        <v>146</v>
      </c>
      <c r="P23" s="9">
        <v>116</v>
      </c>
      <c r="Q23" s="9">
        <v>187</v>
      </c>
      <c r="T23" s="9">
        <v>473.5</v>
      </c>
      <c r="U23" s="9">
        <v>3000</v>
      </c>
      <c r="V23" s="9">
        <v>519.1</v>
      </c>
      <c r="X23" s="9">
        <v>31.21</v>
      </c>
      <c r="Y23" s="9">
        <v>154.79999999999998</v>
      </c>
      <c r="Z23" s="9">
        <v>1000</v>
      </c>
      <c r="AC23" s="9">
        <v>4975</v>
      </c>
      <c r="AD23" s="9">
        <v>2012</v>
      </c>
      <c r="AE23" s="9">
        <v>603</v>
      </c>
      <c r="AF23" s="9">
        <v>1001</v>
      </c>
      <c r="AH23" s="9">
        <v>1978</v>
      </c>
      <c r="AI23" s="9">
        <v>726</v>
      </c>
      <c r="AJ23" s="9">
        <v>3065</v>
      </c>
      <c r="AM23" s="9">
        <v>802</v>
      </c>
      <c r="AN23" s="9">
        <v>981</v>
      </c>
      <c r="AO23" s="9">
        <v>745</v>
      </c>
      <c r="AQ23" s="9">
        <v>286</v>
      </c>
      <c r="AR23" s="9">
        <v>426</v>
      </c>
      <c r="AS23" s="9">
        <v>459</v>
      </c>
      <c r="AV23"/>
      <c r="AW23"/>
      <c r="AX23">
        <v>0</v>
      </c>
      <c r="AY23">
        <v>5</v>
      </c>
      <c r="AZ23">
        <v>10</v>
      </c>
      <c r="BA23">
        <v>14</v>
      </c>
      <c r="BB23">
        <v>28</v>
      </c>
      <c r="BC23"/>
      <c r="BD23"/>
      <c r="BE23"/>
      <c r="BF23"/>
      <c r="BG23"/>
      <c r="BH23"/>
    </row>
    <row r="24" spans="2:60" x14ac:dyDescent="0.2">
      <c r="B24" s="9">
        <v>1996</v>
      </c>
      <c r="C24" s="9">
        <v>954</v>
      </c>
      <c r="D24" s="9">
        <v>963</v>
      </c>
      <c r="F24" s="9">
        <v>1392.8403599999999</v>
      </c>
      <c r="G24" s="9">
        <v>774.5952400000001</v>
      </c>
      <c r="H24" s="9">
        <v>885.98401999999999</v>
      </c>
      <c r="K24" s="10">
        <v>97.3</v>
      </c>
      <c r="L24" s="9">
        <v>190</v>
      </c>
      <c r="M24" s="9">
        <v>266</v>
      </c>
      <c r="O24" s="9">
        <v>149</v>
      </c>
      <c r="P24" s="9">
        <v>123</v>
      </c>
      <c r="Q24" s="9">
        <v>187</v>
      </c>
      <c r="T24" s="9">
        <v>134.69999999999999</v>
      </c>
      <c r="U24" s="9">
        <v>2000</v>
      </c>
      <c r="V24" s="9">
        <v>531.4</v>
      </c>
      <c r="X24" s="9">
        <v>80.489999999999995</v>
      </c>
      <c r="Y24" s="9">
        <v>715.80000000000007</v>
      </c>
      <c r="Z24" s="9">
        <v>378.59999999999997</v>
      </c>
      <c r="AC24" s="9">
        <v>4655</v>
      </c>
      <c r="AD24" s="9">
        <v>294</v>
      </c>
      <c r="AE24" s="9">
        <v>637</v>
      </c>
      <c r="AF24" s="9">
        <v>2395</v>
      </c>
      <c r="AH24" s="9">
        <v>551</v>
      </c>
      <c r="AI24" s="9">
        <v>648</v>
      </c>
      <c r="AJ24" s="9">
        <v>2203</v>
      </c>
      <c r="AM24" s="9">
        <v>814</v>
      </c>
      <c r="AN24" s="9">
        <v>1006</v>
      </c>
      <c r="AO24" s="9">
        <v>752</v>
      </c>
      <c r="AQ24" s="9">
        <v>299</v>
      </c>
      <c r="AR24" s="9">
        <v>434</v>
      </c>
      <c r="AS24" s="9">
        <v>481</v>
      </c>
      <c r="AV24"/>
      <c r="AW24" t="s">
        <v>98</v>
      </c>
      <c r="AX24" s="9">
        <v>3148.9505376344086</v>
      </c>
      <c r="AY24" s="9">
        <v>554.26878170659586</v>
      </c>
      <c r="AZ24" s="9">
        <v>902</v>
      </c>
      <c r="BA24" s="9">
        <v>2666</v>
      </c>
      <c r="BB24" s="9">
        <v>3106.8002409057676</v>
      </c>
      <c r="BC24"/>
      <c r="BD24"/>
      <c r="BE24"/>
      <c r="BF24"/>
      <c r="BG24"/>
      <c r="BH24"/>
    </row>
    <row r="25" spans="2:60" x14ac:dyDescent="0.2">
      <c r="B25" s="9">
        <v>2027</v>
      </c>
      <c r="C25" s="9">
        <v>955</v>
      </c>
      <c r="D25" s="9">
        <v>982</v>
      </c>
      <c r="F25" s="9">
        <v>1420.1802700000001</v>
      </c>
      <c r="G25" s="9">
        <v>796.01</v>
      </c>
      <c r="H25" s="9">
        <v>909.47926000000007</v>
      </c>
      <c r="K25" s="10">
        <v>97.3</v>
      </c>
      <c r="L25" s="9">
        <v>190.5</v>
      </c>
      <c r="M25" s="9">
        <v>281</v>
      </c>
      <c r="O25" s="9">
        <v>151</v>
      </c>
      <c r="P25" s="9">
        <v>125</v>
      </c>
      <c r="Q25" s="9">
        <v>188</v>
      </c>
      <c r="T25" s="9">
        <v>137.19999999999999</v>
      </c>
      <c r="U25" s="9">
        <v>732.6</v>
      </c>
      <c r="V25" s="9">
        <v>625.4</v>
      </c>
      <c r="X25" s="9">
        <v>115</v>
      </c>
      <c r="Y25" s="9">
        <v>264.89999999999998</v>
      </c>
      <c r="Z25" s="9">
        <v>253.00000000000003</v>
      </c>
      <c r="AC25" s="9">
        <v>2995</v>
      </c>
      <c r="AD25" s="9">
        <v>413</v>
      </c>
      <c r="AE25" s="9">
        <v>652</v>
      </c>
      <c r="AF25" s="9">
        <v>2567</v>
      </c>
      <c r="AH25" s="9">
        <v>1821</v>
      </c>
      <c r="AI25" s="9">
        <v>764</v>
      </c>
      <c r="AJ25" s="9">
        <v>760</v>
      </c>
      <c r="AM25" s="9">
        <v>826</v>
      </c>
      <c r="AN25" s="9">
        <v>1017</v>
      </c>
      <c r="AO25" s="9">
        <v>771</v>
      </c>
      <c r="AQ25" s="9">
        <v>301</v>
      </c>
      <c r="AR25" s="9">
        <v>444</v>
      </c>
      <c r="AS25" s="9">
        <v>484</v>
      </c>
      <c r="AV25"/>
      <c r="AW25" t="s">
        <v>99</v>
      </c>
      <c r="AX25" s="9">
        <v>1931.1848113888891</v>
      </c>
      <c r="AY25" s="9">
        <v>408.72176820556064</v>
      </c>
      <c r="AZ25" s="9">
        <v>434</v>
      </c>
      <c r="BA25" s="9">
        <v>1287</v>
      </c>
      <c r="BB25" s="9">
        <v>2107.8000000000002</v>
      </c>
      <c r="BC25"/>
      <c r="BD25"/>
      <c r="BE25"/>
      <c r="BF25"/>
      <c r="BG25"/>
      <c r="BH25"/>
    </row>
    <row r="26" spans="2:60" x14ac:dyDescent="0.2">
      <c r="B26" s="9">
        <v>2078</v>
      </c>
      <c r="C26" s="9">
        <v>1060</v>
      </c>
      <c r="D26" s="9">
        <v>990</v>
      </c>
      <c r="F26" s="9">
        <v>1427.0152499999999</v>
      </c>
      <c r="G26" s="9">
        <v>811.65364</v>
      </c>
      <c r="H26" s="9">
        <v>913.85792000000004</v>
      </c>
      <c r="K26" s="10">
        <v>102</v>
      </c>
      <c r="L26" s="9">
        <v>196</v>
      </c>
      <c r="M26" s="9">
        <v>290</v>
      </c>
      <c r="O26" s="9">
        <v>152</v>
      </c>
      <c r="P26" s="9">
        <v>125</v>
      </c>
      <c r="Q26" s="9">
        <v>195</v>
      </c>
      <c r="T26" s="9">
        <v>236.1</v>
      </c>
      <c r="U26" s="9">
        <v>1000</v>
      </c>
      <c r="V26" s="9">
        <v>2000</v>
      </c>
      <c r="X26" s="9">
        <v>685.8</v>
      </c>
      <c r="Y26" s="9">
        <v>175.3</v>
      </c>
      <c r="Z26" s="9">
        <v>165.9</v>
      </c>
      <c r="AC26" s="9">
        <v>568</v>
      </c>
      <c r="AD26" s="9">
        <v>1562</v>
      </c>
      <c r="AE26" s="9">
        <v>694</v>
      </c>
      <c r="AF26" s="9">
        <v>2657</v>
      </c>
      <c r="AH26" s="9">
        <v>2806</v>
      </c>
      <c r="AI26" s="9">
        <v>929</v>
      </c>
      <c r="AJ26" s="9">
        <v>2924</v>
      </c>
      <c r="AM26" s="9">
        <v>835</v>
      </c>
      <c r="AN26" s="9">
        <v>1072</v>
      </c>
      <c r="AO26" s="9">
        <v>782</v>
      </c>
      <c r="AQ26" s="9">
        <v>330</v>
      </c>
      <c r="AR26" s="9">
        <v>445</v>
      </c>
      <c r="AS26" s="9">
        <v>485</v>
      </c>
      <c r="AV26"/>
      <c r="AW26" t="s">
        <v>100</v>
      </c>
      <c r="AX26" s="9">
        <v>72.885375081246522</v>
      </c>
      <c r="AY26" s="9">
        <v>15.47199812431551</v>
      </c>
      <c r="AZ26" s="9">
        <v>22</v>
      </c>
      <c r="BA26" s="9">
        <v>61</v>
      </c>
      <c r="BB26" s="9">
        <v>69.877143392980102</v>
      </c>
      <c r="BC26"/>
      <c r="BD26"/>
      <c r="BE26"/>
      <c r="BF26"/>
      <c r="BG26"/>
      <c r="BH26"/>
    </row>
    <row r="27" spans="2:60" x14ac:dyDescent="0.2">
      <c r="B27" s="9">
        <v>2079</v>
      </c>
      <c r="C27" s="9">
        <v>1063</v>
      </c>
      <c r="D27" s="9">
        <v>1060</v>
      </c>
      <c r="F27" s="9">
        <v>1531.0350700000001</v>
      </c>
      <c r="G27" s="9">
        <v>848.81883000000005</v>
      </c>
      <c r="H27" s="9">
        <v>928.01099999999997</v>
      </c>
      <c r="K27" s="10">
        <v>110</v>
      </c>
      <c r="L27" s="9">
        <v>199.2</v>
      </c>
      <c r="M27" s="9">
        <v>291</v>
      </c>
      <c r="O27" s="9">
        <v>154</v>
      </c>
      <c r="P27" s="9">
        <v>138</v>
      </c>
      <c r="Q27" s="9">
        <v>196</v>
      </c>
      <c r="T27" s="9">
        <v>278</v>
      </c>
      <c r="U27" s="9">
        <v>2000</v>
      </c>
      <c r="V27" s="9">
        <v>2000</v>
      </c>
      <c r="X27" s="9">
        <v>1000</v>
      </c>
      <c r="Y27" s="9">
        <v>163.39999999999998</v>
      </c>
      <c r="Z27" s="9">
        <v>154.4</v>
      </c>
      <c r="AC27" s="9">
        <v>6456</v>
      </c>
      <c r="AD27" s="9">
        <v>1354</v>
      </c>
      <c r="AE27" s="9">
        <v>735</v>
      </c>
      <c r="AF27" s="9">
        <v>2530</v>
      </c>
      <c r="AH27" s="9">
        <v>2894</v>
      </c>
      <c r="AI27" s="9">
        <v>1678</v>
      </c>
      <c r="AJ27" s="9">
        <v>1309</v>
      </c>
      <c r="AM27" s="9">
        <v>876</v>
      </c>
      <c r="AN27" s="9">
        <v>1076</v>
      </c>
      <c r="AO27" s="9">
        <v>785</v>
      </c>
      <c r="AQ27" s="9">
        <v>330</v>
      </c>
      <c r="AR27" s="9">
        <v>461</v>
      </c>
      <c r="AS27" s="9">
        <v>495</v>
      </c>
      <c r="AV27"/>
      <c r="AW27" t="s">
        <v>101</v>
      </c>
      <c r="AX27" s="9">
        <v>56.405393511247738</v>
      </c>
      <c r="AY27" s="9">
        <v>12.944217833282011</v>
      </c>
      <c r="AZ27" s="9">
        <v>11</v>
      </c>
      <c r="BA27" s="9">
        <v>37</v>
      </c>
      <c r="BB27" s="9">
        <v>56.771271093786964</v>
      </c>
      <c r="BC27"/>
      <c r="BD27"/>
      <c r="BE27"/>
      <c r="BF27"/>
      <c r="BG27"/>
      <c r="BH27"/>
    </row>
    <row r="28" spans="2:60" x14ac:dyDescent="0.2">
      <c r="B28" s="9">
        <v>2082</v>
      </c>
      <c r="C28" s="9">
        <v>1117</v>
      </c>
      <c r="D28" s="9">
        <v>1113</v>
      </c>
      <c r="F28" s="9">
        <v>1639.2739999999999</v>
      </c>
      <c r="G28" s="9">
        <v>872.63445999999999</v>
      </c>
      <c r="H28" s="9">
        <v>934.48199999999997</v>
      </c>
      <c r="K28" s="10">
        <v>111</v>
      </c>
      <c r="L28" s="9">
        <v>204.5</v>
      </c>
      <c r="M28" s="9">
        <v>313</v>
      </c>
      <c r="O28" s="9">
        <v>158</v>
      </c>
      <c r="P28" s="9">
        <v>139</v>
      </c>
      <c r="Q28" s="9">
        <v>200</v>
      </c>
      <c r="T28" s="9">
        <v>917.8</v>
      </c>
      <c r="U28" s="9">
        <v>1000</v>
      </c>
      <c r="V28" s="9">
        <v>833.19999999999993</v>
      </c>
      <c r="X28" s="9">
        <v>114.2</v>
      </c>
      <c r="Y28" s="9">
        <v>1000</v>
      </c>
      <c r="Z28" s="9">
        <v>358.9</v>
      </c>
      <c r="AC28" s="9">
        <v>5546</v>
      </c>
      <c r="AD28" s="9">
        <v>725</v>
      </c>
      <c r="AE28" s="9">
        <v>748</v>
      </c>
      <c r="AF28" s="9">
        <v>1980</v>
      </c>
      <c r="AH28" s="9">
        <v>849</v>
      </c>
      <c r="AI28" s="9">
        <v>1483</v>
      </c>
      <c r="AJ28" s="9">
        <v>2617</v>
      </c>
      <c r="AM28" s="9">
        <v>897</v>
      </c>
      <c r="AN28" s="9">
        <v>1098</v>
      </c>
      <c r="AO28" s="9">
        <v>799</v>
      </c>
      <c r="AQ28" s="9">
        <v>333</v>
      </c>
      <c r="AR28" s="9">
        <v>470</v>
      </c>
      <c r="AS28" s="9">
        <v>510</v>
      </c>
      <c r="AV28"/>
      <c r="AW28"/>
      <c r="AX28"/>
      <c r="AY28"/>
      <c r="AZ28"/>
      <c r="BA28"/>
      <c r="BB28"/>
      <c r="BC28"/>
      <c r="BD28"/>
      <c r="BE28"/>
      <c r="BF28"/>
      <c r="BG28"/>
      <c r="BH28"/>
    </row>
    <row r="29" spans="2:60" x14ac:dyDescent="0.2">
      <c r="B29" s="9">
        <v>2110</v>
      </c>
      <c r="C29" s="9">
        <v>1161</v>
      </c>
      <c r="D29" s="9">
        <v>1209</v>
      </c>
      <c r="F29" s="9">
        <v>1676.8123399999999</v>
      </c>
      <c r="G29" s="9">
        <v>873.16843999999992</v>
      </c>
      <c r="H29" s="9">
        <v>937.03277000000003</v>
      </c>
      <c r="K29" s="10">
        <v>120</v>
      </c>
      <c r="L29" s="9">
        <v>209.4</v>
      </c>
      <c r="M29" s="9">
        <v>319</v>
      </c>
      <c r="O29" s="9">
        <v>169</v>
      </c>
      <c r="P29" s="9">
        <v>139</v>
      </c>
      <c r="Q29" s="9">
        <v>205</v>
      </c>
      <c r="T29" s="9">
        <v>712.1</v>
      </c>
      <c r="U29" s="9">
        <v>3000</v>
      </c>
      <c r="V29" s="9">
        <v>964.6</v>
      </c>
      <c r="X29" s="9">
        <v>110.9</v>
      </c>
      <c r="Y29" s="9">
        <v>38.19</v>
      </c>
      <c r="Z29" s="9">
        <v>1000</v>
      </c>
      <c r="AC29" s="9">
        <v>4698</v>
      </c>
      <c r="AD29" s="9">
        <v>775</v>
      </c>
      <c r="AE29" s="9">
        <v>756</v>
      </c>
      <c r="AF29" s="9">
        <v>1161</v>
      </c>
      <c r="AH29" s="9">
        <v>119</v>
      </c>
      <c r="AI29" s="9">
        <v>1095</v>
      </c>
      <c r="AJ29" s="9">
        <v>3350</v>
      </c>
      <c r="AM29" s="9">
        <v>899</v>
      </c>
      <c r="AN29" s="9">
        <v>1098</v>
      </c>
      <c r="AO29" s="9">
        <v>809</v>
      </c>
      <c r="AQ29" s="9">
        <v>348</v>
      </c>
      <c r="AR29" s="9">
        <v>488</v>
      </c>
      <c r="AS29" s="9">
        <v>534</v>
      </c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2:60" x14ac:dyDescent="0.2">
      <c r="B30" s="9">
        <v>2334</v>
      </c>
      <c r="C30" s="9">
        <v>1225</v>
      </c>
      <c r="D30" s="9">
        <v>1211</v>
      </c>
      <c r="F30" s="9">
        <v>1697.7239999999999</v>
      </c>
      <c r="G30" s="9">
        <v>877.779</v>
      </c>
      <c r="H30" s="9">
        <v>985.83877999999993</v>
      </c>
      <c r="K30" s="10">
        <v>120</v>
      </c>
      <c r="L30" s="9">
        <v>214.79999999999998</v>
      </c>
      <c r="M30" s="9">
        <v>321</v>
      </c>
      <c r="O30" s="9">
        <v>171</v>
      </c>
      <c r="P30" s="9">
        <v>139</v>
      </c>
      <c r="Q30" s="9">
        <v>205</v>
      </c>
      <c r="T30" s="9">
        <v>1000</v>
      </c>
      <c r="U30" s="9">
        <v>4000</v>
      </c>
      <c r="V30" s="9">
        <v>528.1</v>
      </c>
      <c r="X30" s="9">
        <v>564.20000000000005</v>
      </c>
      <c r="Y30" s="9">
        <v>1000</v>
      </c>
      <c r="Z30" s="9">
        <v>400</v>
      </c>
      <c r="AC30" s="9">
        <v>2633</v>
      </c>
      <c r="AD30" s="9">
        <v>1556</v>
      </c>
      <c r="AE30" s="10">
        <v>773</v>
      </c>
      <c r="AF30" s="9">
        <v>2513</v>
      </c>
      <c r="AH30" s="9">
        <v>1909</v>
      </c>
      <c r="AI30" s="9">
        <v>467</v>
      </c>
      <c r="AJ30" s="9">
        <v>879</v>
      </c>
      <c r="AM30" s="9">
        <v>900</v>
      </c>
      <c r="AN30" s="9">
        <v>1103</v>
      </c>
      <c r="AO30" s="9">
        <v>810</v>
      </c>
      <c r="AQ30" s="9">
        <v>354</v>
      </c>
      <c r="AR30" s="9">
        <v>499</v>
      </c>
      <c r="AS30" s="9">
        <v>544</v>
      </c>
      <c r="AV30"/>
      <c r="AW30"/>
      <c r="AX30"/>
      <c r="AY30"/>
      <c r="AZ30"/>
      <c r="BA30"/>
      <c r="BB30"/>
      <c r="BC30"/>
      <c r="BD30"/>
      <c r="BE30"/>
      <c r="BF30"/>
      <c r="BG30"/>
      <c r="BH30"/>
    </row>
    <row r="31" spans="2:60" x14ac:dyDescent="0.2">
      <c r="B31" s="9">
        <v>2405</v>
      </c>
      <c r="C31" s="9">
        <v>1258</v>
      </c>
      <c r="D31" s="9">
        <v>1257</v>
      </c>
      <c r="F31" s="9">
        <v>1731.0060000000001</v>
      </c>
      <c r="G31" s="9">
        <v>879.46942999999999</v>
      </c>
      <c r="H31" s="9">
        <v>986.69315000000006</v>
      </c>
      <c r="K31" s="9">
        <v>122.39999999999999</v>
      </c>
      <c r="L31" s="9">
        <v>218.1</v>
      </c>
      <c r="M31" s="9">
        <v>343</v>
      </c>
      <c r="O31" s="9">
        <v>175</v>
      </c>
      <c r="P31" s="9">
        <v>142</v>
      </c>
      <c r="Q31" s="9">
        <v>205</v>
      </c>
      <c r="T31" s="9">
        <v>475.1</v>
      </c>
      <c r="U31" s="9">
        <v>539.6</v>
      </c>
      <c r="V31" s="9">
        <v>706.7</v>
      </c>
      <c r="X31" s="9">
        <v>434.5</v>
      </c>
      <c r="Y31" s="9">
        <v>53.79</v>
      </c>
      <c r="Z31" s="9">
        <v>459.5</v>
      </c>
      <c r="AC31" s="9">
        <v>3394</v>
      </c>
      <c r="AD31" s="9">
        <v>3109</v>
      </c>
      <c r="AE31" s="9">
        <v>799</v>
      </c>
      <c r="AF31" s="9">
        <v>335</v>
      </c>
      <c r="AH31" s="9">
        <v>539</v>
      </c>
      <c r="AI31" s="9">
        <v>2284</v>
      </c>
      <c r="AJ31" s="9">
        <v>1621</v>
      </c>
      <c r="AM31" s="9">
        <v>915</v>
      </c>
      <c r="AN31" s="9">
        <v>1113</v>
      </c>
      <c r="AO31" s="9">
        <v>810</v>
      </c>
      <c r="AQ31" s="9">
        <v>356</v>
      </c>
      <c r="AR31" s="9">
        <v>513</v>
      </c>
      <c r="AS31" s="9">
        <v>569</v>
      </c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2:60" x14ac:dyDescent="0.2">
      <c r="B32" s="9">
        <v>2405</v>
      </c>
      <c r="C32" s="9">
        <v>1269</v>
      </c>
      <c r="D32" s="9">
        <v>1258</v>
      </c>
      <c r="F32" s="9">
        <v>1740.2494799999999</v>
      </c>
      <c r="G32" s="9">
        <v>902.96467000000007</v>
      </c>
      <c r="H32" s="9">
        <v>1000.0427199999999</v>
      </c>
      <c r="K32" s="10">
        <v>123</v>
      </c>
      <c r="L32" s="9">
        <v>218.1</v>
      </c>
      <c r="M32" s="9">
        <v>343</v>
      </c>
      <c r="O32" s="9">
        <v>176</v>
      </c>
      <c r="P32" s="9">
        <v>143</v>
      </c>
      <c r="Q32" s="9">
        <v>211</v>
      </c>
      <c r="T32" s="9">
        <v>196.70000000000002</v>
      </c>
      <c r="U32" s="9">
        <v>494.8</v>
      </c>
      <c r="V32" s="9">
        <v>1000</v>
      </c>
      <c r="X32" s="9">
        <v>528.1</v>
      </c>
      <c r="Y32" s="9">
        <v>62.42</v>
      </c>
      <c r="Z32" s="9">
        <v>321.5</v>
      </c>
      <c r="AC32" s="9">
        <v>265</v>
      </c>
      <c r="AD32" s="9">
        <v>241</v>
      </c>
      <c r="AE32" s="10">
        <v>802</v>
      </c>
      <c r="AF32" s="9">
        <v>1349</v>
      </c>
      <c r="AH32" s="9">
        <v>298</v>
      </c>
      <c r="AI32" s="9">
        <v>461</v>
      </c>
      <c r="AJ32" s="9">
        <v>1663</v>
      </c>
      <c r="AM32" s="9">
        <v>920</v>
      </c>
      <c r="AN32" s="9">
        <v>1121</v>
      </c>
      <c r="AO32" s="9">
        <v>820</v>
      </c>
      <c r="AQ32" s="9">
        <v>382</v>
      </c>
      <c r="AR32" s="9">
        <v>526</v>
      </c>
      <c r="AS32" s="9">
        <v>582</v>
      </c>
    </row>
    <row r="33" spans="2:45" x14ac:dyDescent="0.2">
      <c r="B33" s="9">
        <v>2413</v>
      </c>
      <c r="C33" s="9">
        <v>1271</v>
      </c>
      <c r="D33" s="9">
        <v>1273</v>
      </c>
      <c r="F33" s="9">
        <v>1746.12329</v>
      </c>
      <c r="G33" s="9">
        <v>918.98414999999989</v>
      </c>
      <c r="H33" s="9">
        <v>1002.9262200000001</v>
      </c>
      <c r="K33" s="10">
        <v>124</v>
      </c>
      <c r="L33" s="9">
        <v>222.20000000000002</v>
      </c>
      <c r="M33" s="9">
        <v>344</v>
      </c>
      <c r="O33" s="9">
        <v>178</v>
      </c>
      <c r="P33" s="9">
        <v>145</v>
      </c>
      <c r="Q33" s="9">
        <v>218</v>
      </c>
      <c r="T33" s="9">
        <v>645.9</v>
      </c>
      <c r="U33" s="9">
        <v>592.6</v>
      </c>
      <c r="V33" s="9">
        <v>123.20000000000002</v>
      </c>
      <c r="X33" s="9">
        <v>366.3</v>
      </c>
      <c r="Y33" s="9">
        <v>112.5</v>
      </c>
      <c r="Z33" s="9">
        <v>243.5</v>
      </c>
      <c r="AC33" s="9">
        <v>7865</v>
      </c>
      <c r="AD33" s="9">
        <v>646</v>
      </c>
      <c r="AE33" s="9">
        <v>802</v>
      </c>
      <c r="AF33" s="9">
        <v>947</v>
      </c>
      <c r="AH33" s="9">
        <v>251</v>
      </c>
      <c r="AI33" s="9">
        <v>3904</v>
      </c>
      <c r="AJ33" s="9">
        <v>1063</v>
      </c>
      <c r="AM33" s="9">
        <v>952</v>
      </c>
      <c r="AN33" s="9">
        <v>1137</v>
      </c>
      <c r="AO33" s="9">
        <v>856</v>
      </c>
      <c r="AQ33" s="9">
        <v>397</v>
      </c>
      <c r="AR33" s="9">
        <v>539</v>
      </c>
      <c r="AS33" s="9">
        <v>582</v>
      </c>
    </row>
    <row r="34" spans="2:45" x14ac:dyDescent="0.2">
      <c r="B34" s="9">
        <v>2434</v>
      </c>
      <c r="C34" s="9">
        <v>1275</v>
      </c>
      <c r="D34" s="9">
        <v>1302</v>
      </c>
      <c r="F34" s="9">
        <v>1768.87095</v>
      </c>
      <c r="G34" s="9">
        <v>927.63467000000003</v>
      </c>
      <c r="H34" s="9">
        <v>1003.3534100000001</v>
      </c>
      <c r="K34" s="9">
        <v>126.50000000000001</v>
      </c>
      <c r="L34" s="9">
        <v>222.6</v>
      </c>
      <c r="M34" s="9">
        <v>350</v>
      </c>
      <c r="O34" s="9">
        <v>179</v>
      </c>
      <c r="P34" s="9">
        <v>146</v>
      </c>
      <c r="Q34" s="9">
        <v>220</v>
      </c>
      <c r="T34" s="9">
        <v>415.6</v>
      </c>
      <c r="U34" s="9">
        <v>300.59999999999997</v>
      </c>
      <c r="V34" s="9">
        <v>933.80000000000007</v>
      </c>
      <c r="X34" s="9">
        <v>342.9</v>
      </c>
      <c r="Y34" s="9">
        <v>190.10000000000002</v>
      </c>
      <c r="Z34" s="9">
        <v>1000</v>
      </c>
      <c r="AC34" s="9">
        <v>8074</v>
      </c>
      <c r="AD34" s="9">
        <v>1107</v>
      </c>
      <c r="AE34" s="10">
        <v>803</v>
      </c>
      <c r="AF34" s="9">
        <v>3470</v>
      </c>
      <c r="AH34" s="9">
        <v>1430</v>
      </c>
      <c r="AI34" s="9">
        <v>864</v>
      </c>
      <c r="AJ34" s="9">
        <v>1712</v>
      </c>
      <c r="AM34" s="9">
        <v>956</v>
      </c>
      <c r="AN34" s="9">
        <v>1161</v>
      </c>
      <c r="AO34" s="9">
        <v>865</v>
      </c>
      <c r="AQ34" s="9">
        <v>399</v>
      </c>
      <c r="AR34" s="9">
        <v>563</v>
      </c>
      <c r="AS34" s="9">
        <v>587</v>
      </c>
    </row>
    <row r="35" spans="2:45" x14ac:dyDescent="0.2">
      <c r="B35" s="9">
        <v>2476</v>
      </c>
      <c r="C35" s="9">
        <v>1301</v>
      </c>
      <c r="D35" s="9">
        <v>1309</v>
      </c>
      <c r="F35" s="9">
        <v>1774.7670000000001</v>
      </c>
      <c r="G35" s="9">
        <v>959.85500000000002</v>
      </c>
      <c r="H35" s="9">
        <v>1022.5767900000001</v>
      </c>
      <c r="K35" s="10">
        <v>131</v>
      </c>
      <c r="L35" s="9">
        <v>225.4</v>
      </c>
      <c r="M35" s="9">
        <v>355</v>
      </c>
      <c r="O35" s="9">
        <v>192</v>
      </c>
      <c r="P35" s="9">
        <v>148</v>
      </c>
      <c r="Q35" s="9">
        <v>222</v>
      </c>
      <c r="T35" s="9">
        <v>485.4</v>
      </c>
      <c r="U35" s="9">
        <v>303.5</v>
      </c>
      <c r="V35" s="9">
        <v>154</v>
      </c>
      <c r="X35" s="9">
        <v>845.9</v>
      </c>
      <c r="Y35" s="9">
        <v>369.59999999999997</v>
      </c>
      <c r="Z35" s="9">
        <v>209.4</v>
      </c>
      <c r="AC35" s="9">
        <v>8055</v>
      </c>
      <c r="AD35" s="9">
        <v>1197</v>
      </c>
      <c r="AE35" s="9">
        <v>837</v>
      </c>
      <c r="AF35" s="9">
        <v>546</v>
      </c>
      <c r="AH35" s="9">
        <v>3748</v>
      </c>
      <c r="AI35" s="9">
        <v>1506</v>
      </c>
      <c r="AJ35" s="9">
        <v>875</v>
      </c>
      <c r="AM35" s="9">
        <v>962</v>
      </c>
      <c r="AN35" s="9">
        <v>1182</v>
      </c>
      <c r="AO35" s="9">
        <v>880</v>
      </c>
      <c r="AQ35" s="9">
        <v>401</v>
      </c>
      <c r="AR35" s="9">
        <v>565</v>
      </c>
      <c r="AS35" s="9">
        <v>593</v>
      </c>
    </row>
    <row r="36" spans="2:45" x14ac:dyDescent="0.2">
      <c r="B36" s="9">
        <v>2576</v>
      </c>
      <c r="C36" s="9">
        <v>1316</v>
      </c>
      <c r="D36" s="9">
        <v>1325</v>
      </c>
      <c r="F36" s="9">
        <v>1822.37601</v>
      </c>
      <c r="G36" s="9">
        <v>963.62509999999997</v>
      </c>
      <c r="H36" s="9">
        <v>1039.0234499999999</v>
      </c>
      <c r="K36" s="9">
        <v>133</v>
      </c>
      <c r="L36" s="9">
        <v>225.89999999999998</v>
      </c>
      <c r="M36" s="9">
        <v>363</v>
      </c>
      <c r="O36" s="9">
        <v>193</v>
      </c>
      <c r="P36" s="9">
        <v>149</v>
      </c>
      <c r="Q36" s="9">
        <v>223</v>
      </c>
      <c r="T36" s="9">
        <v>569.19999999999993</v>
      </c>
      <c r="U36" s="9">
        <v>3000</v>
      </c>
      <c r="V36" s="9">
        <v>555.59999999999991</v>
      </c>
      <c r="X36" s="9">
        <v>181.10000000000002</v>
      </c>
      <c r="Y36" s="9">
        <v>175.3</v>
      </c>
      <c r="Z36" s="9">
        <v>355.2</v>
      </c>
      <c r="AC36" s="9">
        <v>604</v>
      </c>
      <c r="AD36" s="9">
        <v>1400</v>
      </c>
      <c r="AE36" s="9">
        <v>853</v>
      </c>
      <c r="AF36" s="9">
        <v>3811</v>
      </c>
      <c r="AH36" s="9">
        <v>452</v>
      </c>
      <c r="AI36" s="9">
        <v>2211</v>
      </c>
      <c r="AJ36" s="9">
        <v>1184</v>
      </c>
      <c r="AM36" s="9">
        <v>967</v>
      </c>
      <c r="AN36" s="9">
        <v>1235</v>
      </c>
      <c r="AO36" s="9">
        <v>886</v>
      </c>
      <c r="AQ36" s="9">
        <v>403</v>
      </c>
      <c r="AR36" s="9">
        <v>566</v>
      </c>
      <c r="AS36" s="9">
        <v>603</v>
      </c>
    </row>
    <row r="37" spans="2:45" x14ac:dyDescent="0.2">
      <c r="B37" s="9">
        <v>2628</v>
      </c>
      <c r="C37" s="9">
        <v>1321</v>
      </c>
      <c r="D37" s="9">
        <v>1332</v>
      </c>
      <c r="F37" s="9">
        <v>1824.4849999999999</v>
      </c>
      <c r="G37" s="9">
        <v>977.40184999999997</v>
      </c>
      <c r="H37" s="9">
        <v>1043.3699999999999</v>
      </c>
      <c r="K37" s="9">
        <v>133.9</v>
      </c>
      <c r="L37" s="9">
        <v>226.3</v>
      </c>
      <c r="M37" s="9">
        <v>365</v>
      </c>
      <c r="O37" s="9">
        <v>195</v>
      </c>
      <c r="P37" s="9">
        <v>152</v>
      </c>
      <c r="Q37" s="9">
        <v>228</v>
      </c>
      <c r="T37" s="9">
        <v>569.19999999999993</v>
      </c>
      <c r="U37" s="9">
        <v>5000</v>
      </c>
      <c r="V37" s="9">
        <v>996.2</v>
      </c>
      <c r="X37" s="9">
        <v>256.7</v>
      </c>
      <c r="Y37" s="9">
        <v>108.4</v>
      </c>
      <c r="Z37" s="9">
        <v>255.79999999999998</v>
      </c>
      <c r="AC37" s="9">
        <v>3574</v>
      </c>
      <c r="AD37" s="9">
        <v>1514</v>
      </c>
      <c r="AE37" s="9">
        <v>854</v>
      </c>
      <c r="AF37" s="9">
        <v>5955</v>
      </c>
      <c r="AH37" s="9">
        <v>680</v>
      </c>
      <c r="AI37" s="9">
        <v>2208</v>
      </c>
      <c r="AJ37" s="9">
        <v>552</v>
      </c>
      <c r="AM37" s="9">
        <v>975</v>
      </c>
      <c r="AN37" s="9">
        <v>1246</v>
      </c>
      <c r="AO37" s="9">
        <v>916</v>
      </c>
      <c r="AQ37" s="9">
        <v>403</v>
      </c>
      <c r="AR37" s="9">
        <v>583</v>
      </c>
      <c r="AS37" s="9">
        <v>603</v>
      </c>
    </row>
    <row r="38" spans="2:45" x14ac:dyDescent="0.2">
      <c r="B38" s="9">
        <v>2695</v>
      </c>
      <c r="C38" s="9">
        <v>1391</v>
      </c>
      <c r="D38" s="9">
        <v>1338</v>
      </c>
      <c r="F38" s="9">
        <v>1875.1279999999999</v>
      </c>
      <c r="G38" s="9">
        <v>977.82903999999996</v>
      </c>
      <c r="H38" s="9">
        <v>1050.1302900000001</v>
      </c>
      <c r="K38" s="9">
        <v>134.30000000000001</v>
      </c>
      <c r="L38" s="9">
        <v>227</v>
      </c>
      <c r="M38" s="9">
        <v>373</v>
      </c>
      <c r="O38" s="9">
        <v>197</v>
      </c>
      <c r="P38" s="9">
        <v>153</v>
      </c>
      <c r="Q38" s="9">
        <v>229</v>
      </c>
      <c r="T38" s="9">
        <v>456.59999999999997</v>
      </c>
      <c r="U38" s="9">
        <v>184</v>
      </c>
      <c r="V38" s="9">
        <v>914.1</v>
      </c>
      <c r="X38" s="9">
        <v>1000</v>
      </c>
      <c r="Y38" s="9">
        <v>245.2</v>
      </c>
      <c r="Z38" s="9">
        <v>154.4</v>
      </c>
      <c r="AC38" s="9">
        <v>713</v>
      </c>
      <c r="AD38" s="9">
        <v>637</v>
      </c>
      <c r="AE38" s="9">
        <v>862</v>
      </c>
      <c r="AF38" s="9">
        <v>3798</v>
      </c>
      <c r="AH38" s="9">
        <v>616</v>
      </c>
      <c r="AI38" s="9">
        <v>820</v>
      </c>
      <c r="AJ38" s="9">
        <v>187</v>
      </c>
      <c r="AM38" s="9">
        <v>997</v>
      </c>
      <c r="AN38" s="9">
        <v>1319</v>
      </c>
      <c r="AO38" s="9">
        <v>967</v>
      </c>
      <c r="AQ38" s="9">
        <v>407</v>
      </c>
      <c r="AR38" s="9">
        <v>590</v>
      </c>
      <c r="AS38" s="9">
        <v>610</v>
      </c>
    </row>
    <row r="39" spans="2:45" x14ac:dyDescent="0.2">
      <c r="B39" s="9">
        <v>2749</v>
      </c>
      <c r="C39" s="9">
        <v>1394</v>
      </c>
      <c r="D39" s="9">
        <v>1344</v>
      </c>
      <c r="F39" s="9">
        <v>1931.3084700000002</v>
      </c>
      <c r="G39" s="9">
        <v>987.01354000000003</v>
      </c>
      <c r="H39" s="9">
        <v>1052.0526300000001</v>
      </c>
      <c r="K39" s="10">
        <v>135</v>
      </c>
      <c r="L39" s="9">
        <v>228.29999999999998</v>
      </c>
      <c r="M39" s="9">
        <v>381</v>
      </c>
      <c r="O39" s="9">
        <v>204</v>
      </c>
      <c r="P39" s="9">
        <v>153</v>
      </c>
      <c r="Q39" s="9">
        <v>229</v>
      </c>
      <c r="T39" s="9">
        <v>181.5</v>
      </c>
      <c r="U39" s="9">
        <v>3000</v>
      </c>
      <c r="V39" s="9">
        <v>396.7</v>
      </c>
      <c r="X39" s="9">
        <v>113.3</v>
      </c>
      <c r="Y39" s="9">
        <v>370.4</v>
      </c>
      <c r="Z39" s="9">
        <v>388.5</v>
      </c>
      <c r="AC39" s="9">
        <v>5874</v>
      </c>
      <c r="AD39" s="9">
        <v>2117</v>
      </c>
      <c r="AE39" s="10">
        <v>876</v>
      </c>
      <c r="AF39" s="9">
        <v>2047</v>
      </c>
      <c r="AH39" s="9">
        <v>376</v>
      </c>
      <c r="AI39" s="9">
        <v>186</v>
      </c>
      <c r="AJ39" s="9">
        <v>1987</v>
      </c>
      <c r="AM39" s="9">
        <v>1014</v>
      </c>
      <c r="AN39" s="9">
        <v>1322</v>
      </c>
      <c r="AO39" s="9">
        <v>974</v>
      </c>
      <c r="AQ39" s="9">
        <v>416</v>
      </c>
      <c r="AR39" s="9">
        <v>594</v>
      </c>
      <c r="AS39" s="9">
        <v>616</v>
      </c>
    </row>
    <row r="40" spans="2:45" x14ac:dyDescent="0.2">
      <c r="B40" s="9">
        <v>2773</v>
      </c>
      <c r="C40" s="9">
        <v>1397</v>
      </c>
      <c r="D40" s="9">
        <v>1349</v>
      </c>
      <c r="F40" s="9">
        <v>1955.8716699999998</v>
      </c>
      <c r="G40" s="9">
        <v>1004.74177</v>
      </c>
      <c r="H40" s="9">
        <v>1066.04297</v>
      </c>
      <c r="K40" s="9">
        <v>135.1</v>
      </c>
      <c r="L40" s="9">
        <v>235.70000000000002</v>
      </c>
      <c r="M40" s="9">
        <v>384</v>
      </c>
      <c r="O40" s="9">
        <v>205</v>
      </c>
      <c r="P40" s="9">
        <v>154</v>
      </c>
      <c r="Q40" s="9">
        <v>230</v>
      </c>
      <c r="T40" s="9">
        <v>267.7</v>
      </c>
      <c r="U40" s="9">
        <v>3000</v>
      </c>
      <c r="V40" s="9">
        <v>744.5</v>
      </c>
      <c r="X40" s="9">
        <v>616.4</v>
      </c>
      <c r="Y40" s="9">
        <v>108.4</v>
      </c>
      <c r="Z40" s="9">
        <v>481.7</v>
      </c>
      <c r="AC40" s="9">
        <v>3358</v>
      </c>
      <c r="AD40" s="9">
        <v>719</v>
      </c>
      <c r="AE40" s="9">
        <v>877</v>
      </c>
      <c r="AF40" s="9">
        <v>1678</v>
      </c>
      <c r="AH40" s="9">
        <v>1145</v>
      </c>
      <c r="AI40" s="9">
        <v>816</v>
      </c>
      <c r="AJ40" s="9">
        <v>110</v>
      </c>
      <c r="AM40" s="9">
        <v>1021</v>
      </c>
      <c r="AN40" s="9">
        <v>1339</v>
      </c>
      <c r="AO40" s="9">
        <v>991</v>
      </c>
      <c r="AQ40" s="9">
        <v>418</v>
      </c>
      <c r="AR40" s="9">
        <v>631</v>
      </c>
      <c r="AS40" s="9">
        <v>633</v>
      </c>
    </row>
    <row r="41" spans="2:45" x14ac:dyDescent="0.2">
      <c r="B41" s="9">
        <v>2792</v>
      </c>
      <c r="C41" s="9">
        <v>1422</v>
      </c>
      <c r="D41" s="9">
        <v>1350</v>
      </c>
      <c r="F41" s="9">
        <v>2022.7263</v>
      </c>
      <c r="G41" s="9">
        <v>1019.23</v>
      </c>
      <c r="H41" s="9">
        <v>1100.0042699999999</v>
      </c>
      <c r="K41" s="9">
        <v>135.9</v>
      </c>
      <c r="L41" s="9">
        <v>237.4</v>
      </c>
      <c r="M41" s="9">
        <v>387</v>
      </c>
      <c r="O41" s="9">
        <v>210</v>
      </c>
      <c r="P41" s="9">
        <v>159</v>
      </c>
      <c r="Q41" s="9">
        <v>231</v>
      </c>
      <c r="T41" s="9">
        <v>968.69999999999993</v>
      </c>
      <c r="U41" s="9">
        <v>3000</v>
      </c>
      <c r="V41" s="9">
        <v>767.1</v>
      </c>
      <c r="X41" s="9">
        <v>304.3</v>
      </c>
      <c r="Y41" s="9">
        <v>67.760000000000005</v>
      </c>
      <c r="Z41" s="9">
        <v>173.3</v>
      </c>
      <c r="AC41" s="9">
        <v>765</v>
      </c>
      <c r="AD41" s="9">
        <v>959</v>
      </c>
      <c r="AE41" s="9">
        <v>886</v>
      </c>
      <c r="AF41" s="9">
        <v>2673</v>
      </c>
      <c r="AH41" s="9">
        <v>470</v>
      </c>
      <c r="AI41" s="9">
        <v>391</v>
      </c>
      <c r="AJ41" s="9">
        <v>2931</v>
      </c>
      <c r="AM41" s="9">
        <v>1060</v>
      </c>
      <c r="AN41" s="9">
        <v>1349</v>
      </c>
      <c r="AO41" s="9">
        <v>1000</v>
      </c>
      <c r="AQ41" s="9">
        <v>418</v>
      </c>
      <c r="AR41" s="9">
        <v>696</v>
      </c>
      <c r="AS41" s="9">
        <v>635</v>
      </c>
    </row>
    <row r="42" spans="2:45" x14ac:dyDescent="0.2">
      <c r="B42" s="9">
        <v>2957</v>
      </c>
      <c r="C42" s="9">
        <v>1466</v>
      </c>
      <c r="D42" s="9">
        <v>1363</v>
      </c>
      <c r="F42" s="9">
        <v>2031.6972099999998</v>
      </c>
      <c r="G42" s="9">
        <v>1030.8001200000001</v>
      </c>
      <c r="H42" s="9">
        <v>1123.28592</v>
      </c>
      <c r="K42" s="10">
        <v>138</v>
      </c>
      <c r="L42" s="9">
        <v>239</v>
      </c>
      <c r="M42" s="9">
        <v>389</v>
      </c>
      <c r="O42" s="9">
        <v>213</v>
      </c>
      <c r="P42" s="9">
        <v>159</v>
      </c>
      <c r="Q42" s="9">
        <v>231</v>
      </c>
      <c r="T42" s="9">
        <v>313.7</v>
      </c>
      <c r="U42" s="9">
        <v>1000</v>
      </c>
      <c r="V42" s="9">
        <v>587.6</v>
      </c>
      <c r="X42" s="9">
        <v>1000</v>
      </c>
      <c r="Y42" s="9">
        <v>77.2</v>
      </c>
      <c r="Z42" s="9">
        <v>317</v>
      </c>
      <c r="AC42" s="9">
        <v>2148</v>
      </c>
      <c r="AD42" s="9">
        <v>721</v>
      </c>
      <c r="AE42" s="10">
        <v>892</v>
      </c>
      <c r="AF42" s="9">
        <v>2827</v>
      </c>
      <c r="AH42" s="9">
        <v>907</v>
      </c>
      <c r="AI42" s="9">
        <v>295</v>
      </c>
      <c r="AJ42" s="9">
        <v>707</v>
      </c>
      <c r="AM42" s="9">
        <v>1064</v>
      </c>
      <c r="AN42" s="9">
        <v>1397</v>
      </c>
      <c r="AO42" s="9">
        <v>1001</v>
      </c>
      <c r="AQ42" s="9">
        <v>450</v>
      </c>
      <c r="AR42" s="9">
        <v>697</v>
      </c>
      <c r="AS42" s="9">
        <v>639</v>
      </c>
    </row>
    <row r="43" spans="2:45" x14ac:dyDescent="0.2">
      <c r="B43" s="9">
        <v>2965</v>
      </c>
      <c r="C43" s="9">
        <v>1497</v>
      </c>
      <c r="D43" s="9">
        <v>1370</v>
      </c>
      <c r="F43" s="9">
        <v>2039.076</v>
      </c>
      <c r="G43" s="9">
        <v>1082.9190000000001</v>
      </c>
      <c r="H43" s="9">
        <v>1136.5286900000001</v>
      </c>
      <c r="K43" s="10">
        <v>140</v>
      </c>
      <c r="L43" s="9">
        <v>241</v>
      </c>
      <c r="M43" s="9">
        <v>401</v>
      </c>
      <c r="O43" s="9">
        <v>220</v>
      </c>
      <c r="P43" s="9">
        <v>163</v>
      </c>
      <c r="Q43" s="9">
        <v>231</v>
      </c>
      <c r="T43" s="9">
        <v>334.3</v>
      </c>
      <c r="U43" s="9">
        <v>474.7</v>
      </c>
      <c r="V43" s="9">
        <v>775.7</v>
      </c>
      <c r="X43" s="9">
        <v>115.4</v>
      </c>
      <c r="Y43" s="9">
        <v>95.27</v>
      </c>
      <c r="Z43" s="9">
        <v>975.30000000000007</v>
      </c>
      <c r="AC43" s="9">
        <v>1586</v>
      </c>
      <c r="AD43" s="9">
        <v>1649</v>
      </c>
      <c r="AE43" s="10">
        <v>897</v>
      </c>
      <c r="AF43" s="9">
        <v>1980</v>
      </c>
      <c r="AH43" s="9">
        <v>491</v>
      </c>
      <c r="AI43" s="9">
        <v>1507</v>
      </c>
      <c r="AJ43" s="9">
        <v>605</v>
      </c>
      <c r="AM43" s="9">
        <v>1068</v>
      </c>
      <c r="AN43" s="9">
        <v>1404</v>
      </c>
      <c r="AO43" s="9">
        <v>1021</v>
      </c>
      <c r="AQ43" s="9">
        <v>463</v>
      </c>
      <c r="AR43" s="9">
        <v>702</v>
      </c>
      <c r="AS43" s="9">
        <v>645</v>
      </c>
    </row>
    <row r="44" spans="2:45" x14ac:dyDescent="0.2">
      <c r="B44" s="9">
        <v>3058</v>
      </c>
      <c r="C44" s="9">
        <v>1498</v>
      </c>
      <c r="D44" s="9">
        <v>1372</v>
      </c>
      <c r="F44" s="9">
        <v>2101.1149600000003</v>
      </c>
      <c r="G44" s="9">
        <v>1090.829</v>
      </c>
      <c r="H44" s="9">
        <v>1138.45102</v>
      </c>
      <c r="K44" s="9">
        <v>141.69999999999999</v>
      </c>
      <c r="L44" s="9">
        <v>243.5</v>
      </c>
      <c r="M44" s="9">
        <v>406</v>
      </c>
      <c r="O44" s="9">
        <v>220</v>
      </c>
      <c r="P44" s="9">
        <v>166</v>
      </c>
      <c r="Q44" s="9">
        <v>234</v>
      </c>
      <c r="T44" s="9">
        <v>517.79999999999995</v>
      </c>
      <c r="U44" s="9">
        <v>63.650000000000006</v>
      </c>
      <c r="V44" s="9">
        <v>1000</v>
      </c>
      <c r="X44" s="9">
        <v>146.20000000000002</v>
      </c>
      <c r="Y44" s="9">
        <v>267.7</v>
      </c>
      <c r="Z44" s="9">
        <v>218.5</v>
      </c>
      <c r="AC44" s="9">
        <v>893</v>
      </c>
      <c r="AD44" s="9">
        <v>1338</v>
      </c>
      <c r="AE44" s="9">
        <v>905</v>
      </c>
      <c r="AF44" s="9">
        <v>2049</v>
      </c>
      <c r="AH44" s="9">
        <v>746</v>
      </c>
      <c r="AI44" s="9">
        <v>2864</v>
      </c>
      <c r="AJ44" s="9">
        <v>1503</v>
      </c>
      <c r="AM44" s="9">
        <v>1078</v>
      </c>
      <c r="AN44" s="9">
        <v>1408</v>
      </c>
      <c r="AO44" s="9">
        <v>1022</v>
      </c>
      <c r="AQ44" s="9">
        <v>465</v>
      </c>
      <c r="AR44" s="9">
        <v>706</v>
      </c>
      <c r="AS44" s="9">
        <v>655</v>
      </c>
    </row>
    <row r="45" spans="2:45" x14ac:dyDescent="0.2">
      <c r="B45" s="9">
        <v>3073</v>
      </c>
      <c r="C45" s="9">
        <v>1534</v>
      </c>
      <c r="D45" s="9">
        <v>1375</v>
      </c>
      <c r="F45" s="9">
        <v>2114.1441300000001</v>
      </c>
      <c r="G45" s="9">
        <v>1107.8810000000001</v>
      </c>
      <c r="H45" s="9">
        <v>1139.0917999999999</v>
      </c>
      <c r="K45" s="9">
        <v>142.10000000000002</v>
      </c>
      <c r="L45" s="9">
        <v>247.6</v>
      </c>
      <c r="M45" s="9">
        <v>407</v>
      </c>
      <c r="O45" s="9">
        <v>228</v>
      </c>
      <c r="P45" s="9">
        <v>176</v>
      </c>
      <c r="Q45" s="9">
        <v>238</v>
      </c>
      <c r="T45" s="9">
        <v>416</v>
      </c>
      <c r="U45" s="9">
        <v>408.6</v>
      </c>
      <c r="V45" s="9">
        <v>758.5</v>
      </c>
      <c r="X45" s="9">
        <v>66.929999999999993</v>
      </c>
      <c r="Y45" s="9">
        <v>498.1</v>
      </c>
      <c r="Z45" s="9">
        <v>1000</v>
      </c>
      <c r="AC45" s="9">
        <v>6873</v>
      </c>
      <c r="AD45" s="9">
        <v>838</v>
      </c>
      <c r="AE45" s="9">
        <v>909</v>
      </c>
      <c r="AF45" s="9">
        <v>2056</v>
      </c>
      <c r="AH45" s="9">
        <v>382</v>
      </c>
      <c r="AI45" s="9">
        <v>1436</v>
      </c>
      <c r="AJ45" s="9">
        <v>416</v>
      </c>
      <c r="AM45" s="9">
        <v>1094</v>
      </c>
      <c r="AN45" s="9">
        <v>1448</v>
      </c>
      <c r="AO45" s="9">
        <v>1055</v>
      </c>
      <c r="AQ45" s="9">
        <v>465</v>
      </c>
      <c r="AR45" s="9">
        <v>715</v>
      </c>
      <c r="AS45" s="9">
        <v>657</v>
      </c>
    </row>
    <row r="46" spans="2:45" x14ac:dyDescent="0.2">
      <c r="B46" s="9">
        <v>3113</v>
      </c>
      <c r="C46" s="9">
        <v>1569</v>
      </c>
      <c r="D46" s="9">
        <v>1413</v>
      </c>
      <c r="F46" s="9">
        <v>2183.1346900000003</v>
      </c>
      <c r="G46" s="9">
        <v>1133.0044</v>
      </c>
      <c r="H46" s="9">
        <v>1141.97531</v>
      </c>
      <c r="K46" s="10">
        <v>144</v>
      </c>
      <c r="L46" s="9">
        <v>248.89999999999998</v>
      </c>
      <c r="M46" s="9">
        <v>410</v>
      </c>
      <c r="O46" s="9">
        <v>236</v>
      </c>
      <c r="P46" s="9">
        <v>178</v>
      </c>
      <c r="Q46" s="9">
        <v>239</v>
      </c>
      <c r="T46" s="9">
        <v>281.7</v>
      </c>
      <c r="U46" s="9">
        <v>567.5</v>
      </c>
      <c r="V46" s="9">
        <v>1000</v>
      </c>
      <c r="X46" s="9">
        <v>86.24</v>
      </c>
      <c r="Y46" s="9">
        <v>450.5</v>
      </c>
      <c r="Z46" s="9">
        <v>389.7</v>
      </c>
      <c r="AC46" s="9">
        <v>5198</v>
      </c>
      <c r="AD46" s="9">
        <v>814</v>
      </c>
      <c r="AE46" s="9">
        <v>909</v>
      </c>
      <c r="AF46" s="9">
        <v>454</v>
      </c>
      <c r="AH46" s="9">
        <v>99</v>
      </c>
      <c r="AI46" s="9">
        <v>859</v>
      </c>
      <c r="AJ46" s="9">
        <v>662</v>
      </c>
      <c r="AM46" s="9">
        <v>1094</v>
      </c>
      <c r="AN46" s="9">
        <v>1471</v>
      </c>
      <c r="AO46" s="9">
        <v>1067</v>
      </c>
      <c r="AQ46" s="9">
        <v>475</v>
      </c>
      <c r="AR46" s="9">
        <v>724</v>
      </c>
      <c r="AS46" s="9">
        <v>663</v>
      </c>
    </row>
    <row r="47" spans="2:45" x14ac:dyDescent="0.2">
      <c r="B47" s="9">
        <v>3134</v>
      </c>
      <c r="C47" s="9">
        <v>1589</v>
      </c>
      <c r="D47" s="9">
        <v>1430</v>
      </c>
      <c r="F47" s="9">
        <v>2232.9018799999999</v>
      </c>
      <c r="G47" s="9">
        <v>1138.596</v>
      </c>
      <c r="H47" s="9">
        <v>1151.3733999999999</v>
      </c>
      <c r="K47" s="10">
        <v>145</v>
      </c>
      <c r="L47" s="9">
        <v>256.2</v>
      </c>
      <c r="M47" s="9">
        <v>410</v>
      </c>
      <c r="O47" s="9">
        <v>242</v>
      </c>
      <c r="P47" s="9">
        <v>179</v>
      </c>
      <c r="Q47" s="9">
        <v>240</v>
      </c>
      <c r="T47" s="9">
        <v>506.7</v>
      </c>
      <c r="U47" s="9">
        <v>664.8</v>
      </c>
      <c r="V47" s="9">
        <v>815.90000000000009</v>
      </c>
      <c r="X47" s="9">
        <v>96.09</v>
      </c>
      <c r="Y47" s="9">
        <v>176.60000000000002</v>
      </c>
      <c r="Z47" s="9">
        <v>165.5</v>
      </c>
      <c r="AC47" s="9">
        <v>3240</v>
      </c>
      <c r="AD47" s="9">
        <v>2495</v>
      </c>
      <c r="AE47" s="10">
        <v>920</v>
      </c>
      <c r="AF47" s="9">
        <v>3378</v>
      </c>
      <c r="AH47" s="9">
        <v>2169</v>
      </c>
      <c r="AI47" s="9">
        <v>1999</v>
      </c>
      <c r="AJ47" s="9">
        <v>3747</v>
      </c>
      <c r="AM47" s="9">
        <v>1099</v>
      </c>
      <c r="AN47" s="9">
        <v>1500</v>
      </c>
      <c r="AO47" s="9">
        <v>1085</v>
      </c>
      <c r="AQ47" s="9">
        <v>491</v>
      </c>
      <c r="AR47" s="9">
        <v>727</v>
      </c>
      <c r="AS47" s="9">
        <v>663</v>
      </c>
    </row>
    <row r="48" spans="2:45" x14ac:dyDescent="0.2">
      <c r="B48" s="9">
        <v>3239</v>
      </c>
      <c r="C48" s="9">
        <v>1651</v>
      </c>
      <c r="D48" s="9">
        <v>1448</v>
      </c>
      <c r="F48" s="9">
        <v>2235.0740000000001</v>
      </c>
      <c r="G48" s="9">
        <v>1163.7618</v>
      </c>
      <c r="H48" s="9">
        <v>1189.71336</v>
      </c>
      <c r="K48" s="9">
        <v>147.4</v>
      </c>
      <c r="L48" s="9">
        <v>258</v>
      </c>
      <c r="M48" s="9">
        <v>419</v>
      </c>
      <c r="O48" s="9">
        <v>251</v>
      </c>
      <c r="P48" s="9">
        <v>185</v>
      </c>
      <c r="Q48" s="9">
        <v>243</v>
      </c>
      <c r="T48" s="9">
        <v>321.5</v>
      </c>
      <c r="U48" s="9">
        <v>550.70000000000005</v>
      </c>
      <c r="V48" s="9">
        <v>1000</v>
      </c>
      <c r="X48" s="9">
        <v>207</v>
      </c>
      <c r="Y48" s="9">
        <v>268.60000000000002</v>
      </c>
      <c r="Z48" s="9">
        <v>147.4</v>
      </c>
      <c r="AC48" s="9">
        <v>3989</v>
      </c>
      <c r="AD48" s="9">
        <v>926</v>
      </c>
      <c r="AE48" s="9">
        <v>926</v>
      </c>
      <c r="AF48" s="9">
        <v>1821</v>
      </c>
      <c r="AH48" s="9">
        <v>129</v>
      </c>
      <c r="AI48" s="9">
        <v>3187</v>
      </c>
      <c r="AJ48" s="9">
        <v>571</v>
      </c>
      <c r="AM48" s="9">
        <v>1124</v>
      </c>
      <c r="AN48" s="9">
        <v>1501</v>
      </c>
      <c r="AO48" s="9">
        <v>1113</v>
      </c>
      <c r="AQ48" s="9">
        <v>496</v>
      </c>
      <c r="AR48" s="9">
        <v>736</v>
      </c>
      <c r="AS48" s="9">
        <v>664</v>
      </c>
    </row>
    <row r="49" spans="2:45" x14ac:dyDescent="0.2">
      <c r="B49" s="9">
        <v>3239</v>
      </c>
      <c r="C49" s="9">
        <v>1683</v>
      </c>
      <c r="D49" s="9">
        <v>1494</v>
      </c>
      <c r="F49" s="9">
        <v>2257.0378900000001</v>
      </c>
      <c r="G49" s="9">
        <v>1167.3579999999999</v>
      </c>
      <c r="H49" s="9">
        <v>1199.8590300000001</v>
      </c>
      <c r="K49" s="9">
        <v>150.70000000000002</v>
      </c>
      <c r="L49" s="9">
        <v>258.3</v>
      </c>
      <c r="M49" s="9">
        <v>443</v>
      </c>
      <c r="O49" s="9">
        <v>254</v>
      </c>
      <c r="P49" s="9">
        <v>194</v>
      </c>
      <c r="Q49" s="9">
        <v>254</v>
      </c>
      <c r="T49" s="9">
        <v>557.69999999999993</v>
      </c>
      <c r="U49" s="9">
        <v>1000</v>
      </c>
      <c r="V49" s="9">
        <v>848</v>
      </c>
      <c r="X49" s="9">
        <v>215.2</v>
      </c>
      <c r="Y49" s="9">
        <v>132.19999999999999</v>
      </c>
      <c r="Z49" s="9">
        <v>525.6</v>
      </c>
      <c r="AC49" s="9">
        <v>6890</v>
      </c>
      <c r="AD49" s="9">
        <v>1967</v>
      </c>
      <c r="AE49" s="9">
        <v>940</v>
      </c>
      <c r="AF49" s="9">
        <v>1534</v>
      </c>
      <c r="AH49" s="9">
        <v>758</v>
      </c>
      <c r="AI49" s="9">
        <v>1800</v>
      </c>
      <c r="AJ49" s="9">
        <v>71</v>
      </c>
      <c r="AM49" s="9">
        <v>1144</v>
      </c>
      <c r="AN49" s="9">
        <v>1520</v>
      </c>
      <c r="AO49" s="9">
        <v>1137</v>
      </c>
      <c r="AQ49" s="9">
        <v>500</v>
      </c>
      <c r="AR49" s="9">
        <v>741</v>
      </c>
      <c r="AS49" s="9">
        <v>671</v>
      </c>
    </row>
    <row r="50" spans="2:45" x14ac:dyDescent="0.2">
      <c r="B50" s="9">
        <v>3281</v>
      </c>
      <c r="C50" s="9">
        <v>1711</v>
      </c>
      <c r="D50" s="9">
        <v>1538</v>
      </c>
      <c r="F50" s="9">
        <v>2315.6691900000001</v>
      </c>
      <c r="G50" s="9">
        <v>1173.7270000000001</v>
      </c>
      <c r="H50" s="9">
        <v>1223.4610600000001</v>
      </c>
      <c r="K50" s="9">
        <v>153.20000000000002</v>
      </c>
      <c r="L50" s="9">
        <v>262</v>
      </c>
      <c r="M50" s="9">
        <v>444</v>
      </c>
      <c r="O50" s="9">
        <v>263</v>
      </c>
      <c r="P50" s="9">
        <v>196</v>
      </c>
      <c r="Q50" s="9">
        <v>255</v>
      </c>
      <c r="T50" s="9">
        <v>371.59999999999997</v>
      </c>
      <c r="U50" s="9">
        <v>2000</v>
      </c>
      <c r="V50" s="9">
        <v>578.6</v>
      </c>
      <c r="X50" s="9">
        <v>157.30000000000001</v>
      </c>
      <c r="Y50" s="9">
        <v>413.1</v>
      </c>
      <c r="Z50" s="9">
        <v>169.6</v>
      </c>
      <c r="AC50" s="9">
        <v>3714</v>
      </c>
      <c r="AD50" s="9">
        <v>738</v>
      </c>
      <c r="AE50" s="10">
        <v>947</v>
      </c>
      <c r="AF50" s="9">
        <v>4041</v>
      </c>
      <c r="AH50" s="9">
        <v>422</v>
      </c>
      <c r="AI50" s="9">
        <v>2335</v>
      </c>
      <c r="AJ50" s="9">
        <v>82</v>
      </c>
      <c r="AM50" s="9">
        <v>1158</v>
      </c>
      <c r="AN50" s="9">
        <v>1528</v>
      </c>
      <c r="AO50" s="9">
        <v>1143</v>
      </c>
      <c r="AQ50" s="9">
        <v>500</v>
      </c>
      <c r="AR50" s="9">
        <v>742</v>
      </c>
      <c r="AS50" s="9">
        <v>674</v>
      </c>
    </row>
    <row r="51" spans="2:45" x14ac:dyDescent="0.2">
      <c r="B51" s="9">
        <v>3305</v>
      </c>
      <c r="C51" s="9">
        <v>1718</v>
      </c>
      <c r="D51" s="9">
        <v>1539</v>
      </c>
      <c r="F51" s="9">
        <v>2392.0369999999998</v>
      </c>
      <c r="G51" s="9">
        <v>1187.0809999999999</v>
      </c>
      <c r="H51" s="9">
        <v>1242.68444</v>
      </c>
      <c r="K51" s="9">
        <v>153.20000000000002</v>
      </c>
      <c r="L51" s="9">
        <v>262</v>
      </c>
      <c r="M51" s="9">
        <v>446</v>
      </c>
      <c r="O51" s="9">
        <v>265</v>
      </c>
      <c r="P51" s="9">
        <v>207</v>
      </c>
      <c r="Q51" s="9">
        <v>259</v>
      </c>
      <c r="T51" s="9">
        <v>444.70000000000005</v>
      </c>
      <c r="U51" s="9">
        <v>400.8</v>
      </c>
      <c r="V51" s="9">
        <v>1000</v>
      </c>
      <c r="X51" s="9">
        <v>840.6</v>
      </c>
      <c r="Y51" s="9">
        <v>293.20000000000005</v>
      </c>
      <c r="Z51" s="9">
        <v>110.5</v>
      </c>
      <c r="AC51" s="9">
        <v>2955</v>
      </c>
      <c r="AD51" s="9">
        <v>544</v>
      </c>
      <c r="AE51" s="9">
        <v>957</v>
      </c>
      <c r="AF51" s="9">
        <v>1754</v>
      </c>
      <c r="AH51" s="9">
        <v>1516</v>
      </c>
      <c r="AI51" s="9">
        <v>3644</v>
      </c>
      <c r="AJ51" s="9">
        <v>1016</v>
      </c>
      <c r="AM51" s="9">
        <v>1169</v>
      </c>
      <c r="AN51" s="9">
        <v>1565</v>
      </c>
      <c r="AO51" s="9">
        <v>1154</v>
      </c>
      <c r="AQ51" s="9">
        <v>508</v>
      </c>
      <c r="AR51" s="9">
        <v>745</v>
      </c>
      <c r="AS51" s="9">
        <v>678</v>
      </c>
    </row>
    <row r="52" spans="2:45" x14ac:dyDescent="0.2">
      <c r="B52" s="9">
        <v>3347</v>
      </c>
      <c r="C52" s="9">
        <v>1737</v>
      </c>
      <c r="D52" s="9">
        <v>1571</v>
      </c>
      <c r="F52" s="9">
        <v>2425.6696099999999</v>
      </c>
      <c r="G52" s="9">
        <v>1194.9463900000001</v>
      </c>
      <c r="H52" s="9">
        <v>1276.3489999999999</v>
      </c>
      <c r="K52" s="9">
        <v>154.4</v>
      </c>
      <c r="L52" s="9">
        <v>264.5</v>
      </c>
      <c r="M52" s="9">
        <v>453</v>
      </c>
      <c r="O52" s="9">
        <v>266</v>
      </c>
      <c r="P52" s="9">
        <v>209</v>
      </c>
      <c r="Q52" s="9">
        <v>269</v>
      </c>
      <c r="T52" s="9">
        <v>1000</v>
      </c>
      <c r="U52" s="9">
        <v>1000</v>
      </c>
      <c r="V52" s="9">
        <v>1000</v>
      </c>
      <c r="X52" s="9">
        <v>116.2</v>
      </c>
      <c r="Y52" s="9">
        <v>171.2</v>
      </c>
      <c r="Z52" s="9">
        <v>708</v>
      </c>
      <c r="AC52" s="9">
        <v>6755</v>
      </c>
      <c r="AD52" s="9">
        <v>2327</v>
      </c>
      <c r="AE52" s="9">
        <v>961</v>
      </c>
      <c r="AF52" s="9">
        <v>1487</v>
      </c>
      <c r="AH52" s="9">
        <v>474</v>
      </c>
      <c r="AI52" s="9">
        <v>246</v>
      </c>
      <c r="AJ52" s="9">
        <v>218</v>
      </c>
      <c r="AM52" s="9">
        <v>1214</v>
      </c>
      <c r="AN52" s="9">
        <v>1577</v>
      </c>
      <c r="AO52" s="9">
        <v>1166</v>
      </c>
      <c r="AQ52" s="9">
        <v>511</v>
      </c>
      <c r="AR52" s="9">
        <v>749</v>
      </c>
      <c r="AS52" s="9">
        <v>707</v>
      </c>
    </row>
    <row r="53" spans="2:45" x14ac:dyDescent="0.2">
      <c r="B53" s="9">
        <v>3411</v>
      </c>
      <c r="C53" s="9">
        <v>1753</v>
      </c>
      <c r="D53" s="9">
        <v>1574</v>
      </c>
      <c r="F53" s="9">
        <v>2434.9609099999998</v>
      </c>
      <c r="G53" s="9">
        <v>1231.4708000000001</v>
      </c>
      <c r="H53" s="9">
        <v>1288.6759999999999</v>
      </c>
      <c r="K53" s="9">
        <v>154.79999999999998</v>
      </c>
      <c r="L53" s="9">
        <v>265.7</v>
      </c>
      <c r="M53" s="9">
        <v>455</v>
      </c>
      <c r="O53" s="9">
        <v>276</v>
      </c>
      <c r="P53" s="9">
        <v>210</v>
      </c>
      <c r="Q53" s="9">
        <v>275</v>
      </c>
      <c r="T53" s="9">
        <v>175.79999999999998</v>
      </c>
      <c r="U53" s="9">
        <v>1000</v>
      </c>
      <c r="V53" s="9">
        <v>1000</v>
      </c>
      <c r="X53" s="9">
        <v>43.53</v>
      </c>
      <c r="Y53" s="9">
        <v>349</v>
      </c>
      <c r="Z53" s="9">
        <v>889</v>
      </c>
      <c r="AC53" s="9">
        <v>715</v>
      </c>
      <c r="AD53" s="9">
        <v>429</v>
      </c>
      <c r="AE53" s="9">
        <v>965</v>
      </c>
      <c r="AF53" s="9">
        <v>1597</v>
      </c>
      <c r="AH53" s="9">
        <v>775</v>
      </c>
      <c r="AI53" s="9">
        <v>1023</v>
      </c>
      <c r="AJ53" s="9">
        <v>502</v>
      </c>
      <c r="AM53" s="9">
        <v>1233</v>
      </c>
      <c r="AN53" s="9">
        <v>1579</v>
      </c>
      <c r="AO53" s="9">
        <v>1180</v>
      </c>
      <c r="AQ53" s="9">
        <v>516</v>
      </c>
      <c r="AR53" s="9">
        <v>758</v>
      </c>
      <c r="AS53" s="9">
        <v>714</v>
      </c>
    </row>
    <row r="54" spans="2:45" x14ac:dyDescent="0.2">
      <c r="B54" s="9">
        <v>3471</v>
      </c>
      <c r="C54" s="9">
        <v>1786</v>
      </c>
      <c r="D54" s="9">
        <v>1608</v>
      </c>
      <c r="F54" s="9">
        <v>2494.12619</v>
      </c>
      <c r="G54" s="9">
        <v>1250.3599999999999</v>
      </c>
      <c r="H54" s="9">
        <v>1296.9370799999999</v>
      </c>
      <c r="K54" s="10">
        <v>156</v>
      </c>
      <c r="L54" s="9">
        <v>266.5</v>
      </c>
      <c r="M54" s="9">
        <v>465</v>
      </c>
      <c r="O54" s="9">
        <v>278</v>
      </c>
      <c r="P54" s="9">
        <v>215</v>
      </c>
      <c r="Q54" s="9">
        <v>279</v>
      </c>
      <c r="T54" s="9">
        <v>98.14</v>
      </c>
      <c r="U54" s="9">
        <v>41.480000000000004</v>
      </c>
      <c r="V54" s="9">
        <v>839.4</v>
      </c>
      <c r="X54" s="9">
        <v>162.6</v>
      </c>
      <c r="Y54" s="9">
        <v>258.3</v>
      </c>
      <c r="Z54" s="9">
        <v>301.8</v>
      </c>
      <c r="AC54" s="9">
        <v>688</v>
      </c>
      <c r="AD54" s="9">
        <v>1485</v>
      </c>
      <c r="AE54" s="9">
        <v>969</v>
      </c>
      <c r="AF54" s="9">
        <v>1836</v>
      </c>
      <c r="AH54" s="9">
        <v>436</v>
      </c>
      <c r="AI54" s="9">
        <v>256</v>
      </c>
      <c r="AJ54" s="9">
        <v>629</v>
      </c>
      <c r="AM54" s="9">
        <v>1315</v>
      </c>
      <c r="AN54" s="9">
        <v>1586</v>
      </c>
      <c r="AO54" s="9">
        <v>1233</v>
      </c>
      <c r="AQ54" s="9">
        <v>525</v>
      </c>
      <c r="AR54" s="9">
        <v>774</v>
      </c>
      <c r="AS54" s="9">
        <v>742</v>
      </c>
    </row>
    <row r="55" spans="2:45" x14ac:dyDescent="0.2">
      <c r="B55" s="9">
        <v>3503</v>
      </c>
      <c r="C55" s="9">
        <v>1824</v>
      </c>
      <c r="D55" s="9">
        <v>1617</v>
      </c>
      <c r="F55" s="9">
        <v>2545.3009999999999</v>
      </c>
      <c r="G55" s="9">
        <v>1256.56799</v>
      </c>
      <c r="H55" s="9">
        <v>1334.52945</v>
      </c>
      <c r="K55" s="9">
        <v>156.5</v>
      </c>
      <c r="L55" s="9">
        <v>267.3</v>
      </c>
      <c r="M55" s="9">
        <v>468</v>
      </c>
      <c r="O55" s="9">
        <v>286</v>
      </c>
      <c r="P55" s="9">
        <v>216</v>
      </c>
      <c r="Q55" s="9">
        <v>281</v>
      </c>
      <c r="T55" s="9">
        <v>363.8</v>
      </c>
      <c r="U55" s="9">
        <v>57.49</v>
      </c>
      <c r="V55" s="9">
        <v>3000</v>
      </c>
      <c r="X55" s="9">
        <v>131</v>
      </c>
      <c r="Y55" s="9">
        <v>210.2</v>
      </c>
      <c r="Z55" s="9">
        <v>123.6</v>
      </c>
      <c r="AC55" s="9">
        <v>1239</v>
      </c>
      <c r="AD55" s="9">
        <v>1043</v>
      </c>
      <c r="AE55" s="9">
        <v>970</v>
      </c>
      <c r="AF55" s="9">
        <v>802</v>
      </c>
      <c r="AH55" s="9">
        <v>1104</v>
      </c>
      <c r="AI55" s="9">
        <v>1463</v>
      </c>
      <c r="AJ55" s="9">
        <v>712</v>
      </c>
      <c r="AM55" s="9">
        <v>1328</v>
      </c>
      <c r="AN55" s="9">
        <v>1590</v>
      </c>
      <c r="AO55" s="9">
        <v>1247</v>
      </c>
      <c r="AQ55" s="9">
        <v>529</v>
      </c>
      <c r="AR55" s="9">
        <v>806</v>
      </c>
      <c r="AS55" s="9">
        <v>744</v>
      </c>
    </row>
    <row r="56" spans="2:45" x14ac:dyDescent="0.2">
      <c r="B56" s="9">
        <v>3556</v>
      </c>
      <c r="C56" s="9">
        <v>1858</v>
      </c>
      <c r="D56" s="9">
        <v>1661</v>
      </c>
      <c r="F56" s="9">
        <v>2554.0329999999999</v>
      </c>
      <c r="G56" s="9">
        <v>1273.1214500000001</v>
      </c>
      <c r="H56" s="9">
        <v>1334.8498399999999</v>
      </c>
      <c r="K56" s="10">
        <v>157</v>
      </c>
      <c r="L56" s="9">
        <v>268.60000000000002</v>
      </c>
      <c r="M56" s="9">
        <v>469</v>
      </c>
      <c r="O56" s="9">
        <v>286</v>
      </c>
      <c r="P56" s="9">
        <v>217</v>
      </c>
      <c r="Q56" s="9">
        <v>283</v>
      </c>
      <c r="T56" s="9">
        <v>153.6</v>
      </c>
      <c r="U56" s="9">
        <v>349.9</v>
      </c>
      <c r="V56" s="9">
        <v>1000</v>
      </c>
      <c r="X56" s="9">
        <v>192.20000000000002</v>
      </c>
      <c r="Y56" s="9">
        <v>328.90000000000003</v>
      </c>
      <c r="Z56" s="9">
        <v>1000</v>
      </c>
      <c r="AC56" s="9">
        <v>3451</v>
      </c>
      <c r="AD56" s="9">
        <v>285</v>
      </c>
      <c r="AE56" s="9">
        <v>972</v>
      </c>
      <c r="AF56" s="9">
        <v>1083</v>
      </c>
      <c r="AH56" s="9">
        <v>421</v>
      </c>
      <c r="AI56" s="9">
        <v>2618</v>
      </c>
      <c r="AJ56" s="9">
        <v>345</v>
      </c>
      <c r="AM56" s="9">
        <v>1342</v>
      </c>
      <c r="AN56" s="9">
        <v>1631</v>
      </c>
      <c r="AO56" s="9">
        <v>1253</v>
      </c>
      <c r="AQ56" s="9">
        <v>535</v>
      </c>
      <c r="AR56" s="9">
        <v>816</v>
      </c>
      <c r="AS56" s="9">
        <v>758</v>
      </c>
    </row>
    <row r="57" spans="2:45" x14ac:dyDescent="0.2">
      <c r="B57" s="9">
        <v>3584</v>
      </c>
      <c r="C57" s="9">
        <v>1942</v>
      </c>
      <c r="D57" s="9">
        <v>1664</v>
      </c>
      <c r="F57" s="9">
        <v>2576.7867099999999</v>
      </c>
      <c r="G57" s="9">
        <v>1309.0050799999999</v>
      </c>
      <c r="H57" s="9">
        <v>1374.0441699999999</v>
      </c>
      <c r="K57" s="9">
        <v>157.70000000000002</v>
      </c>
      <c r="L57" s="9">
        <v>274.7</v>
      </c>
      <c r="M57" s="9">
        <v>470</v>
      </c>
      <c r="O57" s="9">
        <v>304</v>
      </c>
      <c r="P57" s="9">
        <v>217</v>
      </c>
      <c r="Q57" s="9">
        <v>283</v>
      </c>
      <c r="T57" s="9">
        <v>255.79999999999998</v>
      </c>
      <c r="U57" s="9">
        <v>3000</v>
      </c>
      <c r="V57" s="9">
        <v>1000</v>
      </c>
      <c r="X57" s="9">
        <v>1000</v>
      </c>
      <c r="Y57" s="9">
        <v>120.7</v>
      </c>
      <c r="Z57" s="9">
        <v>661.5</v>
      </c>
      <c r="AC57" s="9">
        <v>1753</v>
      </c>
      <c r="AD57" s="9">
        <v>1647</v>
      </c>
      <c r="AE57" s="10">
        <v>1001</v>
      </c>
      <c r="AF57" s="9">
        <v>1302</v>
      </c>
      <c r="AH57" s="9">
        <v>794</v>
      </c>
      <c r="AI57" s="9">
        <v>345</v>
      </c>
      <c r="AJ57" s="9">
        <v>1881</v>
      </c>
      <c r="AM57" s="9">
        <v>1352</v>
      </c>
      <c r="AN57" s="9">
        <v>1657</v>
      </c>
      <c r="AO57" s="9">
        <v>1262</v>
      </c>
      <c r="AQ57" s="9">
        <v>541</v>
      </c>
      <c r="AR57" s="9">
        <v>822</v>
      </c>
      <c r="AS57" s="9">
        <v>764</v>
      </c>
    </row>
    <row r="58" spans="2:45" x14ac:dyDescent="0.2">
      <c r="B58" s="9">
        <v>3628</v>
      </c>
      <c r="C58" s="9">
        <v>1954</v>
      </c>
      <c r="D58" s="9">
        <v>1665</v>
      </c>
      <c r="F58" s="9">
        <v>2578.06826</v>
      </c>
      <c r="G58" s="9">
        <v>1327.5876800000001</v>
      </c>
      <c r="H58" s="9">
        <v>1396.2280000000001</v>
      </c>
      <c r="K58" s="10">
        <v>158</v>
      </c>
      <c r="L58" s="9">
        <v>275</v>
      </c>
      <c r="M58" s="9">
        <v>472</v>
      </c>
      <c r="O58" s="9">
        <v>304</v>
      </c>
      <c r="P58" s="9">
        <v>219</v>
      </c>
      <c r="Q58" s="9">
        <v>286</v>
      </c>
      <c r="T58" s="9">
        <v>103.5</v>
      </c>
      <c r="U58" s="9">
        <v>88.289999999999992</v>
      </c>
      <c r="V58" s="9">
        <v>1000</v>
      </c>
      <c r="X58" s="9">
        <v>105.5</v>
      </c>
      <c r="Y58" s="9">
        <v>144.5</v>
      </c>
      <c r="Z58" s="9">
        <v>201.20000000000002</v>
      </c>
      <c r="AC58" s="9">
        <v>253</v>
      </c>
      <c r="AD58" s="9">
        <v>644</v>
      </c>
      <c r="AE58" s="9">
        <v>1009</v>
      </c>
      <c r="AF58" s="9">
        <v>2063</v>
      </c>
      <c r="AH58" s="9">
        <v>986</v>
      </c>
      <c r="AI58" s="9">
        <v>1725</v>
      </c>
      <c r="AJ58" s="9">
        <v>307</v>
      </c>
      <c r="AM58" s="9">
        <v>1362</v>
      </c>
      <c r="AN58" s="9">
        <v>1679</v>
      </c>
      <c r="AO58" s="9">
        <v>1262</v>
      </c>
      <c r="AQ58" s="9">
        <v>551</v>
      </c>
      <c r="AR58" s="9">
        <v>847</v>
      </c>
      <c r="AS58" s="9">
        <v>766</v>
      </c>
    </row>
    <row r="59" spans="2:45" x14ac:dyDescent="0.2">
      <c r="B59" s="9">
        <v>3655</v>
      </c>
      <c r="C59" s="9">
        <v>1964</v>
      </c>
      <c r="D59" s="9">
        <v>1706</v>
      </c>
      <c r="F59" s="9">
        <v>2649.875</v>
      </c>
      <c r="G59" s="9">
        <v>1329.83041</v>
      </c>
      <c r="H59" s="9">
        <v>1449.5493200000001</v>
      </c>
      <c r="K59" s="9">
        <v>158.5</v>
      </c>
      <c r="L59" s="9">
        <v>276</v>
      </c>
      <c r="M59" s="9">
        <v>472</v>
      </c>
      <c r="O59" s="9">
        <v>306</v>
      </c>
      <c r="P59" s="9">
        <v>220</v>
      </c>
      <c r="Q59" s="9">
        <v>286</v>
      </c>
      <c r="T59" s="9">
        <v>598.69999999999993</v>
      </c>
      <c r="U59" s="9">
        <v>902.6</v>
      </c>
      <c r="V59" s="9">
        <v>100.60000000000001</v>
      </c>
      <c r="X59" s="9">
        <v>75.970000000000013</v>
      </c>
      <c r="Y59" s="9">
        <v>472.7</v>
      </c>
      <c r="Z59" s="9">
        <v>476.8</v>
      </c>
      <c r="AC59" s="9">
        <v>611</v>
      </c>
      <c r="AD59" s="9">
        <v>462</v>
      </c>
      <c r="AE59" s="9">
        <v>1012</v>
      </c>
      <c r="AF59" s="9">
        <v>1181</v>
      </c>
      <c r="AH59" s="9">
        <v>858</v>
      </c>
      <c r="AI59" s="9">
        <v>1164</v>
      </c>
      <c r="AJ59" s="9">
        <v>427</v>
      </c>
      <c r="AM59" s="9">
        <v>1373</v>
      </c>
      <c r="AN59" s="9">
        <v>1689</v>
      </c>
      <c r="AO59" s="9">
        <v>1263</v>
      </c>
      <c r="AQ59" s="9">
        <v>561</v>
      </c>
      <c r="AR59" s="9">
        <v>851</v>
      </c>
      <c r="AS59" s="9">
        <v>779</v>
      </c>
    </row>
    <row r="60" spans="2:45" x14ac:dyDescent="0.2">
      <c r="B60" s="9">
        <v>3726</v>
      </c>
      <c r="C60" s="9">
        <v>1969</v>
      </c>
      <c r="D60" s="9">
        <v>1733</v>
      </c>
      <c r="F60" s="9">
        <v>2657.5248799999999</v>
      </c>
      <c r="G60" s="9">
        <v>1366.5684099999999</v>
      </c>
      <c r="H60" s="9">
        <v>1456.49109</v>
      </c>
      <c r="K60" s="9">
        <v>159.70000000000002</v>
      </c>
      <c r="L60" s="9">
        <v>278</v>
      </c>
      <c r="M60" s="9">
        <v>474</v>
      </c>
      <c r="O60" s="9">
        <v>307</v>
      </c>
      <c r="P60" s="9">
        <v>222</v>
      </c>
      <c r="Q60" s="9">
        <v>301</v>
      </c>
      <c r="T60" s="9">
        <v>315.79999999999995</v>
      </c>
      <c r="U60" s="9">
        <v>420.5</v>
      </c>
      <c r="V60" s="9">
        <v>300.2</v>
      </c>
      <c r="X60" s="9">
        <v>336.7</v>
      </c>
      <c r="Y60" s="9">
        <v>264.89999999999998</v>
      </c>
      <c r="Z60" s="9">
        <v>335.1</v>
      </c>
      <c r="AC60" s="9">
        <v>2454</v>
      </c>
      <c r="AD60" s="9">
        <v>1322</v>
      </c>
      <c r="AE60" s="9">
        <v>1014</v>
      </c>
      <c r="AF60" s="9">
        <v>2480</v>
      </c>
      <c r="AH60" s="9">
        <v>796</v>
      </c>
      <c r="AI60" s="9">
        <v>1871</v>
      </c>
      <c r="AJ60" s="9">
        <v>2652</v>
      </c>
      <c r="AM60" s="9">
        <v>1383</v>
      </c>
      <c r="AN60" s="9">
        <v>1692</v>
      </c>
      <c r="AO60" s="9">
        <v>1270</v>
      </c>
      <c r="AQ60" s="9">
        <v>566</v>
      </c>
      <c r="AR60" s="9">
        <v>854</v>
      </c>
      <c r="AS60" s="9">
        <v>779</v>
      </c>
    </row>
    <row r="61" spans="2:45" x14ac:dyDescent="0.2">
      <c r="B61" s="9">
        <v>3739</v>
      </c>
      <c r="C61" s="9">
        <v>2004</v>
      </c>
      <c r="D61" s="9">
        <v>1736</v>
      </c>
      <c r="F61" s="9">
        <v>2679.9521600000003</v>
      </c>
      <c r="G61" s="9">
        <v>1371.3689999999999</v>
      </c>
      <c r="H61" s="9">
        <v>1497.0737799999999</v>
      </c>
      <c r="K61" s="10">
        <v>161</v>
      </c>
      <c r="L61" s="9">
        <v>278</v>
      </c>
      <c r="M61" s="9">
        <v>479</v>
      </c>
      <c r="O61" s="9">
        <v>312</v>
      </c>
      <c r="P61" s="9">
        <v>235</v>
      </c>
      <c r="Q61" s="9">
        <v>303</v>
      </c>
      <c r="T61" s="9">
        <v>705.9</v>
      </c>
      <c r="U61" s="9">
        <v>2000</v>
      </c>
      <c r="V61" s="9">
        <v>133.9</v>
      </c>
      <c r="X61" s="9">
        <v>237.4</v>
      </c>
      <c r="Y61" s="9">
        <v>202.39999999999998</v>
      </c>
      <c r="Z61" s="9">
        <v>92.39</v>
      </c>
      <c r="AC61" s="9">
        <v>2702</v>
      </c>
      <c r="AD61" s="9">
        <v>341</v>
      </c>
      <c r="AE61" s="9">
        <v>1021</v>
      </c>
      <c r="AF61" s="9">
        <v>3233</v>
      </c>
      <c r="AH61" s="9">
        <v>3565</v>
      </c>
      <c r="AI61" s="9">
        <v>2675</v>
      </c>
      <c r="AJ61" s="9">
        <v>574</v>
      </c>
      <c r="AM61" s="9">
        <v>1384</v>
      </c>
      <c r="AN61" s="9">
        <v>1723</v>
      </c>
      <c r="AO61" s="9">
        <v>1289</v>
      </c>
      <c r="AQ61" s="9">
        <v>570</v>
      </c>
      <c r="AR61" s="9">
        <v>886</v>
      </c>
      <c r="AS61" s="9">
        <v>799</v>
      </c>
    </row>
    <row r="62" spans="2:45" x14ac:dyDescent="0.2">
      <c r="B62" s="9">
        <v>3741</v>
      </c>
      <c r="C62" s="9">
        <v>2083</v>
      </c>
      <c r="D62" s="9">
        <v>1807</v>
      </c>
      <c r="F62" s="9">
        <v>2730.6805099999997</v>
      </c>
      <c r="G62" s="9">
        <v>1394.0709999999999</v>
      </c>
      <c r="H62" s="9">
        <v>1506.89906</v>
      </c>
      <c r="K62" s="9">
        <v>162.20000000000002</v>
      </c>
      <c r="L62" s="9">
        <v>280.89999999999998</v>
      </c>
      <c r="M62" s="9">
        <v>480</v>
      </c>
      <c r="O62" s="9">
        <v>313</v>
      </c>
      <c r="P62" s="9">
        <v>239</v>
      </c>
      <c r="Q62" s="9">
        <v>305</v>
      </c>
      <c r="T62" s="9">
        <v>941.2</v>
      </c>
      <c r="U62" s="9">
        <v>312.10000000000002</v>
      </c>
      <c r="V62" s="9">
        <v>2000</v>
      </c>
      <c r="X62" s="9">
        <v>40.24</v>
      </c>
      <c r="Y62" s="9">
        <v>150.29999999999998</v>
      </c>
      <c r="Z62" s="9">
        <v>1000</v>
      </c>
      <c r="AC62" s="9">
        <v>3456</v>
      </c>
      <c r="AD62" s="9">
        <v>3673</v>
      </c>
      <c r="AE62" s="9">
        <v>1025</v>
      </c>
      <c r="AF62" s="9">
        <v>3066</v>
      </c>
      <c r="AH62" s="9">
        <v>660</v>
      </c>
      <c r="AI62" s="9">
        <v>5296</v>
      </c>
      <c r="AJ62" s="9">
        <v>749</v>
      </c>
      <c r="AM62" s="9">
        <v>1384</v>
      </c>
      <c r="AN62" s="9">
        <v>1731</v>
      </c>
      <c r="AO62" s="9">
        <v>1300</v>
      </c>
      <c r="AQ62" s="9">
        <v>575</v>
      </c>
      <c r="AR62" s="9">
        <v>887</v>
      </c>
      <c r="AS62" s="9">
        <v>805</v>
      </c>
    </row>
    <row r="63" spans="2:45" x14ac:dyDescent="0.2">
      <c r="B63" s="9">
        <v>3809</v>
      </c>
      <c r="C63" s="9">
        <v>2193</v>
      </c>
      <c r="D63" s="9">
        <v>1820</v>
      </c>
      <c r="F63" s="9">
        <v>2751.39903</v>
      </c>
      <c r="G63" s="9">
        <v>1408.4326500000002</v>
      </c>
      <c r="H63" s="9">
        <v>1571.27</v>
      </c>
      <c r="K63" s="10">
        <v>163</v>
      </c>
      <c r="L63" s="9">
        <v>281.7</v>
      </c>
      <c r="M63" s="9">
        <v>492</v>
      </c>
      <c r="O63" s="9">
        <v>322</v>
      </c>
      <c r="P63" s="9">
        <v>251</v>
      </c>
      <c r="Q63" s="9">
        <v>306</v>
      </c>
      <c r="T63" s="9">
        <v>829.9</v>
      </c>
      <c r="U63" s="9">
        <v>131.4</v>
      </c>
      <c r="V63" s="9">
        <v>189.70000000000002</v>
      </c>
      <c r="X63" s="9">
        <v>34.08</v>
      </c>
      <c r="Y63" s="9">
        <v>582.70000000000005</v>
      </c>
      <c r="Z63" s="9">
        <v>339.2</v>
      </c>
      <c r="AC63" s="9">
        <v>472</v>
      </c>
      <c r="AD63" s="9">
        <v>3454</v>
      </c>
      <c r="AE63" s="9">
        <v>1074</v>
      </c>
      <c r="AF63" s="9">
        <v>2442</v>
      </c>
      <c r="AH63" s="9">
        <v>974</v>
      </c>
      <c r="AI63" s="9">
        <v>2664</v>
      </c>
      <c r="AJ63" s="9">
        <v>45</v>
      </c>
      <c r="AM63" s="9">
        <v>1391</v>
      </c>
      <c r="AN63" s="9">
        <v>1737</v>
      </c>
      <c r="AO63" s="9">
        <v>1312</v>
      </c>
      <c r="AQ63" s="9">
        <v>581</v>
      </c>
      <c r="AR63" s="9">
        <v>894</v>
      </c>
      <c r="AS63" s="9">
        <v>819</v>
      </c>
    </row>
    <row r="64" spans="2:45" x14ac:dyDescent="0.2">
      <c r="B64" s="9">
        <v>3855</v>
      </c>
      <c r="C64" s="9">
        <v>2216</v>
      </c>
      <c r="D64" s="9">
        <v>1840</v>
      </c>
      <c r="F64" s="9">
        <v>2790.0593800000001</v>
      </c>
      <c r="G64" s="9">
        <v>1417.40356</v>
      </c>
      <c r="H64" s="9">
        <v>1599.81204</v>
      </c>
      <c r="K64" s="9">
        <v>163.39999999999998</v>
      </c>
      <c r="L64" s="9">
        <v>286.20000000000005</v>
      </c>
      <c r="M64" s="9">
        <v>500</v>
      </c>
      <c r="O64" s="9">
        <v>325</v>
      </c>
      <c r="P64" s="9">
        <v>256</v>
      </c>
      <c r="Q64" s="9">
        <f>AVERAGE(Q6:Q63)</f>
        <v>211.85964912280701</v>
      </c>
      <c r="T64" s="9">
        <v>1000</v>
      </c>
      <c r="U64" s="9">
        <v>158.1</v>
      </c>
      <c r="V64" s="9">
        <v>731.8</v>
      </c>
      <c r="X64" s="9">
        <v>2000</v>
      </c>
      <c r="Y64" s="9">
        <v>145</v>
      </c>
      <c r="Z64" s="9">
        <v>3000</v>
      </c>
      <c r="AC64" s="9">
        <v>1658</v>
      </c>
      <c r="AD64" s="9">
        <v>1150</v>
      </c>
      <c r="AE64" s="10">
        <v>1083</v>
      </c>
      <c r="AF64" s="9">
        <v>577</v>
      </c>
      <c r="AH64" s="9">
        <v>2894</v>
      </c>
      <c r="AI64" s="9">
        <v>1050</v>
      </c>
      <c r="AJ64" s="9">
        <v>1421</v>
      </c>
      <c r="AM64" s="9">
        <v>1400</v>
      </c>
      <c r="AN64" s="9">
        <v>1740</v>
      </c>
      <c r="AO64" s="9">
        <v>1314</v>
      </c>
      <c r="AQ64" s="9">
        <v>599</v>
      </c>
      <c r="AR64" s="9">
        <v>895</v>
      </c>
      <c r="AS64" s="9">
        <v>834</v>
      </c>
    </row>
    <row r="65" spans="2:45" x14ac:dyDescent="0.2">
      <c r="B65" s="9">
        <v>3874</v>
      </c>
      <c r="C65" s="9">
        <v>2239</v>
      </c>
      <c r="D65" s="9">
        <v>1871</v>
      </c>
      <c r="F65" s="9">
        <v>2816.9721000000004</v>
      </c>
      <c r="G65" s="9">
        <v>1431.2871100000002</v>
      </c>
      <c r="H65" s="9">
        <v>1603.5499199999999</v>
      </c>
      <c r="K65" s="9">
        <v>164.3</v>
      </c>
      <c r="L65" s="9">
        <v>287.5</v>
      </c>
      <c r="M65" s="9">
        <v>501</v>
      </c>
      <c r="O65" s="9">
        <v>326</v>
      </c>
      <c r="P65" s="9">
        <v>258</v>
      </c>
      <c r="Q65" s="9">
        <v>311</v>
      </c>
      <c r="T65" s="9">
        <v>935.90000000000009</v>
      </c>
      <c r="U65" s="9">
        <v>2000</v>
      </c>
      <c r="V65" s="9">
        <v>365.09999999999997</v>
      </c>
      <c r="X65" s="9">
        <v>108.8</v>
      </c>
      <c r="Y65" s="9">
        <v>458.3</v>
      </c>
      <c r="Z65" s="9">
        <v>57.9</v>
      </c>
      <c r="AC65" s="9">
        <v>4799</v>
      </c>
      <c r="AD65" s="9">
        <v>708</v>
      </c>
      <c r="AE65" s="9">
        <v>1099</v>
      </c>
      <c r="AF65" s="9">
        <v>1469</v>
      </c>
      <c r="AH65" s="9">
        <v>514</v>
      </c>
      <c r="AI65" s="9">
        <v>1732</v>
      </c>
      <c r="AJ65" s="9">
        <v>455</v>
      </c>
      <c r="AM65" s="9">
        <v>1404</v>
      </c>
      <c r="AN65" s="9">
        <v>1740</v>
      </c>
      <c r="AO65" s="9">
        <v>1346</v>
      </c>
      <c r="AQ65" s="9">
        <v>612</v>
      </c>
      <c r="AR65" s="9">
        <v>905</v>
      </c>
      <c r="AS65" s="9">
        <v>843</v>
      </c>
    </row>
    <row r="66" spans="2:45" x14ac:dyDescent="0.2">
      <c r="B66" s="9">
        <v>3916</v>
      </c>
      <c r="C66" s="9">
        <v>2277</v>
      </c>
      <c r="D66" s="9">
        <v>1877</v>
      </c>
      <c r="F66" s="9">
        <v>2973.6426200000001</v>
      </c>
      <c r="G66" s="9">
        <v>1433.5298399999999</v>
      </c>
      <c r="H66" s="9">
        <v>1650.86078</v>
      </c>
      <c r="K66" s="9">
        <v>165.5</v>
      </c>
      <c r="L66" s="9">
        <v>288</v>
      </c>
      <c r="M66" s="9">
        <v>504</v>
      </c>
      <c r="O66" s="9">
        <v>326</v>
      </c>
      <c r="P66" s="9">
        <v>260</v>
      </c>
      <c r="Q66" s="9">
        <v>313</v>
      </c>
      <c r="T66" s="9">
        <v>446</v>
      </c>
      <c r="U66" s="9">
        <v>1000</v>
      </c>
      <c r="V66" s="9">
        <v>736.69999999999993</v>
      </c>
      <c r="X66" s="9">
        <v>199.2</v>
      </c>
      <c r="Y66" s="9">
        <v>570.79999999999995</v>
      </c>
      <c r="Z66" s="9">
        <v>463.2</v>
      </c>
      <c r="AC66" s="9">
        <v>1172</v>
      </c>
      <c r="AD66" s="9">
        <v>693</v>
      </c>
      <c r="AE66" s="9">
        <v>1132</v>
      </c>
      <c r="AF66" s="9">
        <v>1395</v>
      </c>
      <c r="AH66" s="9">
        <v>3589</v>
      </c>
      <c r="AI66" s="9">
        <v>2151</v>
      </c>
      <c r="AJ66" s="9">
        <v>345</v>
      </c>
      <c r="AM66" s="9">
        <v>1446</v>
      </c>
      <c r="AN66" s="9">
        <v>1740</v>
      </c>
      <c r="AO66" s="9">
        <v>1367</v>
      </c>
      <c r="AQ66" s="9">
        <v>626</v>
      </c>
      <c r="AR66" s="9">
        <v>948</v>
      </c>
      <c r="AS66" s="9">
        <v>852</v>
      </c>
    </row>
    <row r="67" spans="2:45" x14ac:dyDescent="0.2">
      <c r="B67" s="9">
        <v>3966</v>
      </c>
      <c r="C67" s="9">
        <v>2343</v>
      </c>
      <c r="D67" s="9">
        <v>1878</v>
      </c>
      <c r="F67" s="9">
        <v>3000.4485499999996</v>
      </c>
      <c r="G67" s="9">
        <v>1440.15122</v>
      </c>
      <c r="H67" s="9">
        <v>1668.55</v>
      </c>
      <c r="K67" s="10">
        <v>166</v>
      </c>
      <c r="L67" s="9">
        <v>291</v>
      </c>
      <c r="M67" s="9">
        <v>507</v>
      </c>
      <c r="O67" s="9">
        <v>327</v>
      </c>
      <c r="P67" s="9">
        <v>268</v>
      </c>
      <c r="Q67" s="9">
        <v>313</v>
      </c>
      <c r="T67" s="9">
        <v>105.5</v>
      </c>
      <c r="U67" s="9">
        <v>413.9</v>
      </c>
      <c r="V67" s="9">
        <v>550.70000000000005</v>
      </c>
      <c r="X67" s="9">
        <v>509.6</v>
      </c>
      <c r="Y67" s="9">
        <v>124.39999999999999</v>
      </c>
      <c r="Z67" s="9">
        <v>353.20000000000005</v>
      </c>
      <c r="AC67" s="9">
        <v>2167</v>
      </c>
      <c r="AD67" s="9">
        <v>429</v>
      </c>
      <c r="AE67" s="9">
        <v>1136</v>
      </c>
      <c r="AF67" s="9">
        <v>2178</v>
      </c>
      <c r="AH67" s="9">
        <v>1774</v>
      </c>
      <c r="AI67" s="9">
        <v>2382</v>
      </c>
      <c r="AJ67" s="9">
        <v>761</v>
      </c>
      <c r="AM67" s="9">
        <v>1453</v>
      </c>
      <c r="AN67" s="9">
        <v>1757</v>
      </c>
      <c r="AO67" s="9">
        <v>1396</v>
      </c>
      <c r="AQ67" s="9">
        <v>626</v>
      </c>
      <c r="AR67" s="9">
        <v>964</v>
      </c>
      <c r="AS67" s="9">
        <v>860</v>
      </c>
    </row>
    <row r="68" spans="2:45" x14ac:dyDescent="0.2">
      <c r="B68" s="9">
        <v>4034</v>
      </c>
      <c r="C68" s="9">
        <v>2422</v>
      </c>
      <c r="D68" s="9">
        <v>1946</v>
      </c>
      <c r="F68" s="9">
        <v>3141.616</v>
      </c>
      <c r="G68" s="9">
        <v>1502.7339899999999</v>
      </c>
      <c r="H68" s="9">
        <v>1686.9580100000001</v>
      </c>
      <c r="K68" s="9">
        <v>166.3</v>
      </c>
      <c r="L68" s="9">
        <v>293</v>
      </c>
      <c r="M68" s="9">
        <v>528</v>
      </c>
      <c r="O68" s="9">
        <v>327</v>
      </c>
      <c r="P68" s="9">
        <v>272</v>
      </c>
      <c r="Q68" s="9">
        <v>320</v>
      </c>
      <c r="T68" s="9">
        <v>2000</v>
      </c>
      <c r="U68" s="9">
        <v>232.79999999999998</v>
      </c>
      <c r="V68" s="9">
        <v>621.29999999999995</v>
      </c>
      <c r="X68" s="9">
        <v>1000</v>
      </c>
      <c r="Y68" s="9">
        <v>273.89999999999998</v>
      </c>
      <c r="Z68" s="9">
        <v>196.70000000000002</v>
      </c>
      <c r="AC68" s="9">
        <v>2399</v>
      </c>
      <c r="AD68" s="9">
        <v>2316</v>
      </c>
      <c r="AE68" s="10">
        <v>1143</v>
      </c>
      <c r="AF68" s="9">
        <v>4320</v>
      </c>
      <c r="AH68" s="9">
        <v>3207</v>
      </c>
      <c r="AI68" s="9">
        <v>2941</v>
      </c>
      <c r="AJ68" s="9">
        <v>1396</v>
      </c>
      <c r="AM68" s="9">
        <v>1496</v>
      </c>
      <c r="AN68" s="9">
        <v>1761</v>
      </c>
      <c r="AO68" s="9">
        <v>1406</v>
      </c>
      <c r="AQ68" s="9">
        <v>640</v>
      </c>
      <c r="AR68" s="9">
        <v>965</v>
      </c>
      <c r="AS68" s="9">
        <v>890</v>
      </c>
    </row>
    <row r="69" spans="2:45" x14ac:dyDescent="0.2">
      <c r="B69" s="9">
        <v>4049</v>
      </c>
      <c r="C69" s="9">
        <v>2521</v>
      </c>
      <c r="D69" s="9">
        <v>1954</v>
      </c>
      <c r="F69" s="9">
        <v>3142.643</v>
      </c>
      <c r="G69" s="9">
        <v>1505.2971100000002</v>
      </c>
      <c r="H69" s="9">
        <v>1720.3853200000001</v>
      </c>
      <c r="K69" s="10">
        <v>167</v>
      </c>
      <c r="L69" s="9">
        <v>294</v>
      </c>
      <c r="M69" s="9">
        <v>538</v>
      </c>
      <c r="O69" s="9">
        <v>332</v>
      </c>
      <c r="P69" s="9">
        <v>275</v>
      </c>
      <c r="Q69" s="9">
        <v>320</v>
      </c>
      <c r="T69" s="9">
        <v>135.9</v>
      </c>
      <c r="U69" s="9">
        <v>838.1</v>
      </c>
      <c r="V69" s="9">
        <v>52.15</v>
      </c>
      <c r="X69" s="9">
        <v>68.58</v>
      </c>
      <c r="Y69" s="9">
        <v>136.69999999999999</v>
      </c>
      <c r="Z69" s="9">
        <v>131.4</v>
      </c>
      <c r="AC69" s="9">
        <v>5473</v>
      </c>
      <c r="AD69" s="9">
        <v>1284</v>
      </c>
      <c r="AE69" s="9">
        <v>1156</v>
      </c>
      <c r="AF69" s="9">
        <v>4928</v>
      </c>
      <c r="AH69" s="9">
        <v>597</v>
      </c>
      <c r="AI69" s="9">
        <v>4625</v>
      </c>
      <c r="AJ69" s="9">
        <v>428</v>
      </c>
      <c r="AM69" s="9">
        <v>1501</v>
      </c>
      <c r="AN69" s="9">
        <v>1771</v>
      </c>
      <c r="AO69" s="9">
        <v>1418</v>
      </c>
      <c r="AQ69" s="9">
        <v>654</v>
      </c>
      <c r="AR69" s="9">
        <v>975</v>
      </c>
      <c r="AS69" s="9">
        <v>900</v>
      </c>
    </row>
    <row r="70" spans="2:45" x14ac:dyDescent="0.2">
      <c r="B70" s="9">
        <v>4067</v>
      </c>
      <c r="C70" s="9">
        <v>2542</v>
      </c>
      <c r="D70" s="9">
        <v>1960</v>
      </c>
      <c r="F70" s="9">
        <v>3151.0316499999999</v>
      </c>
      <c r="G70" s="9">
        <v>1585.6080999999999</v>
      </c>
      <c r="H70" s="9">
        <v>1736.759</v>
      </c>
      <c r="K70" s="10">
        <v>168</v>
      </c>
      <c r="L70" s="9">
        <v>296.09999999999997</v>
      </c>
      <c r="M70" s="9">
        <v>541</v>
      </c>
      <c r="O70" s="9">
        <v>344</v>
      </c>
      <c r="P70" s="9">
        <v>283</v>
      </c>
      <c r="Q70" s="9">
        <v>324</v>
      </c>
      <c r="T70" s="9">
        <v>71.45</v>
      </c>
      <c r="U70" s="9">
        <v>471.79999999999995</v>
      </c>
      <c r="V70" s="9">
        <v>290.70000000000005</v>
      </c>
      <c r="X70" s="9">
        <v>56.669999999999995</v>
      </c>
      <c r="Y70" s="9">
        <v>935.4</v>
      </c>
      <c r="Z70" s="9">
        <v>603.20000000000005</v>
      </c>
      <c r="AC70" s="9">
        <v>4517</v>
      </c>
      <c r="AD70" s="9">
        <v>2318</v>
      </c>
      <c r="AE70" s="9">
        <v>1156</v>
      </c>
      <c r="AF70" s="9">
        <v>2961</v>
      </c>
      <c r="AH70" s="9">
        <v>243</v>
      </c>
      <c r="AI70" s="9">
        <v>875</v>
      </c>
      <c r="AJ70" s="9">
        <v>4018</v>
      </c>
      <c r="AM70" s="9">
        <v>1508</v>
      </c>
      <c r="AN70" s="9">
        <v>1776</v>
      </c>
      <c r="AO70" s="9">
        <v>1430</v>
      </c>
      <c r="AQ70" s="9">
        <v>665</v>
      </c>
      <c r="AR70" s="9">
        <v>976</v>
      </c>
      <c r="AS70" s="9">
        <v>942</v>
      </c>
    </row>
    <row r="71" spans="2:45" x14ac:dyDescent="0.2">
      <c r="B71" s="9">
        <v>4074</v>
      </c>
      <c r="C71" s="9">
        <v>2555</v>
      </c>
      <c r="D71" s="9">
        <v>1960</v>
      </c>
      <c r="F71" s="9">
        <v>3171.00261</v>
      </c>
      <c r="G71" s="9">
        <v>1622.4529</v>
      </c>
      <c r="H71" s="9">
        <v>1747.1912500000001</v>
      </c>
      <c r="K71" s="9">
        <v>170.4</v>
      </c>
      <c r="L71" s="9">
        <v>297</v>
      </c>
      <c r="M71" s="9">
        <v>543</v>
      </c>
      <c r="O71" s="9">
        <v>356</v>
      </c>
      <c r="P71" s="9">
        <v>284</v>
      </c>
      <c r="Q71" s="9">
        <v>328</v>
      </c>
      <c r="T71" s="9">
        <v>140.4</v>
      </c>
      <c r="U71" s="9">
        <v>722.69999999999993</v>
      </c>
      <c r="V71" s="9">
        <v>654.19999999999993</v>
      </c>
      <c r="X71" s="9">
        <v>188.9</v>
      </c>
      <c r="Y71" s="9">
        <v>306.3</v>
      </c>
      <c r="Z71" s="9">
        <v>223.79999999999998</v>
      </c>
      <c r="AC71" s="9">
        <v>749</v>
      </c>
      <c r="AD71" s="9">
        <v>1192</v>
      </c>
      <c r="AE71" s="10">
        <v>1161</v>
      </c>
      <c r="AF71" s="9">
        <v>1192</v>
      </c>
      <c r="AH71" s="9">
        <v>424</v>
      </c>
      <c r="AI71" s="9">
        <v>326</v>
      </c>
      <c r="AJ71" s="9">
        <v>1750</v>
      </c>
      <c r="AM71" s="9">
        <v>1519</v>
      </c>
      <c r="AN71" s="9">
        <v>1784</v>
      </c>
      <c r="AO71" s="9">
        <v>1439</v>
      </c>
      <c r="AQ71" s="9">
        <v>665</v>
      </c>
      <c r="AR71" s="9">
        <v>978</v>
      </c>
      <c r="AS71" s="9">
        <v>964</v>
      </c>
    </row>
    <row r="72" spans="2:45" x14ac:dyDescent="0.2">
      <c r="B72" s="9">
        <v>4086</v>
      </c>
      <c r="C72" s="9">
        <v>2560</v>
      </c>
      <c r="D72" s="9">
        <v>1990</v>
      </c>
      <c r="F72" s="9">
        <v>3198.2357199999997</v>
      </c>
      <c r="G72" s="9">
        <v>1656.62779</v>
      </c>
      <c r="H72" s="9">
        <v>1759.6864499999999</v>
      </c>
      <c r="K72" s="9">
        <v>178.6</v>
      </c>
      <c r="L72" s="9">
        <v>298</v>
      </c>
      <c r="M72" s="9">
        <v>552</v>
      </c>
      <c r="O72" s="9">
        <v>361</v>
      </c>
      <c r="P72" s="9">
        <v>291</v>
      </c>
      <c r="Q72" s="9">
        <v>331</v>
      </c>
      <c r="T72" s="9">
        <v>193.79999999999998</v>
      </c>
      <c r="U72" s="9">
        <v>251.7</v>
      </c>
      <c r="V72" s="9">
        <v>220.5</v>
      </c>
      <c r="X72" s="9">
        <v>113.7</v>
      </c>
      <c r="Y72" s="9">
        <v>107.6</v>
      </c>
      <c r="Z72" s="9">
        <v>451.3</v>
      </c>
      <c r="AC72" s="9">
        <v>5250</v>
      </c>
      <c r="AD72" s="9">
        <v>1538</v>
      </c>
      <c r="AE72" s="10">
        <v>1172</v>
      </c>
      <c r="AF72" s="9">
        <v>2586</v>
      </c>
      <c r="AH72" s="9">
        <v>278</v>
      </c>
      <c r="AI72" s="9">
        <v>1403</v>
      </c>
      <c r="AJ72" s="9">
        <v>231</v>
      </c>
      <c r="AM72" s="9">
        <v>1541</v>
      </c>
      <c r="AN72" s="9">
        <v>1793</v>
      </c>
      <c r="AO72" s="9">
        <v>1440</v>
      </c>
      <c r="AQ72" s="9">
        <v>689</v>
      </c>
      <c r="AR72" s="9">
        <v>990</v>
      </c>
      <c r="AS72" s="9">
        <v>973</v>
      </c>
    </row>
    <row r="73" spans="2:45" x14ac:dyDescent="0.2">
      <c r="B73" s="9">
        <v>4123</v>
      </c>
      <c r="C73" s="9">
        <v>2579</v>
      </c>
      <c r="D73" s="9">
        <v>2010</v>
      </c>
      <c r="F73" s="9">
        <v>3284.402</v>
      </c>
      <c r="G73" s="9">
        <v>1666.9059999999999</v>
      </c>
      <c r="H73" s="9">
        <v>1798.9875700000002</v>
      </c>
      <c r="K73" s="9">
        <v>180.7</v>
      </c>
      <c r="L73" s="9">
        <v>299.40000000000003</v>
      </c>
      <c r="M73" s="9">
        <v>559</v>
      </c>
      <c r="O73" s="9">
        <v>364</v>
      </c>
      <c r="P73" s="9">
        <v>294</v>
      </c>
      <c r="Q73" s="9">
        <v>331</v>
      </c>
      <c r="T73" s="9">
        <v>459.5</v>
      </c>
      <c r="U73" s="9">
        <v>938.7</v>
      </c>
      <c r="V73" s="9">
        <v>420.9</v>
      </c>
      <c r="X73" s="9">
        <v>132.6</v>
      </c>
      <c r="Y73" s="9">
        <v>349.5</v>
      </c>
      <c r="Z73" s="9">
        <v>235.3</v>
      </c>
      <c r="AC73" s="9">
        <v>943</v>
      </c>
      <c r="AD73" s="9">
        <v>1159</v>
      </c>
      <c r="AE73" s="9">
        <v>1173</v>
      </c>
      <c r="AF73" s="9">
        <v>876</v>
      </c>
      <c r="AH73" s="9">
        <v>457</v>
      </c>
      <c r="AI73" s="9">
        <v>2892</v>
      </c>
      <c r="AJ73" s="9">
        <v>2538</v>
      </c>
      <c r="AM73" s="9">
        <v>1542</v>
      </c>
      <c r="AN73" s="9">
        <v>1813</v>
      </c>
      <c r="AO73" s="9">
        <v>1448</v>
      </c>
      <c r="AQ73" s="9">
        <v>699</v>
      </c>
      <c r="AR73" s="9">
        <v>997</v>
      </c>
      <c r="AS73" s="9">
        <v>980</v>
      </c>
    </row>
    <row r="74" spans="2:45" x14ac:dyDescent="0.2">
      <c r="B74" s="9">
        <v>4130</v>
      </c>
      <c r="C74" s="9">
        <v>2612</v>
      </c>
      <c r="D74" s="9">
        <v>2083</v>
      </c>
      <c r="F74" s="9">
        <v>3326.9255400000002</v>
      </c>
      <c r="G74" s="9">
        <v>1673.2880499999999</v>
      </c>
      <c r="H74" s="9">
        <v>1802.913</v>
      </c>
      <c r="K74" s="9">
        <v>180.7</v>
      </c>
      <c r="L74" s="9">
        <v>301</v>
      </c>
      <c r="M74" s="9">
        <v>570</v>
      </c>
      <c r="O74" s="9">
        <v>368</v>
      </c>
      <c r="P74" s="9">
        <v>303</v>
      </c>
      <c r="Q74" s="9">
        <v>335</v>
      </c>
      <c r="T74" s="9">
        <v>125.69999999999999</v>
      </c>
      <c r="U74" s="9">
        <v>236.9</v>
      </c>
      <c r="V74" s="9">
        <v>138.4</v>
      </c>
      <c r="X74" s="9">
        <v>186.4</v>
      </c>
      <c r="Y74" s="9">
        <v>266.5</v>
      </c>
      <c r="Z74" s="9">
        <v>430.4</v>
      </c>
      <c r="AC74" s="9">
        <v>1697</v>
      </c>
      <c r="AD74" s="9">
        <v>2117</v>
      </c>
      <c r="AE74" s="10">
        <v>1181</v>
      </c>
      <c r="AF74" s="9">
        <v>588</v>
      </c>
      <c r="AH74" s="9">
        <v>207</v>
      </c>
      <c r="AI74" s="9">
        <v>1</v>
      </c>
      <c r="AJ74" s="9">
        <v>3116</v>
      </c>
      <c r="AM74" s="9">
        <v>1567</v>
      </c>
      <c r="AN74" s="9">
        <v>1835</v>
      </c>
      <c r="AO74" s="9">
        <v>1455</v>
      </c>
      <c r="AQ74" s="9">
        <v>701</v>
      </c>
      <c r="AR74" s="9">
        <v>999</v>
      </c>
      <c r="AS74" s="9">
        <v>982</v>
      </c>
    </row>
    <row r="75" spans="2:45" x14ac:dyDescent="0.2">
      <c r="B75" s="9">
        <v>4177</v>
      </c>
      <c r="C75" s="9">
        <v>2639</v>
      </c>
      <c r="D75" s="9">
        <v>2084</v>
      </c>
      <c r="F75" s="9">
        <v>3390.6830699999996</v>
      </c>
      <c r="G75" s="9">
        <v>1676.973</v>
      </c>
      <c r="H75" s="9">
        <v>1874.1723300000001</v>
      </c>
      <c r="K75" s="9">
        <v>181.10000000000002</v>
      </c>
      <c r="L75" s="9">
        <v>304.3</v>
      </c>
      <c r="M75" s="9">
        <v>573</v>
      </c>
      <c r="O75" s="9">
        <v>374</v>
      </c>
      <c r="P75" s="9">
        <v>304</v>
      </c>
      <c r="Q75" s="9">
        <v>338</v>
      </c>
      <c r="T75" s="9">
        <v>1000</v>
      </c>
      <c r="U75" s="9">
        <v>2000</v>
      </c>
      <c r="V75" s="9">
        <v>940</v>
      </c>
      <c r="X75" s="9">
        <v>612.69999999999993</v>
      </c>
      <c r="Y75" s="9">
        <v>186.4</v>
      </c>
      <c r="Z75" s="9">
        <v>338</v>
      </c>
      <c r="AC75" s="9">
        <v>5893</v>
      </c>
      <c r="AD75" s="9">
        <v>316</v>
      </c>
      <c r="AE75" s="10">
        <v>1183</v>
      </c>
      <c r="AF75" s="9">
        <v>2518</v>
      </c>
      <c r="AH75" s="9">
        <v>778</v>
      </c>
      <c r="AI75" s="9">
        <v>1401</v>
      </c>
      <c r="AJ75" s="9">
        <v>636</v>
      </c>
      <c r="AM75" s="9">
        <v>1572</v>
      </c>
      <c r="AN75" s="9">
        <v>1908</v>
      </c>
      <c r="AO75" s="9">
        <v>1460</v>
      </c>
      <c r="AQ75" s="9">
        <v>703</v>
      </c>
      <c r="AR75" s="9">
        <v>1002</v>
      </c>
      <c r="AS75" s="9">
        <v>983</v>
      </c>
    </row>
    <row r="76" spans="2:45" x14ac:dyDescent="0.2">
      <c r="B76" s="9">
        <v>4211</v>
      </c>
      <c r="C76" s="9">
        <v>2660</v>
      </c>
      <c r="D76" s="9">
        <v>2090</v>
      </c>
      <c r="F76" s="9">
        <v>3478.8970100000001</v>
      </c>
      <c r="G76" s="9">
        <v>1691.5502600000002</v>
      </c>
      <c r="H76" s="9">
        <v>1915.0754000000002</v>
      </c>
      <c r="K76" s="10">
        <v>182</v>
      </c>
      <c r="L76" s="9">
        <v>307</v>
      </c>
      <c r="M76" s="9">
        <v>581</v>
      </c>
      <c r="O76" s="9">
        <v>381</v>
      </c>
      <c r="P76" s="9">
        <v>304</v>
      </c>
      <c r="Q76" s="9">
        <v>344</v>
      </c>
      <c r="T76" s="9">
        <v>936.69999999999993</v>
      </c>
      <c r="U76" s="9">
        <v>496.09999999999997</v>
      </c>
      <c r="V76" s="9">
        <v>340</v>
      </c>
      <c r="X76" s="9">
        <v>380.7</v>
      </c>
      <c r="Y76" s="9">
        <v>545.69999999999993</v>
      </c>
      <c r="Z76" s="9">
        <v>301.8</v>
      </c>
      <c r="AC76" s="9">
        <v>6908</v>
      </c>
      <c r="AD76" s="9">
        <v>1448</v>
      </c>
      <c r="AE76" s="10">
        <v>1192</v>
      </c>
      <c r="AF76" s="9">
        <v>1702</v>
      </c>
      <c r="AH76" s="9">
        <v>118</v>
      </c>
      <c r="AI76" s="9">
        <v>859</v>
      </c>
      <c r="AJ76" s="9">
        <v>853</v>
      </c>
      <c r="AM76" s="9">
        <v>1585</v>
      </c>
      <c r="AN76" s="9">
        <v>1913</v>
      </c>
      <c r="AO76" s="9">
        <v>1472</v>
      </c>
      <c r="AQ76" s="9">
        <v>707</v>
      </c>
      <c r="AR76" s="9">
        <v>1013</v>
      </c>
      <c r="AS76" s="9">
        <v>987</v>
      </c>
    </row>
    <row r="77" spans="2:45" x14ac:dyDescent="0.2">
      <c r="B77" s="9">
        <v>4213</v>
      </c>
      <c r="C77" s="9">
        <v>2688</v>
      </c>
      <c r="D77" s="9">
        <v>2125</v>
      </c>
      <c r="F77" s="9">
        <v>3510.82917</v>
      </c>
      <c r="G77" s="9">
        <v>1718.1425899999999</v>
      </c>
      <c r="H77" s="9">
        <v>1917.2113300000001</v>
      </c>
      <c r="K77" s="9">
        <v>182.7</v>
      </c>
      <c r="L77" s="9">
        <v>308</v>
      </c>
      <c r="M77" s="9">
        <v>584</v>
      </c>
      <c r="O77" s="9">
        <v>395</v>
      </c>
      <c r="P77" s="9">
        <v>305</v>
      </c>
      <c r="Q77" s="9">
        <v>346</v>
      </c>
      <c r="T77" s="9">
        <v>309.2</v>
      </c>
      <c r="U77" s="9">
        <v>1000</v>
      </c>
      <c r="V77" s="9">
        <v>297.3</v>
      </c>
      <c r="X77" s="9">
        <v>119.9</v>
      </c>
      <c r="Y77" s="9">
        <v>204.5</v>
      </c>
      <c r="Z77" s="9">
        <v>681.7</v>
      </c>
      <c r="AC77" s="9">
        <v>5351</v>
      </c>
      <c r="AD77" s="9">
        <v>785</v>
      </c>
      <c r="AE77" s="9">
        <v>1204</v>
      </c>
      <c r="AF77" s="9">
        <v>2651</v>
      </c>
      <c r="AH77" s="9">
        <v>667</v>
      </c>
      <c r="AI77" s="9">
        <v>1161</v>
      </c>
      <c r="AJ77" s="9">
        <v>2178</v>
      </c>
      <c r="AM77" s="9">
        <v>1586</v>
      </c>
      <c r="AN77" s="9">
        <v>1918</v>
      </c>
      <c r="AO77" s="9">
        <v>1477</v>
      </c>
      <c r="AQ77" s="9">
        <v>709</v>
      </c>
      <c r="AR77" s="9">
        <v>1017</v>
      </c>
      <c r="AS77" s="9">
        <v>995</v>
      </c>
    </row>
    <row r="78" spans="2:45" x14ac:dyDescent="0.2">
      <c r="B78" s="9">
        <v>4237</v>
      </c>
      <c r="C78" s="9">
        <v>2722</v>
      </c>
      <c r="D78" s="9">
        <v>2138</v>
      </c>
      <c r="F78" s="9">
        <v>3510.82917</v>
      </c>
      <c r="G78" s="9">
        <v>1725.5619999999999</v>
      </c>
      <c r="H78" s="9">
        <v>1947.1143599999998</v>
      </c>
      <c r="K78" s="9">
        <v>183.6</v>
      </c>
      <c r="L78" s="9">
        <v>308.40000000000003</v>
      </c>
      <c r="M78" s="9">
        <v>592</v>
      </c>
      <c r="O78" s="9">
        <v>399</v>
      </c>
      <c r="P78" s="9">
        <v>307</v>
      </c>
      <c r="Q78" s="9">
        <v>346</v>
      </c>
      <c r="T78" s="9">
        <v>266.10000000000002</v>
      </c>
      <c r="U78" s="9">
        <v>262</v>
      </c>
      <c r="V78" s="9">
        <v>506.3</v>
      </c>
      <c r="X78" s="9">
        <v>243.1</v>
      </c>
      <c r="Y78" s="9">
        <v>427.9</v>
      </c>
      <c r="Z78" s="9">
        <v>220.5</v>
      </c>
      <c r="AC78" s="9">
        <v>4972</v>
      </c>
      <c r="AD78" s="9">
        <v>553</v>
      </c>
      <c r="AE78" s="9">
        <v>1211</v>
      </c>
      <c r="AF78" s="9">
        <v>1172</v>
      </c>
      <c r="AH78" s="9">
        <v>1823</v>
      </c>
      <c r="AI78" s="9">
        <v>307</v>
      </c>
      <c r="AJ78" s="9">
        <v>5943</v>
      </c>
      <c r="AM78" s="9">
        <v>1587</v>
      </c>
      <c r="AN78" s="9">
        <v>1948</v>
      </c>
      <c r="AO78" s="9">
        <v>1484</v>
      </c>
      <c r="AQ78" s="9">
        <v>716</v>
      </c>
      <c r="AR78" s="9">
        <v>1047</v>
      </c>
      <c r="AS78" s="9">
        <v>995</v>
      </c>
    </row>
    <row r="79" spans="2:45" x14ac:dyDescent="0.2">
      <c r="B79" s="9">
        <v>4267</v>
      </c>
      <c r="C79" s="9">
        <v>2805</v>
      </c>
      <c r="D79" s="9">
        <v>2150</v>
      </c>
      <c r="F79" s="9">
        <v>3627.9849599999998</v>
      </c>
      <c r="G79" s="9">
        <v>1755.09419</v>
      </c>
      <c r="H79" s="9">
        <v>2046.22154</v>
      </c>
      <c r="K79" s="9">
        <v>185.60000000000002</v>
      </c>
      <c r="L79" s="9">
        <v>310.90000000000003</v>
      </c>
      <c r="M79" s="9">
        <v>598</v>
      </c>
      <c r="O79" s="9">
        <v>402</v>
      </c>
      <c r="P79" s="9">
        <v>312</v>
      </c>
      <c r="Q79" s="9">
        <v>348</v>
      </c>
      <c r="T79" s="9">
        <v>1000</v>
      </c>
      <c r="U79" s="9">
        <v>875.1</v>
      </c>
      <c r="V79" s="9">
        <v>629.5</v>
      </c>
      <c r="X79" s="9">
        <v>126.10000000000001</v>
      </c>
      <c r="Y79" s="9">
        <v>115</v>
      </c>
      <c r="Z79" s="9">
        <v>487</v>
      </c>
      <c r="AC79" s="9">
        <v>3702</v>
      </c>
      <c r="AD79" s="9">
        <v>2662</v>
      </c>
      <c r="AE79" s="9">
        <v>1227</v>
      </c>
      <c r="AF79" s="9">
        <v>2099</v>
      </c>
      <c r="AH79" s="9">
        <v>801</v>
      </c>
      <c r="AI79" s="9">
        <v>918</v>
      </c>
      <c r="AJ79" s="9">
        <v>769</v>
      </c>
      <c r="AM79" s="9">
        <v>1598</v>
      </c>
      <c r="AN79" s="9">
        <v>1976</v>
      </c>
      <c r="AO79" s="9">
        <v>1498</v>
      </c>
      <c r="AQ79" s="9">
        <v>730</v>
      </c>
      <c r="AR79" s="9">
        <v>1052</v>
      </c>
      <c r="AS79" s="9">
        <v>1023</v>
      </c>
    </row>
    <row r="80" spans="2:45" x14ac:dyDescent="0.2">
      <c r="B80" s="9">
        <v>4268</v>
      </c>
      <c r="C80" s="9">
        <v>2850</v>
      </c>
      <c r="D80" s="9">
        <v>2151</v>
      </c>
      <c r="F80" s="9">
        <v>3634.9267399999999</v>
      </c>
      <c r="G80" s="9">
        <v>1761.50199</v>
      </c>
      <c r="H80" s="9">
        <v>2070.5711499999998</v>
      </c>
      <c r="K80" s="9">
        <v>187.3</v>
      </c>
      <c r="L80" s="9">
        <v>314.09999999999997</v>
      </c>
      <c r="M80" s="9">
        <v>615</v>
      </c>
      <c r="O80" s="9">
        <v>407</v>
      </c>
      <c r="P80" s="9">
        <v>325</v>
      </c>
      <c r="Q80" s="9">
        <v>353</v>
      </c>
      <c r="T80" s="9">
        <v>269.8</v>
      </c>
      <c r="U80" s="9">
        <v>710.4</v>
      </c>
      <c r="V80" s="9">
        <v>2000</v>
      </c>
      <c r="X80" s="9">
        <v>2000</v>
      </c>
      <c r="Y80" s="9">
        <v>162.6</v>
      </c>
      <c r="Z80" s="9">
        <v>1000</v>
      </c>
      <c r="AC80" s="9">
        <v>3428</v>
      </c>
      <c r="AD80" s="9">
        <v>906</v>
      </c>
      <c r="AE80" s="9">
        <v>1257</v>
      </c>
      <c r="AF80" s="9">
        <v>1731</v>
      </c>
      <c r="AH80" s="9">
        <v>839</v>
      </c>
      <c r="AI80" s="9">
        <v>1679</v>
      </c>
      <c r="AJ80" s="9">
        <v>2971</v>
      </c>
      <c r="AM80" s="9">
        <v>1622</v>
      </c>
      <c r="AN80" s="9">
        <v>1982</v>
      </c>
      <c r="AO80" s="9">
        <v>1525</v>
      </c>
      <c r="AQ80" s="9">
        <v>732</v>
      </c>
      <c r="AR80" s="9">
        <v>1069</v>
      </c>
      <c r="AS80" s="9">
        <v>1031</v>
      </c>
    </row>
    <row r="81" spans="2:45" x14ac:dyDescent="0.2">
      <c r="B81" s="9">
        <v>4273</v>
      </c>
      <c r="C81" s="9">
        <v>2854</v>
      </c>
      <c r="D81" s="9">
        <v>2186</v>
      </c>
      <c r="F81" s="9">
        <v>3685.3346999999999</v>
      </c>
      <c r="G81" s="9">
        <v>1808.91965</v>
      </c>
      <c r="H81" s="9">
        <v>2109.8722700000003</v>
      </c>
      <c r="K81" s="10">
        <v>188</v>
      </c>
      <c r="L81" s="9">
        <v>316.60000000000002</v>
      </c>
      <c r="M81" s="9">
        <v>642</v>
      </c>
      <c r="O81" s="9">
        <v>415</v>
      </c>
      <c r="P81" s="9">
        <v>335</v>
      </c>
      <c r="Q81" s="9">
        <v>353</v>
      </c>
      <c r="T81" s="9">
        <v>473.90000000000003</v>
      </c>
      <c r="U81" s="9">
        <v>554</v>
      </c>
      <c r="V81" s="9">
        <v>394.6</v>
      </c>
      <c r="X81" s="9">
        <v>559.70000000000005</v>
      </c>
      <c r="Y81" s="9">
        <v>260.3</v>
      </c>
      <c r="Z81" s="9">
        <v>77.61</v>
      </c>
      <c r="AC81" s="9">
        <v>6201</v>
      </c>
      <c r="AD81" s="9">
        <v>981</v>
      </c>
      <c r="AE81" s="9">
        <v>1267</v>
      </c>
      <c r="AF81" s="9">
        <v>1466</v>
      </c>
      <c r="AH81" s="9">
        <v>632</v>
      </c>
      <c r="AI81" s="9">
        <v>1486</v>
      </c>
      <c r="AJ81" s="9">
        <v>1900</v>
      </c>
      <c r="AM81" s="9">
        <v>1675</v>
      </c>
      <c r="AN81" s="9">
        <v>1991</v>
      </c>
      <c r="AO81" s="9">
        <v>1527</v>
      </c>
      <c r="AQ81" s="9">
        <v>738</v>
      </c>
      <c r="AR81" s="9">
        <v>1074</v>
      </c>
      <c r="AS81" s="9">
        <v>1035</v>
      </c>
    </row>
    <row r="82" spans="2:45" x14ac:dyDescent="0.2">
      <c r="B82" s="9">
        <v>4296</v>
      </c>
      <c r="C82" s="9">
        <v>2866</v>
      </c>
      <c r="D82" s="9">
        <v>2223</v>
      </c>
      <c r="F82" s="9">
        <v>3719.5095899999997</v>
      </c>
      <c r="G82" s="9">
        <v>1867.44415</v>
      </c>
      <c r="H82" s="9">
        <v>2154.19283</v>
      </c>
      <c r="K82" s="9">
        <v>190.5</v>
      </c>
      <c r="L82" s="9">
        <v>320.7</v>
      </c>
      <c r="M82" s="9">
        <v>644</v>
      </c>
      <c r="O82" s="9">
        <v>424</v>
      </c>
      <c r="P82" s="9">
        <v>335</v>
      </c>
      <c r="Q82" s="9">
        <v>354</v>
      </c>
      <c r="T82" s="9">
        <v>250.50000000000003</v>
      </c>
      <c r="U82" s="9">
        <v>273.5</v>
      </c>
      <c r="V82" s="9">
        <v>2000</v>
      </c>
      <c r="X82" s="9">
        <v>88.289999999999992</v>
      </c>
      <c r="Y82" s="9">
        <v>428.7</v>
      </c>
      <c r="Z82" s="9">
        <v>342.9</v>
      </c>
      <c r="AC82" s="9">
        <v>3873</v>
      </c>
      <c r="AD82" s="9">
        <v>2475</v>
      </c>
      <c r="AE82" s="9">
        <v>1272</v>
      </c>
      <c r="AF82" s="9">
        <v>1370</v>
      </c>
      <c r="AH82" s="9">
        <v>1272</v>
      </c>
      <c r="AI82" s="9">
        <v>901</v>
      </c>
      <c r="AJ82" s="9">
        <v>1317</v>
      </c>
      <c r="AM82" s="9">
        <v>1693</v>
      </c>
      <c r="AN82" s="9">
        <v>2017</v>
      </c>
      <c r="AO82" s="9">
        <v>1527</v>
      </c>
      <c r="AQ82" s="9">
        <v>740</v>
      </c>
      <c r="AR82" s="9">
        <v>1088</v>
      </c>
      <c r="AS82" s="9">
        <v>1047</v>
      </c>
    </row>
    <row r="83" spans="2:45" x14ac:dyDescent="0.2">
      <c r="B83" s="9">
        <v>4314</v>
      </c>
      <c r="C83" s="9">
        <v>2937</v>
      </c>
      <c r="D83" s="9">
        <v>2231</v>
      </c>
      <c r="F83" s="9">
        <v>3747.1698900000001</v>
      </c>
      <c r="G83" s="9">
        <v>1893.6092999999998</v>
      </c>
      <c r="H83" s="9">
        <v>2197.7658200000001</v>
      </c>
      <c r="K83" s="10">
        <v>192</v>
      </c>
      <c r="L83" s="9">
        <v>324</v>
      </c>
      <c r="M83" s="9">
        <v>652</v>
      </c>
      <c r="O83" s="9">
        <v>425</v>
      </c>
      <c r="P83" s="9">
        <v>336</v>
      </c>
      <c r="Q83" s="9">
        <v>354</v>
      </c>
      <c r="T83" s="9">
        <v>994.19999999999993</v>
      </c>
      <c r="U83" s="9">
        <v>163.39999999999998</v>
      </c>
      <c r="V83" s="9">
        <v>1000</v>
      </c>
      <c r="X83" s="9">
        <v>142.9</v>
      </c>
      <c r="Y83" s="9">
        <v>715.80000000000007</v>
      </c>
      <c r="Z83" s="9">
        <v>365.9</v>
      </c>
      <c r="AC83" s="9">
        <v>7117</v>
      </c>
      <c r="AD83" s="9">
        <v>618</v>
      </c>
      <c r="AE83" s="9">
        <v>1280</v>
      </c>
      <c r="AF83" s="9">
        <v>2410</v>
      </c>
      <c r="AH83" s="9">
        <v>433</v>
      </c>
      <c r="AI83" s="9">
        <v>160</v>
      </c>
      <c r="AJ83" s="9">
        <v>2749</v>
      </c>
      <c r="AM83" s="9">
        <v>1697</v>
      </c>
      <c r="AN83" s="9">
        <v>2018</v>
      </c>
      <c r="AO83" s="9">
        <v>1528</v>
      </c>
      <c r="AQ83" s="9">
        <v>743</v>
      </c>
      <c r="AR83" s="9">
        <v>1089</v>
      </c>
      <c r="AS83" s="9">
        <v>1049</v>
      </c>
    </row>
    <row r="84" spans="2:45" x14ac:dyDescent="0.2">
      <c r="B84" s="9">
        <v>4327</v>
      </c>
      <c r="C84" s="9">
        <v>2979</v>
      </c>
      <c r="D84" s="9">
        <v>2247</v>
      </c>
      <c r="F84" s="9">
        <v>3904.3743899999999</v>
      </c>
      <c r="G84" s="9">
        <v>1910.1627600000002</v>
      </c>
      <c r="H84" s="9">
        <v>2197.7658200000001</v>
      </c>
      <c r="K84" s="9">
        <v>195.5</v>
      </c>
      <c r="L84" s="9">
        <v>324.40000000000003</v>
      </c>
      <c r="M84" s="9">
        <v>672</v>
      </c>
      <c r="O84" s="9">
        <v>428</v>
      </c>
      <c r="P84" s="9">
        <v>340</v>
      </c>
      <c r="Q84" s="9">
        <v>356</v>
      </c>
      <c r="T84" s="9">
        <v>1000</v>
      </c>
      <c r="U84" s="9">
        <v>410.2</v>
      </c>
      <c r="V84" s="9">
        <v>75.56</v>
      </c>
      <c r="X84" s="9">
        <v>99.38</v>
      </c>
      <c r="Y84" s="9">
        <v>1000</v>
      </c>
      <c r="Z84" s="9">
        <v>379.8</v>
      </c>
      <c r="AC84" s="9">
        <v>3487</v>
      </c>
      <c r="AD84" s="9">
        <v>2531</v>
      </c>
      <c r="AE84" s="9">
        <v>1281</v>
      </c>
      <c r="AF84" s="9">
        <v>3621</v>
      </c>
      <c r="AH84" s="9">
        <v>2006</v>
      </c>
      <c r="AI84" s="9">
        <v>694</v>
      </c>
      <c r="AJ84" s="9">
        <v>1320</v>
      </c>
      <c r="AM84" s="9">
        <v>1698</v>
      </c>
      <c r="AN84" s="9">
        <v>2018</v>
      </c>
      <c r="AO84" s="9">
        <v>1529</v>
      </c>
      <c r="AQ84" s="9">
        <v>744</v>
      </c>
      <c r="AR84" s="9">
        <v>1090</v>
      </c>
      <c r="AS84" s="9">
        <v>1061</v>
      </c>
    </row>
    <row r="85" spans="2:45" x14ac:dyDescent="0.2">
      <c r="B85" s="9">
        <v>4339</v>
      </c>
      <c r="C85" s="9">
        <v>3002</v>
      </c>
      <c r="D85" s="9">
        <v>2330</v>
      </c>
      <c r="F85" s="9">
        <v>4043.9574499999999</v>
      </c>
      <c r="G85" s="9">
        <v>1950.8522399999999</v>
      </c>
      <c r="H85" s="9">
        <v>2208.1250799999998</v>
      </c>
      <c r="K85" s="9">
        <v>195.5</v>
      </c>
      <c r="L85" s="9">
        <v>327</v>
      </c>
      <c r="M85" s="9">
        <v>678</v>
      </c>
      <c r="O85" s="9">
        <v>431</v>
      </c>
      <c r="P85" s="9">
        <v>340</v>
      </c>
      <c r="Q85" s="9">
        <v>358</v>
      </c>
      <c r="T85" s="9">
        <v>1000</v>
      </c>
      <c r="U85" s="9">
        <v>229.5</v>
      </c>
      <c r="V85" s="9">
        <v>223.79999999999998</v>
      </c>
      <c r="X85" s="9">
        <v>675.1</v>
      </c>
      <c r="Y85" s="9">
        <v>220.5</v>
      </c>
      <c r="Z85" s="9">
        <v>2000</v>
      </c>
      <c r="AC85" s="9">
        <v>7207</v>
      </c>
      <c r="AD85" s="9">
        <v>3368</v>
      </c>
      <c r="AE85" s="9">
        <v>1287</v>
      </c>
      <c r="AF85" s="9">
        <v>1419</v>
      </c>
      <c r="AH85" s="9">
        <v>469</v>
      </c>
      <c r="AI85" s="9">
        <v>757</v>
      </c>
      <c r="AJ85" s="9">
        <v>368</v>
      </c>
      <c r="AM85" s="9">
        <v>1699</v>
      </c>
      <c r="AN85" s="9">
        <v>2018</v>
      </c>
      <c r="AO85" s="9">
        <v>1530</v>
      </c>
      <c r="AQ85" s="9">
        <v>744</v>
      </c>
      <c r="AR85" s="9">
        <v>1092</v>
      </c>
      <c r="AS85" s="9">
        <v>1061</v>
      </c>
    </row>
    <row r="86" spans="2:45" x14ac:dyDescent="0.2">
      <c r="B86" s="9">
        <v>4362</v>
      </c>
      <c r="C86" s="9">
        <v>3011</v>
      </c>
      <c r="D86" s="9">
        <v>2365</v>
      </c>
      <c r="F86" s="9">
        <v>4051.136</v>
      </c>
      <c r="G86" s="9">
        <v>1960.78431</v>
      </c>
      <c r="H86" s="9">
        <v>2234.3970300000001</v>
      </c>
      <c r="K86" s="10">
        <v>198</v>
      </c>
      <c r="L86" s="9">
        <v>333.40000000000003</v>
      </c>
      <c r="M86" s="9">
        <v>685</v>
      </c>
      <c r="O86" s="9">
        <v>432</v>
      </c>
      <c r="P86" s="9">
        <v>340</v>
      </c>
      <c r="Q86" s="9">
        <v>363</v>
      </c>
      <c r="T86" s="9">
        <v>248.89999999999998</v>
      </c>
      <c r="U86" s="9">
        <v>665.69999999999993</v>
      </c>
      <c r="V86" s="9">
        <v>432.4</v>
      </c>
      <c r="X86" s="9">
        <v>197.1</v>
      </c>
      <c r="Y86" s="9">
        <v>1000</v>
      </c>
      <c r="Z86" s="9">
        <v>159.70000000000002</v>
      </c>
      <c r="AC86" s="9">
        <v>1696</v>
      </c>
      <c r="AD86" s="9">
        <v>3192</v>
      </c>
      <c r="AE86" s="9">
        <v>1288</v>
      </c>
      <c r="AF86" s="9">
        <v>2342</v>
      </c>
      <c r="AH86" s="9">
        <v>186</v>
      </c>
      <c r="AI86" s="9">
        <v>438</v>
      </c>
      <c r="AJ86" s="9">
        <v>2929</v>
      </c>
      <c r="AM86" s="9">
        <v>1700</v>
      </c>
      <c r="AN86" s="9">
        <v>2023</v>
      </c>
      <c r="AO86" s="9">
        <v>1535</v>
      </c>
      <c r="AQ86" s="9">
        <v>755</v>
      </c>
      <c r="AR86" s="9">
        <v>1103</v>
      </c>
      <c r="AS86" s="9">
        <v>1066</v>
      </c>
    </row>
    <row r="87" spans="2:45" x14ac:dyDescent="0.2">
      <c r="B87" s="9">
        <v>4367</v>
      </c>
      <c r="C87" s="9">
        <v>3109</v>
      </c>
      <c r="D87" s="9">
        <v>2380</v>
      </c>
      <c r="F87" s="9">
        <v>4085.6509999999998</v>
      </c>
      <c r="G87" s="9">
        <v>1972.85232</v>
      </c>
      <c r="H87" s="9">
        <v>2253.7271999999998</v>
      </c>
      <c r="K87" s="9">
        <v>199.2</v>
      </c>
      <c r="L87" s="9">
        <v>337.1</v>
      </c>
      <c r="M87" s="9">
        <v>689</v>
      </c>
      <c r="O87" s="9">
        <v>432</v>
      </c>
      <c r="P87" s="9">
        <v>344</v>
      </c>
      <c r="Q87" s="9">
        <v>372</v>
      </c>
      <c r="T87" s="9">
        <v>92.39</v>
      </c>
      <c r="U87" s="9">
        <v>342.5</v>
      </c>
      <c r="V87" s="9">
        <v>250.1</v>
      </c>
      <c r="X87" s="9">
        <v>185.60000000000002</v>
      </c>
      <c r="Y87" s="9">
        <v>728.1</v>
      </c>
      <c r="Z87" s="9">
        <v>803.2</v>
      </c>
      <c r="AC87" s="9">
        <v>2791</v>
      </c>
      <c r="AD87" s="9">
        <v>674</v>
      </c>
      <c r="AE87" s="9">
        <v>1292</v>
      </c>
      <c r="AF87" s="9">
        <v>2614</v>
      </c>
      <c r="AH87" s="9">
        <v>159</v>
      </c>
      <c r="AI87" s="9">
        <v>2146</v>
      </c>
      <c r="AJ87" s="9">
        <v>2060</v>
      </c>
      <c r="AM87" s="9">
        <v>1720</v>
      </c>
      <c r="AN87" s="9">
        <v>2040</v>
      </c>
      <c r="AO87" s="9">
        <v>1541</v>
      </c>
      <c r="AQ87" s="9">
        <v>759</v>
      </c>
      <c r="AR87" s="9">
        <v>1104</v>
      </c>
      <c r="AS87" s="9">
        <v>1067</v>
      </c>
    </row>
    <row r="88" spans="2:45" x14ac:dyDescent="0.2">
      <c r="B88" s="9">
        <v>4421</v>
      </c>
      <c r="C88" s="9">
        <v>3179</v>
      </c>
      <c r="D88" s="9">
        <v>2412</v>
      </c>
      <c r="F88" s="9">
        <v>4135.8024699999996</v>
      </c>
      <c r="G88" s="9">
        <v>2025.2894200000001</v>
      </c>
      <c r="H88" s="9">
        <v>2267.6379999999999</v>
      </c>
      <c r="K88" s="9">
        <v>199.6</v>
      </c>
      <c r="L88" s="9">
        <v>339</v>
      </c>
      <c r="M88" s="9">
        <v>696</v>
      </c>
      <c r="O88" s="9">
        <v>448</v>
      </c>
      <c r="P88" s="9">
        <v>347</v>
      </c>
      <c r="Q88" s="9">
        <v>378</v>
      </c>
      <c r="T88" s="9">
        <v>138.80000000000001</v>
      </c>
      <c r="U88" s="9">
        <v>1000</v>
      </c>
      <c r="V88" s="9">
        <v>1000</v>
      </c>
      <c r="X88" s="9">
        <v>185.60000000000002</v>
      </c>
      <c r="Y88" s="9">
        <v>999.5</v>
      </c>
      <c r="Z88" s="9">
        <v>191.8</v>
      </c>
      <c r="AC88" s="9">
        <v>3423</v>
      </c>
      <c r="AD88" s="9">
        <v>2676</v>
      </c>
      <c r="AE88" s="9">
        <v>1298</v>
      </c>
      <c r="AF88" s="9">
        <v>3415</v>
      </c>
      <c r="AH88" s="9">
        <v>843</v>
      </c>
      <c r="AI88" s="9">
        <v>777</v>
      </c>
      <c r="AJ88" s="9">
        <v>1861</v>
      </c>
      <c r="AM88" s="9">
        <v>1722</v>
      </c>
      <c r="AN88" s="9">
        <v>2070</v>
      </c>
      <c r="AO88" s="9">
        <v>1544</v>
      </c>
      <c r="AQ88" s="9">
        <v>759</v>
      </c>
      <c r="AR88" s="9">
        <v>1115</v>
      </c>
      <c r="AS88" s="9">
        <v>1088</v>
      </c>
    </row>
    <row r="89" spans="2:45" x14ac:dyDescent="0.2">
      <c r="B89" s="9">
        <v>4452</v>
      </c>
      <c r="C89" s="9">
        <v>3195</v>
      </c>
      <c r="D89" s="9">
        <v>2497</v>
      </c>
      <c r="F89" s="9">
        <v>4226.1523299999999</v>
      </c>
      <c r="G89" s="9">
        <v>2103.4644800000001</v>
      </c>
      <c r="H89" s="9">
        <v>2280.7467200000001</v>
      </c>
      <c r="K89" s="10">
        <v>200</v>
      </c>
      <c r="L89" s="9">
        <v>343</v>
      </c>
      <c r="M89" s="9">
        <v>697</v>
      </c>
      <c r="O89" s="9">
        <v>460</v>
      </c>
      <c r="P89" s="9">
        <v>348</v>
      </c>
      <c r="Q89" s="9">
        <v>379</v>
      </c>
      <c r="T89" s="9">
        <v>1000</v>
      </c>
      <c r="U89" s="9">
        <v>3000</v>
      </c>
      <c r="V89" s="9">
        <v>997.49999999999989</v>
      </c>
      <c r="X89" s="9">
        <v>604.9</v>
      </c>
      <c r="Y89" s="9">
        <v>611.9</v>
      </c>
      <c r="Z89" s="9">
        <v>227.9</v>
      </c>
      <c r="AC89" s="9">
        <v>6675</v>
      </c>
      <c r="AD89" s="9">
        <v>2500</v>
      </c>
      <c r="AE89" s="9">
        <v>1299</v>
      </c>
      <c r="AF89" s="9">
        <v>2524</v>
      </c>
      <c r="AH89" s="9">
        <v>500</v>
      </c>
      <c r="AI89" s="9">
        <v>692</v>
      </c>
      <c r="AJ89" s="9">
        <v>936</v>
      </c>
      <c r="AM89" s="9">
        <v>1734</v>
      </c>
      <c r="AN89" s="9">
        <v>2073</v>
      </c>
      <c r="AO89" s="9">
        <v>1546</v>
      </c>
      <c r="AQ89" s="9">
        <v>760</v>
      </c>
      <c r="AR89" s="9">
        <v>1123</v>
      </c>
      <c r="AS89" s="9">
        <v>1129</v>
      </c>
    </row>
    <row r="90" spans="2:45" x14ac:dyDescent="0.2">
      <c r="B90" s="9">
        <v>4458</v>
      </c>
      <c r="C90" s="9">
        <v>3214</v>
      </c>
      <c r="D90" s="9">
        <v>2524</v>
      </c>
      <c r="F90" s="9">
        <v>4426.1819999999998</v>
      </c>
      <c r="G90" s="9">
        <v>2174.6977700000002</v>
      </c>
      <c r="H90" s="9">
        <v>2286.2310000000002</v>
      </c>
      <c r="K90" s="9">
        <v>200.8</v>
      </c>
      <c r="L90" s="9">
        <v>347</v>
      </c>
      <c r="M90" s="9">
        <v>706</v>
      </c>
      <c r="O90" s="9">
        <v>461</v>
      </c>
      <c r="P90" s="9">
        <v>348</v>
      </c>
      <c r="Q90" s="9">
        <v>379</v>
      </c>
      <c r="T90" s="9">
        <v>87.47</v>
      </c>
      <c r="U90" s="9">
        <v>307.60000000000002</v>
      </c>
      <c r="V90" s="9">
        <v>198.29999999999998</v>
      </c>
      <c r="X90" s="9">
        <v>102.30000000000001</v>
      </c>
      <c r="Y90" s="9">
        <v>226.70000000000002</v>
      </c>
      <c r="Z90" s="9">
        <v>353.20000000000005</v>
      </c>
      <c r="AC90" s="9">
        <v>3164</v>
      </c>
      <c r="AD90" s="9">
        <v>1747</v>
      </c>
      <c r="AE90" s="10">
        <v>1302</v>
      </c>
      <c r="AF90" s="9">
        <v>1866</v>
      </c>
      <c r="AH90" s="9">
        <v>1138</v>
      </c>
      <c r="AI90" s="9">
        <v>439</v>
      </c>
      <c r="AJ90" s="9">
        <v>513</v>
      </c>
      <c r="AM90" s="9">
        <v>1741</v>
      </c>
      <c r="AN90" s="9">
        <v>2174</v>
      </c>
      <c r="AO90" s="9">
        <v>1548</v>
      </c>
      <c r="AQ90" s="9">
        <v>760</v>
      </c>
      <c r="AR90" s="9">
        <v>1135</v>
      </c>
      <c r="AS90" s="9">
        <v>1139</v>
      </c>
    </row>
    <row r="91" spans="2:45" x14ac:dyDescent="0.2">
      <c r="B91" s="9">
        <v>4461</v>
      </c>
      <c r="C91" s="9">
        <v>3242</v>
      </c>
      <c r="D91" s="9">
        <v>2533</v>
      </c>
      <c r="F91" s="9">
        <v>4579.0360000000001</v>
      </c>
      <c r="G91" s="9">
        <v>2209.4960000000001</v>
      </c>
      <c r="H91" s="9">
        <v>2333.9313899999997</v>
      </c>
      <c r="K91" s="9">
        <v>206.1</v>
      </c>
      <c r="L91" s="9">
        <v>349.9</v>
      </c>
      <c r="M91" s="9">
        <v>722</v>
      </c>
      <c r="O91" s="9">
        <v>462</v>
      </c>
      <c r="P91" s="9">
        <v>355</v>
      </c>
      <c r="Q91" s="9">
        <v>382</v>
      </c>
      <c r="T91" s="9">
        <v>340.4</v>
      </c>
      <c r="U91" s="9">
        <v>688.6</v>
      </c>
      <c r="V91" s="9">
        <v>216</v>
      </c>
      <c r="X91" s="9">
        <v>105.5</v>
      </c>
      <c r="Y91" s="9">
        <v>136.30000000000001</v>
      </c>
      <c r="Z91" s="9">
        <v>428.7</v>
      </c>
      <c r="AC91" s="9">
        <v>1434</v>
      </c>
      <c r="AD91" s="9">
        <v>2563</v>
      </c>
      <c r="AE91" s="9">
        <v>1303</v>
      </c>
      <c r="AF91" s="9">
        <v>378</v>
      </c>
      <c r="AH91" s="9">
        <v>821</v>
      </c>
      <c r="AI91" s="9">
        <v>822</v>
      </c>
      <c r="AJ91" s="9">
        <v>2093</v>
      </c>
      <c r="AM91" s="9">
        <v>1752</v>
      </c>
      <c r="AN91" s="9">
        <v>2176</v>
      </c>
      <c r="AO91" s="9">
        <v>1549</v>
      </c>
      <c r="AQ91" s="9">
        <v>763</v>
      </c>
      <c r="AR91" s="9">
        <v>1158</v>
      </c>
      <c r="AS91" s="9">
        <v>1157</v>
      </c>
    </row>
    <row r="92" spans="2:45" x14ac:dyDescent="0.2">
      <c r="B92" s="9">
        <v>4468</v>
      </c>
      <c r="C92" s="9">
        <v>3253</v>
      </c>
      <c r="D92" s="9">
        <v>2606</v>
      </c>
      <c r="F92" s="9">
        <v>4656.0789999999997</v>
      </c>
      <c r="G92" s="9">
        <v>2260.8580000000002</v>
      </c>
      <c r="H92" s="9">
        <v>2383.1645899999999</v>
      </c>
      <c r="K92" s="10">
        <v>210</v>
      </c>
      <c r="L92" s="9">
        <v>355</v>
      </c>
      <c r="M92" s="9">
        <v>728</v>
      </c>
      <c r="O92" s="9">
        <v>470</v>
      </c>
      <c r="P92" s="9">
        <v>356</v>
      </c>
      <c r="Q92" s="9">
        <v>403</v>
      </c>
      <c r="T92" s="9">
        <v>223.4</v>
      </c>
      <c r="U92" s="9">
        <v>1000</v>
      </c>
      <c r="V92" s="9">
        <v>143.29999999999998</v>
      </c>
      <c r="X92" s="9">
        <v>571.6</v>
      </c>
      <c r="Y92" s="9">
        <v>114.2</v>
      </c>
      <c r="Z92" s="9">
        <v>1000</v>
      </c>
      <c r="AC92" s="9">
        <v>2220</v>
      </c>
      <c r="AD92" s="9">
        <v>4758</v>
      </c>
      <c r="AE92" s="9">
        <v>1309</v>
      </c>
      <c r="AF92" s="9">
        <v>224</v>
      </c>
      <c r="AH92" s="9">
        <v>3061</v>
      </c>
      <c r="AI92" s="9">
        <v>1201</v>
      </c>
      <c r="AJ92" s="9">
        <v>2571</v>
      </c>
      <c r="AM92" s="9">
        <v>1774</v>
      </c>
      <c r="AN92" s="9">
        <v>2182</v>
      </c>
      <c r="AO92" s="9">
        <v>1560</v>
      </c>
      <c r="AQ92" s="9">
        <v>764</v>
      </c>
      <c r="AR92" s="9">
        <v>1167</v>
      </c>
      <c r="AS92" s="9">
        <v>1159</v>
      </c>
    </row>
    <row r="93" spans="2:45" x14ac:dyDescent="0.2">
      <c r="B93" s="9">
        <v>4481</v>
      </c>
      <c r="C93" s="9">
        <v>3337</v>
      </c>
      <c r="D93" s="9">
        <v>2609</v>
      </c>
      <c r="F93" s="9">
        <v>4772.6301800000001</v>
      </c>
      <c r="G93" s="9">
        <v>2277.97001</v>
      </c>
      <c r="H93" s="9">
        <v>2383.6985800000002</v>
      </c>
      <c r="K93" s="10">
        <v>213</v>
      </c>
      <c r="L93" s="9">
        <v>357.70000000000005</v>
      </c>
      <c r="M93" s="9">
        <v>742</v>
      </c>
      <c r="O93" s="9">
        <v>470</v>
      </c>
      <c r="P93" s="9">
        <v>356</v>
      </c>
      <c r="Q93" s="9">
        <v>403</v>
      </c>
      <c r="T93" s="9">
        <v>305.09999999999997</v>
      </c>
      <c r="U93" s="9">
        <v>1000</v>
      </c>
      <c r="V93" s="9">
        <v>813.5</v>
      </c>
      <c r="X93" s="9">
        <v>599.1</v>
      </c>
      <c r="Y93" s="9">
        <v>98.14</v>
      </c>
      <c r="Z93" s="9">
        <v>78.430000000000007</v>
      </c>
      <c r="AC93" s="9">
        <v>5728</v>
      </c>
      <c r="AD93" s="9">
        <v>1584</v>
      </c>
      <c r="AE93" s="9">
        <v>1330</v>
      </c>
      <c r="AF93" s="9">
        <v>504</v>
      </c>
      <c r="AH93" s="9">
        <v>205</v>
      </c>
      <c r="AI93" s="9">
        <v>442</v>
      </c>
      <c r="AJ93" s="9">
        <v>965</v>
      </c>
      <c r="AM93" s="9">
        <v>1777</v>
      </c>
      <c r="AN93" s="9">
        <v>2185</v>
      </c>
      <c r="AO93" s="9">
        <v>1569</v>
      </c>
      <c r="AQ93" s="9">
        <v>770</v>
      </c>
      <c r="AR93" s="9">
        <v>1190</v>
      </c>
      <c r="AS93" s="9">
        <v>1174</v>
      </c>
    </row>
    <row r="94" spans="2:45" x14ac:dyDescent="0.2">
      <c r="B94" s="9">
        <v>4613</v>
      </c>
      <c r="C94" s="9">
        <v>3373</v>
      </c>
      <c r="D94" s="9">
        <v>2650</v>
      </c>
      <c r="F94" s="9">
        <v>4827.7371999999996</v>
      </c>
      <c r="G94" s="9">
        <v>2278.6107900000002</v>
      </c>
      <c r="H94" s="9">
        <v>2397.0481400000003</v>
      </c>
      <c r="K94" s="9">
        <v>214.4</v>
      </c>
      <c r="L94" s="9">
        <v>358.09999999999997</v>
      </c>
      <c r="M94" s="9">
        <v>745</v>
      </c>
      <c r="O94" s="9">
        <v>471</v>
      </c>
      <c r="P94" s="9">
        <v>375</v>
      </c>
      <c r="Q94" s="9">
        <v>407</v>
      </c>
      <c r="T94" s="9">
        <v>2000</v>
      </c>
      <c r="U94" s="9">
        <v>289.09999999999997</v>
      </c>
      <c r="V94" s="9">
        <v>659.1</v>
      </c>
      <c r="X94" s="9">
        <v>142.10000000000002</v>
      </c>
      <c r="Y94" s="9">
        <v>322.8</v>
      </c>
      <c r="Z94" s="9">
        <v>113.7</v>
      </c>
      <c r="AC94" s="9">
        <v>4398</v>
      </c>
      <c r="AD94" s="9">
        <v>3798</v>
      </c>
      <c r="AE94" s="9">
        <v>1332</v>
      </c>
      <c r="AF94" s="9">
        <v>1927</v>
      </c>
      <c r="AH94" s="9">
        <v>730</v>
      </c>
      <c r="AI94" s="9">
        <v>664</v>
      </c>
      <c r="AJ94" s="9">
        <v>864</v>
      </c>
      <c r="AM94" s="9">
        <v>1777</v>
      </c>
      <c r="AN94" s="9">
        <v>2202</v>
      </c>
      <c r="AO94" s="9">
        <v>1571</v>
      </c>
      <c r="AQ94" s="9">
        <v>770</v>
      </c>
      <c r="AR94" s="9">
        <v>1191</v>
      </c>
      <c r="AS94" s="9">
        <v>1175</v>
      </c>
    </row>
    <row r="95" spans="2:45" x14ac:dyDescent="0.2">
      <c r="B95" s="9">
        <v>4631</v>
      </c>
      <c r="C95" s="9">
        <v>3377</v>
      </c>
      <c r="D95" s="9">
        <v>2675</v>
      </c>
      <c r="F95" s="9">
        <v>5040.4758899999997</v>
      </c>
      <c r="G95" s="9">
        <v>2324.6401000000001</v>
      </c>
      <c r="H95" s="9">
        <v>2401.1790000000001</v>
      </c>
      <c r="K95" s="9">
        <v>214.4</v>
      </c>
      <c r="L95" s="9">
        <v>358.5</v>
      </c>
      <c r="M95" s="9">
        <v>756</v>
      </c>
      <c r="O95" s="9">
        <f>AVERAGE(O25:O94)</f>
        <v>305.05714285714288</v>
      </c>
      <c r="P95" s="9">
        <v>377</v>
      </c>
      <c r="Q95" s="9">
        <v>410</v>
      </c>
      <c r="T95" s="9">
        <v>126.89999999999999</v>
      </c>
      <c r="U95" s="9">
        <v>401.6</v>
      </c>
      <c r="V95" s="9">
        <v>394.2</v>
      </c>
      <c r="X95" s="9">
        <v>137.60000000000002</v>
      </c>
      <c r="Y95" s="9">
        <v>341.2</v>
      </c>
      <c r="Z95" s="9">
        <v>2000</v>
      </c>
      <c r="AC95" s="9">
        <v>2922</v>
      </c>
      <c r="AD95" s="9">
        <v>2216</v>
      </c>
      <c r="AE95" s="10">
        <v>1349</v>
      </c>
      <c r="AF95" s="9">
        <v>365</v>
      </c>
      <c r="AH95" s="9">
        <v>147</v>
      </c>
      <c r="AI95" s="9">
        <v>278</v>
      </c>
      <c r="AJ95" s="9">
        <v>1042</v>
      </c>
      <c r="AM95" s="9">
        <v>1805</v>
      </c>
      <c r="AN95" s="9">
        <v>2217</v>
      </c>
      <c r="AO95" s="9">
        <v>1574</v>
      </c>
      <c r="AQ95" s="9">
        <v>771</v>
      </c>
      <c r="AR95" s="9">
        <v>1207</v>
      </c>
      <c r="AS95" s="9">
        <v>1184</v>
      </c>
    </row>
    <row r="96" spans="2:45" x14ac:dyDescent="0.2">
      <c r="B96" s="9">
        <v>4637</v>
      </c>
      <c r="C96" s="9">
        <v>3400</v>
      </c>
      <c r="D96" s="9">
        <v>2776</v>
      </c>
      <c r="F96" s="9">
        <v>5388.2979999999998</v>
      </c>
      <c r="G96" s="9">
        <v>2344.9314399999998</v>
      </c>
      <c r="H96" s="9">
        <v>2422.0385299999998</v>
      </c>
      <c r="K96" s="10">
        <v>215</v>
      </c>
      <c r="L96" s="9">
        <v>359.7</v>
      </c>
      <c r="M96" s="9">
        <v>756</v>
      </c>
      <c r="O96" s="9">
        <v>476</v>
      </c>
      <c r="P96" s="9">
        <v>379</v>
      </c>
      <c r="Q96" s="9">
        <v>414</v>
      </c>
      <c r="T96" s="9">
        <v>200.4</v>
      </c>
      <c r="U96" s="9">
        <v>294.8</v>
      </c>
      <c r="V96" s="9">
        <v>669.3</v>
      </c>
      <c r="X96" s="9">
        <v>289.09999999999997</v>
      </c>
      <c r="Y96" s="9">
        <v>145.79999999999998</v>
      </c>
      <c r="Z96" s="9">
        <v>284.20000000000005</v>
      </c>
      <c r="AC96" s="9">
        <v>2633</v>
      </c>
      <c r="AD96" s="9">
        <v>174</v>
      </c>
      <c r="AE96" s="10">
        <v>1355</v>
      </c>
      <c r="AF96" s="9">
        <v>773</v>
      </c>
      <c r="AH96" s="9">
        <v>698</v>
      </c>
      <c r="AI96" s="9">
        <v>707</v>
      </c>
      <c r="AJ96" s="9">
        <v>614</v>
      </c>
      <c r="AM96" s="9">
        <v>1807</v>
      </c>
      <c r="AN96" s="9">
        <v>2243</v>
      </c>
      <c r="AO96" s="9">
        <v>1584</v>
      </c>
      <c r="AQ96" s="9">
        <v>781</v>
      </c>
      <c r="AR96" s="9">
        <v>1210</v>
      </c>
      <c r="AS96" s="9">
        <v>1220</v>
      </c>
    </row>
    <row r="97" spans="2:45" x14ac:dyDescent="0.2">
      <c r="B97" s="9">
        <v>4654</v>
      </c>
      <c r="C97" s="9">
        <v>3435</v>
      </c>
      <c r="D97" s="9">
        <v>2787</v>
      </c>
      <c r="G97" s="9">
        <v>2350.9120400000002</v>
      </c>
      <c r="H97" s="9">
        <v>2439.4463699999997</v>
      </c>
      <c r="K97" s="9">
        <v>215.60000000000002</v>
      </c>
      <c r="L97" s="9">
        <v>360.1</v>
      </c>
      <c r="M97" s="9">
        <v>757</v>
      </c>
      <c r="O97" s="9">
        <v>482</v>
      </c>
      <c r="P97" s="9">
        <v>381</v>
      </c>
      <c r="Q97" s="9">
        <v>417</v>
      </c>
      <c r="T97" s="9">
        <v>178.6</v>
      </c>
      <c r="U97" s="9">
        <v>913.7</v>
      </c>
      <c r="V97" s="9">
        <v>753.1</v>
      </c>
      <c r="X97" s="9">
        <v>374.9</v>
      </c>
      <c r="Y97" s="9">
        <v>345.8</v>
      </c>
      <c r="Z97" s="9">
        <v>1000</v>
      </c>
      <c r="AC97" s="9">
        <v>4368</v>
      </c>
      <c r="AD97" s="9">
        <v>1605</v>
      </c>
      <c r="AE97" s="9">
        <v>1356</v>
      </c>
      <c r="AF97" s="9">
        <v>1374</v>
      </c>
      <c r="AH97" s="9">
        <v>135</v>
      </c>
      <c r="AI97" s="9">
        <v>1126</v>
      </c>
      <c r="AJ97" s="9">
        <v>143</v>
      </c>
      <c r="AM97" s="9">
        <v>1810</v>
      </c>
      <c r="AN97" s="9">
        <v>2263</v>
      </c>
      <c r="AO97" s="9">
        <v>1587</v>
      </c>
      <c r="AQ97" s="9">
        <v>783</v>
      </c>
      <c r="AR97" s="9">
        <v>1211</v>
      </c>
      <c r="AS97" s="9">
        <v>1271</v>
      </c>
    </row>
    <row r="98" spans="2:45" x14ac:dyDescent="0.2">
      <c r="B98" s="9">
        <v>4751</v>
      </c>
      <c r="C98" s="9">
        <v>3437</v>
      </c>
      <c r="D98" s="9">
        <v>2794</v>
      </c>
      <c r="G98" s="9">
        <v>2412.5819999999999</v>
      </c>
      <c r="H98" s="9">
        <v>2454.8250700000003</v>
      </c>
      <c r="K98" s="10">
        <v>218</v>
      </c>
      <c r="L98" s="9">
        <v>367.09999999999997</v>
      </c>
      <c r="M98" s="9">
        <v>768</v>
      </c>
      <c r="O98" s="9">
        <v>486</v>
      </c>
      <c r="P98" s="9">
        <v>390</v>
      </c>
      <c r="Q98" s="9">
        <v>417</v>
      </c>
      <c r="T98" s="9">
        <v>66.929999999999993</v>
      </c>
      <c r="U98" s="9">
        <v>1000</v>
      </c>
      <c r="V98" s="9">
        <v>2000</v>
      </c>
      <c r="X98" s="9">
        <v>115.4</v>
      </c>
      <c r="Y98" s="9">
        <v>126.50000000000001</v>
      </c>
      <c r="Z98" s="9">
        <v>245.6</v>
      </c>
      <c r="AC98" s="9">
        <v>6285</v>
      </c>
      <c r="AD98" s="9">
        <v>1771</v>
      </c>
      <c r="AE98" s="9">
        <v>1359</v>
      </c>
      <c r="AF98" s="9">
        <v>2523</v>
      </c>
      <c r="AH98" s="9">
        <v>1714</v>
      </c>
      <c r="AI98" s="9">
        <v>893</v>
      </c>
      <c r="AJ98" s="9">
        <v>849</v>
      </c>
      <c r="AM98" s="9">
        <v>1810</v>
      </c>
      <c r="AN98" s="9">
        <v>2265</v>
      </c>
      <c r="AO98" s="9">
        <v>1593</v>
      </c>
      <c r="AQ98" s="9">
        <v>785</v>
      </c>
      <c r="AR98" s="9">
        <v>1221</v>
      </c>
      <c r="AS98" s="9">
        <v>1280</v>
      </c>
    </row>
    <row r="99" spans="2:45" x14ac:dyDescent="0.2">
      <c r="B99" s="9">
        <v>4815</v>
      </c>
      <c r="C99" s="9">
        <v>3471</v>
      </c>
      <c r="D99" s="9">
        <v>2797</v>
      </c>
      <c r="G99" s="9">
        <v>2431.1162400000003</v>
      </c>
      <c r="H99" s="9">
        <v>2469.7765799999997</v>
      </c>
      <c r="K99" s="9">
        <v>218.5</v>
      </c>
      <c r="L99" s="9">
        <v>370.4</v>
      </c>
      <c r="M99" s="9">
        <v>770</v>
      </c>
      <c r="O99" s="9">
        <v>490</v>
      </c>
      <c r="P99" s="9">
        <v>393</v>
      </c>
      <c r="Q99" s="9">
        <v>422</v>
      </c>
      <c r="T99" s="9">
        <v>89.11</v>
      </c>
      <c r="U99" s="9">
        <v>2000</v>
      </c>
      <c r="V99" s="9">
        <v>960.5</v>
      </c>
      <c r="X99" s="9">
        <v>172.10000000000002</v>
      </c>
      <c r="Y99" s="9">
        <v>81.31</v>
      </c>
      <c r="Z99" s="9">
        <v>199.6</v>
      </c>
      <c r="AC99" s="9">
        <v>6139</v>
      </c>
      <c r="AD99" s="9">
        <v>2413</v>
      </c>
      <c r="AE99" s="9">
        <v>1360</v>
      </c>
      <c r="AF99" s="9">
        <v>2251</v>
      </c>
      <c r="AH99" s="9">
        <v>2057</v>
      </c>
      <c r="AI99" s="9">
        <v>834</v>
      </c>
      <c r="AJ99" s="9">
        <v>2661</v>
      </c>
      <c r="AM99" s="9">
        <v>1819</v>
      </c>
      <c r="AN99" s="9">
        <v>2272</v>
      </c>
      <c r="AO99" s="9">
        <v>1593</v>
      </c>
      <c r="AQ99" s="9">
        <v>795</v>
      </c>
      <c r="AR99" s="9">
        <v>1234</v>
      </c>
      <c r="AS99" s="9">
        <v>1312</v>
      </c>
    </row>
    <row r="100" spans="2:45" x14ac:dyDescent="0.2">
      <c r="B100" s="9">
        <v>4861</v>
      </c>
      <c r="C100" s="9">
        <v>3506</v>
      </c>
      <c r="D100" s="9">
        <v>2805</v>
      </c>
      <c r="G100" s="9">
        <v>2472.0193100000001</v>
      </c>
      <c r="H100" s="9">
        <v>2501.3883499999997</v>
      </c>
      <c r="K100" s="10">
        <v>219</v>
      </c>
      <c r="L100" s="9">
        <v>371.20000000000005</v>
      </c>
      <c r="M100" s="9">
        <v>777</v>
      </c>
      <c r="O100" s="9">
        <v>493</v>
      </c>
      <c r="P100" s="9">
        <v>393</v>
      </c>
      <c r="Q100" s="9">
        <v>426</v>
      </c>
      <c r="T100" s="9">
        <v>1000</v>
      </c>
      <c r="U100" s="9">
        <v>2000</v>
      </c>
      <c r="V100" s="9">
        <v>963</v>
      </c>
      <c r="X100" s="9">
        <v>87.88000000000001</v>
      </c>
      <c r="Y100" s="9">
        <v>458.7</v>
      </c>
      <c r="Z100" s="9">
        <v>1000</v>
      </c>
      <c r="AC100" s="9">
        <v>4205</v>
      </c>
      <c r="AD100" s="9">
        <v>365</v>
      </c>
      <c r="AE100" s="9">
        <v>1361</v>
      </c>
      <c r="AF100" s="9">
        <v>1143</v>
      </c>
      <c r="AH100" s="9">
        <v>3302</v>
      </c>
      <c r="AI100" s="9">
        <v>1401</v>
      </c>
      <c r="AJ100" s="9">
        <v>988</v>
      </c>
      <c r="AM100" s="9">
        <v>1823</v>
      </c>
      <c r="AN100" s="9">
        <v>2298</v>
      </c>
      <c r="AO100" s="9">
        <v>1594</v>
      </c>
      <c r="AQ100" s="9">
        <v>796</v>
      </c>
      <c r="AR100" s="9">
        <v>1234</v>
      </c>
      <c r="AS100" s="9">
        <v>1316</v>
      </c>
    </row>
    <row r="101" spans="2:45" x14ac:dyDescent="0.2">
      <c r="B101" s="9">
        <v>4864</v>
      </c>
      <c r="C101" s="9">
        <v>3508</v>
      </c>
      <c r="D101" s="9">
        <v>2852</v>
      </c>
      <c r="G101" s="9">
        <v>2520.9321199999999</v>
      </c>
      <c r="H101" s="9">
        <v>2530.1166200000002</v>
      </c>
      <c r="K101" s="9">
        <v>220.10000000000002</v>
      </c>
      <c r="L101" s="9">
        <v>373</v>
      </c>
      <c r="M101" s="9">
        <v>779</v>
      </c>
      <c r="O101" s="9">
        <v>495</v>
      </c>
      <c r="P101" s="9">
        <v>399</v>
      </c>
      <c r="Q101" s="9">
        <v>428</v>
      </c>
      <c r="T101" s="9">
        <v>124</v>
      </c>
      <c r="U101" s="9">
        <v>648.40000000000009</v>
      </c>
      <c r="V101" s="9">
        <v>629.9</v>
      </c>
      <c r="X101" s="9">
        <v>390.5</v>
      </c>
      <c r="Y101" s="9">
        <v>231.6</v>
      </c>
      <c r="Z101" s="9">
        <v>140.4</v>
      </c>
      <c r="AC101" s="9">
        <v>5338</v>
      </c>
      <c r="AD101" s="9">
        <v>1204</v>
      </c>
      <c r="AE101" s="9">
        <v>1362</v>
      </c>
      <c r="AF101" s="9">
        <v>5034</v>
      </c>
      <c r="AH101" s="9">
        <v>1050</v>
      </c>
      <c r="AI101" s="9">
        <v>1126</v>
      </c>
      <c r="AJ101" s="9">
        <v>1718</v>
      </c>
      <c r="AM101" s="9">
        <v>1825</v>
      </c>
      <c r="AN101" s="9">
        <v>2313</v>
      </c>
      <c r="AO101" s="9">
        <v>1597</v>
      </c>
      <c r="AQ101" s="9">
        <v>799</v>
      </c>
      <c r="AR101" s="9">
        <v>1235</v>
      </c>
      <c r="AS101" s="9">
        <v>1337</v>
      </c>
    </row>
    <row r="102" spans="2:45" x14ac:dyDescent="0.2">
      <c r="B102" s="9">
        <v>4869</v>
      </c>
      <c r="C102" s="9">
        <v>3510</v>
      </c>
      <c r="D102" s="9">
        <v>2867</v>
      </c>
      <c r="G102" s="9">
        <v>2536.3108200000001</v>
      </c>
      <c r="H102" s="9">
        <v>2556.1749799999998</v>
      </c>
      <c r="K102" s="9">
        <v>221.3</v>
      </c>
      <c r="L102" s="9">
        <v>374</v>
      </c>
      <c r="M102" s="9">
        <v>782</v>
      </c>
      <c r="O102" s="9">
        <v>507</v>
      </c>
      <c r="P102" s="9">
        <v>407</v>
      </c>
      <c r="Q102" s="9">
        <v>431</v>
      </c>
      <c r="T102" s="9">
        <v>188.1</v>
      </c>
      <c r="U102" s="9">
        <v>466.5</v>
      </c>
      <c r="V102" s="9">
        <v>2000</v>
      </c>
      <c r="X102" s="9">
        <v>161.4</v>
      </c>
      <c r="Y102" s="9">
        <v>287</v>
      </c>
      <c r="Z102" s="9">
        <v>181.5</v>
      </c>
      <c r="AC102" s="9">
        <v>2995</v>
      </c>
      <c r="AD102" s="9">
        <v>3354</v>
      </c>
      <c r="AE102" s="9">
        <v>1364</v>
      </c>
      <c r="AF102" s="9">
        <v>6507</v>
      </c>
      <c r="AH102" s="9">
        <v>1050</v>
      </c>
      <c r="AI102" s="9">
        <v>2446</v>
      </c>
      <c r="AJ102" s="9">
        <v>518</v>
      </c>
      <c r="AM102" s="9">
        <v>1843</v>
      </c>
      <c r="AN102" s="9">
        <v>2314</v>
      </c>
      <c r="AO102" s="9">
        <v>1614</v>
      </c>
      <c r="AQ102" s="9">
        <v>809</v>
      </c>
      <c r="AR102" s="9">
        <v>1238</v>
      </c>
      <c r="AS102" s="9">
        <v>1337</v>
      </c>
    </row>
    <row r="103" spans="2:45" x14ac:dyDescent="0.2">
      <c r="B103" s="9">
        <v>4918</v>
      </c>
      <c r="C103" s="9">
        <v>3567</v>
      </c>
      <c r="D103" s="9">
        <v>2877</v>
      </c>
      <c r="G103" s="9">
        <v>2713.05</v>
      </c>
      <c r="H103" s="9">
        <v>2560.34004</v>
      </c>
      <c r="K103" s="10">
        <v>222</v>
      </c>
      <c r="L103" s="9">
        <v>377.8</v>
      </c>
      <c r="M103" s="9">
        <v>785</v>
      </c>
      <c r="O103" s="9">
        <v>509</v>
      </c>
      <c r="P103" s="9">
        <v>410</v>
      </c>
      <c r="Q103" s="9">
        <v>448</v>
      </c>
      <c r="T103" s="9">
        <v>501.40000000000003</v>
      </c>
      <c r="U103" s="9">
        <v>229.10000000000002</v>
      </c>
      <c r="V103" s="9">
        <v>2000</v>
      </c>
      <c r="X103" s="9">
        <v>173.7</v>
      </c>
      <c r="Y103" s="9">
        <v>1000</v>
      </c>
      <c r="Z103" s="9">
        <v>400</v>
      </c>
      <c r="AC103" s="9">
        <v>6456</v>
      </c>
      <c r="AD103" s="9">
        <v>2523</v>
      </c>
      <c r="AE103" s="10">
        <v>1370</v>
      </c>
      <c r="AF103" s="9">
        <v>920</v>
      </c>
      <c r="AH103" s="9">
        <v>1031</v>
      </c>
      <c r="AI103" s="9">
        <v>781</v>
      </c>
      <c r="AJ103" s="9">
        <v>2012</v>
      </c>
      <c r="AM103" s="9">
        <v>1850</v>
      </c>
      <c r="AN103" s="9">
        <v>2325</v>
      </c>
      <c r="AO103" s="9">
        <v>1636</v>
      </c>
      <c r="AQ103" s="9">
        <v>811</v>
      </c>
      <c r="AR103" s="9">
        <v>1258</v>
      </c>
      <c r="AS103" s="9">
        <v>1342</v>
      </c>
    </row>
    <row r="104" spans="2:45" x14ac:dyDescent="0.2">
      <c r="B104" s="9">
        <v>4947</v>
      </c>
      <c r="C104" s="9">
        <v>3569</v>
      </c>
      <c r="D104" s="9">
        <v>2885</v>
      </c>
      <c r="G104" s="9">
        <v>2720.8552299999997</v>
      </c>
      <c r="H104" s="9">
        <v>2561.3012100000001</v>
      </c>
      <c r="K104" s="9">
        <v>222.6</v>
      </c>
      <c r="L104" s="9">
        <v>378.2</v>
      </c>
      <c r="M104" s="9">
        <v>787</v>
      </c>
      <c r="O104" s="9">
        <v>515</v>
      </c>
      <c r="P104" s="9">
        <v>427</v>
      </c>
      <c r="Q104" s="9">
        <v>448</v>
      </c>
      <c r="T104" s="9">
        <v>442.70000000000005</v>
      </c>
      <c r="U104" s="9">
        <v>72.27</v>
      </c>
      <c r="V104" s="9">
        <v>1000</v>
      </c>
      <c r="X104" s="9">
        <v>123.20000000000002</v>
      </c>
      <c r="Y104" s="9">
        <v>320.29999999999995</v>
      </c>
      <c r="Z104" s="9">
        <v>403.3</v>
      </c>
      <c r="AC104" s="9">
        <v>5403</v>
      </c>
      <c r="AD104" s="9">
        <v>1067</v>
      </c>
      <c r="AE104" s="10">
        <v>1374</v>
      </c>
      <c r="AF104" s="9">
        <v>2509</v>
      </c>
      <c r="AH104" s="9">
        <v>1057</v>
      </c>
      <c r="AI104" s="9">
        <v>599</v>
      </c>
      <c r="AJ104" s="9">
        <v>2052</v>
      </c>
      <c r="AM104" s="9">
        <v>1875</v>
      </c>
      <c r="AN104" s="9">
        <v>2355</v>
      </c>
      <c r="AO104" s="9">
        <v>1640</v>
      </c>
      <c r="AQ104" s="9">
        <v>811</v>
      </c>
      <c r="AR104" s="9">
        <v>1265</v>
      </c>
      <c r="AS104" s="9">
        <v>1349</v>
      </c>
    </row>
    <row r="105" spans="2:45" x14ac:dyDescent="0.2">
      <c r="B105" s="9">
        <v>4952</v>
      </c>
      <c r="C105" s="9">
        <v>3574</v>
      </c>
      <c r="D105" s="9">
        <v>2906</v>
      </c>
      <c r="G105" s="9">
        <v>2747.3407699999998</v>
      </c>
      <c r="H105" s="9">
        <v>2649.72874</v>
      </c>
      <c r="K105" s="9">
        <v>223</v>
      </c>
      <c r="L105" s="9">
        <v>379</v>
      </c>
      <c r="M105" s="9">
        <v>803</v>
      </c>
      <c r="O105" s="9">
        <v>516</v>
      </c>
      <c r="P105" s="9">
        <v>435</v>
      </c>
      <c r="Q105" s="9">
        <v>448</v>
      </c>
      <c r="T105" s="9">
        <v>494</v>
      </c>
      <c r="U105" s="9">
        <v>165.1</v>
      </c>
      <c r="V105" s="9">
        <v>528.9</v>
      </c>
      <c r="X105" s="9">
        <v>469.79999999999995</v>
      </c>
      <c r="Y105" s="9">
        <v>294.8</v>
      </c>
      <c r="Z105" s="9">
        <v>604.5</v>
      </c>
      <c r="AC105" s="9">
        <v>4368</v>
      </c>
      <c r="AD105" s="9">
        <v>858</v>
      </c>
      <c r="AE105" s="9">
        <v>1388</v>
      </c>
      <c r="AF105" s="9">
        <v>1681</v>
      </c>
      <c r="AH105" s="9">
        <v>1206</v>
      </c>
      <c r="AI105" s="9">
        <v>1999</v>
      </c>
      <c r="AJ105" s="9">
        <v>2917</v>
      </c>
      <c r="AM105" s="9">
        <v>1900</v>
      </c>
      <c r="AN105" s="9">
        <v>2393</v>
      </c>
      <c r="AO105" s="9">
        <v>1642</v>
      </c>
      <c r="AQ105" s="9">
        <v>811</v>
      </c>
      <c r="AR105" s="9">
        <v>1265</v>
      </c>
      <c r="AS105" s="9">
        <v>1351</v>
      </c>
    </row>
    <row r="106" spans="2:45" x14ac:dyDescent="0.2">
      <c r="B106" s="9">
        <v>4980</v>
      </c>
      <c r="C106" s="9">
        <v>3684</v>
      </c>
      <c r="D106" s="9">
        <v>2906</v>
      </c>
      <c r="G106" s="9">
        <v>2790.1661800000002</v>
      </c>
      <c r="H106" s="9">
        <v>2675.2531099999997</v>
      </c>
      <c r="K106" s="10">
        <v>224</v>
      </c>
      <c r="L106" s="9">
        <v>381</v>
      </c>
      <c r="M106" s="9">
        <v>818</v>
      </c>
      <c r="O106" s="9">
        <v>519</v>
      </c>
      <c r="P106" s="9">
        <v>445</v>
      </c>
      <c r="Q106" s="9">
        <v>449</v>
      </c>
      <c r="T106" s="9">
        <v>384.79999999999995</v>
      </c>
      <c r="U106" s="9">
        <v>5000</v>
      </c>
      <c r="V106" s="9">
        <v>2000</v>
      </c>
      <c r="X106" s="9">
        <v>218.5</v>
      </c>
      <c r="Y106" s="9">
        <v>77.2</v>
      </c>
      <c r="Z106" s="9">
        <v>568.70000000000005</v>
      </c>
      <c r="AC106" s="9">
        <v>3691</v>
      </c>
      <c r="AD106" s="9">
        <v>888</v>
      </c>
      <c r="AE106" s="10">
        <v>1395</v>
      </c>
      <c r="AF106" s="9">
        <v>1183</v>
      </c>
      <c r="AH106" s="9">
        <v>749</v>
      </c>
      <c r="AI106" s="9">
        <v>1352</v>
      </c>
      <c r="AJ106" s="9">
        <v>900</v>
      </c>
      <c r="AM106" s="9">
        <v>1912</v>
      </c>
      <c r="AN106" s="9">
        <v>2400</v>
      </c>
      <c r="AO106" s="9">
        <v>1649</v>
      </c>
      <c r="AQ106" s="9">
        <v>815</v>
      </c>
      <c r="AR106" s="9">
        <v>1271</v>
      </c>
      <c r="AS106" s="9">
        <v>1354</v>
      </c>
    </row>
    <row r="107" spans="2:45" x14ac:dyDescent="0.2">
      <c r="B107" s="9">
        <v>4983</v>
      </c>
      <c r="C107" s="9">
        <v>3711</v>
      </c>
      <c r="D107" s="9">
        <v>2944</v>
      </c>
      <c r="G107" s="9">
        <v>2830.6420600000001</v>
      </c>
      <c r="H107" s="9">
        <v>2689.3502500000004</v>
      </c>
      <c r="K107" s="9">
        <v>224.60000000000002</v>
      </c>
      <c r="L107" s="9">
        <v>381.5</v>
      </c>
      <c r="M107" s="9">
        <v>832</v>
      </c>
      <c r="O107" s="9">
        <v>525</v>
      </c>
      <c r="P107" s="9">
        <v>448</v>
      </c>
      <c r="Q107" s="9">
        <v>460</v>
      </c>
      <c r="T107" s="9">
        <v>254.2</v>
      </c>
      <c r="U107" s="9">
        <v>586</v>
      </c>
      <c r="V107" s="9">
        <v>658.3</v>
      </c>
      <c r="X107" s="9">
        <v>173.3</v>
      </c>
      <c r="Y107" s="9">
        <v>899.30000000000007</v>
      </c>
      <c r="Z107" s="9">
        <v>95.68</v>
      </c>
      <c r="AC107" s="9">
        <v>335</v>
      </c>
      <c r="AD107" s="9">
        <v>384</v>
      </c>
      <c r="AE107" s="9">
        <v>1397</v>
      </c>
      <c r="AH107" s="9">
        <v>3114</v>
      </c>
      <c r="AI107" s="9">
        <v>3114</v>
      </c>
      <c r="AJ107" s="9">
        <v>4027</v>
      </c>
      <c r="AM107" s="9">
        <v>1913</v>
      </c>
      <c r="AN107" s="9">
        <v>2412</v>
      </c>
      <c r="AO107" s="9">
        <v>1651</v>
      </c>
      <c r="AQ107" s="9">
        <v>828</v>
      </c>
      <c r="AR107" s="9">
        <v>1283</v>
      </c>
      <c r="AS107" s="9">
        <v>1367</v>
      </c>
    </row>
    <row r="108" spans="2:45" x14ac:dyDescent="0.2">
      <c r="B108" s="9">
        <v>5017</v>
      </c>
      <c r="C108" s="9">
        <v>3730</v>
      </c>
      <c r="D108" s="9">
        <v>2954</v>
      </c>
      <c r="G108" s="9">
        <v>2859.58392</v>
      </c>
      <c r="H108" s="9">
        <v>2723.6319400000002</v>
      </c>
      <c r="K108" s="9">
        <v>225.89999999999998</v>
      </c>
      <c r="L108" s="9">
        <v>384</v>
      </c>
      <c r="M108" s="9">
        <v>834</v>
      </c>
      <c r="O108" s="9">
        <v>527</v>
      </c>
      <c r="P108" s="9">
        <v>475</v>
      </c>
      <c r="Q108" s="9">
        <v>462</v>
      </c>
      <c r="T108" s="9">
        <v>331</v>
      </c>
      <c r="U108" s="9">
        <v>52.559999999999995</v>
      </c>
      <c r="V108" s="9">
        <v>2000</v>
      </c>
      <c r="X108" s="9">
        <v>391.3</v>
      </c>
      <c r="Y108" s="9">
        <v>412.3</v>
      </c>
      <c r="Z108" s="9">
        <v>72.27</v>
      </c>
      <c r="AC108" s="9">
        <v>1173</v>
      </c>
      <c r="AD108" s="9">
        <v>760</v>
      </c>
      <c r="AE108" s="9">
        <v>1401</v>
      </c>
      <c r="AH108" s="9">
        <v>292</v>
      </c>
      <c r="AI108" s="9">
        <v>410</v>
      </c>
      <c r="AJ108" s="9">
        <v>744</v>
      </c>
      <c r="AM108" s="9">
        <v>1914</v>
      </c>
      <c r="AN108" s="9">
        <v>2444</v>
      </c>
      <c r="AO108" s="9">
        <v>1663</v>
      </c>
      <c r="AQ108" s="9">
        <v>832</v>
      </c>
      <c r="AR108" s="9">
        <v>1283</v>
      </c>
      <c r="AS108" s="9">
        <v>1384</v>
      </c>
    </row>
    <row r="109" spans="2:45" x14ac:dyDescent="0.2">
      <c r="B109" s="9">
        <v>5036</v>
      </c>
      <c r="C109" s="9">
        <v>3754</v>
      </c>
      <c r="D109" s="9">
        <v>2974</v>
      </c>
      <c r="G109" s="9">
        <v>2874.43</v>
      </c>
      <c r="H109" s="9">
        <v>2771.1563900000001</v>
      </c>
      <c r="K109" s="9">
        <v>226.70000000000002</v>
      </c>
      <c r="L109" s="9">
        <v>385</v>
      </c>
      <c r="M109" s="9">
        <v>837</v>
      </c>
      <c r="O109" s="9">
        <v>535</v>
      </c>
      <c r="P109" s="9">
        <v>478</v>
      </c>
      <c r="Q109" s="9">
        <v>463</v>
      </c>
      <c r="T109" s="9">
        <v>106.8</v>
      </c>
      <c r="U109" s="9">
        <v>554.80000000000007</v>
      </c>
      <c r="V109" s="9">
        <v>449.20000000000005</v>
      </c>
      <c r="X109" s="9">
        <v>142.10000000000002</v>
      </c>
      <c r="Y109" s="9">
        <v>494.4</v>
      </c>
      <c r="Z109" s="9">
        <v>138</v>
      </c>
      <c r="AC109" s="9">
        <v>1339</v>
      </c>
      <c r="AD109" s="9">
        <v>1830</v>
      </c>
      <c r="AE109" s="10">
        <v>1419</v>
      </c>
      <c r="AH109" s="9">
        <v>142</v>
      </c>
      <c r="AI109" s="9">
        <v>433</v>
      </c>
      <c r="AJ109" s="9">
        <v>2215</v>
      </c>
      <c r="AM109" s="9">
        <v>1916</v>
      </c>
      <c r="AN109" s="9">
        <v>2458</v>
      </c>
      <c r="AO109" s="9">
        <v>1673</v>
      </c>
      <c r="AQ109" s="9">
        <v>844</v>
      </c>
      <c r="AR109" s="9">
        <v>1294</v>
      </c>
      <c r="AS109" s="9">
        <v>1389</v>
      </c>
    </row>
    <row r="110" spans="2:45" x14ac:dyDescent="0.2">
      <c r="B110" s="9">
        <v>5086</v>
      </c>
      <c r="C110" s="9">
        <v>3757</v>
      </c>
      <c r="D110" s="9">
        <v>2995</v>
      </c>
      <c r="G110" s="9">
        <v>2902.8365199999998</v>
      </c>
      <c r="H110" s="9">
        <v>2808.5839999999998</v>
      </c>
      <c r="K110" s="9">
        <v>228.29999999999998</v>
      </c>
      <c r="L110" s="9">
        <v>386.8</v>
      </c>
      <c r="M110" s="9">
        <v>841</v>
      </c>
      <c r="O110" s="9">
        <v>536</v>
      </c>
      <c r="P110" s="9">
        <v>490</v>
      </c>
      <c r="Q110" s="9">
        <v>467</v>
      </c>
      <c r="T110" s="9">
        <v>335.9</v>
      </c>
      <c r="U110" s="9">
        <v>417.2</v>
      </c>
      <c r="V110" s="9">
        <v>1000</v>
      </c>
      <c r="X110" s="9">
        <v>374.09999999999997</v>
      </c>
      <c r="Y110" s="9">
        <v>54.620000000000005</v>
      </c>
      <c r="Z110" s="9">
        <v>88.7</v>
      </c>
      <c r="AC110" s="9">
        <v>4725</v>
      </c>
      <c r="AD110" s="9">
        <v>1292</v>
      </c>
      <c r="AE110" s="9">
        <v>1422</v>
      </c>
      <c r="AH110" s="9">
        <v>383</v>
      </c>
      <c r="AI110" s="9">
        <v>1847</v>
      </c>
      <c r="AJ110" s="9">
        <v>2504</v>
      </c>
      <c r="AM110" s="9">
        <v>1918</v>
      </c>
      <c r="AN110" s="9">
        <v>2465</v>
      </c>
      <c r="AO110" s="9">
        <v>1674</v>
      </c>
      <c r="AQ110" s="9">
        <v>844</v>
      </c>
      <c r="AR110" s="9">
        <v>1303</v>
      </c>
      <c r="AS110" s="9">
        <v>1400</v>
      </c>
    </row>
    <row r="111" spans="2:45" x14ac:dyDescent="0.2">
      <c r="B111" s="9">
        <v>5117</v>
      </c>
      <c r="C111" s="9">
        <v>3790</v>
      </c>
      <c r="D111" s="9">
        <v>3004</v>
      </c>
      <c r="G111" s="9">
        <v>2955.7008000000001</v>
      </c>
      <c r="H111" s="9">
        <v>2812.59</v>
      </c>
      <c r="K111" s="9">
        <v>231.6</v>
      </c>
      <c r="L111" s="9">
        <v>388</v>
      </c>
      <c r="M111" s="9">
        <v>841</v>
      </c>
      <c r="O111" s="9">
        <v>537</v>
      </c>
      <c r="P111" s="9">
        <v>492</v>
      </c>
      <c r="Q111" s="9">
        <v>472</v>
      </c>
      <c r="T111" s="9">
        <v>2000</v>
      </c>
      <c r="U111" s="9">
        <v>30.800000000000004</v>
      </c>
      <c r="V111" s="9">
        <v>769.1</v>
      </c>
      <c r="X111" s="9">
        <v>167.1</v>
      </c>
      <c r="Y111" s="9">
        <v>459.90000000000003</v>
      </c>
      <c r="Z111" s="9">
        <v>299.40000000000003</v>
      </c>
      <c r="AC111" s="9">
        <v>5565</v>
      </c>
      <c r="AD111" s="9">
        <v>1442</v>
      </c>
      <c r="AE111" s="9">
        <v>1436</v>
      </c>
      <c r="AH111" s="9">
        <v>377</v>
      </c>
      <c r="AI111" s="9">
        <v>434</v>
      </c>
      <c r="AJ111" s="9">
        <v>2873</v>
      </c>
      <c r="AM111" s="9">
        <v>1981</v>
      </c>
      <c r="AN111" s="9">
        <v>2476</v>
      </c>
      <c r="AO111" s="9">
        <v>1678</v>
      </c>
      <c r="AQ111" s="9">
        <v>846</v>
      </c>
      <c r="AR111" s="9">
        <v>1316</v>
      </c>
      <c r="AS111" s="9">
        <v>1412</v>
      </c>
    </row>
    <row r="112" spans="2:45" x14ac:dyDescent="0.2">
      <c r="B112" s="9">
        <v>5181</v>
      </c>
      <c r="C112" s="9">
        <v>3834</v>
      </c>
      <c r="D112" s="9">
        <v>3041</v>
      </c>
      <c r="G112" s="9">
        <v>3073.6041700000001</v>
      </c>
      <c r="H112" s="9">
        <v>2822.7391200000002</v>
      </c>
      <c r="K112" s="9">
        <v>232.4</v>
      </c>
      <c r="L112" s="9">
        <v>388.90000000000003</v>
      </c>
      <c r="M112" s="9">
        <v>851</v>
      </c>
      <c r="O112" s="9">
        <v>538</v>
      </c>
      <c r="P112" s="9">
        <v>496</v>
      </c>
      <c r="Q112" s="9">
        <v>488</v>
      </c>
      <c r="T112" s="9">
        <v>200.8</v>
      </c>
      <c r="U112" s="9">
        <v>678</v>
      </c>
      <c r="V112" s="9">
        <v>752.7</v>
      </c>
      <c r="X112" s="9">
        <v>186</v>
      </c>
      <c r="Y112" s="9">
        <v>595</v>
      </c>
      <c r="Z112" s="9">
        <v>152.80000000000001</v>
      </c>
      <c r="AC112" s="9">
        <v>5814</v>
      </c>
      <c r="AD112" s="9">
        <v>2921</v>
      </c>
      <c r="AE112" s="9">
        <v>1464</v>
      </c>
      <c r="AH112" s="9">
        <v>554</v>
      </c>
      <c r="AI112" s="9">
        <v>487</v>
      </c>
      <c r="AJ112" s="9">
        <v>2321</v>
      </c>
      <c r="AM112" s="9">
        <v>2013</v>
      </c>
      <c r="AN112" s="9">
        <v>2494</v>
      </c>
      <c r="AO112" s="9">
        <v>1703</v>
      </c>
      <c r="AQ112" s="9">
        <v>846</v>
      </c>
      <c r="AR112" s="9">
        <v>1324</v>
      </c>
      <c r="AS112" s="9">
        <v>1418</v>
      </c>
    </row>
    <row r="113" spans="2:45" x14ac:dyDescent="0.2">
      <c r="B113" s="9">
        <v>5242</v>
      </c>
      <c r="C113" s="9">
        <v>3845</v>
      </c>
      <c r="D113" s="9">
        <v>3072</v>
      </c>
      <c r="G113" s="9">
        <v>3081.7207100000001</v>
      </c>
      <c r="H113" s="9">
        <v>2823.4866899999997</v>
      </c>
      <c r="K113" s="10">
        <v>236</v>
      </c>
      <c r="L113" s="9">
        <v>395</v>
      </c>
      <c r="M113" s="9">
        <v>853</v>
      </c>
      <c r="O113" s="9">
        <v>540</v>
      </c>
      <c r="P113" s="9">
        <v>498</v>
      </c>
      <c r="Q113" s="9">
        <v>489</v>
      </c>
      <c r="T113" s="9">
        <v>172.10000000000002</v>
      </c>
      <c r="U113" s="9">
        <v>552.30000000000007</v>
      </c>
      <c r="V113" s="9">
        <v>1000</v>
      </c>
      <c r="X113" s="9">
        <v>560.9</v>
      </c>
      <c r="Y113" s="9">
        <v>148.19999999999999</v>
      </c>
      <c r="Z113" s="9">
        <v>119.1</v>
      </c>
      <c r="AC113" s="9">
        <v>5896</v>
      </c>
      <c r="AD113" s="9">
        <v>1303</v>
      </c>
      <c r="AE113" s="10">
        <v>1466</v>
      </c>
      <c r="AH113" s="9">
        <v>291</v>
      </c>
      <c r="AI113" s="9">
        <v>387</v>
      </c>
      <c r="AJ113" s="9">
        <v>1042</v>
      </c>
      <c r="AM113" s="9">
        <v>2032</v>
      </c>
      <c r="AN113" s="9">
        <v>2500</v>
      </c>
      <c r="AO113" s="9">
        <v>1714</v>
      </c>
      <c r="AQ113" s="9">
        <v>851</v>
      </c>
      <c r="AR113" s="9">
        <v>1326</v>
      </c>
      <c r="AS113" s="9">
        <v>1430</v>
      </c>
    </row>
    <row r="114" spans="2:45" x14ac:dyDescent="0.2">
      <c r="B114" s="9">
        <v>5260</v>
      </c>
      <c r="C114" s="9">
        <v>3884</v>
      </c>
      <c r="D114" s="9">
        <v>3127</v>
      </c>
      <c r="G114" s="9">
        <v>3091.7595799999999</v>
      </c>
      <c r="H114" s="9">
        <v>2932.9531400000001</v>
      </c>
      <c r="K114" s="9">
        <v>236.5</v>
      </c>
      <c r="L114" s="9">
        <v>399.1</v>
      </c>
      <c r="M114" s="9">
        <v>859</v>
      </c>
      <c r="O114" s="9">
        <v>546</v>
      </c>
      <c r="P114" s="9">
        <v>517</v>
      </c>
      <c r="Q114" s="9">
        <v>497</v>
      </c>
      <c r="T114" s="9">
        <v>350.7</v>
      </c>
      <c r="U114" s="9">
        <v>2000</v>
      </c>
      <c r="V114" s="9">
        <v>101</v>
      </c>
      <c r="X114" s="9">
        <v>241</v>
      </c>
      <c r="Y114" s="9">
        <v>466.90000000000003</v>
      </c>
      <c r="Z114" s="9">
        <v>627.9</v>
      </c>
      <c r="AC114" s="9">
        <v>348</v>
      </c>
      <c r="AD114" s="9">
        <v>160</v>
      </c>
      <c r="AE114" s="9">
        <v>1466</v>
      </c>
      <c r="AH114" s="9">
        <v>1875</v>
      </c>
      <c r="AI114" s="9">
        <v>1085</v>
      </c>
      <c r="AJ114" s="9">
        <v>1580</v>
      </c>
      <c r="AM114" s="9">
        <v>2056</v>
      </c>
      <c r="AN114" s="9">
        <v>2529.403324468085</v>
      </c>
      <c r="AO114" s="9">
        <v>1728</v>
      </c>
      <c r="AQ114" s="9">
        <v>851</v>
      </c>
      <c r="AR114" s="9">
        <v>1344</v>
      </c>
      <c r="AS114" s="9">
        <v>1447</v>
      </c>
    </row>
    <row r="115" spans="2:45" x14ac:dyDescent="0.2">
      <c r="B115" s="9">
        <v>5282</v>
      </c>
      <c r="C115" s="9">
        <v>3902</v>
      </c>
      <c r="D115" s="9">
        <v>3136</v>
      </c>
      <c r="G115" s="9">
        <v>3306.694</v>
      </c>
      <c r="H115" s="9">
        <v>3112.0509200000001</v>
      </c>
      <c r="K115" s="9">
        <v>236.57338983050852</v>
      </c>
      <c r="L115" s="9">
        <v>399.6</v>
      </c>
      <c r="M115" s="9">
        <v>860</v>
      </c>
      <c r="O115" s="9">
        <v>557</v>
      </c>
      <c r="P115" s="9">
        <v>532</v>
      </c>
      <c r="Q115" s="9">
        <v>504</v>
      </c>
      <c r="T115" s="9">
        <v>282.89999999999998</v>
      </c>
      <c r="U115" s="9">
        <v>668.5</v>
      </c>
      <c r="V115" s="9">
        <v>1000</v>
      </c>
      <c r="X115" s="9">
        <v>161.80000000000001</v>
      </c>
      <c r="Y115" s="9">
        <v>151.5</v>
      </c>
      <c r="Z115" s="9">
        <v>518.6</v>
      </c>
      <c r="AC115" s="9">
        <v>2652</v>
      </c>
      <c r="AD115" s="9">
        <v>1539</v>
      </c>
      <c r="AE115" s="10">
        <v>1469</v>
      </c>
      <c r="AH115" s="9">
        <v>357</v>
      </c>
      <c r="AI115" s="9">
        <v>1189</v>
      </c>
      <c r="AJ115" s="9">
        <v>2729</v>
      </c>
      <c r="AM115" s="9">
        <v>2069</v>
      </c>
      <c r="AN115" s="9">
        <v>2530</v>
      </c>
      <c r="AO115" s="9">
        <v>1728</v>
      </c>
      <c r="AQ115" s="9">
        <v>854</v>
      </c>
      <c r="AR115" s="9">
        <v>1346</v>
      </c>
      <c r="AS115" s="9">
        <v>1457</v>
      </c>
    </row>
    <row r="116" spans="2:45" x14ac:dyDescent="0.2">
      <c r="B116" s="9">
        <v>5328</v>
      </c>
      <c r="C116" s="9">
        <v>3925</v>
      </c>
      <c r="D116" s="9">
        <v>3142</v>
      </c>
      <c r="G116" s="9">
        <v>3346.14</v>
      </c>
      <c r="H116" s="9">
        <v>3141.5267599999997</v>
      </c>
      <c r="K116" s="9">
        <v>240.6</v>
      </c>
      <c r="L116" s="9">
        <v>401</v>
      </c>
      <c r="M116" s="9">
        <v>865</v>
      </c>
      <c r="O116" s="9">
        <v>567</v>
      </c>
      <c r="P116" s="9">
        <v>542</v>
      </c>
      <c r="Q116" s="9">
        <v>515</v>
      </c>
      <c r="T116" s="9">
        <v>1000</v>
      </c>
      <c r="U116" s="9">
        <v>168</v>
      </c>
      <c r="V116" s="9">
        <v>623.79999999999995</v>
      </c>
      <c r="X116" s="9">
        <v>313.3</v>
      </c>
      <c r="Y116" s="9">
        <v>142.9</v>
      </c>
      <c r="Z116" s="9">
        <v>184</v>
      </c>
      <c r="AC116" s="9">
        <v>3175</v>
      </c>
      <c r="AD116" s="9">
        <v>1036</v>
      </c>
      <c r="AE116" s="9">
        <v>1469</v>
      </c>
      <c r="AH116" s="9">
        <v>557</v>
      </c>
      <c r="AI116" s="9">
        <v>104</v>
      </c>
      <c r="AJ116" s="9">
        <v>3454</v>
      </c>
      <c r="AM116" s="9">
        <v>2081</v>
      </c>
      <c r="AN116" s="9">
        <v>2539</v>
      </c>
      <c r="AO116" s="9">
        <v>1730</v>
      </c>
      <c r="AQ116" s="9">
        <v>860</v>
      </c>
      <c r="AR116" s="9">
        <v>1354</v>
      </c>
      <c r="AS116" s="9">
        <v>1463</v>
      </c>
    </row>
    <row r="117" spans="2:45" x14ac:dyDescent="0.2">
      <c r="B117" s="9">
        <v>5412</v>
      </c>
      <c r="C117" s="9">
        <v>3952</v>
      </c>
      <c r="D117" s="9">
        <v>3164</v>
      </c>
      <c r="G117" s="9">
        <v>3542.2273499999997</v>
      </c>
      <c r="H117" s="9">
        <v>3154.8763299999996</v>
      </c>
      <c r="K117" s="9">
        <v>242.3</v>
      </c>
      <c r="L117" s="9">
        <v>407</v>
      </c>
      <c r="M117" s="9">
        <v>877</v>
      </c>
      <c r="O117" s="9">
        <v>578</v>
      </c>
      <c r="P117" s="9">
        <v>561</v>
      </c>
      <c r="Q117" s="9">
        <v>537</v>
      </c>
      <c r="T117" s="9">
        <v>1000</v>
      </c>
      <c r="U117" s="9">
        <v>636.9</v>
      </c>
      <c r="V117" s="9">
        <v>906.3</v>
      </c>
      <c r="X117" s="9">
        <v>108.8</v>
      </c>
      <c r="Y117" s="9">
        <v>610.19999999999993</v>
      </c>
      <c r="Z117" s="9">
        <v>804.5</v>
      </c>
      <c r="AC117" s="9">
        <v>228</v>
      </c>
      <c r="AD117" s="9">
        <v>828</v>
      </c>
      <c r="AE117" s="10">
        <v>1487</v>
      </c>
      <c r="AH117" s="9">
        <v>97</v>
      </c>
      <c r="AI117" s="9">
        <v>759</v>
      </c>
      <c r="AJ117" s="9">
        <v>1472</v>
      </c>
      <c r="AM117" s="9">
        <v>2110</v>
      </c>
      <c r="AN117" s="9">
        <v>2563</v>
      </c>
      <c r="AO117" s="9">
        <v>1730</v>
      </c>
      <c r="AQ117" s="9">
        <v>870</v>
      </c>
      <c r="AR117" s="9">
        <v>1374</v>
      </c>
      <c r="AS117" s="9">
        <v>1464</v>
      </c>
    </row>
    <row r="118" spans="2:45" x14ac:dyDescent="0.2">
      <c r="B118" s="9">
        <v>5507</v>
      </c>
      <c r="C118" s="9">
        <v>3958</v>
      </c>
      <c r="D118" s="9">
        <v>3193</v>
      </c>
      <c r="G118" s="9">
        <v>4227.9678800000002</v>
      </c>
      <c r="H118" s="9">
        <v>3177.7307900000001</v>
      </c>
      <c r="K118" s="9">
        <v>242.7</v>
      </c>
      <c r="L118" s="9">
        <v>409</v>
      </c>
      <c r="M118" s="9">
        <v>913</v>
      </c>
      <c r="O118" s="9">
        <v>579</v>
      </c>
      <c r="P118" s="9">
        <v>562</v>
      </c>
      <c r="Q118" s="9">
        <v>542</v>
      </c>
      <c r="T118" s="9">
        <v>367.09999999999997</v>
      </c>
      <c r="U118" s="9">
        <v>128.89999999999998</v>
      </c>
      <c r="V118" s="9">
        <v>2000</v>
      </c>
      <c r="X118" s="9">
        <v>322.39999999999998</v>
      </c>
      <c r="Y118" s="9">
        <v>48.87</v>
      </c>
      <c r="Z118" s="9">
        <v>115.4</v>
      </c>
      <c r="AC118" s="9">
        <v>3460</v>
      </c>
      <c r="AD118" s="9">
        <v>1041</v>
      </c>
      <c r="AE118" s="9">
        <v>1512</v>
      </c>
      <c r="AH118" s="9">
        <v>167</v>
      </c>
      <c r="AI118" s="9">
        <v>419</v>
      </c>
      <c r="AJ118" s="9">
        <v>662</v>
      </c>
      <c r="AM118" s="9">
        <v>2112</v>
      </c>
      <c r="AN118" s="9">
        <v>2581</v>
      </c>
      <c r="AO118" s="9">
        <v>1732</v>
      </c>
      <c r="AQ118" s="9">
        <v>872</v>
      </c>
      <c r="AR118" s="9">
        <v>1390</v>
      </c>
      <c r="AS118" s="9">
        <v>1465</v>
      </c>
    </row>
    <row r="119" spans="2:45" x14ac:dyDescent="0.2">
      <c r="B119" s="9">
        <v>5547</v>
      </c>
      <c r="C119" s="9">
        <v>4018</v>
      </c>
      <c r="D119" s="9">
        <v>3219</v>
      </c>
      <c r="G119" s="9">
        <v>4272.6088300000001</v>
      </c>
      <c r="H119" s="9">
        <v>3216.1775400000001</v>
      </c>
      <c r="K119" s="9">
        <v>243.9</v>
      </c>
      <c r="L119" s="9">
        <v>412</v>
      </c>
      <c r="M119" s="9">
        <v>935</v>
      </c>
      <c r="O119" s="9">
        <v>591</v>
      </c>
      <c r="P119" s="9">
        <v>581</v>
      </c>
      <c r="Q119" s="9">
        <v>543</v>
      </c>
      <c r="T119" s="9">
        <v>612.29999999999995</v>
      </c>
      <c r="U119" s="9">
        <v>1000</v>
      </c>
      <c r="V119" s="9">
        <v>220.9</v>
      </c>
      <c r="X119" s="9">
        <v>322.8</v>
      </c>
      <c r="Y119" s="9">
        <v>233.7</v>
      </c>
      <c r="Z119" s="9">
        <v>106.39999999999999</v>
      </c>
      <c r="AC119" s="9">
        <v>582</v>
      </c>
      <c r="AD119" s="9">
        <v>2105</v>
      </c>
      <c r="AE119" s="9">
        <v>1520</v>
      </c>
      <c r="AH119" s="9">
        <v>759</v>
      </c>
      <c r="AI119" s="9">
        <v>586</v>
      </c>
      <c r="AJ119" s="9">
        <v>2012</v>
      </c>
      <c r="AM119" s="9">
        <v>2114</v>
      </c>
      <c r="AN119" s="9">
        <v>2612</v>
      </c>
      <c r="AO119" s="9">
        <v>1765</v>
      </c>
      <c r="AQ119" s="9">
        <v>884</v>
      </c>
      <c r="AR119" s="9">
        <v>1393</v>
      </c>
      <c r="AS119" s="9">
        <v>1490</v>
      </c>
    </row>
    <row r="120" spans="2:45" x14ac:dyDescent="0.2">
      <c r="B120" s="9">
        <v>5712</v>
      </c>
      <c r="C120" s="9">
        <v>4020</v>
      </c>
      <c r="D120" s="9">
        <v>3229</v>
      </c>
      <c r="H120" s="9">
        <v>3235.0805200000004</v>
      </c>
      <c r="K120" s="10">
        <v>244</v>
      </c>
      <c r="L120" s="9">
        <v>412.7</v>
      </c>
      <c r="M120" s="9">
        <v>943</v>
      </c>
      <c r="O120" s="9">
        <v>596</v>
      </c>
      <c r="P120" s="9">
        <v>600</v>
      </c>
      <c r="Q120" s="9">
        <v>549</v>
      </c>
      <c r="T120" s="9">
        <v>227.5</v>
      </c>
      <c r="U120" s="9">
        <v>4000</v>
      </c>
      <c r="V120" s="9">
        <v>735.1</v>
      </c>
      <c r="X120" s="9">
        <v>63.239999999999995</v>
      </c>
      <c r="Y120" s="9">
        <v>113.3</v>
      </c>
      <c r="Z120" s="9">
        <v>50.92</v>
      </c>
      <c r="AC120" s="9">
        <v>3381</v>
      </c>
      <c r="AD120" s="9">
        <v>372</v>
      </c>
      <c r="AE120" s="10">
        <v>1526</v>
      </c>
      <c r="AH120" s="9">
        <v>210</v>
      </c>
      <c r="AI120" s="9">
        <v>916</v>
      </c>
      <c r="AJ120" s="9">
        <v>1448</v>
      </c>
      <c r="AM120" s="9">
        <v>2118</v>
      </c>
      <c r="AN120" s="9">
        <v>2613</v>
      </c>
      <c r="AO120" s="9">
        <v>1798</v>
      </c>
      <c r="AQ120" s="9">
        <v>895</v>
      </c>
      <c r="AR120" s="9">
        <v>1403</v>
      </c>
      <c r="AS120" s="9">
        <v>1490</v>
      </c>
    </row>
    <row r="121" spans="2:45" x14ac:dyDescent="0.2">
      <c r="B121" s="9">
        <v>5730</v>
      </c>
      <c r="C121" s="9">
        <v>4023</v>
      </c>
      <c r="D121" s="9">
        <v>3251</v>
      </c>
      <c r="H121" s="9">
        <v>3246.2941600000004</v>
      </c>
      <c r="K121" s="10">
        <v>247</v>
      </c>
      <c r="L121" s="9">
        <v>413</v>
      </c>
      <c r="M121" s="9">
        <v>957</v>
      </c>
      <c r="O121" s="9">
        <v>608</v>
      </c>
      <c r="P121" s="9">
        <v>601</v>
      </c>
      <c r="Q121" s="9">
        <v>552</v>
      </c>
      <c r="T121" s="9">
        <v>1000</v>
      </c>
      <c r="U121" s="9">
        <v>2000</v>
      </c>
      <c r="V121" s="9">
        <v>991.7</v>
      </c>
      <c r="X121" s="9">
        <v>1000</v>
      </c>
      <c r="Y121" s="9">
        <v>221.7</v>
      </c>
      <c r="Z121" s="9">
        <v>560.1</v>
      </c>
      <c r="AC121" s="9">
        <v>526</v>
      </c>
      <c r="AD121" s="9">
        <v>443</v>
      </c>
      <c r="AE121" s="10">
        <v>1534</v>
      </c>
      <c r="AH121" s="9">
        <v>439</v>
      </c>
      <c r="AI121" s="9">
        <v>969</v>
      </c>
      <c r="AJ121" s="9">
        <v>6379</v>
      </c>
      <c r="AM121" s="9">
        <v>2130</v>
      </c>
      <c r="AN121" s="9">
        <v>2616</v>
      </c>
      <c r="AO121" s="9">
        <v>1800</v>
      </c>
      <c r="AQ121" s="9">
        <v>908</v>
      </c>
      <c r="AR121" s="9">
        <v>1404</v>
      </c>
      <c r="AS121" s="9">
        <v>1492</v>
      </c>
    </row>
    <row r="122" spans="2:45" x14ac:dyDescent="0.2">
      <c r="B122" s="9">
        <v>5744</v>
      </c>
      <c r="C122" s="9">
        <v>4112</v>
      </c>
      <c r="D122" s="9">
        <v>3272</v>
      </c>
      <c r="H122" s="9">
        <v>3332.683</v>
      </c>
      <c r="K122" s="9">
        <v>247.6</v>
      </c>
      <c r="L122" s="9">
        <v>413.5</v>
      </c>
      <c r="M122" s="9">
        <v>966</v>
      </c>
      <c r="O122" s="9">
        <v>621</v>
      </c>
      <c r="P122" s="9">
        <v>646</v>
      </c>
      <c r="Q122" s="9">
        <v>570</v>
      </c>
      <c r="T122" s="9">
        <v>301.8</v>
      </c>
      <c r="U122" s="9">
        <v>501.40000000000003</v>
      </c>
      <c r="V122" s="9">
        <v>639</v>
      </c>
      <c r="X122" s="9">
        <v>209.8</v>
      </c>
      <c r="Y122" s="9">
        <v>1000</v>
      </c>
      <c r="Z122" s="9">
        <v>273.5</v>
      </c>
      <c r="AC122" s="9">
        <v>5442</v>
      </c>
      <c r="AD122" s="9">
        <v>1179</v>
      </c>
      <c r="AE122" s="9">
        <v>1547</v>
      </c>
      <c r="AH122" s="9">
        <v>302</v>
      </c>
      <c r="AI122" s="9">
        <v>1858</v>
      </c>
      <c r="AJ122" s="9">
        <v>3255</v>
      </c>
      <c r="AM122" s="9">
        <v>2134</v>
      </c>
      <c r="AN122" s="9">
        <v>2620</v>
      </c>
      <c r="AO122" s="9">
        <v>1813</v>
      </c>
      <c r="AQ122" s="9">
        <v>910</v>
      </c>
      <c r="AR122" s="9">
        <v>1417</v>
      </c>
      <c r="AS122" s="9">
        <v>1494</v>
      </c>
    </row>
    <row r="123" spans="2:45" x14ac:dyDescent="0.2">
      <c r="B123" s="9">
        <v>5760</v>
      </c>
      <c r="C123" s="9">
        <v>4132</v>
      </c>
      <c r="D123" s="9">
        <v>3333</v>
      </c>
      <c r="H123" s="9">
        <v>3355.7606000000001</v>
      </c>
      <c r="K123" s="9">
        <v>249.7</v>
      </c>
      <c r="L123" s="9">
        <v>416</v>
      </c>
      <c r="M123" s="9">
        <v>967</v>
      </c>
      <c r="O123" s="9">
        <v>622</v>
      </c>
      <c r="P123" s="9">
        <v>746</v>
      </c>
      <c r="Q123" s="9">
        <v>580</v>
      </c>
      <c r="T123" s="9">
        <v>374.9</v>
      </c>
      <c r="U123" s="9">
        <v>455.40000000000003</v>
      </c>
      <c r="V123" s="9">
        <v>595.79999999999995</v>
      </c>
      <c r="X123" s="9">
        <v>176.60000000000002</v>
      </c>
      <c r="Y123" s="9">
        <v>262</v>
      </c>
      <c r="Z123" s="9">
        <v>308.8</v>
      </c>
      <c r="AC123" s="9">
        <v>7773</v>
      </c>
      <c r="AD123" s="9">
        <v>897</v>
      </c>
      <c r="AE123" s="9">
        <v>1549</v>
      </c>
      <c r="AH123" s="9">
        <v>1622</v>
      </c>
      <c r="AI123" s="9">
        <v>1039</v>
      </c>
      <c r="AJ123" s="9">
        <v>1233</v>
      </c>
      <c r="AM123" s="9">
        <v>2192</v>
      </c>
      <c r="AN123" s="9">
        <v>2673</v>
      </c>
      <c r="AO123" s="9">
        <v>1825</v>
      </c>
      <c r="AQ123" s="9">
        <v>912</v>
      </c>
      <c r="AR123" s="9">
        <v>1422</v>
      </c>
      <c r="AS123" s="9">
        <v>1509</v>
      </c>
    </row>
    <row r="124" spans="2:45" x14ac:dyDescent="0.2">
      <c r="B124" s="9">
        <v>5786</v>
      </c>
      <c r="C124" s="9">
        <v>4198</v>
      </c>
      <c r="D124" s="9">
        <v>3338</v>
      </c>
      <c r="H124" s="9">
        <v>3363.5</v>
      </c>
      <c r="K124" s="9">
        <v>250.1</v>
      </c>
      <c r="L124" s="9">
        <v>417</v>
      </c>
      <c r="M124" s="9">
        <v>969</v>
      </c>
      <c r="O124" s="9">
        <v>622</v>
      </c>
      <c r="P124" s="9">
        <v>760</v>
      </c>
      <c r="Q124" s="9">
        <v>587</v>
      </c>
      <c r="T124" s="9">
        <v>300.2</v>
      </c>
      <c r="U124" s="9">
        <v>144.1</v>
      </c>
      <c r="V124" s="9">
        <v>427.9</v>
      </c>
      <c r="X124" s="9">
        <v>85.41</v>
      </c>
      <c r="Y124" s="9">
        <v>62.42</v>
      </c>
      <c r="Z124" s="9">
        <v>218.5</v>
      </c>
      <c r="AC124" s="9">
        <v>4883</v>
      </c>
      <c r="AD124" s="9">
        <v>574</v>
      </c>
      <c r="AE124" s="9">
        <v>1556</v>
      </c>
      <c r="AH124" s="9">
        <v>2196</v>
      </c>
      <c r="AI124" s="9">
        <v>1353</v>
      </c>
      <c r="AJ124" s="9">
        <v>475</v>
      </c>
      <c r="AM124" s="9">
        <v>2198</v>
      </c>
      <c r="AN124" s="9">
        <v>2683</v>
      </c>
      <c r="AO124" s="9">
        <v>1848</v>
      </c>
      <c r="AQ124" s="9">
        <v>924</v>
      </c>
      <c r="AR124" s="9">
        <v>1427</v>
      </c>
      <c r="AS124" s="9">
        <v>1523</v>
      </c>
    </row>
    <row r="125" spans="2:45" x14ac:dyDescent="0.2">
      <c r="B125" s="9">
        <v>5847</v>
      </c>
      <c r="C125" s="9">
        <v>4201</v>
      </c>
      <c r="D125" s="9">
        <v>3366</v>
      </c>
      <c r="H125" s="9">
        <v>3407.8773100000003</v>
      </c>
      <c r="K125" s="10">
        <v>251</v>
      </c>
      <c r="L125" s="9">
        <v>417.6</v>
      </c>
      <c r="M125" s="9">
        <v>973</v>
      </c>
      <c r="O125" s="9">
        <v>630</v>
      </c>
      <c r="P125" s="9">
        <v>761</v>
      </c>
      <c r="Q125" s="9">
        <v>588</v>
      </c>
      <c r="T125" s="9">
        <v>197.1</v>
      </c>
      <c r="U125" s="9">
        <v>4000</v>
      </c>
      <c r="V125" s="9">
        <v>351.9</v>
      </c>
      <c r="X125" s="9">
        <v>539.6</v>
      </c>
      <c r="Y125" s="9">
        <v>398.7</v>
      </c>
      <c r="Z125" s="9">
        <v>208.6</v>
      </c>
      <c r="AC125" s="9">
        <v>211</v>
      </c>
      <c r="AD125" s="9">
        <v>844</v>
      </c>
      <c r="AE125" s="9">
        <v>1585</v>
      </c>
      <c r="AH125" s="9">
        <v>778</v>
      </c>
      <c r="AI125" s="9">
        <v>2126</v>
      </c>
      <c r="AJ125" s="9">
        <v>310</v>
      </c>
      <c r="AM125" s="9">
        <v>2203</v>
      </c>
      <c r="AN125" s="9">
        <v>2702</v>
      </c>
      <c r="AO125" s="9">
        <v>1860</v>
      </c>
      <c r="AQ125" s="9">
        <v>929</v>
      </c>
      <c r="AR125" s="9">
        <v>1429</v>
      </c>
      <c r="AS125" s="9">
        <v>1527</v>
      </c>
    </row>
    <row r="126" spans="2:45" x14ac:dyDescent="0.2">
      <c r="B126" s="9">
        <v>5889</v>
      </c>
      <c r="C126" s="9">
        <v>4202</v>
      </c>
      <c r="D126" s="9">
        <v>3376</v>
      </c>
      <c r="H126" s="9">
        <v>3584.5187699999997</v>
      </c>
      <c r="K126" s="10">
        <v>253</v>
      </c>
      <c r="L126" s="9">
        <v>418.9</v>
      </c>
      <c r="M126" s="9">
        <v>1010</v>
      </c>
      <c r="O126" s="9">
        <v>651</v>
      </c>
      <c r="P126" s="9">
        <v>857</v>
      </c>
      <c r="Q126" s="9">
        <v>588</v>
      </c>
      <c r="T126" s="9">
        <v>550.29999999999995</v>
      </c>
      <c r="U126" s="9">
        <v>341.2</v>
      </c>
      <c r="V126" s="9">
        <v>1000</v>
      </c>
      <c r="X126" s="9">
        <v>832</v>
      </c>
      <c r="Y126" s="9">
        <v>82.54</v>
      </c>
      <c r="Z126" s="9">
        <v>113.3</v>
      </c>
      <c r="AC126" s="9">
        <v>4911</v>
      </c>
      <c r="AD126" s="9">
        <v>2531</v>
      </c>
      <c r="AE126" s="10">
        <v>1597</v>
      </c>
      <c r="AH126" s="9">
        <v>501</v>
      </c>
      <c r="AI126" s="9">
        <v>555</v>
      </c>
      <c r="AJ126" s="9">
        <v>4496</v>
      </c>
      <c r="AM126" s="9">
        <v>2217</v>
      </c>
      <c r="AN126" s="9">
        <v>2724</v>
      </c>
      <c r="AO126" s="9">
        <v>1861</v>
      </c>
      <c r="AQ126" s="9">
        <v>930</v>
      </c>
      <c r="AR126" s="9">
        <v>1433</v>
      </c>
      <c r="AS126" s="9">
        <v>1532</v>
      </c>
    </row>
    <row r="127" spans="2:45" x14ac:dyDescent="0.2">
      <c r="B127" s="9">
        <v>6187</v>
      </c>
      <c r="C127" s="9">
        <v>4290</v>
      </c>
      <c r="D127" s="9">
        <v>3382</v>
      </c>
      <c r="H127" s="9">
        <v>4590.0081199999995</v>
      </c>
      <c r="K127" s="9">
        <v>253.39999999999998</v>
      </c>
      <c r="L127" s="9">
        <v>423</v>
      </c>
      <c r="M127" s="9">
        <v>1023</v>
      </c>
      <c r="O127" s="9">
        <v>660</v>
      </c>
      <c r="P127" s="9">
        <v>887</v>
      </c>
      <c r="Q127" s="9">
        <v>591</v>
      </c>
      <c r="T127" s="9">
        <v>1000</v>
      </c>
      <c r="U127" s="9">
        <v>5000</v>
      </c>
      <c r="V127" s="9">
        <v>884.5</v>
      </c>
      <c r="X127" s="9">
        <v>296.90000000000003</v>
      </c>
      <c r="Y127" s="9">
        <v>636.1</v>
      </c>
      <c r="Z127" s="9">
        <v>518.6</v>
      </c>
      <c r="AC127" s="9">
        <v>6813</v>
      </c>
      <c r="AD127" s="9">
        <v>2853</v>
      </c>
      <c r="AE127" s="9">
        <v>1619</v>
      </c>
      <c r="AH127" s="9">
        <v>619</v>
      </c>
      <c r="AI127" s="9">
        <v>491</v>
      </c>
      <c r="AJ127" s="9">
        <v>2683</v>
      </c>
      <c r="AM127" s="9">
        <v>2223</v>
      </c>
      <c r="AN127" s="9">
        <v>2778</v>
      </c>
      <c r="AO127" s="9">
        <v>1865</v>
      </c>
      <c r="AQ127" s="9">
        <v>930</v>
      </c>
      <c r="AR127" s="9">
        <v>1434</v>
      </c>
      <c r="AS127" s="9">
        <v>1544</v>
      </c>
    </row>
    <row r="128" spans="2:45" x14ac:dyDescent="0.2">
      <c r="B128" s="9">
        <v>6197</v>
      </c>
      <c r="C128" s="9">
        <v>4381</v>
      </c>
      <c r="D128" s="9">
        <v>3405</v>
      </c>
      <c r="K128" s="9">
        <v>258.3</v>
      </c>
      <c r="L128" s="9">
        <v>425.8</v>
      </c>
      <c r="M128" s="9">
        <v>1048</v>
      </c>
      <c r="O128" s="9">
        <v>660</v>
      </c>
      <c r="P128" s="9">
        <v>917</v>
      </c>
      <c r="Q128" s="9">
        <v>617</v>
      </c>
      <c r="T128" s="9">
        <v>264</v>
      </c>
      <c r="U128" s="9">
        <v>130.6</v>
      </c>
      <c r="V128" s="9">
        <v>262.39999999999998</v>
      </c>
      <c r="X128" s="9">
        <v>142.10000000000002</v>
      </c>
      <c r="Y128" s="9">
        <v>86.24</v>
      </c>
      <c r="Z128" s="9">
        <v>627.9</v>
      </c>
      <c r="AC128" s="9">
        <v>3185</v>
      </c>
      <c r="AD128" s="9">
        <v>2922</v>
      </c>
      <c r="AE128" s="9">
        <v>1657</v>
      </c>
      <c r="AH128" s="9">
        <v>571</v>
      </c>
      <c r="AI128" s="9">
        <v>6178</v>
      </c>
      <c r="AJ128" s="9">
        <v>883</v>
      </c>
      <c r="AM128" s="9">
        <v>2227</v>
      </c>
      <c r="AN128" s="9">
        <v>2810</v>
      </c>
      <c r="AO128" s="9">
        <v>1876</v>
      </c>
      <c r="AQ128" s="9">
        <v>953</v>
      </c>
      <c r="AR128" s="9">
        <v>1435</v>
      </c>
      <c r="AS128" s="9">
        <v>1554</v>
      </c>
    </row>
    <row r="129" spans="2:45" x14ac:dyDescent="0.2">
      <c r="B129" s="9">
        <v>6206</v>
      </c>
      <c r="C129" s="9">
        <v>4486</v>
      </c>
      <c r="D129" s="9">
        <v>3482</v>
      </c>
      <c r="K129" s="10">
        <v>259</v>
      </c>
      <c r="L129" s="9">
        <v>426</v>
      </c>
      <c r="M129" s="9">
        <v>1079</v>
      </c>
      <c r="O129" s="9">
        <v>664</v>
      </c>
      <c r="P129" s="9">
        <v>923</v>
      </c>
      <c r="Q129" s="9">
        <v>622</v>
      </c>
      <c r="T129" s="9">
        <v>1000</v>
      </c>
      <c r="U129" s="9">
        <v>43.53</v>
      </c>
      <c r="V129" s="9">
        <v>832</v>
      </c>
      <c r="X129" s="9">
        <v>138.4</v>
      </c>
      <c r="Y129" s="9">
        <v>89.52</v>
      </c>
      <c r="Z129" s="9">
        <v>196.70000000000002</v>
      </c>
      <c r="AC129" s="9">
        <v>4662</v>
      </c>
      <c r="AD129" s="9">
        <v>1308</v>
      </c>
      <c r="AE129" s="9">
        <v>1658</v>
      </c>
      <c r="AH129" s="9">
        <v>1182</v>
      </c>
      <c r="AI129" s="9">
        <v>2047</v>
      </c>
      <c r="AJ129" s="9">
        <v>1600</v>
      </c>
      <c r="AM129" s="9">
        <v>2280</v>
      </c>
      <c r="AN129" s="9">
        <v>2832</v>
      </c>
      <c r="AO129" s="9">
        <v>1880</v>
      </c>
      <c r="AQ129" s="9">
        <v>971</v>
      </c>
      <c r="AR129" s="9">
        <v>1439</v>
      </c>
      <c r="AS129" s="9">
        <v>1555</v>
      </c>
    </row>
    <row r="130" spans="2:45" x14ac:dyDescent="0.2">
      <c r="B130" s="9">
        <v>6291</v>
      </c>
      <c r="C130" s="9">
        <v>4486</v>
      </c>
      <c r="D130" s="9">
        <v>3493</v>
      </c>
      <c r="K130" s="9">
        <v>259.5</v>
      </c>
      <c r="L130" s="9">
        <v>426.2</v>
      </c>
      <c r="M130" s="9">
        <v>1101</v>
      </c>
      <c r="O130" s="9">
        <v>668</v>
      </c>
      <c r="P130" s="9">
        <v>1000</v>
      </c>
      <c r="Q130" s="9">
        <v>635</v>
      </c>
      <c r="T130" s="9">
        <v>768.3</v>
      </c>
      <c r="U130" s="9">
        <v>804.5</v>
      </c>
      <c r="V130" s="9">
        <v>232</v>
      </c>
      <c r="X130" s="9">
        <v>187.70000000000002</v>
      </c>
      <c r="Y130" s="9">
        <v>48.050000000000004</v>
      </c>
      <c r="Z130" s="9">
        <v>51.74</v>
      </c>
      <c r="AC130" s="9">
        <v>6385</v>
      </c>
      <c r="AD130" s="9">
        <v>455</v>
      </c>
      <c r="AE130" s="9">
        <v>1666</v>
      </c>
      <c r="AH130" s="9">
        <v>60</v>
      </c>
      <c r="AI130" s="9">
        <v>1023</v>
      </c>
      <c r="AJ130" s="9">
        <v>499</v>
      </c>
      <c r="AM130" s="9">
        <v>2290</v>
      </c>
      <c r="AN130" s="9">
        <v>2840</v>
      </c>
      <c r="AO130" s="9">
        <v>1903</v>
      </c>
      <c r="AQ130" s="9">
        <v>1000</v>
      </c>
      <c r="AR130" s="9">
        <v>1448</v>
      </c>
      <c r="AS130" s="9">
        <v>1582</v>
      </c>
    </row>
    <row r="131" spans="2:45" x14ac:dyDescent="0.2">
      <c r="B131" s="9">
        <v>6296</v>
      </c>
      <c r="C131" s="9">
        <v>4599</v>
      </c>
      <c r="D131" s="9">
        <v>3526</v>
      </c>
      <c r="K131" s="9">
        <v>259.89999999999998</v>
      </c>
      <c r="L131" s="9">
        <v>427.09999999999997</v>
      </c>
      <c r="M131" s="9">
        <v>1121</v>
      </c>
      <c r="O131" s="9">
        <v>669</v>
      </c>
      <c r="P131" s="9">
        <v>1140</v>
      </c>
      <c r="Q131" s="9">
        <v>651</v>
      </c>
      <c r="T131" s="9">
        <v>622.9</v>
      </c>
      <c r="U131" s="9">
        <v>482.5</v>
      </c>
      <c r="V131" s="9">
        <v>466.5</v>
      </c>
      <c r="X131" s="9">
        <v>93.63</v>
      </c>
      <c r="Y131" s="9">
        <v>151.9</v>
      </c>
      <c r="Z131" s="9">
        <v>301</v>
      </c>
      <c r="AC131" s="9">
        <v>1582</v>
      </c>
      <c r="AD131" s="9">
        <v>920</v>
      </c>
      <c r="AE131" s="9">
        <v>1676</v>
      </c>
      <c r="AH131" s="9">
        <v>569</v>
      </c>
      <c r="AI131" s="9">
        <v>366</v>
      </c>
      <c r="AJ131" s="9">
        <v>3526</v>
      </c>
      <c r="AM131" s="9">
        <v>2336</v>
      </c>
      <c r="AN131" s="9">
        <v>2845</v>
      </c>
      <c r="AO131" s="9">
        <v>1910</v>
      </c>
      <c r="AQ131" s="9">
        <v>1004</v>
      </c>
      <c r="AR131" s="9">
        <v>1450</v>
      </c>
      <c r="AS131" s="9">
        <v>1583</v>
      </c>
    </row>
    <row r="132" spans="2:45" x14ac:dyDescent="0.2">
      <c r="B132" s="9">
        <v>6414</v>
      </c>
      <c r="C132" s="9">
        <v>4665</v>
      </c>
      <c r="D132" s="9">
        <v>3533</v>
      </c>
      <c r="K132" s="9">
        <v>262</v>
      </c>
      <c r="L132" s="9">
        <v>430.4</v>
      </c>
      <c r="M132" s="9">
        <v>1139</v>
      </c>
      <c r="O132" s="9">
        <v>672</v>
      </c>
      <c r="P132" s="9">
        <v>1228</v>
      </c>
      <c r="Q132" s="9">
        <v>681</v>
      </c>
      <c r="T132" s="9">
        <v>190.5</v>
      </c>
      <c r="U132" s="9">
        <v>729.7</v>
      </c>
      <c r="V132" s="9">
        <v>1000</v>
      </c>
      <c r="X132" s="9">
        <v>1000</v>
      </c>
      <c r="Y132" s="9">
        <v>51.33</v>
      </c>
      <c r="Z132" s="9">
        <v>149.9</v>
      </c>
      <c r="AC132" s="9">
        <v>6806</v>
      </c>
      <c r="AD132" s="9">
        <v>1145</v>
      </c>
      <c r="AE132" s="10">
        <v>1678</v>
      </c>
      <c r="AH132" s="9">
        <v>1294</v>
      </c>
      <c r="AI132" s="9">
        <v>1622</v>
      </c>
      <c r="AJ132" s="9">
        <v>530</v>
      </c>
      <c r="AM132" s="9">
        <v>2357</v>
      </c>
      <c r="AN132" s="9">
        <v>2858</v>
      </c>
      <c r="AO132" s="9">
        <v>1934</v>
      </c>
      <c r="AQ132" s="9">
        <v>1006</v>
      </c>
      <c r="AR132" s="9">
        <v>1461</v>
      </c>
      <c r="AS132" s="9">
        <v>1589</v>
      </c>
    </row>
    <row r="133" spans="2:45" x14ac:dyDescent="0.2">
      <c r="B133" s="9">
        <v>6432</v>
      </c>
      <c r="C133" s="9">
        <v>4669</v>
      </c>
      <c r="D133" s="9">
        <v>3545</v>
      </c>
      <c r="K133" s="10">
        <v>263</v>
      </c>
      <c r="L133" s="9">
        <v>432</v>
      </c>
      <c r="M133" s="9">
        <v>1148</v>
      </c>
      <c r="O133" s="9">
        <v>678</v>
      </c>
      <c r="P133" s="9">
        <v>1334</v>
      </c>
      <c r="Q133" s="9">
        <v>699</v>
      </c>
      <c r="T133" s="9">
        <v>951.9</v>
      </c>
      <c r="U133" s="9">
        <v>1000</v>
      </c>
      <c r="V133" s="9">
        <v>685.4</v>
      </c>
      <c r="X133" s="9">
        <v>2000</v>
      </c>
      <c r="Y133" s="9">
        <v>369.2</v>
      </c>
      <c r="Z133" s="9">
        <v>74.740000000000009</v>
      </c>
      <c r="AC133" s="9">
        <v>5280</v>
      </c>
      <c r="AD133" s="9">
        <v>2766</v>
      </c>
      <c r="AE133" s="10">
        <v>1681</v>
      </c>
      <c r="AH133" s="9">
        <v>3089</v>
      </c>
      <c r="AI133" s="9">
        <v>2017</v>
      </c>
      <c r="AJ133" s="9">
        <v>620</v>
      </c>
      <c r="AM133" s="9">
        <v>2373</v>
      </c>
      <c r="AN133" s="9">
        <v>2869</v>
      </c>
      <c r="AO133" s="9">
        <v>1943</v>
      </c>
      <c r="AQ133" s="9">
        <v>1011</v>
      </c>
      <c r="AR133" s="9">
        <v>1469</v>
      </c>
      <c r="AS133" s="9">
        <v>1605</v>
      </c>
    </row>
    <row r="134" spans="2:45" x14ac:dyDescent="0.2">
      <c r="B134" s="9">
        <v>6449</v>
      </c>
      <c r="C134" s="9">
        <v>4744</v>
      </c>
      <c r="D134" s="9">
        <v>3554</v>
      </c>
      <c r="K134" s="10">
        <v>264</v>
      </c>
      <c r="L134" s="9">
        <v>433.2</v>
      </c>
      <c r="M134" s="9">
        <v>1149</v>
      </c>
      <c r="O134" s="9">
        <v>691</v>
      </c>
      <c r="P134" s="9">
        <v>1644</v>
      </c>
      <c r="Q134" s="9">
        <v>701</v>
      </c>
      <c r="T134" s="9">
        <v>221.7</v>
      </c>
      <c r="U134" s="9">
        <v>200.4</v>
      </c>
      <c r="V134" s="9">
        <v>3000</v>
      </c>
      <c r="X134" s="9">
        <v>266.10000000000002</v>
      </c>
      <c r="Y134" s="9">
        <v>263.60000000000002</v>
      </c>
      <c r="Z134" s="9">
        <v>152.29999999999998</v>
      </c>
      <c r="AC134" s="9">
        <v>4387</v>
      </c>
      <c r="AD134" s="9">
        <v>1109</v>
      </c>
      <c r="AE134" s="9">
        <v>1692</v>
      </c>
      <c r="AH134" s="9">
        <v>2127</v>
      </c>
      <c r="AI134" s="9">
        <v>223</v>
      </c>
      <c r="AJ134" s="9">
        <v>385</v>
      </c>
      <c r="AM134" s="9">
        <v>2374</v>
      </c>
      <c r="AN134" s="9">
        <v>2900</v>
      </c>
      <c r="AO134" s="9">
        <v>1978</v>
      </c>
      <c r="AQ134" s="9">
        <v>1038</v>
      </c>
      <c r="AR134" s="9">
        <v>1477</v>
      </c>
      <c r="AS134" s="9">
        <v>1623</v>
      </c>
    </row>
    <row r="135" spans="2:45" x14ac:dyDescent="0.2">
      <c r="B135" s="9">
        <v>6467</v>
      </c>
      <c r="C135" s="9">
        <v>4755</v>
      </c>
      <c r="D135" s="9">
        <v>3622</v>
      </c>
      <c r="K135" s="10">
        <v>264</v>
      </c>
      <c r="L135" s="9">
        <v>434.5</v>
      </c>
      <c r="M135" s="9">
        <v>1162</v>
      </c>
      <c r="O135" s="9">
        <v>696</v>
      </c>
      <c r="P135" s="9">
        <v>1674</v>
      </c>
      <c r="Q135" s="9">
        <v>703</v>
      </c>
      <c r="T135" s="9">
        <v>1000</v>
      </c>
      <c r="U135" s="9">
        <v>300.2</v>
      </c>
      <c r="V135" s="9">
        <v>699.30000000000007</v>
      </c>
      <c r="X135" s="9">
        <v>467.29999999999995</v>
      </c>
      <c r="Y135" s="9">
        <v>118.7</v>
      </c>
      <c r="Z135" s="9">
        <v>381.09999999999997</v>
      </c>
      <c r="AC135" s="9">
        <v>5875</v>
      </c>
      <c r="AD135" s="9">
        <v>604</v>
      </c>
      <c r="AE135" s="10">
        <v>1702</v>
      </c>
      <c r="AH135" s="9">
        <v>494</v>
      </c>
      <c r="AI135" s="9">
        <v>1495</v>
      </c>
      <c r="AJ135" s="9">
        <v>1043</v>
      </c>
      <c r="AM135" s="9">
        <v>2381</v>
      </c>
      <c r="AN135" s="9">
        <v>2903</v>
      </c>
      <c r="AO135" s="9">
        <v>1992</v>
      </c>
      <c r="AQ135" s="9">
        <v>1058</v>
      </c>
      <c r="AR135" s="9">
        <v>1500</v>
      </c>
      <c r="AS135" s="9">
        <v>1628</v>
      </c>
    </row>
    <row r="136" spans="2:45" x14ac:dyDescent="0.2">
      <c r="C136" s="9">
        <v>4761</v>
      </c>
      <c r="D136" s="9">
        <v>3638</v>
      </c>
      <c r="K136" s="9">
        <v>264</v>
      </c>
      <c r="L136" s="9">
        <v>438.20000000000005</v>
      </c>
      <c r="M136" s="9">
        <v>1187</v>
      </c>
      <c r="O136" s="9">
        <v>715</v>
      </c>
      <c r="P136" s="9">
        <v>1926</v>
      </c>
      <c r="Q136" s="9">
        <v>716</v>
      </c>
      <c r="T136" s="9">
        <v>752.7</v>
      </c>
      <c r="U136" s="9">
        <v>237.8</v>
      </c>
      <c r="V136" s="9">
        <v>246.79999999999998</v>
      </c>
      <c r="X136" s="9">
        <v>106.8</v>
      </c>
      <c r="Y136" s="9">
        <v>188.9</v>
      </c>
      <c r="Z136" s="9">
        <v>107.2</v>
      </c>
      <c r="AC136" s="9">
        <v>3069</v>
      </c>
      <c r="AD136" s="9">
        <v>3072</v>
      </c>
      <c r="AE136" s="9">
        <v>1708</v>
      </c>
      <c r="AH136" s="9">
        <v>750</v>
      </c>
      <c r="AI136" s="9">
        <v>1013</v>
      </c>
      <c r="AJ136" s="9">
        <v>2080</v>
      </c>
      <c r="AM136" s="9">
        <v>2386</v>
      </c>
      <c r="AN136" s="9">
        <v>2927</v>
      </c>
      <c r="AO136" s="9">
        <v>2003</v>
      </c>
      <c r="AQ136" s="9">
        <v>1073</v>
      </c>
      <c r="AR136" s="9">
        <v>1501</v>
      </c>
      <c r="AS136" s="9">
        <v>1714</v>
      </c>
    </row>
    <row r="137" spans="2:45" x14ac:dyDescent="0.2">
      <c r="C137" s="9">
        <v>4796</v>
      </c>
      <c r="D137" s="9">
        <v>3658</v>
      </c>
      <c r="K137" s="9">
        <v>264</v>
      </c>
      <c r="L137" s="9">
        <v>441</v>
      </c>
      <c r="M137" s="9">
        <v>1187</v>
      </c>
      <c r="O137" s="9">
        <v>730</v>
      </c>
      <c r="Q137" s="9">
        <v>750</v>
      </c>
      <c r="T137" s="9">
        <v>240.6</v>
      </c>
      <c r="U137" s="9">
        <v>3000</v>
      </c>
      <c r="V137" s="9">
        <v>512.5</v>
      </c>
      <c r="X137" s="9">
        <v>1000</v>
      </c>
      <c r="Y137" s="9">
        <v>112.1</v>
      </c>
      <c r="Z137" s="9">
        <v>61.600000000000009</v>
      </c>
      <c r="AC137" s="9">
        <v>3833</v>
      </c>
      <c r="AD137" s="9">
        <v>1073</v>
      </c>
      <c r="AE137" s="9">
        <v>1716</v>
      </c>
      <c r="AH137" s="9">
        <v>1351</v>
      </c>
      <c r="AI137" s="9">
        <v>566</v>
      </c>
      <c r="AJ137" s="9">
        <v>1380</v>
      </c>
      <c r="AM137" s="9">
        <v>2389</v>
      </c>
      <c r="AN137" s="9">
        <v>2949</v>
      </c>
      <c r="AO137" s="9">
        <v>2024</v>
      </c>
      <c r="AQ137" s="9">
        <v>1099</v>
      </c>
      <c r="AR137" s="9">
        <v>1514</v>
      </c>
      <c r="AS137" s="9">
        <v>1728</v>
      </c>
    </row>
    <row r="138" spans="2:45" x14ac:dyDescent="0.2">
      <c r="C138" s="9">
        <v>4828</v>
      </c>
      <c r="D138" s="9">
        <v>3671</v>
      </c>
      <c r="K138" s="9">
        <v>264</v>
      </c>
      <c r="L138" s="9">
        <v>446</v>
      </c>
      <c r="M138" s="9">
        <v>1200</v>
      </c>
      <c r="O138" s="9">
        <v>733</v>
      </c>
      <c r="Q138" s="9">
        <v>758</v>
      </c>
      <c r="T138" s="9">
        <v>933.80000000000007</v>
      </c>
      <c r="U138" s="9">
        <v>715.3</v>
      </c>
      <c r="V138" s="9">
        <v>165.1</v>
      </c>
      <c r="X138" s="9">
        <v>400.4</v>
      </c>
      <c r="Y138" s="9">
        <v>222.6</v>
      </c>
      <c r="Z138" s="9">
        <v>168.4</v>
      </c>
      <c r="AC138" s="9">
        <v>4728</v>
      </c>
      <c r="AD138" s="9">
        <v>1011</v>
      </c>
      <c r="AE138" s="9">
        <v>1717</v>
      </c>
      <c r="AH138" s="9">
        <v>1563</v>
      </c>
      <c r="AI138" s="9">
        <v>1413</v>
      </c>
      <c r="AJ138" s="9">
        <v>1170</v>
      </c>
      <c r="AM138" s="9">
        <v>2391</v>
      </c>
      <c r="AN138" s="9">
        <v>2973</v>
      </c>
      <c r="AO138" s="9">
        <v>2025</v>
      </c>
      <c r="AQ138" s="9">
        <v>1100</v>
      </c>
      <c r="AR138" s="9">
        <v>1525</v>
      </c>
      <c r="AS138" s="9">
        <v>1754</v>
      </c>
    </row>
    <row r="139" spans="2:45" x14ac:dyDescent="0.2">
      <c r="C139" s="9">
        <v>5272</v>
      </c>
      <c r="D139" s="9">
        <v>3731</v>
      </c>
      <c r="K139" s="9">
        <v>264.89999999999998</v>
      </c>
      <c r="L139" s="9">
        <v>447.2</v>
      </c>
      <c r="M139" s="9">
        <v>1214</v>
      </c>
      <c r="O139" s="9">
        <v>746</v>
      </c>
      <c r="Q139" s="9">
        <v>787</v>
      </c>
      <c r="T139" s="9">
        <v>338.8</v>
      </c>
      <c r="U139" s="9">
        <v>207.4</v>
      </c>
      <c r="V139" s="9">
        <v>864</v>
      </c>
      <c r="X139" s="9">
        <v>84.59</v>
      </c>
      <c r="Y139" s="9">
        <v>77.61</v>
      </c>
      <c r="Z139" s="9">
        <v>263.2</v>
      </c>
      <c r="AC139" s="9">
        <v>7417</v>
      </c>
      <c r="AD139" s="9">
        <v>810</v>
      </c>
      <c r="AE139" s="9">
        <v>1726</v>
      </c>
      <c r="AH139" s="9">
        <v>294</v>
      </c>
      <c r="AI139" s="9">
        <v>769</v>
      </c>
      <c r="AJ139" s="9">
        <v>2497</v>
      </c>
      <c r="AM139" s="9">
        <v>2450</v>
      </c>
      <c r="AN139" s="9">
        <v>2982</v>
      </c>
      <c r="AO139" s="9">
        <v>2051</v>
      </c>
      <c r="AQ139" s="9">
        <v>1118</v>
      </c>
      <c r="AR139" s="9">
        <v>1534</v>
      </c>
      <c r="AS139" s="9">
        <v>1756</v>
      </c>
    </row>
    <row r="140" spans="2:45" x14ac:dyDescent="0.2">
      <c r="C140" s="9">
        <v>5394</v>
      </c>
      <c r="D140" s="9">
        <v>3752</v>
      </c>
      <c r="K140" s="9">
        <v>265.3</v>
      </c>
      <c r="L140" s="9">
        <v>447.2</v>
      </c>
      <c r="M140" s="9">
        <v>1223</v>
      </c>
      <c r="O140" s="9">
        <v>749</v>
      </c>
      <c r="Q140" s="9">
        <v>792</v>
      </c>
      <c r="T140" s="9">
        <v>397.1</v>
      </c>
      <c r="U140" s="9">
        <v>761.30000000000007</v>
      </c>
      <c r="V140" s="9">
        <v>239.4</v>
      </c>
      <c r="X140" s="9">
        <v>55.03</v>
      </c>
      <c r="Y140" s="9">
        <v>161.4</v>
      </c>
      <c r="Z140" s="9">
        <v>331.4</v>
      </c>
      <c r="AC140" s="9">
        <v>2666</v>
      </c>
      <c r="AD140" s="9">
        <v>2171</v>
      </c>
      <c r="AE140" s="10">
        <v>1731</v>
      </c>
      <c r="AH140" s="9">
        <v>384</v>
      </c>
      <c r="AI140" s="9">
        <v>4064</v>
      </c>
      <c r="AJ140" s="9">
        <v>870</v>
      </c>
      <c r="AM140" s="9">
        <v>2452</v>
      </c>
      <c r="AN140" s="9">
        <v>3010</v>
      </c>
      <c r="AO140" s="9">
        <v>2052</v>
      </c>
      <c r="AQ140" s="9">
        <v>1150</v>
      </c>
      <c r="AR140" s="9">
        <v>1535</v>
      </c>
      <c r="AS140" s="9">
        <v>1757</v>
      </c>
    </row>
    <row r="141" spans="2:45" x14ac:dyDescent="0.2">
      <c r="C141" s="9">
        <v>5402</v>
      </c>
      <c r="D141" s="9">
        <v>3768</v>
      </c>
      <c r="K141" s="10">
        <v>266</v>
      </c>
      <c r="L141" s="9">
        <v>449.20000000000005</v>
      </c>
      <c r="M141" s="9">
        <v>1268</v>
      </c>
      <c r="O141" s="9">
        <v>749</v>
      </c>
      <c r="Q141" s="9">
        <v>797</v>
      </c>
      <c r="T141" s="9">
        <v>163</v>
      </c>
      <c r="U141" s="9">
        <v>2000</v>
      </c>
      <c r="V141" s="9">
        <v>484.1</v>
      </c>
      <c r="X141" s="9">
        <v>92.81</v>
      </c>
      <c r="Y141" s="9">
        <v>163</v>
      </c>
      <c r="Z141" s="9">
        <v>80.900000000000006</v>
      </c>
      <c r="AC141" s="9">
        <v>3705</v>
      </c>
      <c r="AD141" s="9">
        <v>1638</v>
      </c>
      <c r="AE141" s="9">
        <v>1732</v>
      </c>
      <c r="AH141" s="9">
        <v>1719</v>
      </c>
      <c r="AI141" s="9">
        <v>1014</v>
      </c>
      <c r="AJ141" s="9">
        <v>2169</v>
      </c>
      <c r="AM141" s="9">
        <v>2466</v>
      </c>
      <c r="AN141" s="9">
        <v>3062</v>
      </c>
      <c r="AO141" s="9">
        <v>2110</v>
      </c>
      <c r="AQ141" s="9">
        <v>1159</v>
      </c>
      <c r="AR141" s="9">
        <v>1535</v>
      </c>
      <c r="AS141" s="9">
        <v>1759</v>
      </c>
    </row>
    <row r="142" spans="2:45" x14ac:dyDescent="0.2">
      <c r="C142" s="9">
        <v>5549</v>
      </c>
      <c r="D142" s="9">
        <v>3774</v>
      </c>
      <c r="K142" s="9">
        <v>266.89999999999998</v>
      </c>
      <c r="L142" s="9">
        <v>449.20000000000005</v>
      </c>
      <c r="M142" s="9">
        <v>1276</v>
      </c>
      <c r="O142" s="9">
        <v>765</v>
      </c>
      <c r="Q142" s="9">
        <v>802</v>
      </c>
      <c r="T142" s="9">
        <v>748.6</v>
      </c>
      <c r="U142" s="9">
        <v>729.3</v>
      </c>
      <c r="V142" s="9">
        <v>155.6</v>
      </c>
      <c r="X142" s="9">
        <v>93.63</v>
      </c>
      <c r="Y142" s="9">
        <v>41.480000000000004</v>
      </c>
      <c r="Z142" s="9">
        <v>1000</v>
      </c>
      <c r="AC142" s="9">
        <v>578</v>
      </c>
      <c r="AD142" s="9">
        <v>4483</v>
      </c>
      <c r="AE142" s="9">
        <v>1736</v>
      </c>
      <c r="AH142" s="9">
        <v>214</v>
      </c>
      <c r="AI142" s="9">
        <v>1952</v>
      </c>
      <c r="AJ142" s="9">
        <v>1679</v>
      </c>
      <c r="AM142" s="9">
        <v>2487</v>
      </c>
      <c r="AN142" s="9">
        <v>3082</v>
      </c>
      <c r="AO142" s="9">
        <v>2118</v>
      </c>
      <c r="AQ142" s="9">
        <v>1161</v>
      </c>
      <c r="AR142" s="9">
        <v>1540</v>
      </c>
      <c r="AS142" s="9">
        <v>1759</v>
      </c>
    </row>
    <row r="143" spans="2:45" x14ac:dyDescent="0.2">
      <c r="C143" s="9">
        <v>5699</v>
      </c>
      <c r="D143" s="9">
        <v>3777</v>
      </c>
      <c r="K143" s="9">
        <v>268.2</v>
      </c>
      <c r="L143" s="9">
        <v>452.9</v>
      </c>
      <c r="M143" s="9">
        <v>1306</v>
      </c>
      <c r="O143" s="9">
        <v>788</v>
      </c>
      <c r="Q143" s="9">
        <v>816</v>
      </c>
      <c r="T143" s="9">
        <v>446.8</v>
      </c>
      <c r="U143" s="9">
        <v>380.29999999999995</v>
      </c>
      <c r="V143" s="9">
        <v>175.79999999999998</v>
      </c>
      <c r="X143" s="9">
        <v>180.29999999999998</v>
      </c>
      <c r="Y143" s="9">
        <v>113.3</v>
      </c>
      <c r="Z143" s="9">
        <v>724</v>
      </c>
      <c r="AC143" s="9">
        <v>4192</v>
      </c>
      <c r="AD143" s="9">
        <v>1604</v>
      </c>
      <c r="AE143" s="10">
        <v>1754</v>
      </c>
      <c r="AH143" s="9">
        <v>383</v>
      </c>
      <c r="AI143" s="9">
        <v>1294</v>
      </c>
      <c r="AJ143" s="9">
        <v>4034</v>
      </c>
      <c r="AM143" s="9">
        <v>2490</v>
      </c>
      <c r="AN143" s="9">
        <v>3083</v>
      </c>
      <c r="AO143" s="9">
        <v>2119</v>
      </c>
      <c r="AQ143" s="9">
        <v>1174</v>
      </c>
      <c r="AR143" s="9">
        <v>1541</v>
      </c>
      <c r="AS143" s="9">
        <v>1760</v>
      </c>
    </row>
    <row r="144" spans="2:45" x14ac:dyDescent="0.2">
      <c r="C144" s="9">
        <v>5857</v>
      </c>
      <c r="D144" s="9">
        <v>3836</v>
      </c>
      <c r="K144" s="10">
        <v>269</v>
      </c>
      <c r="L144" s="9">
        <v>456.59999999999997</v>
      </c>
      <c r="M144" s="9">
        <v>1322</v>
      </c>
      <c r="O144" s="9">
        <v>789</v>
      </c>
      <c r="Q144" s="9">
        <v>832</v>
      </c>
      <c r="T144" s="9">
        <v>847.2</v>
      </c>
      <c r="U144" s="9">
        <v>167.1</v>
      </c>
      <c r="V144" s="9">
        <v>306.3</v>
      </c>
      <c r="X144" s="9">
        <v>651.29999999999995</v>
      </c>
      <c r="Y144" s="9">
        <v>45.99</v>
      </c>
      <c r="Z144" s="9">
        <v>90.75</v>
      </c>
      <c r="AC144" s="9">
        <v>6104</v>
      </c>
      <c r="AD144" s="9">
        <v>3149</v>
      </c>
      <c r="AE144" s="10">
        <v>1757</v>
      </c>
      <c r="AH144" s="9">
        <v>309</v>
      </c>
      <c r="AI144" s="9">
        <v>494</v>
      </c>
      <c r="AJ144" s="9">
        <v>1667</v>
      </c>
      <c r="AM144" s="9">
        <v>2507</v>
      </c>
      <c r="AN144" s="9">
        <v>3106</v>
      </c>
      <c r="AO144" s="9">
        <v>2124</v>
      </c>
      <c r="AQ144" s="9">
        <v>1177</v>
      </c>
      <c r="AR144" s="9">
        <v>1553</v>
      </c>
      <c r="AS144" s="9">
        <v>1765</v>
      </c>
    </row>
    <row r="145" spans="3:45" x14ac:dyDescent="0.2">
      <c r="C145" s="9">
        <v>5864</v>
      </c>
      <c r="D145" s="9">
        <v>3891</v>
      </c>
      <c r="K145" s="9">
        <v>271.8</v>
      </c>
      <c r="L145" s="9">
        <v>461.2</v>
      </c>
      <c r="M145" s="9">
        <v>1323</v>
      </c>
      <c r="O145" s="9">
        <v>790</v>
      </c>
      <c r="Q145" s="9">
        <v>849</v>
      </c>
      <c r="T145" s="9">
        <v>1000</v>
      </c>
      <c r="U145" s="9">
        <v>558.09999999999991</v>
      </c>
      <c r="V145" s="9">
        <v>231.6</v>
      </c>
      <c r="X145" s="9">
        <v>245.2</v>
      </c>
      <c r="Y145" s="9">
        <v>107.6</v>
      </c>
      <c r="Z145" s="9">
        <v>64.06</v>
      </c>
      <c r="AC145" s="9">
        <v>3889</v>
      </c>
      <c r="AD145" s="9">
        <v>3097</v>
      </c>
      <c r="AE145" s="9">
        <v>1783</v>
      </c>
      <c r="AH145" s="9">
        <v>1710</v>
      </c>
      <c r="AI145" s="9">
        <v>348</v>
      </c>
      <c r="AJ145" s="9">
        <v>309</v>
      </c>
      <c r="AM145" s="9">
        <v>2510</v>
      </c>
      <c r="AN145" s="9">
        <v>3133</v>
      </c>
      <c r="AO145" s="9">
        <v>2143</v>
      </c>
      <c r="AQ145" s="9">
        <v>1177</v>
      </c>
      <c r="AR145" s="9">
        <v>1562</v>
      </c>
      <c r="AS145" s="9">
        <v>1767</v>
      </c>
    </row>
    <row r="146" spans="3:45" x14ac:dyDescent="0.2">
      <c r="C146" s="9">
        <v>5944</v>
      </c>
      <c r="D146" s="9">
        <v>3916</v>
      </c>
      <c r="K146" s="9">
        <v>273.10000000000002</v>
      </c>
      <c r="L146" s="9">
        <v>464</v>
      </c>
      <c r="M146" s="9">
        <v>1356</v>
      </c>
      <c r="O146" s="9">
        <v>795</v>
      </c>
      <c r="Q146" s="9">
        <v>1076</v>
      </c>
      <c r="T146" s="9">
        <v>586</v>
      </c>
      <c r="U146" s="9">
        <v>655</v>
      </c>
      <c r="V146" s="9">
        <v>74.33</v>
      </c>
      <c r="X146" s="9">
        <v>1000</v>
      </c>
      <c r="Y146" s="9">
        <v>184.79999999999998</v>
      </c>
      <c r="Z146" s="9">
        <v>167.1</v>
      </c>
      <c r="AC146" s="9">
        <v>4422</v>
      </c>
      <c r="AD146" s="9">
        <v>845</v>
      </c>
      <c r="AE146" s="9">
        <v>1795</v>
      </c>
      <c r="AH146" s="9">
        <v>414</v>
      </c>
      <c r="AI146" s="9">
        <v>717</v>
      </c>
      <c r="AJ146" s="9">
        <v>1102</v>
      </c>
      <c r="AM146" s="9">
        <v>2517</v>
      </c>
      <c r="AN146" s="9">
        <v>3169</v>
      </c>
      <c r="AO146" s="9">
        <v>2175</v>
      </c>
      <c r="AQ146" s="9">
        <v>1192</v>
      </c>
      <c r="AR146" s="9">
        <v>1572</v>
      </c>
      <c r="AS146" s="9">
        <v>1788</v>
      </c>
    </row>
    <row r="147" spans="3:45" x14ac:dyDescent="0.2">
      <c r="C147" s="9">
        <v>5992</v>
      </c>
      <c r="D147" s="9">
        <v>3929</v>
      </c>
      <c r="K147" s="9">
        <v>273.5</v>
      </c>
      <c r="L147" s="9">
        <v>465.7</v>
      </c>
      <c r="M147" s="9">
        <v>1360</v>
      </c>
      <c r="O147" s="9">
        <v>811</v>
      </c>
      <c r="Q147" s="9">
        <v>1207</v>
      </c>
      <c r="T147" s="9">
        <v>872.19999999999993</v>
      </c>
      <c r="U147" s="9">
        <v>113.3</v>
      </c>
      <c r="V147" s="9">
        <v>285</v>
      </c>
      <c r="X147" s="9">
        <v>179.9</v>
      </c>
      <c r="Y147" s="9">
        <v>94.45</v>
      </c>
      <c r="Z147" s="9">
        <v>99.38</v>
      </c>
      <c r="AC147" s="9">
        <v>2298</v>
      </c>
      <c r="AD147" s="9">
        <v>1832</v>
      </c>
      <c r="AE147" s="9">
        <v>1798</v>
      </c>
      <c r="AH147" s="9">
        <v>194</v>
      </c>
      <c r="AI147" s="9">
        <v>3722</v>
      </c>
      <c r="AJ147" s="9">
        <v>188</v>
      </c>
      <c r="AM147" s="9">
        <v>2520</v>
      </c>
      <c r="AN147" s="9">
        <v>3218</v>
      </c>
      <c r="AO147" s="9">
        <v>2175</v>
      </c>
      <c r="AQ147" s="9">
        <v>1194</v>
      </c>
      <c r="AR147" s="9">
        <v>1588</v>
      </c>
      <c r="AS147" s="9">
        <v>1799</v>
      </c>
    </row>
    <row r="148" spans="3:45" x14ac:dyDescent="0.2">
      <c r="C148" s="9">
        <v>6100</v>
      </c>
      <c r="D148" s="9">
        <v>3939</v>
      </c>
      <c r="K148" s="10">
        <v>274</v>
      </c>
      <c r="L148" s="9">
        <v>468.09999999999997</v>
      </c>
      <c r="M148" s="9">
        <v>1364</v>
      </c>
      <c r="O148" s="9">
        <v>830</v>
      </c>
      <c r="T148" s="9">
        <v>901.80000000000007</v>
      </c>
      <c r="U148" s="9">
        <v>3000</v>
      </c>
      <c r="V148" s="9">
        <v>701.4</v>
      </c>
      <c r="X148" s="9">
        <v>248.89999999999998</v>
      </c>
      <c r="Y148" s="9">
        <v>101.8</v>
      </c>
      <c r="Z148" s="9">
        <v>327.7</v>
      </c>
      <c r="AC148" s="9">
        <v>5016</v>
      </c>
      <c r="AD148" s="9">
        <v>2681</v>
      </c>
      <c r="AE148" s="9">
        <v>1811</v>
      </c>
      <c r="AH148" s="9">
        <v>3101</v>
      </c>
      <c r="AI148" s="9">
        <v>2044</v>
      </c>
      <c r="AJ148" s="9">
        <v>777</v>
      </c>
      <c r="AM148" s="9">
        <v>2548</v>
      </c>
      <c r="AN148" s="9">
        <v>3243</v>
      </c>
      <c r="AO148" s="9">
        <v>2182</v>
      </c>
      <c r="AQ148" s="9">
        <v>1196</v>
      </c>
      <c r="AR148" s="9">
        <v>1618</v>
      </c>
      <c r="AS148" s="9">
        <v>1812</v>
      </c>
    </row>
    <row r="149" spans="3:45" x14ac:dyDescent="0.2">
      <c r="C149" s="9">
        <v>6119</v>
      </c>
      <c r="D149" s="9">
        <v>3995</v>
      </c>
      <c r="K149" s="9">
        <v>274.7</v>
      </c>
      <c r="L149" s="9">
        <v>476</v>
      </c>
      <c r="M149" s="9">
        <v>1411</v>
      </c>
      <c r="O149" s="9">
        <v>873</v>
      </c>
      <c r="T149" s="9">
        <v>1000</v>
      </c>
      <c r="U149" s="9">
        <v>330.2</v>
      </c>
      <c r="V149" s="9">
        <v>128.89999999999998</v>
      </c>
      <c r="X149" s="9">
        <v>365.09999999999997</v>
      </c>
      <c r="Y149" s="9">
        <v>112.5</v>
      </c>
      <c r="Z149" s="9">
        <v>101.8</v>
      </c>
      <c r="AC149" s="9">
        <v>5012</v>
      </c>
      <c r="AD149" s="9">
        <v>1620</v>
      </c>
      <c r="AE149" s="9">
        <v>1813</v>
      </c>
      <c r="AH149" s="9">
        <v>1959</v>
      </c>
      <c r="AI149" s="9">
        <v>752</v>
      </c>
      <c r="AJ149" s="9">
        <v>183</v>
      </c>
      <c r="AM149" s="9">
        <v>2577</v>
      </c>
      <c r="AN149" s="9">
        <v>3253</v>
      </c>
      <c r="AO149" s="9">
        <v>2185</v>
      </c>
      <c r="AQ149" s="9">
        <v>1199</v>
      </c>
      <c r="AR149" s="9">
        <v>1626</v>
      </c>
      <c r="AS149" s="9">
        <v>1887</v>
      </c>
    </row>
    <row r="150" spans="3:45" x14ac:dyDescent="0.2">
      <c r="C150" s="9">
        <v>6153</v>
      </c>
      <c r="D150" s="9">
        <v>3999</v>
      </c>
      <c r="K150" s="9">
        <v>277.60000000000002</v>
      </c>
      <c r="L150" s="9">
        <v>481.7</v>
      </c>
      <c r="M150" s="9">
        <v>1429</v>
      </c>
      <c r="O150" s="9">
        <v>921</v>
      </c>
      <c r="T150" s="9">
        <v>816.4</v>
      </c>
      <c r="U150" s="9">
        <v>2000</v>
      </c>
      <c r="V150" s="9">
        <v>197.5</v>
      </c>
      <c r="X150" s="9">
        <v>375.3</v>
      </c>
      <c r="Y150" s="9">
        <v>533</v>
      </c>
      <c r="Z150" s="9">
        <v>619.70000000000005</v>
      </c>
      <c r="AC150" s="9">
        <v>2523</v>
      </c>
      <c r="AD150" s="9">
        <v>2370</v>
      </c>
      <c r="AE150" s="9">
        <v>1815</v>
      </c>
      <c r="AH150" s="9">
        <v>421</v>
      </c>
      <c r="AI150" s="9">
        <v>741</v>
      </c>
      <c r="AJ150" s="9">
        <v>3169</v>
      </c>
      <c r="AM150" s="9">
        <v>2581</v>
      </c>
      <c r="AN150" s="9">
        <v>3254</v>
      </c>
      <c r="AO150" s="9">
        <v>2185</v>
      </c>
      <c r="AQ150" s="9">
        <v>1223</v>
      </c>
      <c r="AR150" s="9">
        <v>1628</v>
      </c>
      <c r="AS150" s="9">
        <v>1887</v>
      </c>
    </row>
    <row r="151" spans="3:45" x14ac:dyDescent="0.2">
      <c r="C151" s="9">
        <v>6174</v>
      </c>
      <c r="D151" s="9">
        <v>4007</v>
      </c>
      <c r="K151" s="9">
        <v>278</v>
      </c>
      <c r="L151" s="9">
        <v>482.9</v>
      </c>
      <c r="M151" s="9">
        <v>1451</v>
      </c>
      <c r="O151" s="9">
        <v>927</v>
      </c>
      <c r="T151" s="9">
        <v>289.09999999999997</v>
      </c>
      <c r="U151" s="9">
        <v>596.70000000000005</v>
      </c>
      <c r="V151" s="9">
        <v>1000</v>
      </c>
      <c r="X151" s="9">
        <v>443.9</v>
      </c>
      <c r="Y151" s="9">
        <v>48.87</v>
      </c>
      <c r="Z151" s="9">
        <v>211.5</v>
      </c>
      <c r="AC151" s="9">
        <v>2677</v>
      </c>
      <c r="AD151" s="9">
        <v>3538</v>
      </c>
      <c r="AE151" s="9">
        <v>1817</v>
      </c>
      <c r="AH151" s="9">
        <v>635</v>
      </c>
      <c r="AI151" s="9">
        <v>282</v>
      </c>
      <c r="AJ151" s="9">
        <v>4012</v>
      </c>
      <c r="AM151" s="9">
        <v>2595</v>
      </c>
      <c r="AN151" s="9">
        <v>3256</v>
      </c>
      <c r="AO151" s="9">
        <v>2223</v>
      </c>
      <c r="AQ151" s="9">
        <v>1235</v>
      </c>
      <c r="AR151" s="9">
        <v>1655</v>
      </c>
      <c r="AS151" s="9">
        <v>1930</v>
      </c>
    </row>
    <row r="152" spans="3:45" x14ac:dyDescent="0.2">
      <c r="C152" s="9">
        <v>6199</v>
      </c>
      <c r="D152" s="9">
        <v>4041</v>
      </c>
      <c r="K152" s="9">
        <v>280.89999999999998</v>
      </c>
      <c r="L152" s="9">
        <v>485</v>
      </c>
      <c r="M152" s="9">
        <v>1515</v>
      </c>
      <c r="O152" s="9">
        <v>927</v>
      </c>
      <c r="T152" s="9">
        <v>365.09999999999997</v>
      </c>
      <c r="U152" s="9">
        <v>761.30000000000007</v>
      </c>
      <c r="V152" s="9">
        <v>1000</v>
      </c>
      <c r="X152" s="9">
        <v>443.9</v>
      </c>
      <c r="Y152" s="9">
        <v>57.49</v>
      </c>
      <c r="Z152" s="9">
        <v>109.2</v>
      </c>
      <c r="AC152" s="9">
        <v>5654</v>
      </c>
      <c r="AD152" s="9">
        <v>2812</v>
      </c>
      <c r="AE152" s="10">
        <v>1821</v>
      </c>
      <c r="AH152" s="9">
        <v>358</v>
      </c>
      <c r="AI152" s="9">
        <v>408</v>
      </c>
      <c r="AJ152" s="9">
        <v>823</v>
      </c>
      <c r="AM152" s="9">
        <v>2627</v>
      </c>
      <c r="AN152" s="9">
        <v>3276</v>
      </c>
      <c r="AO152" s="9">
        <v>2234</v>
      </c>
      <c r="AQ152" s="9">
        <v>1238</v>
      </c>
      <c r="AR152" s="9">
        <v>1657</v>
      </c>
      <c r="AS152" s="9">
        <v>1937</v>
      </c>
    </row>
    <row r="153" spans="3:45" x14ac:dyDescent="0.2">
      <c r="C153" s="9">
        <v>6214</v>
      </c>
      <c r="D153" s="9">
        <v>4049</v>
      </c>
      <c r="K153" s="9">
        <v>281.3</v>
      </c>
      <c r="L153" s="9">
        <v>488.3</v>
      </c>
      <c r="M153" s="9">
        <v>1543</v>
      </c>
      <c r="O153" s="9">
        <v>938</v>
      </c>
      <c r="T153" s="9">
        <v>465.29999999999995</v>
      </c>
      <c r="U153" s="9">
        <v>450.09999999999997</v>
      </c>
      <c r="V153" s="9">
        <v>1000</v>
      </c>
      <c r="X153" s="9">
        <v>268.2</v>
      </c>
      <c r="Y153" s="9">
        <v>71.45</v>
      </c>
      <c r="Z153" s="9">
        <v>1000</v>
      </c>
      <c r="AC153" s="9">
        <v>5181</v>
      </c>
      <c r="AD153" s="9">
        <v>253</v>
      </c>
      <c r="AE153" s="9">
        <v>1825</v>
      </c>
      <c r="AH153" s="9">
        <v>282</v>
      </c>
      <c r="AI153" s="9">
        <v>635</v>
      </c>
      <c r="AJ153" s="9">
        <v>221</v>
      </c>
      <c r="AM153" s="9">
        <v>2631</v>
      </c>
      <c r="AN153" s="9">
        <v>3323</v>
      </c>
      <c r="AO153" s="9">
        <v>2260</v>
      </c>
      <c r="AQ153" s="9">
        <v>1240</v>
      </c>
      <c r="AR153" s="9">
        <v>1658</v>
      </c>
      <c r="AS153" s="9">
        <v>1939</v>
      </c>
    </row>
    <row r="154" spans="3:45" x14ac:dyDescent="0.2">
      <c r="C154" s="9">
        <v>6323</v>
      </c>
      <c r="D154" s="9">
        <v>4067</v>
      </c>
      <c r="K154" s="9">
        <v>282.5</v>
      </c>
      <c r="L154" s="9">
        <v>491.09999999999997</v>
      </c>
      <c r="M154" s="9">
        <v>1551</v>
      </c>
      <c r="O154" s="9">
        <v>942</v>
      </c>
      <c r="T154" s="9">
        <v>99.38</v>
      </c>
      <c r="U154" s="9">
        <v>660.69999999999993</v>
      </c>
      <c r="V154" s="9">
        <v>335.5</v>
      </c>
      <c r="X154" s="9">
        <v>100.60000000000001</v>
      </c>
      <c r="Y154" s="9">
        <v>196.3</v>
      </c>
      <c r="Z154" s="9">
        <v>2000</v>
      </c>
      <c r="AC154" s="9">
        <v>3407</v>
      </c>
      <c r="AD154" s="9">
        <v>472</v>
      </c>
      <c r="AE154" s="9">
        <v>1833</v>
      </c>
      <c r="AH154" s="9">
        <v>741</v>
      </c>
      <c r="AI154" s="9">
        <v>469</v>
      </c>
      <c r="AJ154" s="9">
        <v>209</v>
      </c>
      <c r="AM154" s="9">
        <v>2643</v>
      </c>
      <c r="AN154" s="9">
        <v>3325</v>
      </c>
      <c r="AO154" s="9">
        <v>2277</v>
      </c>
      <c r="AQ154" s="9">
        <v>1243</v>
      </c>
      <c r="AR154" s="9">
        <v>1673</v>
      </c>
      <c r="AS154" s="9">
        <v>1953</v>
      </c>
    </row>
    <row r="155" spans="3:45" x14ac:dyDescent="0.2">
      <c r="C155" s="9">
        <v>6351</v>
      </c>
      <c r="D155" s="9">
        <v>4150</v>
      </c>
      <c r="K155" s="10">
        <v>284</v>
      </c>
      <c r="L155" s="9">
        <v>491.49999999999994</v>
      </c>
      <c r="M155" s="9">
        <v>1557</v>
      </c>
      <c r="O155" s="9">
        <v>968</v>
      </c>
      <c r="T155" s="9">
        <v>620.9</v>
      </c>
      <c r="U155" s="9">
        <v>3000</v>
      </c>
      <c r="V155" s="9">
        <v>1000</v>
      </c>
      <c r="X155" s="9">
        <v>243.5</v>
      </c>
      <c r="Y155" s="9">
        <v>181.5</v>
      </c>
      <c r="Z155" s="9">
        <v>384.79999999999995</v>
      </c>
      <c r="AC155" s="9">
        <v>8615</v>
      </c>
      <c r="AD155" s="9">
        <v>1897</v>
      </c>
      <c r="AE155" s="9">
        <v>1834</v>
      </c>
      <c r="AH155" s="9">
        <v>838</v>
      </c>
      <c r="AI155" s="9">
        <v>1959</v>
      </c>
      <c r="AJ155" s="9">
        <v>611</v>
      </c>
      <c r="AM155" s="9">
        <v>2643</v>
      </c>
      <c r="AN155" s="9">
        <v>3364</v>
      </c>
      <c r="AO155" s="9">
        <v>2277</v>
      </c>
      <c r="AQ155" s="9">
        <v>1246</v>
      </c>
      <c r="AR155" s="9">
        <v>1677</v>
      </c>
      <c r="AS155" s="9">
        <v>1984</v>
      </c>
    </row>
    <row r="156" spans="3:45" x14ac:dyDescent="0.2">
      <c r="C156" s="9">
        <v>6393</v>
      </c>
      <c r="D156" s="9">
        <v>4171</v>
      </c>
      <c r="K156" s="9">
        <v>284.59999999999997</v>
      </c>
      <c r="L156" s="9">
        <v>496.09999999999997</v>
      </c>
      <c r="M156" s="9">
        <v>1564</v>
      </c>
      <c r="O156" s="9">
        <v>983</v>
      </c>
      <c r="T156" s="9">
        <v>965.40000000000009</v>
      </c>
      <c r="U156" s="9">
        <v>491.09999999999997</v>
      </c>
      <c r="V156" s="9">
        <v>163.79999999999998</v>
      </c>
      <c r="X156" s="9">
        <v>136.30000000000001</v>
      </c>
      <c r="Y156" s="9">
        <v>145.4</v>
      </c>
      <c r="Z156" s="9">
        <v>262.8</v>
      </c>
      <c r="AC156" s="9">
        <v>4387</v>
      </c>
      <c r="AD156" s="9">
        <v>127</v>
      </c>
      <c r="AE156" s="10">
        <v>1836</v>
      </c>
      <c r="AH156" s="9">
        <v>405</v>
      </c>
      <c r="AI156" s="9">
        <v>493</v>
      </c>
      <c r="AJ156" s="9">
        <v>165</v>
      </c>
      <c r="AM156" s="9">
        <v>2660</v>
      </c>
      <c r="AN156" s="9">
        <v>3375</v>
      </c>
      <c r="AO156" s="9">
        <v>2312</v>
      </c>
      <c r="AQ156" s="9">
        <v>1250</v>
      </c>
      <c r="AR156" s="9">
        <v>1687</v>
      </c>
      <c r="AS156" s="9">
        <v>2005</v>
      </c>
    </row>
    <row r="157" spans="3:45" x14ac:dyDescent="0.2">
      <c r="D157" s="9">
        <v>4198</v>
      </c>
      <c r="K157" s="9">
        <v>285.39999999999998</v>
      </c>
      <c r="L157" s="9">
        <v>498</v>
      </c>
      <c r="M157" s="9">
        <v>1601</v>
      </c>
      <c r="O157" s="9">
        <v>1041</v>
      </c>
      <c r="T157" s="9">
        <v>697.3</v>
      </c>
      <c r="U157" s="9">
        <v>278.39999999999998</v>
      </c>
      <c r="V157" s="9">
        <v>501.40000000000003</v>
      </c>
      <c r="X157" s="9">
        <v>44.35</v>
      </c>
      <c r="Y157" s="9">
        <v>259.10000000000002</v>
      </c>
      <c r="Z157" s="9">
        <v>114.2</v>
      </c>
      <c r="AC157" s="9">
        <v>4645</v>
      </c>
      <c r="AE157" s="9">
        <v>1839</v>
      </c>
      <c r="AH157" s="9">
        <v>1448</v>
      </c>
      <c r="AI157" s="9">
        <v>232</v>
      </c>
      <c r="AJ157" s="9">
        <v>6058</v>
      </c>
      <c r="AM157" s="9">
        <v>2662</v>
      </c>
      <c r="AN157" s="9">
        <v>3379</v>
      </c>
      <c r="AO157" s="9">
        <v>2348</v>
      </c>
      <c r="AQ157" s="9">
        <v>1256</v>
      </c>
      <c r="AR157" s="9">
        <v>1724</v>
      </c>
      <c r="AS157" s="9">
        <v>2046</v>
      </c>
    </row>
    <row r="158" spans="3:45" x14ac:dyDescent="0.2">
      <c r="D158" s="9">
        <v>4219</v>
      </c>
      <c r="K158" s="10">
        <v>288</v>
      </c>
      <c r="L158" s="9">
        <v>500.6</v>
      </c>
      <c r="M158" s="9">
        <v>1610</v>
      </c>
      <c r="O158" s="9">
        <v>1092</v>
      </c>
      <c r="T158" s="9">
        <v>542.5</v>
      </c>
      <c r="U158" s="9">
        <v>660.69999999999993</v>
      </c>
      <c r="V158" s="9">
        <v>1000</v>
      </c>
      <c r="X158" s="9">
        <v>138.80000000000001</v>
      </c>
      <c r="Y158" s="9">
        <v>2000</v>
      </c>
      <c r="Z158" s="9">
        <v>78.02</v>
      </c>
      <c r="AC158" s="9">
        <v>2732</v>
      </c>
      <c r="AE158" s="9">
        <v>1843</v>
      </c>
      <c r="AH158" s="9">
        <v>172</v>
      </c>
      <c r="AI158" s="9">
        <v>160</v>
      </c>
      <c r="AJ158" s="9">
        <v>138</v>
      </c>
      <c r="AM158" s="9">
        <v>2666</v>
      </c>
      <c r="AN158" s="9">
        <v>3441</v>
      </c>
      <c r="AO158" s="9">
        <v>2361</v>
      </c>
      <c r="AQ158" s="9">
        <v>1261</v>
      </c>
      <c r="AR158" s="9">
        <v>1729</v>
      </c>
      <c r="AS158" s="9">
        <v>2051</v>
      </c>
    </row>
    <row r="159" spans="3:45" x14ac:dyDescent="0.2">
      <c r="D159" s="9">
        <v>4233</v>
      </c>
      <c r="K159" s="9">
        <v>288.3</v>
      </c>
      <c r="L159" s="9">
        <v>501.80000000000007</v>
      </c>
      <c r="M159" s="9">
        <v>1619</v>
      </c>
      <c r="O159" s="9">
        <v>1194</v>
      </c>
      <c r="T159" s="9">
        <v>414.8</v>
      </c>
      <c r="U159" s="9">
        <v>275.10000000000002</v>
      </c>
      <c r="V159" s="9">
        <v>276.39999999999998</v>
      </c>
      <c r="X159" s="9">
        <v>214.79999999999998</v>
      </c>
      <c r="Y159" s="9">
        <v>126.50000000000001</v>
      </c>
      <c r="Z159" s="9">
        <v>185.2</v>
      </c>
      <c r="AC159" s="9">
        <v>5898</v>
      </c>
      <c r="AE159" s="9">
        <v>1848</v>
      </c>
      <c r="AH159" s="9">
        <v>3162</v>
      </c>
      <c r="AI159" s="9">
        <v>225</v>
      </c>
      <c r="AJ159" s="9">
        <v>817</v>
      </c>
      <c r="AM159" s="9">
        <v>2667</v>
      </c>
      <c r="AN159" s="9">
        <v>3453</v>
      </c>
      <c r="AO159" s="9">
        <v>2370</v>
      </c>
      <c r="AQ159" s="9">
        <v>1272</v>
      </c>
      <c r="AR159" s="9">
        <v>1731</v>
      </c>
      <c r="AS159" s="9">
        <v>2071</v>
      </c>
    </row>
    <row r="160" spans="3:45" x14ac:dyDescent="0.2">
      <c r="D160" s="9">
        <v>4237</v>
      </c>
      <c r="K160" s="10">
        <v>290</v>
      </c>
      <c r="L160" s="9">
        <v>504.7</v>
      </c>
      <c r="M160" s="9">
        <v>1625</v>
      </c>
      <c r="O160" s="9">
        <v>1223</v>
      </c>
      <c r="T160" s="9">
        <v>154.79999999999998</v>
      </c>
      <c r="U160" s="9">
        <v>247.2</v>
      </c>
      <c r="V160" s="9">
        <v>403.3</v>
      </c>
      <c r="X160" s="9">
        <v>237.8</v>
      </c>
      <c r="Y160" s="9">
        <v>151.9</v>
      </c>
      <c r="Z160" s="9">
        <v>301.40000000000003</v>
      </c>
      <c r="AC160" s="9">
        <v>3546</v>
      </c>
      <c r="AE160" s="9">
        <v>1855</v>
      </c>
      <c r="AH160" s="9">
        <v>1126</v>
      </c>
      <c r="AI160" s="9">
        <v>383</v>
      </c>
      <c r="AJ160" s="9">
        <v>4954</v>
      </c>
      <c r="AM160" s="9">
        <v>2676</v>
      </c>
      <c r="AN160" s="9">
        <v>3490</v>
      </c>
      <c r="AO160" s="9">
        <v>2383</v>
      </c>
      <c r="AQ160" s="9">
        <v>1273</v>
      </c>
      <c r="AR160" s="9">
        <v>1750</v>
      </c>
      <c r="AS160" s="9">
        <v>2104</v>
      </c>
    </row>
    <row r="161" spans="4:45" x14ac:dyDescent="0.2">
      <c r="D161" s="9">
        <v>4267</v>
      </c>
      <c r="K161" s="9">
        <v>290.3</v>
      </c>
      <c r="L161" s="9">
        <v>505</v>
      </c>
      <c r="M161" s="9">
        <v>1664</v>
      </c>
      <c r="O161" s="9">
        <v>1250</v>
      </c>
      <c r="T161" s="9">
        <v>1000</v>
      </c>
      <c r="U161" s="9">
        <v>1000</v>
      </c>
      <c r="V161" s="9">
        <v>2000</v>
      </c>
      <c r="X161" s="9">
        <v>233.7</v>
      </c>
      <c r="Y161" s="9">
        <v>364.7</v>
      </c>
      <c r="Z161" s="9">
        <v>154.79999999999998</v>
      </c>
      <c r="AC161" s="9">
        <v>2813</v>
      </c>
      <c r="AE161" s="9">
        <v>1855</v>
      </c>
      <c r="AH161" s="9">
        <v>969</v>
      </c>
      <c r="AI161" s="9">
        <v>214</v>
      </c>
      <c r="AJ161" s="9">
        <v>374</v>
      </c>
      <c r="AM161" s="9">
        <v>2767</v>
      </c>
      <c r="AN161" s="9">
        <v>3498</v>
      </c>
      <c r="AO161" s="9">
        <v>2389</v>
      </c>
      <c r="AQ161" s="9">
        <v>1285</v>
      </c>
      <c r="AR161" s="9">
        <v>1752</v>
      </c>
      <c r="AS161" s="9">
        <v>2128</v>
      </c>
    </row>
    <row r="162" spans="4:45" x14ac:dyDescent="0.2">
      <c r="D162" s="9">
        <v>4270</v>
      </c>
      <c r="K162" s="9">
        <v>290.70000000000005</v>
      </c>
      <c r="L162" s="9">
        <v>505.5</v>
      </c>
      <c r="M162" s="9">
        <v>1711</v>
      </c>
      <c r="O162" s="9">
        <v>1412</v>
      </c>
      <c r="T162" s="9">
        <v>478.8</v>
      </c>
      <c r="U162" s="9">
        <v>193</v>
      </c>
      <c r="V162" s="9">
        <v>2000</v>
      </c>
      <c r="X162" s="9">
        <v>152.29999999999998</v>
      </c>
      <c r="Y162" s="9">
        <v>1000</v>
      </c>
      <c r="Z162" s="9">
        <v>747.8</v>
      </c>
      <c r="AC162" s="9">
        <v>3821</v>
      </c>
      <c r="AE162" s="9">
        <v>1856</v>
      </c>
      <c r="AH162" s="9">
        <v>341</v>
      </c>
      <c r="AI162" s="9">
        <v>2639</v>
      </c>
      <c r="AJ162" s="9">
        <v>893</v>
      </c>
      <c r="AM162" s="9">
        <v>2795</v>
      </c>
      <c r="AN162" s="9">
        <v>3519</v>
      </c>
      <c r="AO162" s="9">
        <v>2430</v>
      </c>
      <c r="AQ162" s="9">
        <v>1286</v>
      </c>
      <c r="AR162" s="9">
        <v>1762</v>
      </c>
      <c r="AS162" s="9">
        <v>2139</v>
      </c>
    </row>
    <row r="163" spans="4:45" x14ac:dyDescent="0.2">
      <c r="D163" s="9">
        <v>4276</v>
      </c>
      <c r="K163" s="9">
        <v>299.40000000000003</v>
      </c>
      <c r="L163" s="9">
        <v>506.7</v>
      </c>
      <c r="M163" s="9">
        <v>1737</v>
      </c>
      <c r="O163" s="9">
        <v>1598</v>
      </c>
      <c r="T163" s="9">
        <v>967.1</v>
      </c>
      <c r="U163" s="9">
        <v>471.40000000000003</v>
      </c>
      <c r="V163" s="9">
        <v>641.4</v>
      </c>
      <c r="X163" s="9">
        <v>128.1</v>
      </c>
      <c r="Y163" s="9">
        <v>953.1</v>
      </c>
      <c r="Z163" s="9">
        <v>490.30000000000007</v>
      </c>
      <c r="AC163" s="9">
        <v>6108</v>
      </c>
      <c r="AE163" s="10">
        <v>1866</v>
      </c>
      <c r="AH163" s="9">
        <v>345</v>
      </c>
      <c r="AI163" s="9">
        <v>628</v>
      </c>
      <c r="AJ163" s="9">
        <v>2690</v>
      </c>
      <c r="AM163" s="9">
        <v>2807</v>
      </c>
      <c r="AN163" s="9">
        <v>3533</v>
      </c>
      <c r="AO163" s="9">
        <v>2431</v>
      </c>
      <c r="AQ163" s="9">
        <v>1295</v>
      </c>
      <c r="AR163" s="9">
        <v>1770</v>
      </c>
      <c r="AS163" s="9">
        <v>2142</v>
      </c>
    </row>
    <row r="164" spans="4:45" x14ac:dyDescent="0.2">
      <c r="D164" s="9">
        <v>4284</v>
      </c>
      <c r="K164" s="9">
        <v>299.8</v>
      </c>
      <c r="L164" s="9">
        <v>508</v>
      </c>
      <c r="M164" s="9">
        <v>1842</v>
      </c>
      <c r="T164" s="9">
        <v>834</v>
      </c>
      <c r="U164" s="9">
        <v>252.5</v>
      </c>
      <c r="V164" s="9">
        <v>1000</v>
      </c>
      <c r="X164" s="9">
        <v>82.13</v>
      </c>
      <c r="Y164" s="9">
        <v>185.2</v>
      </c>
      <c r="Z164" s="9">
        <v>208.6</v>
      </c>
      <c r="AC164" s="9">
        <v>3500</v>
      </c>
      <c r="AE164" s="9">
        <v>1873</v>
      </c>
      <c r="AH164" s="9">
        <v>393</v>
      </c>
      <c r="AI164" s="9">
        <v>236</v>
      </c>
      <c r="AJ164" s="9">
        <v>2182</v>
      </c>
      <c r="AM164" s="9">
        <v>2832</v>
      </c>
      <c r="AN164" s="9">
        <v>3544</v>
      </c>
      <c r="AO164" s="9">
        <v>2451</v>
      </c>
      <c r="AQ164" s="9">
        <v>1303</v>
      </c>
      <c r="AR164" s="9">
        <v>1773</v>
      </c>
      <c r="AS164" s="9">
        <v>2158</v>
      </c>
    </row>
    <row r="165" spans="4:45" x14ac:dyDescent="0.2">
      <c r="D165" s="9">
        <v>4287</v>
      </c>
      <c r="K165" s="10">
        <v>303</v>
      </c>
      <c r="L165" s="9">
        <v>508.8</v>
      </c>
      <c r="M165" s="9">
        <v>1844</v>
      </c>
      <c r="T165" s="9">
        <v>743.30000000000007</v>
      </c>
      <c r="U165" s="9">
        <v>4.9279999999999999</v>
      </c>
      <c r="V165" s="9">
        <v>121.6</v>
      </c>
      <c r="X165" s="9">
        <v>275.5</v>
      </c>
      <c r="Y165" s="9">
        <v>122.39999999999999</v>
      </c>
      <c r="Z165" s="9">
        <v>281.7</v>
      </c>
      <c r="AC165" s="9">
        <v>8322</v>
      </c>
      <c r="AE165" s="9">
        <v>1897</v>
      </c>
      <c r="AH165" s="9">
        <v>1479</v>
      </c>
      <c r="AI165" s="9">
        <v>384</v>
      </c>
      <c r="AJ165" s="9">
        <v>962</v>
      </c>
      <c r="AM165" s="9">
        <v>2865</v>
      </c>
      <c r="AN165" s="9">
        <v>3560</v>
      </c>
      <c r="AO165" s="9">
        <v>2530</v>
      </c>
      <c r="AQ165" s="9">
        <v>1304</v>
      </c>
      <c r="AR165" s="9">
        <v>1786</v>
      </c>
      <c r="AS165" s="9">
        <v>2161</v>
      </c>
    </row>
    <row r="166" spans="4:45" x14ac:dyDescent="0.2">
      <c r="D166" s="9">
        <v>4311</v>
      </c>
      <c r="K166" s="9">
        <v>303.5</v>
      </c>
      <c r="L166" s="9">
        <v>508.8</v>
      </c>
      <c r="M166" s="9">
        <v>1857</v>
      </c>
      <c r="T166" s="9">
        <v>142.10000000000002</v>
      </c>
      <c r="U166" s="9">
        <v>284.20000000000005</v>
      </c>
      <c r="V166" s="9">
        <v>227.5</v>
      </c>
      <c r="X166" s="9">
        <v>238.6</v>
      </c>
      <c r="Y166" s="9">
        <v>727.69999999999993</v>
      </c>
      <c r="Z166" s="9">
        <v>407.8</v>
      </c>
      <c r="AC166" s="9">
        <v>6798</v>
      </c>
      <c r="AE166" s="9">
        <v>1898</v>
      </c>
      <c r="AH166" s="9">
        <v>624</v>
      </c>
      <c r="AI166" s="9">
        <v>1351</v>
      </c>
      <c r="AJ166" s="9">
        <v>517</v>
      </c>
      <c r="AM166" s="9">
        <v>2913</v>
      </c>
      <c r="AN166" s="9">
        <v>3610</v>
      </c>
      <c r="AO166" s="9">
        <v>2531</v>
      </c>
      <c r="AQ166" s="9">
        <v>1308</v>
      </c>
      <c r="AR166" s="9">
        <v>1790</v>
      </c>
      <c r="AS166" s="9">
        <v>2164</v>
      </c>
    </row>
    <row r="167" spans="4:45" x14ac:dyDescent="0.2">
      <c r="D167" s="9">
        <v>4381</v>
      </c>
      <c r="K167" s="9">
        <v>304.7</v>
      </c>
      <c r="L167" s="9">
        <v>509.6</v>
      </c>
      <c r="M167" s="9">
        <v>1864</v>
      </c>
      <c r="T167" s="9">
        <v>2000</v>
      </c>
      <c r="U167" s="9">
        <v>406.90000000000003</v>
      </c>
      <c r="V167" s="9">
        <v>2000</v>
      </c>
      <c r="X167" s="9">
        <v>161.4</v>
      </c>
      <c r="Y167" s="9">
        <v>444.3</v>
      </c>
      <c r="Z167" s="9">
        <v>465.29999999999995</v>
      </c>
      <c r="AC167" s="9">
        <v>2645</v>
      </c>
      <c r="AE167" s="9">
        <v>1909</v>
      </c>
      <c r="AH167" s="9">
        <v>544</v>
      </c>
      <c r="AI167" s="9">
        <v>1563</v>
      </c>
      <c r="AJ167" s="9">
        <v>2410</v>
      </c>
      <c r="AM167" s="9">
        <v>2915</v>
      </c>
      <c r="AN167" s="9">
        <v>3622</v>
      </c>
      <c r="AO167" s="9">
        <v>2534</v>
      </c>
      <c r="AQ167" s="9">
        <v>1316</v>
      </c>
      <c r="AR167" s="9">
        <v>1800</v>
      </c>
      <c r="AS167" s="9">
        <v>2166</v>
      </c>
    </row>
    <row r="168" spans="4:45" x14ac:dyDescent="0.2">
      <c r="D168" s="9">
        <v>4435</v>
      </c>
      <c r="K168" s="9">
        <v>307.2</v>
      </c>
      <c r="L168" s="9">
        <v>510.79999999999995</v>
      </c>
      <c r="M168" s="9">
        <v>1931</v>
      </c>
      <c r="T168" s="9">
        <v>1000</v>
      </c>
      <c r="U168" s="9">
        <v>394.6</v>
      </c>
      <c r="V168" s="9">
        <v>634.4</v>
      </c>
      <c r="X168" s="9">
        <v>85</v>
      </c>
      <c r="Y168" s="9">
        <v>418.4</v>
      </c>
      <c r="Z168" s="9">
        <v>1000</v>
      </c>
      <c r="AC168" s="9">
        <v>4708</v>
      </c>
      <c r="AE168" s="9">
        <v>1919</v>
      </c>
      <c r="AH168" s="9">
        <v>333</v>
      </c>
      <c r="AI168" s="9">
        <v>598</v>
      </c>
      <c r="AJ168" s="9">
        <v>2156</v>
      </c>
      <c r="AM168" s="9">
        <v>2918</v>
      </c>
      <c r="AN168" s="9">
        <v>3638</v>
      </c>
      <c r="AO168" s="9">
        <v>2540</v>
      </c>
      <c r="AQ168" s="9">
        <v>1316</v>
      </c>
      <c r="AR168" s="9">
        <v>1804</v>
      </c>
      <c r="AS168" s="9">
        <v>2181</v>
      </c>
    </row>
    <row r="169" spans="4:45" x14ac:dyDescent="0.2">
      <c r="D169" s="9">
        <v>4486</v>
      </c>
      <c r="K169" s="10">
        <v>310</v>
      </c>
      <c r="L169" s="9">
        <v>511</v>
      </c>
      <c r="M169" s="9">
        <v>1934</v>
      </c>
      <c r="T169" s="9">
        <v>716.59999999999991</v>
      </c>
      <c r="U169" s="9">
        <v>471.40000000000003</v>
      </c>
      <c r="V169" s="9">
        <v>730.1</v>
      </c>
      <c r="X169" s="9">
        <v>54.2</v>
      </c>
      <c r="Y169" s="9">
        <v>370</v>
      </c>
      <c r="Z169" s="9">
        <v>119.1</v>
      </c>
      <c r="AC169" s="9">
        <v>7270</v>
      </c>
      <c r="AE169" s="10">
        <v>1927</v>
      </c>
      <c r="AH169" s="9">
        <v>134</v>
      </c>
      <c r="AI169" s="9">
        <v>1448</v>
      </c>
      <c r="AJ169" s="9">
        <v>6787</v>
      </c>
      <c r="AM169" s="9">
        <v>2966</v>
      </c>
      <c r="AN169" s="9">
        <v>3641</v>
      </c>
      <c r="AO169" s="9">
        <v>2574</v>
      </c>
      <c r="AQ169" s="9">
        <v>1330</v>
      </c>
      <c r="AR169" s="9">
        <v>1809</v>
      </c>
      <c r="AS169" s="9">
        <v>2183</v>
      </c>
    </row>
    <row r="170" spans="4:45" x14ac:dyDescent="0.2">
      <c r="D170" s="9">
        <v>4505</v>
      </c>
      <c r="K170" s="10">
        <v>311</v>
      </c>
      <c r="L170" s="9">
        <v>512.90000000000009</v>
      </c>
      <c r="M170" s="9">
        <v>2038</v>
      </c>
      <c r="T170" s="9">
        <v>2000</v>
      </c>
      <c r="U170" s="9">
        <v>166.70000000000002</v>
      </c>
      <c r="V170" s="9">
        <v>648</v>
      </c>
      <c r="X170" s="9">
        <v>6.9809999999999999</v>
      </c>
      <c r="Y170" s="9">
        <v>617.20000000000005</v>
      </c>
      <c r="Z170" s="9">
        <v>341.7</v>
      </c>
      <c r="AC170" s="9">
        <v>8010</v>
      </c>
      <c r="AE170" s="9">
        <v>1935</v>
      </c>
      <c r="AH170" s="9">
        <v>822</v>
      </c>
      <c r="AI170" s="9">
        <v>304</v>
      </c>
      <c r="AJ170" s="9">
        <v>725</v>
      </c>
      <c r="AM170" s="9">
        <v>2987</v>
      </c>
      <c r="AN170" s="9">
        <v>3670</v>
      </c>
      <c r="AO170" s="9">
        <v>2575</v>
      </c>
      <c r="AQ170" s="9">
        <v>1344</v>
      </c>
      <c r="AR170" s="9">
        <v>1826</v>
      </c>
      <c r="AS170" s="9">
        <v>2183</v>
      </c>
    </row>
    <row r="171" spans="4:45" x14ac:dyDescent="0.2">
      <c r="D171" s="9">
        <v>4549</v>
      </c>
      <c r="K171" s="9">
        <v>312.5</v>
      </c>
      <c r="L171" s="9">
        <v>514.9</v>
      </c>
      <c r="M171" s="9">
        <v>2050</v>
      </c>
      <c r="T171" s="9">
        <v>290.70000000000005</v>
      </c>
      <c r="U171" s="9">
        <v>1000</v>
      </c>
      <c r="V171" s="9">
        <v>1000</v>
      </c>
      <c r="X171" s="9">
        <v>91.16</v>
      </c>
      <c r="Y171" s="9">
        <v>397.5</v>
      </c>
      <c r="Z171" s="9">
        <v>168.4</v>
      </c>
      <c r="AC171" s="9">
        <v>6158</v>
      </c>
      <c r="AE171" s="9">
        <v>1942</v>
      </c>
      <c r="AH171" s="9">
        <v>195</v>
      </c>
      <c r="AI171" s="9">
        <v>278</v>
      </c>
      <c r="AJ171" s="9">
        <v>2003</v>
      </c>
      <c r="AM171" s="9">
        <v>2987</v>
      </c>
      <c r="AN171" s="9">
        <v>3678</v>
      </c>
      <c r="AO171" s="9">
        <v>2575</v>
      </c>
      <c r="AQ171" s="9">
        <v>1353</v>
      </c>
      <c r="AR171" s="9">
        <v>1841</v>
      </c>
      <c r="AS171" s="9">
        <v>2206</v>
      </c>
    </row>
    <row r="172" spans="4:45" x14ac:dyDescent="0.2">
      <c r="D172" s="9">
        <v>4564</v>
      </c>
      <c r="K172" s="9">
        <v>312.5</v>
      </c>
      <c r="L172" s="9">
        <v>515</v>
      </c>
      <c r="M172" s="9">
        <v>2072</v>
      </c>
      <c r="T172" s="9">
        <v>682.9</v>
      </c>
      <c r="U172" s="9">
        <v>565.90000000000009</v>
      </c>
      <c r="V172" s="9">
        <v>2000</v>
      </c>
      <c r="X172" s="9">
        <v>568.29999999999995</v>
      </c>
      <c r="Y172" s="9">
        <v>110.9</v>
      </c>
      <c r="Z172" s="9">
        <v>893.2</v>
      </c>
      <c r="AC172" s="9">
        <v>7161</v>
      </c>
      <c r="AE172" s="9">
        <v>1946</v>
      </c>
      <c r="AH172" s="9">
        <v>2487</v>
      </c>
      <c r="AI172" s="9">
        <v>907</v>
      </c>
      <c r="AJ172" s="9">
        <v>385</v>
      </c>
      <c r="AM172" s="9">
        <v>3015</v>
      </c>
      <c r="AN172" s="9">
        <v>3682</v>
      </c>
      <c r="AO172" s="9">
        <v>2575</v>
      </c>
      <c r="AQ172" s="9">
        <v>1363</v>
      </c>
      <c r="AR172" s="9">
        <v>1861</v>
      </c>
      <c r="AS172" s="9">
        <v>2210</v>
      </c>
    </row>
    <row r="173" spans="4:45" x14ac:dyDescent="0.2">
      <c r="D173" s="9">
        <v>4608</v>
      </c>
      <c r="K173" s="10">
        <v>315</v>
      </c>
      <c r="L173" s="9">
        <v>515</v>
      </c>
      <c r="M173" s="9">
        <v>2099</v>
      </c>
      <c r="T173" s="9">
        <v>2000</v>
      </c>
      <c r="U173" s="9">
        <v>230.8</v>
      </c>
      <c r="V173" s="9">
        <v>897.69999999999993</v>
      </c>
      <c r="X173" s="9">
        <v>321.90000000000003</v>
      </c>
      <c r="Y173" s="9">
        <v>70.63000000000001</v>
      </c>
      <c r="Z173" s="9">
        <v>111.7</v>
      </c>
      <c r="AC173" s="9">
        <v>3357</v>
      </c>
      <c r="AE173" s="9">
        <v>1948</v>
      </c>
      <c r="AH173" s="9">
        <v>746</v>
      </c>
      <c r="AI173" s="9">
        <v>170</v>
      </c>
      <c r="AJ173" s="9">
        <v>2099</v>
      </c>
      <c r="AM173" s="9">
        <v>3025</v>
      </c>
      <c r="AN173" s="9">
        <v>3706</v>
      </c>
      <c r="AO173" s="9">
        <v>2579</v>
      </c>
      <c r="AQ173" s="9">
        <v>1381</v>
      </c>
      <c r="AR173" s="9">
        <v>1863</v>
      </c>
      <c r="AS173" s="9">
        <v>2235</v>
      </c>
    </row>
    <row r="174" spans="4:45" x14ac:dyDescent="0.2">
      <c r="D174" s="9">
        <v>4698</v>
      </c>
      <c r="K174" s="9">
        <v>316.39412244898</v>
      </c>
      <c r="L174" s="9">
        <v>518.20000000000005</v>
      </c>
      <c r="M174" s="9">
        <v>2161</v>
      </c>
      <c r="T174" s="9">
        <v>1000</v>
      </c>
      <c r="U174" s="9">
        <v>2000</v>
      </c>
      <c r="V174" s="9">
        <v>2000</v>
      </c>
      <c r="X174" s="9">
        <v>292.8</v>
      </c>
      <c r="Y174" s="9">
        <v>378.59999999999997</v>
      </c>
      <c r="Z174" s="9">
        <v>202.9</v>
      </c>
      <c r="AC174" s="9">
        <v>4774</v>
      </c>
      <c r="AE174" s="9">
        <v>1975</v>
      </c>
      <c r="AH174" s="9">
        <v>1369</v>
      </c>
      <c r="AI174" s="9">
        <v>113</v>
      </c>
      <c r="AJ174" s="9">
        <v>411</v>
      </c>
      <c r="AM174" s="9">
        <v>3038</v>
      </c>
      <c r="AN174" s="9">
        <v>3711</v>
      </c>
      <c r="AO174" s="9">
        <v>2597</v>
      </c>
      <c r="AQ174" s="9">
        <v>1381</v>
      </c>
      <c r="AR174" s="9">
        <v>1867</v>
      </c>
      <c r="AS174" s="9">
        <v>2251</v>
      </c>
    </row>
    <row r="175" spans="4:45" x14ac:dyDescent="0.2">
      <c r="D175" s="9">
        <v>4837</v>
      </c>
      <c r="K175" s="10">
        <v>317</v>
      </c>
      <c r="L175" s="9">
        <v>518.6</v>
      </c>
      <c r="M175" s="9">
        <v>2260</v>
      </c>
      <c r="T175" s="9">
        <v>680</v>
      </c>
      <c r="U175" s="9">
        <v>700.6</v>
      </c>
      <c r="V175" s="9">
        <v>951.9</v>
      </c>
      <c r="X175" s="9">
        <v>682.9</v>
      </c>
      <c r="Y175" s="9">
        <v>86.65</v>
      </c>
      <c r="Z175" s="9">
        <v>377</v>
      </c>
      <c r="AC175" s="9">
        <v>7512</v>
      </c>
      <c r="AE175" s="10">
        <v>1980</v>
      </c>
      <c r="AH175" s="9">
        <v>1150</v>
      </c>
      <c r="AI175" s="9">
        <v>1875</v>
      </c>
      <c r="AJ175" s="9">
        <v>1361</v>
      </c>
      <c r="AM175" s="9">
        <v>3044</v>
      </c>
      <c r="AN175" s="9">
        <v>3719</v>
      </c>
      <c r="AO175" s="9">
        <v>2613</v>
      </c>
      <c r="AQ175" s="9">
        <v>1396</v>
      </c>
      <c r="AR175" s="9">
        <v>1891</v>
      </c>
      <c r="AS175" s="9">
        <v>2252</v>
      </c>
    </row>
    <row r="176" spans="4:45" x14ac:dyDescent="0.2">
      <c r="D176" s="9">
        <v>4858</v>
      </c>
      <c r="K176" s="9">
        <v>317.40000000000003</v>
      </c>
      <c r="L176" s="9">
        <v>526.4</v>
      </c>
      <c r="M176" s="9">
        <v>2262</v>
      </c>
      <c r="T176" s="9">
        <v>1000</v>
      </c>
      <c r="U176" s="9">
        <v>429.1</v>
      </c>
      <c r="V176" s="9">
        <v>2000</v>
      </c>
      <c r="X176" s="9">
        <v>332.2</v>
      </c>
      <c r="Y176" s="9">
        <v>579.4</v>
      </c>
      <c r="Z176" s="9">
        <v>618</v>
      </c>
      <c r="AC176" s="9">
        <v>1891</v>
      </c>
      <c r="AE176" s="10">
        <v>1980</v>
      </c>
      <c r="AH176" s="9">
        <v>915</v>
      </c>
      <c r="AI176" s="9">
        <v>338</v>
      </c>
      <c r="AJ176" s="9">
        <v>2641</v>
      </c>
      <c r="AM176" s="9">
        <v>3057</v>
      </c>
      <c r="AN176" s="9">
        <v>3740</v>
      </c>
      <c r="AO176" s="9">
        <v>2648</v>
      </c>
      <c r="AQ176" s="9">
        <v>1401</v>
      </c>
      <c r="AR176" s="9">
        <v>1910</v>
      </c>
      <c r="AS176" s="9">
        <v>2259</v>
      </c>
    </row>
    <row r="177" spans="4:45" x14ac:dyDescent="0.2">
      <c r="D177" s="9">
        <v>4893</v>
      </c>
      <c r="K177" s="9">
        <v>318.7</v>
      </c>
      <c r="L177" s="9">
        <v>527.69999999999993</v>
      </c>
      <c r="M177" s="9">
        <v>2499</v>
      </c>
      <c r="T177" s="9">
        <v>1000</v>
      </c>
      <c r="U177" s="9">
        <v>352.7</v>
      </c>
      <c r="V177" s="9">
        <v>2000</v>
      </c>
      <c r="X177" s="9">
        <v>388.90000000000003</v>
      </c>
      <c r="Y177" s="9">
        <v>130.19999999999999</v>
      </c>
      <c r="Z177" s="9">
        <v>212.3</v>
      </c>
      <c r="AC177" s="9">
        <v>2608</v>
      </c>
      <c r="AE177" s="9">
        <v>1980</v>
      </c>
      <c r="AH177" s="9">
        <v>962</v>
      </c>
      <c r="AI177" s="9">
        <v>611</v>
      </c>
      <c r="AJ177" s="9">
        <v>906</v>
      </c>
      <c r="AM177" s="9">
        <v>3073</v>
      </c>
      <c r="AN177" s="9">
        <v>3741</v>
      </c>
      <c r="AO177" s="9">
        <v>2648</v>
      </c>
      <c r="AQ177" s="9">
        <v>1404</v>
      </c>
      <c r="AR177" s="9">
        <v>1918</v>
      </c>
      <c r="AS177" s="9">
        <v>2277</v>
      </c>
    </row>
    <row r="178" spans="4:45" x14ac:dyDescent="0.2">
      <c r="D178" s="9">
        <v>5049</v>
      </c>
      <c r="K178" s="10">
        <v>319</v>
      </c>
      <c r="L178" s="9">
        <v>528</v>
      </c>
      <c r="M178" s="9">
        <v>2689</v>
      </c>
      <c r="T178" s="9">
        <v>189.70000000000002</v>
      </c>
      <c r="U178" s="9">
        <v>118.3</v>
      </c>
      <c r="V178" s="9">
        <v>2000</v>
      </c>
      <c r="X178" s="9">
        <v>597.1</v>
      </c>
      <c r="Y178" s="9">
        <v>119.5</v>
      </c>
      <c r="Z178" s="9">
        <v>211.1</v>
      </c>
      <c r="AC178" s="9">
        <v>3331</v>
      </c>
      <c r="AE178" s="9">
        <v>1988</v>
      </c>
      <c r="AH178" s="9">
        <v>980</v>
      </c>
      <c r="AI178" s="9">
        <v>627</v>
      </c>
      <c r="AJ178" s="9">
        <v>1134</v>
      </c>
      <c r="AM178" s="9">
        <v>3082</v>
      </c>
      <c r="AN178" s="9">
        <v>3774</v>
      </c>
      <c r="AO178" s="9">
        <v>2648</v>
      </c>
      <c r="AQ178" s="9">
        <v>1409</v>
      </c>
      <c r="AR178" s="9">
        <v>1922</v>
      </c>
      <c r="AS178" s="9">
        <v>2282</v>
      </c>
    </row>
    <row r="179" spans="4:45" x14ac:dyDescent="0.2">
      <c r="D179" s="9">
        <v>5103</v>
      </c>
      <c r="K179" s="9">
        <v>319.63648019207699</v>
      </c>
      <c r="L179" s="9">
        <v>532</v>
      </c>
      <c r="M179" s="9">
        <v>2871</v>
      </c>
      <c r="T179" s="9">
        <v>2000</v>
      </c>
      <c r="U179" s="9">
        <v>1000</v>
      </c>
      <c r="V179" s="9">
        <v>411.5</v>
      </c>
      <c r="X179" s="9">
        <v>845.1</v>
      </c>
      <c r="Y179" s="9">
        <v>271.8</v>
      </c>
      <c r="Z179" s="9">
        <v>770.8</v>
      </c>
      <c r="AC179" s="9">
        <v>2546</v>
      </c>
      <c r="AE179" s="9">
        <v>1995</v>
      </c>
      <c r="AH179" s="9">
        <v>110</v>
      </c>
      <c r="AI179" s="9">
        <v>304</v>
      </c>
      <c r="AJ179" s="9">
        <v>2111</v>
      </c>
      <c r="AM179" s="9">
        <v>3084</v>
      </c>
      <c r="AN179" s="9">
        <v>3801</v>
      </c>
      <c r="AO179" s="9">
        <v>2686</v>
      </c>
      <c r="AQ179" s="9">
        <v>1414</v>
      </c>
      <c r="AR179" s="9">
        <v>1923</v>
      </c>
      <c r="AS179" s="9">
        <v>2290</v>
      </c>
    </row>
    <row r="180" spans="4:45" x14ac:dyDescent="0.2">
      <c r="D180" s="9">
        <v>5110</v>
      </c>
      <c r="K180" s="9">
        <v>322.87883793517403</v>
      </c>
      <c r="L180" s="9">
        <v>535.1</v>
      </c>
      <c r="M180" s="9">
        <v>4334</v>
      </c>
      <c r="T180" s="9">
        <v>818.40000000000009</v>
      </c>
      <c r="U180" s="9">
        <v>282.10000000000002</v>
      </c>
      <c r="V180" s="9">
        <v>371.59999999999997</v>
      </c>
      <c r="X180" s="9">
        <v>473.5</v>
      </c>
      <c r="Y180" s="9">
        <v>2000</v>
      </c>
      <c r="Z180" s="9">
        <v>292</v>
      </c>
      <c r="AC180" s="9">
        <v>4645</v>
      </c>
      <c r="AE180" s="9">
        <v>2008</v>
      </c>
      <c r="AH180" s="9">
        <v>1555</v>
      </c>
      <c r="AI180" s="9">
        <v>345</v>
      </c>
      <c r="AJ180" s="9">
        <v>2574</v>
      </c>
      <c r="AM180" s="9">
        <v>3092</v>
      </c>
      <c r="AN180" s="9">
        <v>3832</v>
      </c>
      <c r="AO180" s="9">
        <v>2708</v>
      </c>
      <c r="AQ180" s="9">
        <v>1448</v>
      </c>
      <c r="AR180" s="9">
        <v>1923</v>
      </c>
      <c r="AS180" s="9">
        <v>2314</v>
      </c>
    </row>
    <row r="181" spans="4:45" x14ac:dyDescent="0.2">
      <c r="D181" s="9">
        <v>5271</v>
      </c>
      <c r="K181" s="10">
        <v>323</v>
      </c>
      <c r="L181" s="9">
        <v>535.5</v>
      </c>
      <c r="T181" s="9">
        <v>143.69999999999999</v>
      </c>
      <c r="U181" s="9">
        <v>4000</v>
      </c>
      <c r="V181" s="9">
        <v>1000</v>
      </c>
      <c r="X181" s="9">
        <v>1000</v>
      </c>
      <c r="Y181" s="9">
        <v>200.4</v>
      </c>
      <c r="Z181" s="9">
        <v>211.1</v>
      </c>
      <c r="AC181" s="9">
        <v>3464</v>
      </c>
      <c r="AE181" s="9">
        <v>2009</v>
      </c>
      <c r="AH181" s="9">
        <v>709</v>
      </c>
      <c r="AI181" s="9">
        <v>3114</v>
      </c>
      <c r="AJ181" s="9">
        <v>4035</v>
      </c>
      <c r="AM181" s="9">
        <v>3094</v>
      </c>
      <c r="AN181" s="9">
        <v>3839</v>
      </c>
      <c r="AO181" s="9">
        <v>2737</v>
      </c>
      <c r="AQ181" s="9">
        <v>1451</v>
      </c>
      <c r="AR181" s="9">
        <v>1929</v>
      </c>
      <c r="AS181" s="9">
        <v>2339</v>
      </c>
    </row>
    <row r="182" spans="4:45" x14ac:dyDescent="0.2">
      <c r="D182" s="9">
        <v>5308</v>
      </c>
      <c r="K182" s="9">
        <v>326.12119567827199</v>
      </c>
      <c r="L182" s="9">
        <v>538</v>
      </c>
      <c r="T182" s="9">
        <v>344.5</v>
      </c>
      <c r="U182" s="9">
        <v>5000</v>
      </c>
      <c r="V182" s="9">
        <v>3000</v>
      </c>
      <c r="X182" s="9">
        <v>450.5</v>
      </c>
      <c r="Y182" s="9">
        <v>496.9</v>
      </c>
      <c r="Z182" s="9">
        <v>367.9</v>
      </c>
      <c r="AC182" s="9">
        <v>2153</v>
      </c>
      <c r="AE182" s="9">
        <v>2025</v>
      </c>
      <c r="AH182" s="9">
        <v>1941</v>
      </c>
      <c r="AI182" s="9">
        <v>370</v>
      </c>
      <c r="AJ182" s="9">
        <v>190</v>
      </c>
      <c r="AM182" s="9">
        <v>3123</v>
      </c>
      <c r="AN182" s="9">
        <v>3843</v>
      </c>
      <c r="AO182" s="9">
        <v>2787</v>
      </c>
      <c r="AQ182" s="9">
        <v>1462</v>
      </c>
      <c r="AR182" s="9">
        <v>1933</v>
      </c>
      <c r="AS182" s="9">
        <v>2361</v>
      </c>
    </row>
    <row r="183" spans="4:45" x14ac:dyDescent="0.2">
      <c r="D183" s="9">
        <v>5380</v>
      </c>
      <c r="K183" s="9">
        <v>328.1</v>
      </c>
      <c r="L183" s="9">
        <v>538.4</v>
      </c>
      <c r="T183" s="9">
        <v>191.8</v>
      </c>
      <c r="U183" s="9">
        <v>835.2</v>
      </c>
      <c r="V183" s="9">
        <v>2000</v>
      </c>
      <c r="X183" s="9">
        <v>93.22</v>
      </c>
      <c r="Y183" s="9">
        <v>1000</v>
      </c>
      <c r="Z183" s="9">
        <v>314.60000000000002</v>
      </c>
      <c r="AC183" s="9">
        <v>5215</v>
      </c>
      <c r="AE183" s="9">
        <v>2046</v>
      </c>
      <c r="AH183" s="9">
        <v>331</v>
      </c>
      <c r="AI183" s="9">
        <v>572</v>
      </c>
      <c r="AJ183" s="9">
        <v>269</v>
      </c>
      <c r="AM183" s="9">
        <v>3126</v>
      </c>
      <c r="AN183" s="9">
        <v>3846</v>
      </c>
      <c r="AO183" s="9">
        <v>2802</v>
      </c>
      <c r="AQ183" s="9">
        <v>1476</v>
      </c>
      <c r="AR183" s="9">
        <v>1970</v>
      </c>
      <c r="AS183" s="9">
        <v>2383</v>
      </c>
    </row>
    <row r="184" spans="4:45" x14ac:dyDescent="0.2">
      <c r="D184" s="9">
        <v>5521</v>
      </c>
      <c r="K184" s="9">
        <v>329.29999999999995</v>
      </c>
      <c r="L184" s="9">
        <v>542</v>
      </c>
      <c r="T184" s="9">
        <v>2000</v>
      </c>
      <c r="U184" s="9">
        <v>465.29999999999995</v>
      </c>
      <c r="V184" s="9">
        <v>3000</v>
      </c>
      <c r="X184" s="9">
        <v>464.8</v>
      </c>
      <c r="Y184" s="9">
        <v>138.80000000000001</v>
      </c>
      <c r="Z184" s="9">
        <v>213.5</v>
      </c>
      <c r="AC184" s="9">
        <v>1300</v>
      </c>
      <c r="AE184" s="10">
        <v>2047</v>
      </c>
      <c r="AH184" s="9">
        <v>311</v>
      </c>
      <c r="AI184" s="9">
        <v>414</v>
      </c>
      <c r="AJ184" s="9">
        <v>1696</v>
      </c>
      <c r="AM184" s="9">
        <v>3177</v>
      </c>
      <c r="AN184" s="9">
        <v>3864</v>
      </c>
      <c r="AO184" s="9">
        <v>2808</v>
      </c>
      <c r="AQ184" s="9">
        <v>1483</v>
      </c>
      <c r="AR184" s="9">
        <v>1983</v>
      </c>
      <c r="AS184" s="9">
        <v>2389</v>
      </c>
    </row>
    <row r="185" spans="4:45" x14ac:dyDescent="0.2">
      <c r="D185" s="9">
        <v>5573</v>
      </c>
      <c r="K185" s="9">
        <v>329.36355342136898</v>
      </c>
      <c r="L185" s="9">
        <v>544.5</v>
      </c>
      <c r="T185" s="9">
        <v>934.59999999999991</v>
      </c>
      <c r="U185" s="9">
        <v>582.29999999999995</v>
      </c>
      <c r="V185" s="9">
        <v>2000</v>
      </c>
      <c r="X185" s="9">
        <v>423.4</v>
      </c>
      <c r="Y185" s="9">
        <v>84.179999999999993</v>
      </c>
      <c r="Z185" s="9">
        <v>115.4</v>
      </c>
      <c r="AC185" s="9">
        <v>4327</v>
      </c>
      <c r="AE185" s="10">
        <v>2049</v>
      </c>
      <c r="AH185" s="9">
        <v>817</v>
      </c>
      <c r="AI185" s="9">
        <v>1046</v>
      </c>
      <c r="AJ185" s="9">
        <v>3660</v>
      </c>
      <c r="AM185" s="9">
        <v>3188</v>
      </c>
      <c r="AN185" s="9">
        <v>3873</v>
      </c>
      <c r="AO185" s="9">
        <v>2809</v>
      </c>
      <c r="AQ185" s="9">
        <v>1495</v>
      </c>
      <c r="AR185" s="9">
        <v>1995</v>
      </c>
      <c r="AS185" s="9">
        <v>2392</v>
      </c>
    </row>
    <row r="186" spans="4:45" x14ac:dyDescent="0.2">
      <c r="D186" s="9">
        <v>5647</v>
      </c>
      <c r="K186" s="9">
        <v>330.6</v>
      </c>
      <c r="L186" s="9">
        <v>545</v>
      </c>
      <c r="T186" s="9">
        <v>869.7</v>
      </c>
      <c r="U186" s="9">
        <v>2000</v>
      </c>
      <c r="V186" s="9">
        <v>2000</v>
      </c>
      <c r="X186" s="9">
        <v>242.3</v>
      </c>
      <c r="Y186" s="9">
        <v>101.8</v>
      </c>
      <c r="Z186" s="9">
        <v>196.70000000000002</v>
      </c>
      <c r="AC186" s="9">
        <v>4313</v>
      </c>
      <c r="AE186" s="10">
        <v>2056</v>
      </c>
      <c r="AH186" s="9">
        <v>2061</v>
      </c>
      <c r="AI186" s="9">
        <v>2889</v>
      </c>
      <c r="AJ186" s="9">
        <v>3142</v>
      </c>
      <c r="AM186" s="9">
        <v>3236</v>
      </c>
      <c r="AN186" s="9">
        <v>3882</v>
      </c>
      <c r="AO186" s="9">
        <v>2889</v>
      </c>
      <c r="AQ186" s="9">
        <v>1526</v>
      </c>
      <c r="AR186" s="9">
        <v>2012</v>
      </c>
      <c r="AS186" s="9">
        <v>2416</v>
      </c>
    </row>
    <row r="187" spans="4:45" x14ac:dyDescent="0.2">
      <c r="D187" s="9">
        <v>5864</v>
      </c>
      <c r="K187" s="10">
        <v>331</v>
      </c>
      <c r="L187" s="9">
        <v>546</v>
      </c>
      <c r="T187" s="9">
        <v>479.2</v>
      </c>
      <c r="U187" s="9">
        <v>650.5</v>
      </c>
      <c r="V187" s="9">
        <v>2000</v>
      </c>
      <c r="X187" s="9">
        <v>257.10000000000002</v>
      </c>
      <c r="Y187" s="9">
        <v>291.09999999999997</v>
      </c>
      <c r="Z187" s="9">
        <v>1000</v>
      </c>
      <c r="AC187" s="9">
        <v>5267</v>
      </c>
      <c r="AE187" s="10">
        <v>2063</v>
      </c>
      <c r="AH187" s="9">
        <v>554</v>
      </c>
      <c r="AI187" s="9">
        <v>885</v>
      </c>
      <c r="AJ187" s="9">
        <v>522</v>
      </c>
      <c r="AM187" s="9">
        <v>3241</v>
      </c>
      <c r="AN187" s="9">
        <v>3960</v>
      </c>
      <c r="AO187" s="9">
        <v>2891</v>
      </c>
      <c r="AQ187" s="9">
        <v>1534</v>
      </c>
      <c r="AR187" s="9">
        <v>2039</v>
      </c>
      <c r="AS187" s="9">
        <v>2435</v>
      </c>
    </row>
    <row r="188" spans="4:45" x14ac:dyDescent="0.2">
      <c r="D188" s="9">
        <v>6037</v>
      </c>
      <c r="K188" s="9">
        <v>331.4</v>
      </c>
      <c r="L188" s="9">
        <v>547</v>
      </c>
      <c r="T188" s="9">
        <v>1000</v>
      </c>
      <c r="U188" s="9">
        <v>307.60000000000002</v>
      </c>
      <c r="V188" s="9">
        <v>1000</v>
      </c>
      <c r="X188" s="9">
        <v>407.8</v>
      </c>
      <c r="Y188" s="9">
        <v>547.4</v>
      </c>
      <c r="Z188" s="9">
        <v>122.39999999999999</v>
      </c>
      <c r="AC188" s="9">
        <v>2367</v>
      </c>
      <c r="AE188" s="9">
        <v>2085</v>
      </c>
      <c r="AH188" s="9">
        <v>537</v>
      </c>
      <c r="AI188" s="9">
        <v>718</v>
      </c>
      <c r="AJ188" s="9">
        <v>1310</v>
      </c>
      <c r="AM188" s="9">
        <v>3247</v>
      </c>
      <c r="AN188" s="9">
        <v>3989</v>
      </c>
      <c r="AO188" s="9">
        <v>2902</v>
      </c>
      <c r="AQ188" s="9">
        <v>1547</v>
      </c>
      <c r="AR188" s="9">
        <v>2040</v>
      </c>
      <c r="AS188" s="9">
        <v>2435</v>
      </c>
    </row>
    <row r="189" spans="4:45" x14ac:dyDescent="0.2">
      <c r="D189" s="9">
        <v>6120</v>
      </c>
      <c r="K189" s="9">
        <v>332.60591116446602</v>
      </c>
      <c r="L189" s="9">
        <v>556.4</v>
      </c>
      <c r="T189" s="9">
        <v>677.6</v>
      </c>
      <c r="U189" s="9">
        <v>396.7</v>
      </c>
      <c r="V189" s="9">
        <v>293.59999999999997</v>
      </c>
      <c r="X189" s="9">
        <v>251.29999999999998</v>
      </c>
      <c r="Y189" s="9">
        <v>259.89999999999998</v>
      </c>
      <c r="Z189" s="9">
        <v>877.5</v>
      </c>
      <c r="AC189" s="9">
        <v>4918</v>
      </c>
      <c r="AE189" s="9">
        <v>2097</v>
      </c>
      <c r="AH189" s="9">
        <v>212</v>
      </c>
      <c r="AI189" s="9">
        <v>1422</v>
      </c>
      <c r="AJ189" s="9">
        <v>1294</v>
      </c>
      <c r="AM189" s="9">
        <v>3252</v>
      </c>
      <c r="AN189" s="9">
        <v>3991</v>
      </c>
      <c r="AO189" s="9">
        <v>2911</v>
      </c>
      <c r="AQ189" s="9">
        <v>1548</v>
      </c>
      <c r="AR189" s="9">
        <v>2073</v>
      </c>
      <c r="AS189" s="9">
        <v>2513</v>
      </c>
    </row>
    <row r="190" spans="4:45" x14ac:dyDescent="0.2">
      <c r="D190" s="9">
        <v>6348</v>
      </c>
      <c r="K190" s="10">
        <v>333</v>
      </c>
      <c r="L190" s="9">
        <v>563</v>
      </c>
      <c r="T190" s="9">
        <v>767.9</v>
      </c>
      <c r="U190" s="9">
        <v>1000</v>
      </c>
      <c r="V190" s="9">
        <v>1000</v>
      </c>
      <c r="X190" s="9">
        <v>298.5</v>
      </c>
      <c r="Y190" s="9">
        <v>97.32</v>
      </c>
      <c r="Z190" s="9">
        <v>341.7</v>
      </c>
      <c r="AC190" s="9">
        <v>5531</v>
      </c>
      <c r="AE190" s="10">
        <v>2099</v>
      </c>
      <c r="AH190" s="9">
        <v>288</v>
      </c>
      <c r="AI190" s="9">
        <v>1324</v>
      </c>
      <c r="AJ190" s="9">
        <v>612</v>
      </c>
      <c r="AM190" s="9">
        <v>3252</v>
      </c>
      <c r="AN190" s="9">
        <v>3999</v>
      </c>
      <c r="AO190" s="9">
        <v>2931</v>
      </c>
      <c r="AQ190" s="9">
        <v>1550</v>
      </c>
      <c r="AR190" s="9">
        <v>2098</v>
      </c>
      <c r="AS190" s="9">
        <v>2526</v>
      </c>
    </row>
    <row r="191" spans="4:45" x14ac:dyDescent="0.2">
      <c r="D191" s="9">
        <v>6390</v>
      </c>
      <c r="K191" s="9">
        <v>335.1</v>
      </c>
      <c r="L191" s="9">
        <v>566</v>
      </c>
      <c r="T191" s="9">
        <v>401.6</v>
      </c>
      <c r="U191" s="9">
        <v>419.7</v>
      </c>
      <c r="V191" s="9">
        <v>711.59999999999991</v>
      </c>
      <c r="X191" s="9">
        <v>802.4</v>
      </c>
      <c r="Y191" s="9">
        <v>581.1</v>
      </c>
      <c r="Z191" s="9">
        <v>180.29999999999998</v>
      </c>
      <c r="AC191" s="9">
        <v>3125</v>
      </c>
      <c r="AE191" s="9">
        <v>2099</v>
      </c>
      <c r="AH191" s="9">
        <v>1311</v>
      </c>
      <c r="AI191" s="9">
        <v>3851</v>
      </c>
      <c r="AJ191" s="9">
        <v>1479</v>
      </c>
      <c r="AM191" s="9">
        <v>3319</v>
      </c>
      <c r="AN191" s="9">
        <v>4050</v>
      </c>
      <c r="AO191" s="9">
        <v>2955</v>
      </c>
      <c r="AQ191" s="9">
        <v>1561</v>
      </c>
      <c r="AR191" s="9">
        <v>2102</v>
      </c>
      <c r="AS191" s="9">
        <v>2530</v>
      </c>
    </row>
    <row r="192" spans="4:45" x14ac:dyDescent="0.2">
      <c r="D192" s="9">
        <v>6457</v>
      </c>
      <c r="K192" s="9">
        <v>335.1</v>
      </c>
      <c r="L192" s="9">
        <v>568</v>
      </c>
      <c r="T192" s="9">
        <v>472.7</v>
      </c>
      <c r="U192" s="9">
        <v>723.6</v>
      </c>
      <c r="V192" s="9">
        <v>895.19999999999993</v>
      </c>
      <c r="X192" s="9">
        <v>237.4</v>
      </c>
      <c r="Y192" s="9">
        <v>77.2</v>
      </c>
      <c r="Z192" s="9">
        <v>2000</v>
      </c>
      <c r="AC192" s="9">
        <v>6876</v>
      </c>
      <c r="AE192" s="9">
        <v>2112</v>
      </c>
      <c r="AH192" s="9">
        <v>1114</v>
      </c>
      <c r="AI192" s="9">
        <v>4034</v>
      </c>
      <c r="AJ192" s="9">
        <v>1609</v>
      </c>
      <c r="AM192" s="9">
        <v>3343</v>
      </c>
      <c r="AN192" s="9">
        <v>4072</v>
      </c>
      <c r="AO192" s="9">
        <v>2972</v>
      </c>
      <c r="AQ192" s="9">
        <v>1580</v>
      </c>
      <c r="AR192" s="9">
        <v>2121</v>
      </c>
      <c r="AS192" s="9">
        <v>2535</v>
      </c>
    </row>
    <row r="193" spans="11:45" x14ac:dyDescent="0.2">
      <c r="K193" s="9">
        <v>335.84826890756301</v>
      </c>
      <c r="L193" s="9">
        <v>570</v>
      </c>
      <c r="T193" s="9">
        <v>605.30000000000007</v>
      </c>
      <c r="U193" s="9">
        <v>121.10000000000001</v>
      </c>
      <c r="V193" s="9">
        <v>264</v>
      </c>
      <c r="X193" s="9">
        <v>453.40000000000003</v>
      </c>
      <c r="Y193" s="9">
        <v>308.40000000000003</v>
      </c>
      <c r="Z193" s="9">
        <v>139.6</v>
      </c>
      <c r="AC193" s="9">
        <v>5672</v>
      </c>
      <c r="AE193" s="9">
        <v>2119</v>
      </c>
      <c r="AH193" s="9">
        <v>1279</v>
      </c>
      <c r="AI193" s="9">
        <v>5387</v>
      </c>
      <c r="AJ193" s="9">
        <v>1426</v>
      </c>
      <c r="AM193" s="9">
        <v>3365</v>
      </c>
      <c r="AN193" s="9">
        <v>4083</v>
      </c>
      <c r="AO193" s="9">
        <v>3005</v>
      </c>
      <c r="AQ193" s="9">
        <v>1584</v>
      </c>
      <c r="AR193" s="9">
        <v>2174</v>
      </c>
      <c r="AS193" s="9">
        <v>2537</v>
      </c>
    </row>
    <row r="194" spans="11:45" x14ac:dyDescent="0.2">
      <c r="K194" s="10">
        <v>336</v>
      </c>
      <c r="L194" s="9">
        <v>575.30000000000007</v>
      </c>
      <c r="T194" s="9">
        <v>576.5</v>
      </c>
      <c r="U194" s="9">
        <v>123.6</v>
      </c>
      <c r="V194" s="9">
        <v>490.30000000000007</v>
      </c>
      <c r="X194" s="9">
        <v>602.80000000000007</v>
      </c>
      <c r="Y194" s="9">
        <v>225</v>
      </c>
      <c r="Z194" s="9">
        <v>264.5</v>
      </c>
      <c r="AC194" s="9">
        <v>2539</v>
      </c>
      <c r="AE194" s="9">
        <v>2129</v>
      </c>
      <c r="AH194" s="9">
        <v>443</v>
      </c>
      <c r="AI194" s="9">
        <v>1279</v>
      </c>
      <c r="AJ194" s="9">
        <v>615</v>
      </c>
      <c r="AM194" s="9">
        <v>3402</v>
      </c>
      <c r="AN194" s="9">
        <v>4106</v>
      </c>
      <c r="AO194" s="9">
        <v>3010</v>
      </c>
      <c r="AQ194" s="9">
        <v>1588</v>
      </c>
      <c r="AR194" s="9">
        <v>2190</v>
      </c>
      <c r="AS194" s="9">
        <v>2556</v>
      </c>
    </row>
    <row r="195" spans="11:45" x14ac:dyDescent="0.2">
      <c r="K195" s="9">
        <v>338</v>
      </c>
      <c r="L195" s="9">
        <v>577.40000000000009</v>
      </c>
      <c r="T195" s="9">
        <v>207.4</v>
      </c>
      <c r="U195" s="9">
        <v>75.56</v>
      </c>
      <c r="V195" s="9">
        <v>1000</v>
      </c>
      <c r="X195" s="9">
        <v>1000</v>
      </c>
      <c r="Y195" s="9">
        <v>146.20000000000002</v>
      </c>
      <c r="Z195" s="9">
        <v>25.05</v>
      </c>
      <c r="AC195" s="9">
        <v>2666</v>
      </c>
      <c r="AE195" s="10">
        <v>2143</v>
      </c>
      <c r="AH195" s="9">
        <v>716</v>
      </c>
      <c r="AI195" s="9">
        <v>488</v>
      </c>
      <c r="AJ195" s="9">
        <v>376</v>
      </c>
      <c r="AM195" s="9">
        <v>3450</v>
      </c>
      <c r="AN195" s="9">
        <v>4140</v>
      </c>
      <c r="AO195" s="9">
        <v>3043</v>
      </c>
      <c r="AQ195" s="9">
        <v>1591</v>
      </c>
      <c r="AR195" s="9">
        <v>2217</v>
      </c>
      <c r="AS195" s="9">
        <v>2562</v>
      </c>
    </row>
    <row r="196" spans="11:45" x14ac:dyDescent="0.2">
      <c r="K196" s="9">
        <v>339.09062665066102</v>
      </c>
      <c r="L196" s="9">
        <v>579.4</v>
      </c>
      <c r="T196" s="9">
        <v>1000</v>
      </c>
      <c r="U196" s="9">
        <v>2000</v>
      </c>
      <c r="V196" s="9">
        <v>910.80000000000007</v>
      </c>
      <c r="X196" s="9">
        <v>234.5</v>
      </c>
      <c r="Y196" s="9">
        <v>170.4</v>
      </c>
      <c r="Z196" s="9">
        <v>37.78</v>
      </c>
      <c r="AC196" s="9">
        <v>5458</v>
      </c>
      <c r="AE196" s="9">
        <v>2157</v>
      </c>
      <c r="AH196" s="9">
        <v>1914</v>
      </c>
      <c r="AI196" s="9">
        <v>716</v>
      </c>
      <c r="AJ196" s="9">
        <v>855</v>
      </c>
      <c r="AM196" s="9">
        <v>3485</v>
      </c>
      <c r="AN196" s="9">
        <v>4150</v>
      </c>
      <c r="AO196" s="9">
        <v>3066</v>
      </c>
      <c r="AQ196" s="9">
        <v>1598</v>
      </c>
      <c r="AR196" s="9">
        <v>2222</v>
      </c>
      <c r="AS196" s="9">
        <v>2613</v>
      </c>
    </row>
    <row r="197" spans="11:45" x14ac:dyDescent="0.2">
      <c r="K197" s="9">
        <v>341.7</v>
      </c>
      <c r="L197" s="9">
        <v>582.29999999999995</v>
      </c>
      <c r="T197" s="9">
        <v>333.9</v>
      </c>
      <c r="U197" s="9">
        <v>164.3</v>
      </c>
      <c r="V197" s="9">
        <v>355.6</v>
      </c>
      <c r="X197" s="9">
        <v>200.8</v>
      </c>
      <c r="Y197" s="9">
        <v>626.20000000000005</v>
      </c>
      <c r="Z197" s="9">
        <v>44.76</v>
      </c>
      <c r="AC197" s="9">
        <v>5082</v>
      </c>
      <c r="AE197" s="9">
        <v>2167</v>
      </c>
      <c r="AH197" s="9">
        <v>3547</v>
      </c>
      <c r="AI197" s="9">
        <v>1865</v>
      </c>
      <c r="AJ197" s="9">
        <v>400</v>
      </c>
      <c r="AM197" s="9">
        <v>3500</v>
      </c>
      <c r="AN197" s="9">
        <v>4171</v>
      </c>
      <c r="AO197" s="9">
        <v>3097</v>
      </c>
      <c r="AQ197" s="9">
        <v>1614</v>
      </c>
      <c r="AR197" s="9">
        <v>2241</v>
      </c>
      <c r="AS197" s="9">
        <v>2653</v>
      </c>
    </row>
    <row r="198" spans="11:45" x14ac:dyDescent="0.2">
      <c r="K198" s="10">
        <v>342</v>
      </c>
      <c r="L198" s="9">
        <v>588.5</v>
      </c>
      <c r="T198" s="9">
        <v>428.7</v>
      </c>
      <c r="U198" s="9">
        <v>250.50000000000003</v>
      </c>
      <c r="V198" s="9">
        <v>189.29999999999998</v>
      </c>
      <c r="X198" s="9">
        <v>551.9</v>
      </c>
      <c r="Y198" s="9">
        <v>119.9</v>
      </c>
      <c r="Z198" s="9">
        <v>62.830000000000005</v>
      </c>
      <c r="AC198" s="9">
        <v>6323</v>
      </c>
      <c r="AE198" s="9">
        <v>2172</v>
      </c>
      <c r="AH198" s="9">
        <v>284</v>
      </c>
      <c r="AI198" s="9">
        <v>1211</v>
      </c>
      <c r="AJ198" s="9">
        <v>517</v>
      </c>
      <c r="AM198" s="9">
        <v>3515</v>
      </c>
      <c r="AN198" s="9">
        <v>4178</v>
      </c>
      <c r="AO198" s="9">
        <v>3102</v>
      </c>
      <c r="AQ198" s="9">
        <v>1615</v>
      </c>
      <c r="AR198" s="9">
        <v>2254</v>
      </c>
      <c r="AS198" s="9">
        <v>2676</v>
      </c>
    </row>
    <row r="199" spans="11:45" x14ac:dyDescent="0.2">
      <c r="K199" s="9">
        <v>342.33298439375801</v>
      </c>
      <c r="L199" s="9">
        <v>592.6</v>
      </c>
      <c r="T199" s="9">
        <v>893.6</v>
      </c>
      <c r="U199" s="9">
        <v>2000</v>
      </c>
      <c r="V199" s="9">
        <v>115.8</v>
      </c>
      <c r="X199" s="9">
        <v>119.1</v>
      </c>
      <c r="Y199" s="9">
        <v>236.1</v>
      </c>
      <c r="Z199" s="9">
        <v>67.349999999999994</v>
      </c>
      <c r="AC199" s="9">
        <v>3134</v>
      </c>
      <c r="AE199" s="10">
        <v>2178</v>
      </c>
      <c r="AH199" s="9">
        <v>220</v>
      </c>
      <c r="AI199" s="9">
        <v>288</v>
      </c>
      <c r="AJ199" s="9">
        <v>989</v>
      </c>
      <c r="AM199" s="9">
        <v>3526</v>
      </c>
      <c r="AN199" s="9">
        <v>4181</v>
      </c>
      <c r="AO199" s="9">
        <v>3130</v>
      </c>
      <c r="AQ199" s="9">
        <v>1628</v>
      </c>
      <c r="AR199" s="9">
        <v>2266</v>
      </c>
      <c r="AS199" s="9">
        <v>2683</v>
      </c>
    </row>
    <row r="200" spans="11:45" x14ac:dyDescent="0.2">
      <c r="K200" s="9">
        <v>344.9</v>
      </c>
      <c r="L200" s="9">
        <v>602</v>
      </c>
      <c r="T200" s="9">
        <v>350.3</v>
      </c>
      <c r="U200" s="9">
        <v>329.7</v>
      </c>
      <c r="V200" s="9">
        <v>138.4</v>
      </c>
      <c r="X200" s="9">
        <v>377</v>
      </c>
      <c r="Y200" s="9">
        <v>423</v>
      </c>
      <c r="Z200" s="9">
        <v>70.22</v>
      </c>
      <c r="AC200" s="9">
        <v>1033</v>
      </c>
      <c r="AE200" s="9">
        <v>2179</v>
      </c>
      <c r="AH200" s="9">
        <v>796</v>
      </c>
      <c r="AI200" s="9">
        <v>1622</v>
      </c>
      <c r="AJ200" s="9">
        <v>623</v>
      </c>
      <c r="AM200" s="9">
        <v>3546</v>
      </c>
      <c r="AN200" s="9">
        <v>4185</v>
      </c>
      <c r="AO200" s="9">
        <v>3139</v>
      </c>
      <c r="AQ200" s="9">
        <v>1634</v>
      </c>
      <c r="AR200" s="9">
        <v>2282</v>
      </c>
      <c r="AS200" s="9">
        <v>2688</v>
      </c>
    </row>
    <row r="201" spans="11:45" x14ac:dyDescent="0.2">
      <c r="K201" s="9">
        <v>345.575342136855</v>
      </c>
      <c r="L201" s="9">
        <v>602</v>
      </c>
      <c r="T201" s="9">
        <v>1000</v>
      </c>
      <c r="U201" s="9">
        <v>308.8</v>
      </c>
      <c r="V201" s="9">
        <v>407.4</v>
      </c>
      <c r="X201" s="9">
        <v>2000</v>
      </c>
      <c r="Y201" s="9">
        <v>387.59999999999997</v>
      </c>
      <c r="Z201" s="9">
        <v>72.680000000000007</v>
      </c>
      <c r="AC201" s="9">
        <v>3949</v>
      </c>
      <c r="AE201" s="9">
        <v>2180</v>
      </c>
      <c r="AH201" s="9">
        <v>4416</v>
      </c>
      <c r="AI201" s="9">
        <v>974</v>
      </c>
      <c r="AJ201" s="9">
        <v>1238</v>
      </c>
      <c r="AM201" s="9">
        <v>3615</v>
      </c>
      <c r="AN201" s="9">
        <v>4207</v>
      </c>
      <c r="AO201" s="9">
        <v>3152</v>
      </c>
      <c r="AQ201" s="9">
        <v>1643</v>
      </c>
      <c r="AR201" s="9">
        <v>2312</v>
      </c>
      <c r="AS201" s="9">
        <v>2748</v>
      </c>
    </row>
    <row r="202" spans="11:45" x14ac:dyDescent="0.2">
      <c r="K202" s="9">
        <v>346.6</v>
      </c>
      <c r="L202" s="9">
        <v>609.4</v>
      </c>
      <c r="T202" s="9">
        <v>889.9</v>
      </c>
      <c r="U202" s="9">
        <v>285.8</v>
      </c>
      <c r="V202" s="9">
        <v>985.1</v>
      </c>
      <c r="X202" s="9">
        <v>724.80000000000007</v>
      </c>
      <c r="Y202" s="9">
        <v>308.8</v>
      </c>
      <c r="Z202" s="9">
        <v>74.33</v>
      </c>
      <c r="AC202" s="9">
        <v>4671</v>
      </c>
      <c r="AE202" s="9">
        <v>2194</v>
      </c>
      <c r="AH202" s="9">
        <v>681</v>
      </c>
      <c r="AI202" s="9">
        <v>1921</v>
      </c>
      <c r="AJ202" s="9">
        <v>758</v>
      </c>
      <c r="AM202" s="9">
        <v>3649</v>
      </c>
      <c r="AN202" s="9">
        <v>4216</v>
      </c>
      <c r="AO202" s="9">
        <v>3179</v>
      </c>
      <c r="AQ202" s="9">
        <v>1643</v>
      </c>
      <c r="AR202" s="9">
        <v>2317</v>
      </c>
      <c r="AS202" s="9">
        <v>2750</v>
      </c>
    </row>
    <row r="203" spans="11:45" x14ac:dyDescent="0.2">
      <c r="K203" s="10">
        <v>347</v>
      </c>
      <c r="L203" s="9">
        <v>609.79999999999995</v>
      </c>
      <c r="T203" s="9">
        <v>624.20000000000005</v>
      </c>
      <c r="U203" s="9">
        <v>3000</v>
      </c>
      <c r="V203" s="9">
        <v>236.1</v>
      </c>
      <c r="X203" s="9">
        <v>320.29999999999995</v>
      </c>
      <c r="Y203" s="9">
        <v>460.7</v>
      </c>
      <c r="Z203" s="9">
        <v>76.790000000000006</v>
      </c>
      <c r="AC203" s="9">
        <v>5060</v>
      </c>
      <c r="AE203" s="9">
        <v>2196</v>
      </c>
      <c r="AH203" s="9">
        <v>2626</v>
      </c>
      <c r="AI203" s="9">
        <v>554</v>
      </c>
      <c r="AJ203" s="9">
        <v>530</v>
      </c>
      <c r="AM203" s="9">
        <v>3672</v>
      </c>
      <c r="AN203" s="9">
        <v>4226</v>
      </c>
      <c r="AO203" s="9">
        <v>3191</v>
      </c>
      <c r="AQ203" s="9">
        <v>1645</v>
      </c>
      <c r="AR203" s="9">
        <v>2341</v>
      </c>
      <c r="AS203" s="9">
        <v>2752</v>
      </c>
    </row>
    <row r="204" spans="11:45" x14ac:dyDescent="0.2">
      <c r="K204" s="10">
        <v>348</v>
      </c>
      <c r="L204" s="9">
        <v>622</v>
      </c>
      <c r="T204" s="9">
        <v>2000</v>
      </c>
      <c r="U204" s="9">
        <v>3000</v>
      </c>
      <c r="V204" s="9">
        <v>128.5</v>
      </c>
      <c r="X204" s="9">
        <v>233.20000000000002</v>
      </c>
      <c r="Y204" s="9">
        <v>109.6</v>
      </c>
      <c r="Z204" s="9">
        <v>76.790000000000006</v>
      </c>
      <c r="AC204" s="9">
        <v>2807</v>
      </c>
      <c r="AE204" s="9">
        <v>2224</v>
      </c>
      <c r="AH204" s="9">
        <v>2912</v>
      </c>
      <c r="AI204" s="9">
        <v>479</v>
      </c>
      <c r="AJ204" s="9">
        <v>873</v>
      </c>
      <c r="AM204" s="9">
        <v>3708</v>
      </c>
      <c r="AN204" s="9">
        <v>4243</v>
      </c>
      <c r="AO204" s="9">
        <v>3217</v>
      </c>
      <c r="AQ204" s="9">
        <v>1656</v>
      </c>
      <c r="AR204" s="9">
        <v>2361</v>
      </c>
      <c r="AS204" s="9">
        <v>2785</v>
      </c>
    </row>
    <row r="205" spans="11:45" x14ac:dyDescent="0.2">
      <c r="K205" s="9">
        <v>348.2</v>
      </c>
      <c r="L205" s="9">
        <v>633</v>
      </c>
      <c r="T205" s="9">
        <v>837.30000000000007</v>
      </c>
      <c r="U205" s="9">
        <v>1000</v>
      </c>
      <c r="V205" s="9">
        <v>173.7</v>
      </c>
      <c r="X205" s="9">
        <v>269.39999999999998</v>
      </c>
      <c r="Y205" s="9">
        <v>2000</v>
      </c>
      <c r="Z205" s="9">
        <v>78.02</v>
      </c>
      <c r="AC205" s="9">
        <v>3582</v>
      </c>
      <c r="AE205" s="10">
        <v>2251</v>
      </c>
      <c r="AH205" s="9">
        <v>379</v>
      </c>
      <c r="AI205" s="9">
        <v>669</v>
      </c>
      <c r="AJ205" s="9">
        <v>210</v>
      </c>
      <c r="AM205" s="9">
        <v>3737</v>
      </c>
      <c r="AN205" s="9">
        <v>4288</v>
      </c>
      <c r="AO205" s="9">
        <v>3219</v>
      </c>
      <c r="AQ205" s="9">
        <v>1682</v>
      </c>
      <c r="AR205" s="9">
        <v>2377</v>
      </c>
      <c r="AS205" s="9">
        <v>2826</v>
      </c>
    </row>
    <row r="206" spans="11:45" x14ac:dyDescent="0.2">
      <c r="K206" s="9">
        <v>348.81769987995204</v>
      </c>
      <c r="L206" s="9">
        <v>635.29999999999995</v>
      </c>
      <c r="T206" s="9">
        <v>627.9</v>
      </c>
      <c r="U206" s="9">
        <v>494.8</v>
      </c>
      <c r="V206" s="9">
        <v>508.8</v>
      </c>
      <c r="X206" s="9">
        <v>576.5</v>
      </c>
      <c r="Y206" s="9">
        <v>158.9</v>
      </c>
      <c r="Z206" s="9">
        <v>78.430000000000007</v>
      </c>
      <c r="AC206" s="9">
        <v>7129</v>
      </c>
      <c r="AE206" s="9">
        <v>2277</v>
      </c>
      <c r="AH206" s="9">
        <v>499</v>
      </c>
      <c r="AI206" s="9">
        <v>5234</v>
      </c>
      <c r="AJ206" s="9">
        <v>2803</v>
      </c>
      <c r="AM206" s="9">
        <v>3783</v>
      </c>
      <c r="AN206" s="9">
        <v>4311</v>
      </c>
      <c r="AO206" s="9">
        <v>3224</v>
      </c>
      <c r="AQ206" s="9">
        <v>1692</v>
      </c>
      <c r="AR206" s="9">
        <v>2395</v>
      </c>
      <c r="AS206" s="9">
        <v>2826</v>
      </c>
    </row>
    <row r="207" spans="11:45" x14ac:dyDescent="0.2">
      <c r="K207" s="9">
        <v>352.06005762305</v>
      </c>
      <c r="L207" s="9">
        <v>639</v>
      </c>
      <c r="T207" s="9">
        <v>429.1</v>
      </c>
      <c r="U207" s="9">
        <v>1000</v>
      </c>
      <c r="V207" s="9">
        <v>1000</v>
      </c>
      <c r="X207" s="9">
        <v>138</v>
      </c>
      <c r="Y207" s="9">
        <v>126.50000000000001</v>
      </c>
      <c r="Z207" s="9">
        <v>79.660000000000011</v>
      </c>
      <c r="AE207" s="9">
        <v>2279</v>
      </c>
      <c r="AH207" s="9">
        <v>1171</v>
      </c>
      <c r="AI207" s="9">
        <v>5450</v>
      </c>
      <c r="AJ207" s="9">
        <v>104</v>
      </c>
      <c r="AM207" s="9">
        <v>3824</v>
      </c>
      <c r="AN207" s="9">
        <v>4345</v>
      </c>
      <c r="AO207" s="9">
        <v>3268</v>
      </c>
      <c r="AQ207" s="9">
        <v>1700</v>
      </c>
      <c r="AR207" s="9">
        <v>2399</v>
      </c>
      <c r="AS207" s="9">
        <v>2834</v>
      </c>
    </row>
    <row r="208" spans="11:45" x14ac:dyDescent="0.2">
      <c r="K208" s="9">
        <v>352.7</v>
      </c>
      <c r="L208" s="9">
        <v>639.40000000000009</v>
      </c>
      <c r="T208" s="9">
        <v>424.2</v>
      </c>
      <c r="U208" s="9">
        <v>122.39999999999999</v>
      </c>
      <c r="V208" s="9">
        <v>2000</v>
      </c>
      <c r="X208" s="9">
        <v>152.29999999999998</v>
      </c>
      <c r="Y208" s="9">
        <v>284.20000000000005</v>
      </c>
      <c r="Z208" s="9">
        <v>80.080000000000013</v>
      </c>
      <c r="AE208" s="9">
        <v>2309</v>
      </c>
      <c r="AH208" s="9">
        <v>833</v>
      </c>
      <c r="AI208" s="9">
        <v>1506</v>
      </c>
      <c r="AJ208" s="9">
        <v>141</v>
      </c>
      <c r="AM208" s="9">
        <v>3838</v>
      </c>
      <c r="AN208" s="9">
        <v>4465</v>
      </c>
      <c r="AO208" s="9">
        <v>3286</v>
      </c>
      <c r="AQ208" s="9">
        <v>1702</v>
      </c>
      <c r="AR208" s="9">
        <v>2421</v>
      </c>
      <c r="AS208" s="9">
        <v>2841</v>
      </c>
    </row>
    <row r="209" spans="11:45" x14ac:dyDescent="0.2">
      <c r="K209" s="9">
        <v>354</v>
      </c>
      <c r="L209" s="9">
        <v>644.29999999999995</v>
      </c>
      <c r="T209" s="9">
        <v>243.9</v>
      </c>
      <c r="U209" s="9">
        <v>668.5</v>
      </c>
      <c r="V209" s="9">
        <v>2000</v>
      </c>
      <c r="X209" s="9">
        <v>833.19999999999993</v>
      </c>
      <c r="Y209" s="9">
        <v>2000</v>
      </c>
      <c r="Z209" s="9">
        <v>80.489999999999995</v>
      </c>
      <c r="AE209" s="9">
        <v>2323</v>
      </c>
      <c r="AH209" s="9">
        <v>936</v>
      </c>
      <c r="AI209" s="9">
        <v>1021</v>
      </c>
      <c r="AJ209" s="9">
        <v>141</v>
      </c>
      <c r="AM209" s="9">
        <v>3843</v>
      </c>
      <c r="AN209" s="9">
        <v>4480</v>
      </c>
      <c r="AO209" s="9">
        <v>3315</v>
      </c>
      <c r="AQ209" s="9">
        <v>1712</v>
      </c>
      <c r="AR209" s="9">
        <v>2422</v>
      </c>
      <c r="AS209" s="9">
        <v>2849</v>
      </c>
    </row>
    <row r="210" spans="11:45" x14ac:dyDescent="0.2">
      <c r="K210" s="9">
        <v>354</v>
      </c>
      <c r="L210" s="9">
        <v>645.1</v>
      </c>
      <c r="T210" s="9">
        <v>462</v>
      </c>
      <c r="U210" s="9">
        <v>317.8</v>
      </c>
      <c r="V210" s="9">
        <v>2000</v>
      </c>
      <c r="X210" s="9">
        <v>335.5</v>
      </c>
      <c r="Y210" s="9">
        <v>505.09999999999997</v>
      </c>
      <c r="Z210" s="9">
        <v>82.95</v>
      </c>
      <c r="AE210" s="10">
        <v>2342</v>
      </c>
      <c r="AH210" s="9">
        <v>1021</v>
      </c>
      <c r="AI210" s="9">
        <v>936</v>
      </c>
      <c r="AJ210" s="9">
        <v>147</v>
      </c>
      <c r="AM210" s="9">
        <v>3844</v>
      </c>
      <c r="AN210" s="9">
        <v>4511</v>
      </c>
      <c r="AO210" s="9">
        <v>3330</v>
      </c>
      <c r="AQ210" s="9">
        <v>1736</v>
      </c>
      <c r="AR210" s="9">
        <v>2435</v>
      </c>
      <c r="AS210" s="9">
        <v>2909</v>
      </c>
    </row>
    <row r="211" spans="11:45" x14ac:dyDescent="0.2">
      <c r="K211" s="9">
        <v>355.30241536614699</v>
      </c>
      <c r="L211" s="9">
        <v>667</v>
      </c>
      <c r="T211" s="9">
        <v>1000</v>
      </c>
      <c r="U211" s="9">
        <v>71.860000000000014</v>
      </c>
      <c r="V211" s="9">
        <v>3000</v>
      </c>
      <c r="X211" s="9">
        <v>387.59999999999997</v>
      </c>
      <c r="Y211" s="9">
        <v>323.2</v>
      </c>
      <c r="Z211" s="9">
        <v>83.77000000000001</v>
      </c>
      <c r="AE211" s="9">
        <v>2350</v>
      </c>
      <c r="AH211" s="9">
        <v>1506</v>
      </c>
      <c r="AI211" s="9">
        <v>833</v>
      </c>
      <c r="AJ211" s="9">
        <v>176</v>
      </c>
      <c r="AM211" s="9">
        <v>3852</v>
      </c>
      <c r="AN211" s="9">
        <v>4524</v>
      </c>
      <c r="AO211" s="9">
        <v>3356</v>
      </c>
      <c r="AQ211" s="9">
        <v>1757</v>
      </c>
      <c r="AR211" s="9">
        <v>2483</v>
      </c>
      <c r="AS211" s="9">
        <v>2930</v>
      </c>
    </row>
    <row r="212" spans="11:45" x14ac:dyDescent="0.2">
      <c r="K212" s="9">
        <v>355.6</v>
      </c>
      <c r="L212" s="9">
        <v>671</v>
      </c>
      <c r="T212" s="9">
        <v>479.2</v>
      </c>
      <c r="U212" s="9">
        <v>326.10000000000002</v>
      </c>
      <c r="V212" s="9">
        <v>85</v>
      </c>
      <c r="X212" s="9">
        <v>4000</v>
      </c>
      <c r="Y212" s="9">
        <v>261.2</v>
      </c>
      <c r="Z212" s="9">
        <v>88.289999999999992</v>
      </c>
      <c r="AE212" s="9">
        <v>2353</v>
      </c>
      <c r="AH212" s="9">
        <v>1530</v>
      </c>
      <c r="AI212" s="9">
        <v>481</v>
      </c>
      <c r="AJ212" s="9">
        <v>193</v>
      </c>
      <c r="AM212" s="9">
        <v>3945</v>
      </c>
      <c r="AN212" s="9">
        <v>4554</v>
      </c>
      <c r="AO212" s="9">
        <v>3367</v>
      </c>
      <c r="AQ212" s="9">
        <v>1760</v>
      </c>
      <c r="AR212" s="9">
        <v>2550</v>
      </c>
      <c r="AS212" s="9">
        <v>2946</v>
      </c>
    </row>
    <row r="213" spans="11:45" x14ac:dyDescent="0.2">
      <c r="K213" s="9">
        <v>357.3</v>
      </c>
      <c r="L213" s="9">
        <v>671.4</v>
      </c>
      <c r="T213" s="9">
        <v>1000</v>
      </c>
      <c r="U213" s="9">
        <v>102.30000000000001</v>
      </c>
      <c r="V213" s="9">
        <v>2000</v>
      </c>
      <c r="X213" s="9">
        <v>996.6</v>
      </c>
      <c r="Y213" s="9">
        <v>699.30000000000007</v>
      </c>
      <c r="Z213" s="9">
        <v>92.81</v>
      </c>
      <c r="AE213" s="9">
        <v>2358</v>
      </c>
      <c r="AH213" s="9">
        <v>2103</v>
      </c>
      <c r="AI213" s="9">
        <v>1947</v>
      </c>
      <c r="AJ213" s="9">
        <v>224</v>
      </c>
      <c r="AM213" s="9">
        <v>3956</v>
      </c>
      <c r="AN213" s="9">
        <v>4561</v>
      </c>
      <c r="AO213" s="9">
        <v>3369</v>
      </c>
      <c r="AQ213" s="9">
        <v>1785</v>
      </c>
      <c r="AR213" s="9">
        <v>2610</v>
      </c>
      <c r="AS213" s="9">
        <v>2954</v>
      </c>
    </row>
    <row r="214" spans="11:45" x14ac:dyDescent="0.2">
      <c r="K214" s="9">
        <v>358.54477310924403</v>
      </c>
      <c r="L214" s="9">
        <v>673</v>
      </c>
      <c r="T214" s="9">
        <v>149.5</v>
      </c>
      <c r="U214" s="9">
        <v>496.5</v>
      </c>
      <c r="V214" s="9">
        <v>382.3</v>
      </c>
      <c r="X214" s="9">
        <v>844.3</v>
      </c>
      <c r="Y214" s="9">
        <v>314.60000000000002</v>
      </c>
      <c r="Z214" s="9">
        <v>94.04</v>
      </c>
      <c r="AE214" s="9">
        <v>2359</v>
      </c>
      <c r="AH214" s="9">
        <v>818</v>
      </c>
      <c r="AI214" s="9">
        <v>498</v>
      </c>
      <c r="AJ214" s="9">
        <v>225</v>
      </c>
      <c r="AM214" s="9">
        <v>3980</v>
      </c>
      <c r="AN214" s="9">
        <v>4675</v>
      </c>
      <c r="AO214" s="9">
        <v>3446</v>
      </c>
      <c r="AQ214" s="9">
        <v>1790</v>
      </c>
      <c r="AR214" s="9">
        <v>2612</v>
      </c>
      <c r="AS214" s="9">
        <v>2954</v>
      </c>
    </row>
    <row r="215" spans="11:45" x14ac:dyDescent="0.2">
      <c r="K215" s="9">
        <v>361.4</v>
      </c>
      <c r="L215" s="9">
        <v>676</v>
      </c>
      <c r="T215" s="9">
        <v>588</v>
      </c>
      <c r="U215" s="9">
        <v>298.5</v>
      </c>
      <c r="V215" s="9">
        <v>2000</v>
      </c>
      <c r="X215" s="9">
        <v>486.6</v>
      </c>
      <c r="Y215" s="9">
        <v>411.5</v>
      </c>
      <c r="Z215" s="9">
        <v>94.45</v>
      </c>
      <c r="AE215" s="9">
        <v>2378</v>
      </c>
      <c r="AH215" s="9">
        <v>152</v>
      </c>
      <c r="AI215" s="9">
        <v>152</v>
      </c>
      <c r="AJ215" s="9">
        <v>306</v>
      </c>
      <c r="AM215" s="9">
        <v>3997</v>
      </c>
      <c r="AN215" s="9">
        <v>4709</v>
      </c>
      <c r="AO215" s="9">
        <v>3462</v>
      </c>
      <c r="AQ215" s="9">
        <v>1820</v>
      </c>
      <c r="AR215" s="9">
        <v>2646</v>
      </c>
      <c r="AS215" s="9">
        <v>2972</v>
      </c>
    </row>
    <row r="216" spans="11:45" x14ac:dyDescent="0.2">
      <c r="K216" s="9">
        <v>361.78713085234097</v>
      </c>
      <c r="L216" s="9">
        <v>683.69999999999993</v>
      </c>
      <c r="T216" s="9">
        <v>688.2</v>
      </c>
      <c r="U216" s="9">
        <v>190.5</v>
      </c>
      <c r="V216" s="9">
        <v>2000</v>
      </c>
      <c r="X216" s="9">
        <v>333.9</v>
      </c>
      <c r="Y216" s="9">
        <v>361</v>
      </c>
      <c r="Z216" s="9">
        <v>96.5</v>
      </c>
      <c r="AE216" s="10">
        <v>2395</v>
      </c>
      <c r="AH216" s="9">
        <v>29</v>
      </c>
      <c r="AI216" s="9">
        <v>818</v>
      </c>
      <c r="AJ216" s="9">
        <v>312</v>
      </c>
      <c r="AM216" s="9">
        <v>4017</v>
      </c>
      <c r="AN216" s="9">
        <v>4765</v>
      </c>
      <c r="AO216" s="9">
        <v>3541</v>
      </c>
      <c r="AQ216" s="9">
        <v>1867</v>
      </c>
      <c r="AR216" s="9">
        <v>2649</v>
      </c>
      <c r="AS216" s="9">
        <v>2979</v>
      </c>
    </row>
    <row r="217" spans="11:45" x14ac:dyDescent="0.2">
      <c r="K217" s="10">
        <v>362</v>
      </c>
      <c r="L217" s="9">
        <v>694</v>
      </c>
      <c r="T217" s="9">
        <v>223.79999999999998</v>
      </c>
      <c r="U217" s="9">
        <v>184</v>
      </c>
      <c r="V217" s="9">
        <v>1000</v>
      </c>
      <c r="X217" s="9">
        <v>370</v>
      </c>
      <c r="Y217" s="9">
        <v>140.4</v>
      </c>
      <c r="Z217" s="9">
        <v>98.55</v>
      </c>
      <c r="AE217" s="10">
        <v>2410</v>
      </c>
      <c r="AH217" s="9">
        <v>521</v>
      </c>
      <c r="AI217" s="9">
        <v>521</v>
      </c>
      <c r="AJ217" s="9">
        <v>317</v>
      </c>
      <c r="AM217" s="9">
        <v>4024</v>
      </c>
      <c r="AN217" s="9">
        <v>4771</v>
      </c>
      <c r="AO217" s="9">
        <v>3562</v>
      </c>
      <c r="AQ217" s="9">
        <v>1868</v>
      </c>
      <c r="AR217" s="9">
        <v>2657</v>
      </c>
      <c r="AS217" s="9">
        <v>2988</v>
      </c>
    </row>
    <row r="218" spans="11:45" x14ac:dyDescent="0.2">
      <c r="K218" s="9">
        <v>363</v>
      </c>
      <c r="L218" s="9">
        <v>694</v>
      </c>
      <c r="T218" s="9">
        <v>1000</v>
      </c>
      <c r="U218" s="9">
        <v>376.09999999999997</v>
      </c>
      <c r="V218" s="9">
        <v>855</v>
      </c>
      <c r="X218" s="9">
        <v>397.5</v>
      </c>
      <c r="Y218" s="9">
        <v>180.7</v>
      </c>
      <c r="Z218" s="9">
        <v>99.79</v>
      </c>
      <c r="AE218" s="9">
        <v>2417</v>
      </c>
      <c r="AH218" s="9">
        <v>1385</v>
      </c>
      <c r="AI218" s="9">
        <v>2103</v>
      </c>
      <c r="AJ218" s="9">
        <v>320</v>
      </c>
      <c r="AM218" s="9">
        <v>4050</v>
      </c>
      <c r="AN218" s="9">
        <v>4773</v>
      </c>
      <c r="AO218" s="9">
        <v>3569</v>
      </c>
      <c r="AQ218" s="9">
        <v>1883</v>
      </c>
      <c r="AR218" s="9">
        <v>2662</v>
      </c>
      <c r="AS218" s="9">
        <v>2988</v>
      </c>
    </row>
    <row r="219" spans="11:45" x14ac:dyDescent="0.2">
      <c r="K219" s="9">
        <v>365.02948859543903</v>
      </c>
      <c r="L219" s="9">
        <v>706.7</v>
      </c>
      <c r="T219" s="9">
        <v>1000</v>
      </c>
      <c r="U219" s="9">
        <v>1000</v>
      </c>
      <c r="V219" s="9">
        <v>2000</v>
      </c>
      <c r="X219" s="9">
        <v>296.90000000000003</v>
      </c>
      <c r="Y219" s="9">
        <v>292.8</v>
      </c>
      <c r="Z219" s="9">
        <v>104.7</v>
      </c>
      <c r="AE219" s="9">
        <v>2437</v>
      </c>
      <c r="AH219" s="9">
        <v>973</v>
      </c>
      <c r="AI219" s="9">
        <v>293</v>
      </c>
      <c r="AJ219" s="9">
        <v>321</v>
      </c>
      <c r="AM219" s="9">
        <v>4120</v>
      </c>
      <c r="AN219" s="9">
        <v>4783</v>
      </c>
      <c r="AO219" s="9">
        <v>3591</v>
      </c>
      <c r="AQ219" s="9">
        <v>1896</v>
      </c>
      <c r="AR219" s="9">
        <v>2712</v>
      </c>
      <c r="AS219" s="9">
        <v>3017</v>
      </c>
    </row>
    <row r="220" spans="11:45" x14ac:dyDescent="0.2">
      <c r="K220" s="9">
        <v>368.27184633853602</v>
      </c>
      <c r="L220" s="9">
        <v>718.6</v>
      </c>
      <c r="T220" s="9">
        <v>1000</v>
      </c>
      <c r="U220" s="9">
        <v>1000</v>
      </c>
      <c r="V220" s="9">
        <v>2000</v>
      </c>
      <c r="X220" s="9">
        <v>762.19999999999993</v>
      </c>
      <c r="Y220" s="9">
        <v>365.9</v>
      </c>
      <c r="Z220" s="9">
        <v>104.7</v>
      </c>
      <c r="AE220" s="9">
        <v>2437</v>
      </c>
      <c r="AH220" s="9">
        <v>715</v>
      </c>
      <c r="AI220" s="9">
        <v>1067</v>
      </c>
      <c r="AJ220" s="9">
        <v>426</v>
      </c>
      <c r="AM220" s="9">
        <v>4124</v>
      </c>
      <c r="AN220" s="9">
        <v>4849</v>
      </c>
      <c r="AO220" s="9">
        <v>3604</v>
      </c>
      <c r="AQ220" s="9">
        <v>1900</v>
      </c>
      <c r="AR220" s="9">
        <v>2757</v>
      </c>
      <c r="AS220" s="9">
        <v>3040</v>
      </c>
    </row>
    <row r="221" spans="11:45" x14ac:dyDescent="0.2">
      <c r="K221" s="9">
        <v>369.59999999999997</v>
      </c>
      <c r="L221" s="9">
        <v>730</v>
      </c>
      <c r="T221" s="9">
        <v>154.4</v>
      </c>
      <c r="U221" s="9">
        <v>1000</v>
      </c>
      <c r="V221" s="9">
        <v>3000</v>
      </c>
      <c r="X221" s="9">
        <v>119.1</v>
      </c>
      <c r="Y221" s="9">
        <v>2000</v>
      </c>
      <c r="Z221" s="9">
        <v>108.4</v>
      </c>
      <c r="AE221" s="10">
        <v>2442</v>
      </c>
      <c r="AH221" s="9">
        <v>3716</v>
      </c>
      <c r="AI221" s="9">
        <v>1385</v>
      </c>
      <c r="AJ221" s="9">
        <v>439</v>
      </c>
      <c r="AM221" s="9">
        <v>4133</v>
      </c>
      <c r="AN221" s="9">
        <v>4868</v>
      </c>
      <c r="AO221" s="9">
        <v>3669</v>
      </c>
      <c r="AQ221" s="9">
        <v>1911</v>
      </c>
      <c r="AR221" s="9">
        <v>2786</v>
      </c>
      <c r="AS221" s="9">
        <v>3072</v>
      </c>
    </row>
    <row r="222" spans="11:45" x14ac:dyDescent="0.2">
      <c r="K222" s="9">
        <v>371.51420408163295</v>
      </c>
      <c r="L222" s="9">
        <v>730.1</v>
      </c>
      <c r="T222" s="9">
        <v>597.1</v>
      </c>
      <c r="U222" s="9">
        <v>118.7</v>
      </c>
      <c r="V222" s="9">
        <v>3000</v>
      </c>
      <c r="X222" s="9">
        <v>79.25</v>
      </c>
      <c r="Y222" s="9">
        <v>467.7</v>
      </c>
      <c r="Z222" s="9">
        <v>109.2</v>
      </c>
      <c r="AE222" s="9">
        <v>2461</v>
      </c>
      <c r="AH222" s="9">
        <v>1127</v>
      </c>
      <c r="AI222" s="9">
        <v>1433</v>
      </c>
      <c r="AJ222" s="9">
        <v>481</v>
      </c>
      <c r="AM222" s="9">
        <v>4186</v>
      </c>
      <c r="AN222" s="9">
        <v>4882</v>
      </c>
      <c r="AO222" s="9">
        <v>3672</v>
      </c>
      <c r="AQ222" s="9">
        <v>1924</v>
      </c>
      <c r="AR222" s="9">
        <v>2804</v>
      </c>
      <c r="AS222" s="9">
        <v>3079</v>
      </c>
    </row>
    <row r="223" spans="11:45" x14ac:dyDescent="0.2">
      <c r="K223" s="9">
        <v>374.75656182473</v>
      </c>
      <c r="L223" s="9">
        <v>740.8</v>
      </c>
      <c r="T223" s="9">
        <v>533</v>
      </c>
      <c r="U223" s="9">
        <v>356.8</v>
      </c>
      <c r="V223" s="9">
        <v>2000</v>
      </c>
      <c r="X223" s="9">
        <v>250.90000000000003</v>
      </c>
      <c r="Y223" s="9">
        <v>1000</v>
      </c>
      <c r="Z223" s="9">
        <v>109.6</v>
      </c>
      <c r="AE223" s="10">
        <v>2480</v>
      </c>
      <c r="AH223" s="9">
        <v>947</v>
      </c>
      <c r="AI223" s="9">
        <v>651</v>
      </c>
      <c r="AJ223" s="9">
        <v>484</v>
      </c>
      <c r="AM223" s="9">
        <v>4215</v>
      </c>
      <c r="AN223" s="9">
        <v>4947</v>
      </c>
      <c r="AO223" s="9">
        <v>3676</v>
      </c>
      <c r="AQ223" s="9">
        <v>1979</v>
      </c>
      <c r="AR223" s="9">
        <v>2809</v>
      </c>
      <c r="AS223" s="9">
        <v>3081</v>
      </c>
    </row>
    <row r="224" spans="11:45" x14ac:dyDescent="0.2">
      <c r="K224" s="9">
        <v>376.09999999999997</v>
      </c>
      <c r="L224" s="9">
        <v>742.40000000000009</v>
      </c>
      <c r="T224" s="9">
        <v>227.1</v>
      </c>
      <c r="U224" s="9">
        <v>763.4</v>
      </c>
      <c r="V224" s="9">
        <v>2000</v>
      </c>
      <c r="X224" s="9">
        <v>1000</v>
      </c>
      <c r="Y224" s="9">
        <v>852.5</v>
      </c>
      <c r="Z224" s="9">
        <v>111.3</v>
      </c>
      <c r="AE224" s="10">
        <v>2481</v>
      </c>
      <c r="AH224" s="9">
        <v>88</v>
      </c>
      <c r="AI224" s="9">
        <v>3586</v>
      </c>
      <c r="AJ224" s="9">
        <v>514</v>
      </c>
      <c r="AM224" s="9">
        <v>4226</v>
      </c>
      <c r="AN224" s="9">
        <v>4956</v>
      </c>
      <c r="AO224" s="9">
        <v>3685</v>
      </c>
      <c r="AQ224" s="9">
        <v>1992</v>
      </c>
      <c r="AR224" s="9">
        <v>2847</v>
      </c>
      <c r="AS224" s="9">
        <v>3091</v>
      </c>
    </row>
    <row r="225" spans="11:45" x14ac:dyDescent="0.2">
      <c r="K225" s="9">
        <v>377.99891956782801</v>
      </c>
      <c r="L225" s="9">
        <v>744</v>
      </c>
      <c r="T225" s="9">
        <v>475.90000000000003</v>
      </c>
      <c r="U225" s="9">
        <v>901</v>
      </c>
      <c r="V225" s="9">
        <v>49.28</v>
      </c>
      <c r="X225" s="9">
        <v>306.3</v>
      </c>
      <c r="Y225" s="9">
        <v>2000</v>
      </c>
      <c r="Z225" s="9">
        <v>111.7</v>
      </c>
      <c r="AE225" s="9">
        <v>2483</v>
      </c>
      <c r="AH225" s="9">
        <v>493</v>
      </c>
      <c r="AI225" s="9">
        <v>1127</v>
      </c>
      <c r="AJ225" s="9">
        <v>531</v>
      </c>
      <c r="AM225" s="9">
        <v>4288</v>
      </c>
      <c r="AN225" s="9">
        <v>4956</v>
      </c>
      <c r="AO225" s="9">
        <v>3709</v>
      </c>
      <c r="AQ225" s="9">
        <v>1993</v>
      </c>
      <c r="AR225" s="9">
        <v>2849</v>
      </c>
      <c r="AS225" s="9">
        <v>3120</v>
      </c>
    </row>
    <row r="226" spans="11:45" x14ac:dyDescent="0.2">
      <c r="K226" s="10">
        <v>380</v>
      </c>
      <c r="L226" s="9">
        <v>744</v>
      </c>
      <c r="T226" s="9">
        <v>455</v>
      </c>
      <c r="U226" s="9">
        <v>960.5</v>
      </c>
      <c r="V226" s="9">
        <v>2000</v>
      </c>
      <c r="X226" s="9">
        <v>307.60000000000002</v>
      </c>
      <c r="Y226" s="9">
        <v>421.3</v>
      </c>
      <c r="Z226" s="9">
        <v>115</v>
      </c>
      <c r="AE226" s="9">
        <v>2485</v>
      </c>
      <c r="AH226" s="9">
        <v>2187</v>
      </c>
      <c r="AI226" s="9">
        <v>1179</v>
      </c>
      <c r="AJ226" s="9">
        <v>533</v>
      </c>
      <c r="AM226" s="9">
        <v>4331</v>
      </c>
      <c r="AN226" s="9">
        <v>4963</v>
      </c>
      <c r="AO226" s="9">
        <v>3711</v>
      </c>
      <c r="AQ226" s="9">
        <v>1997</v>
      </c>
      <c r="AR226" s="9">
        <v>2878</v>
      </c>
      <c r="AS226" s="9">
        <v>3124</v>
      </c>
    </row>
    <row r="227" spans="11:45" x14ac:dyDescent="0.2">
      <c r="K227" s="9">
        <v>384.79999999999995</v>
      </c>
      <c r="L227" s="9">
        <v>747</v>
      </c>
      <c r="T227" s="9">
        <v>284.20000000000005</v>
      </c>
      <c r="U227" s="9">
        <v>482.5</v>
      </c>
      <c r="V227" s="9">
        <v>157.70000000000002</v>
      </c>
      <c r="X227" s="9">
        <v>125.69999999999999</v>
      </c>
      <c r="Y227" s="9">
        <v>2000</v>
      </c>
      <c r="Z227" s="9">
        <v>115</v>
      </c>
      <c r="AE227" s="9">
        <v>2488</v>
      </c>
      <c r="AH227" s="9">
        <v>1795</v>
      </c>
      <c r="AI227" s="9">
        <v>260</v>
      </c>
      <c r="AJ227" s="9">
        <v>548</v>
      </c>
      <c r="AM227" s="9">
        <v>4339</v>
      </c>
      <c r="AN227" s="9">
        <v>4996</v>
      </c>
      <c r="AO227" s="9">
        <v>3742</v>
      </c>
      <c r="AQ227" s="9">
        <v>2013</v>
      </c>
      <c r="AR227" s="9">
        <v>2931</v>
      </c>
      <c r="AS227" s="9">
        <v>3146</v>
      </c>
    </row>
    <row r="228" spans="11:45" x14ac:dyDescent="0.2">
      <c r="K228" s="9">
        <v>386.40000000000003</v>
      </c>
      <c r="L228" s="9">
        <v>753.9</v>
      </c>
      <c r="T228" s="9">
        <v>630.70000000000005</v>
      </c>
      <c r="U228" s="9">
        <v>436.5</v>
      </c>
      <c r="V228" s="9">
        <v>145</v>
      </c>
      <c r="X228" s="9">
        <v>675.5</v>
      </c>
      <c r="Y228" s="9">
        <v>1000</v>
      </c>
      <c r="Z228" s="9">
        <v>115.8</v>
      </c>
      <c r="AE228" s="9">
        <f>AVERAGE(AE128:AE227)</f>
        <v>2026.5</v>
      </c>
      <c r="AH228" s="9">
        <v>970</v>
      </c>
      <c r="AI228" s="9">
        <v>653</v>
      </c>
      <c r="AJ228" s="9">
        <v>553</v>
      </c>
      <c r="AM228" s="9">
        <v>4366</v>
      </c>
      <c r="AN228" s="9">
        <v>5004</v>
      </c>
      <c r="AO228" s="9">
        <v>3747</v>
      </c>
      <c r="AQ228" s="9">
        <v>2062</v>
      </c>
      <c r="AR228" s="9">
        <v>2933</v>
      </c>
      <c r="AS228" s="9">
        <v>3187</v>
      </c>
    </row>
    <row r="229" spans="11:45" x14ac:dyDescent="0.2">
      <c r="K229" s="9">
        <v>387.59999999999997</v>
      </c>
      <c r="L229" s="9">
        <v>767</v>
      </c>
      <c r="T229" s="9">
        <v>269.39999999999998</v>
      </c>
      <c r="U229" s="9">
        <v>337.1</v>
      </c>
      <c r="V229" s="9">
        <v>1000</v>
      </c>
      <c r="X229" s="9">
        <v>158.1</v>
      </c>
      <c r="Y229" s="9">
        <v>527.69999999999993</v>
      </c>
      <c r="Z229" s="9">
        <v>118.3</v>
      </c>
      <c r="AE229" s="9">
        <v>2507</v>
      </c>
      <c r="AH229" s="9">
        <v>470</v>
      </c>
      <c r="AI229" s="9">
        <v>4466</v>
      </c>
      <c r="AJ229" s="9">
        <v>565</v>
      </c>
      <c r="AM229" s="9">
        <v>4369</v>
      </c>
      <c r="AN229" s="9">
        <v>5012</v>
      </c>
      <c r="AO229" s="9">
        <v>3754</v>
      </c>
      <c r="AQ229" s="9">
        <v>2071</v>
      </c>
      <c r="AR229" s="9">
        <v>2947</v>
      </c>
      <c r="AS229" s="9">
        <v>3262</v>
      </c>
    </row>
    <row r="230" spans="11:45" x14ac:dyDescent="0.2">
      <c r="K230" s="10">
        <v>391</v>
      </c>
      <c r="L230" s="9">
        <v>767.1</v>
      </c>
      <c r="T230" s="9">
        <v>440.20000000000005</v>
      </c>
      <c r="U230" s="9">
        <v>512.1</v>
      </c>
      <c r="V230" s="9">
        <v>2000</v>
      </c>
      <c r="X230" s="9">
        <v>98.14</v>
      </c>
      <c r="Y230" s="9">
        <v>89.52</v>
      </c>
      <c r="Z230" s="9">
        <v>118.7</v>
      </c>
      <c r="AE230" s="10">
        <v>2509</v>
      </c>
      <c r="AH230" s="9">
        <v>985</v>
      </c>
      <c r="AI230" s="9">
        <v>970</v>
      </c>
      <c r="AJ230" s="9">
        <v>565</v>
      </c>
      <c r="AM230" s="9">
        <v>4534</v>
      </c>
      <c r="AN230" s="9">
        <v>5056</v>
      </c>
      <c r="AO230" s="9">
        <v>3880</v>
      </c>
      <c r="AQ230" s="9">
        <v>2121</v>
      </c>
      <c r="AR230" s="9">
        <v>2982</v>
      </c>
      <c r="AS230" s="9">
        <v>3263</v>
      </c>
    </row>
    <row r="231" spans="11:45" x14ac:dyDescent="0.2">
      <c r="K231" s="9">
        <v>393</v>
      </c>
      <c r="L231" s="9">
        <v>771</v>
      </c>
      <c r="T231" s="9">
        <v>714.5</v>
      </c>
      <c r="U231" s="9">
        <v>721.1</v>
      </c>
      <c r="V231" s="9">
        <v>3000</v>
      </c>
      <c r="X231" s="9">
        <v>200.8</v>
      </c>
      <c r="Y231" s="9">
        <v>983.1</v>
      </c>
      <c r="Z231" s="9">
        <v>123.6</v>
      </c>
      <c r="AE231" s="10">
        <v>2513</v>
      </c>
      <c r="AH231" s="9">
        <v>3103</v>
      </c>
      <c r="AI231" s="9">
        <v>161</v>
      </c>
      <c r="AJ231" s="9">
        <v>570</v>
      </c>
      <c r="AM231" s="9">
        <v>4556</v>
      </c>
      <c r="AN231" s="9">
        <v>5116</v>
      </c>
      <c r="AO231" s="9">
        <v>3900</v>
      </c>
      <c r="AQ231" s="9">
        <v>2121</v>
      </c>
      <c r="AR231" s="9">
        <v>3017</v>
      </c>
      <c r="AS231" s="9">
        <v>3334</v>
      </c>
    </row>
    <row r="232" spans="11:45" x14ac:dyDescent="0.2">
      <c r="K232" s="9">
        <v>394.2</v>
      </c>
      <c r="L232" s="9">
        <v>774.9</v>
      </c>
      <c r="T232" s="9">
        <v>714.5</v>
      </c>
      <c r="U232" s="9">
        <v>771.2</v>
      </c>
      <c r="V232" s="9">
        <v>2000</v>
      </c>
      <c r="X232" s="9">
        <v>587.19999999999993</v>
      </c>
      <c r="Y232" s="9">
        <v>214.79999999999998</v>
      </c>
      <c r="Z232" s="9">
        <v>123.6</v>
      </c>
      <c r="AE232" s="10">
        <v>2518</v>
      </c>
      <c r="AH232" s="9">
        <v>1467</v>
      </c>
      <c r="AI232" s="9">
        <v>2187</v>
      </c>
      <c r="AJ232" s="9">
        <v>572</v>
      </c>
      <c r="AM232" s="9">
        <v>4685</v>
      </c>
      <c r="AN232" s="9">
        <v>5156</v>
      </c>
      <c r="AO232" s="9">
        <v>3923</v>
      </c>
      <c r="AQ232" s="9">
        <v>2160</v>
      </c>
      <c r="AR232" s="9">
        <v>3053</v>
      </c>
      <c r="AS232" s="9">
        <v>3337</v>
      </c>
    </row>
    <row r="233" spans="11:45" x14ac:dyDescent="0.2">
      <c r="K233" s="9">
        <v>396.7</v>
      </c>
      <c r="L233" s="9">
        <v>779</v>
      </c>
      <c r="T233" s="9">
        <v>153.6</v>
      </c>
      <c r="U233" s="9">
        <v>1000</v>
      </c>
      <c r="V233" s="9">
        <v>3000</v>
      </c>
      <c r="X233" s="9">
        <v>80.489999999999995</v>
      </c>
      <c r="Y233" s="9">
        <v>731.8</v>
      </c>
      <c r="Z233" s="9">
        <v>126.50000000000001</v>
      </c>
      <c r="AE233" s="10">
        <v>2523</v>
      </c>
      <c r="AH233" s="9">
        <v>908</v>
      </c>
      <c r="AI233" s="9">
        <v>88</v>
      </c>
      <c r="AJ233" s="9">
        <v>606</v>
      </c>
      <c r="AM233" s="9">
        <v>4689</v>
      </c>
      <c r="AN233" s="9">
        <v>5189</v>
      </c>
      <c r="AO233" s="9">
        <v>3986</v>
      </c>
      <c r="AQ233" s="9">
        <v>2160</v>
      </c>
      <c r="AR233" s="9">
        <v>3069</v>
      </c>
      <c r="AS233" s="9">
        <v>3386</v>
      </c>
    </row>
    <row r="234" spans="11:45" x14ac:dyDescent="0.2">
      <c r="K234" s="10">
        <v>398</v>
      </c>
      <c r="L234" s="9">
        <v>780.6</v>
      </c>
      <c r="T234" s="9">
        <v>439.4</v>
      </c>
      <c r="U234" s="9">
        <v>546.59999999999991</v>
      </c>
      <c r="V234" s="9">
        <v>2000</v>
      </c>
      <c r="X234" s="9">
        <v>427.09999999999997</v>
      </c>
      <c r="Y234" s="9">
        <v>405.3</v>
      </c>
      <c r="Z234" s="9">
        <v>126.89999999999999</v>
      </c>
      <c r="AE234" s="9">
        <v>2523</v>
      </c>
      <c r="AH234" s="9">
        <v>933</v>
      </c>
      <c r="AI234" s="9">
        <v>1795</v>
      </c>
      <c r="AJ234" s="9">
        <v>613</v>
      </c>
      <c r="AM234" s="9">
        <v>4690</v>
      </c>
      <c r="AN234" s="9">
        <v>5233</v>
      </c>
      <c r="AO234" s="9">
        <v>4014</v>
      </c>
      <c r="AQ234" s="9">
        <v>2166</v>
      </c>
      <c r="AR234" s="9">
        <v>3134</v>
      </c>
      <c r="AS234" s="9">
        <v>3411</v>
      </c>
    </row>
    <row r="235" spans="11:45" x14ac:dyDescent="0.2">
      <c r="K235" s="9">
        <v>398.29999999999995</v>
      </c>
      <c r="L235" s="9">
        <v>781</v>
      </c>
      <c r="T235" s="9">
        <v>365.09999999999997</v>
      </c>
      <c r="U235" s="9">
        <v>254.60000000000002</v>
      </c>
      <c r="V235" s="9">
        <v>1000</v>
      </c>
      <c r="X235" s="9">
        <v>176.60000000000002</v>
      </c>
      <c r="Y235" s="9">
        <v>132.19999999999999</v>
      </c>
      <c r="Z235" s="9">
        <v>128.89999999999998</v>
      </c>
      <c r="AE235" s="10">
        <v>2524</v>
      </c>
      <c r="AH235" s="9">
        <v>749</v>
      </c>
      <c r="AI235" s="9">
        <v>415</v>
      </c>
      <c r="AJ235" s="9">
        <v>615</v>
      </c>
      <c r="AM235" s="9">
        <v>4695</v>
      </c>
      <c r="AN235" s="9">
        <v>5338</v>
      </c>
      <c r="AO235" s="9">
        <v>4169</v>
      </c>
      <c r="AQ235" s="9">
        <v>2171</v>
      </c>
      <c r="AR235" s="9">
        <v>3173</v>
      </c>
      <c r="AS235" s="9">
        <v>3470</v>
      </c>
    </row>
    <row r="236" spans="11:45" x14ac:dyDescent="0.2">
      <c r="K236" s="9">
        <v>399.6</v>
      </c>
      <c r="L236" s="9">
        <v>795</v>
      </c>
      <c r="T236" s="9">
        <v>153.20000000000002</v>
      </c>
      <c r="U236" s="9">
        <v>994.6</v>
      </c>
      <c r="V236" s="9">
        <v>3000</v>
      </c>
      <c r="X236" s="9">
        <v>569.6</v>
      </c>
      <c r="Y236" s="9">
        <v>360.5</v>
      </c>
      <c r="Z236" s="9">
        <v>129.4</v>
      </c>
      <c r="AE236" s="9">
        <v>2528</v>
      </c>
      <c r="AH236" s="9">
        <v>1688</v>
      </c>
      <c r="AI236" s="9">
        <v>3825</v>
      </c>
      <c r="AJ236" s="9">
        <v>644</v>
      </c>
      <c r="AM236" s="9">
        <v>4727</v>
      </c>
      <c r="AN236" s="9">
        <v>5360</v>
      </c>
      <c r="AO236" s="9">
        <v>4211</v>
      </c>
      <c r="AQ236" s="9">
        <v>2175</v>
      </c>
      <c r="AR236" s="9">
        <v>3218</v>
      </c>
      <c r="AS236" s="9">
        <v>3488</v>
      </c>
    </row>
    <row r="237" spans="11:45" x14ac:dyDescent="0.2">
      <c r="K237" s="9">
        <v>400.8</v>
      </c>
      <c r="L237" s="9">
        <v>798</v>
      </c>
      <c r="T237" s="9">
        <v>1000</v>
      </c>
      <c r="U237" s="9">
        <v>560.9</v>
      </c>
      <c r="V237" s="9">
        <v>888.2</v>
      </c>
      <c r="X237" s="9">
        <v>498.5</v>
      </c>
      <c r="Y237" s="9">
        <v>384.79999999999995</v>
      </c>
      <c r="Z237" s="9">
        <v>130.19999999999999</v>
      </c>
      <c r="AE237" s="10">
        <v>2530</v>
      </c>
      <c r="AH237" s="9">
        <v>539</v>
      </c>
      <c r="AI237" s="9">
        <v>1273</v>
      </c>
      <c r="AJ237" s="9">
        <v>666</v>
      </c>
      <c r="AM237" s="9">
        <v>4865</v>
      </c>
      <c r="AN237" s="9">
        <v>5366</v>
      </c>
      <c r="AO237" s="9">
        <v>4223</v>
      </c>
      <c r="AQ237" s="9">
        <v>2175</v>
      </c>
      <c r="AR237" s="9">
        <v>3225</v>
      </c>
      <c r="AS237" s="9">
        <v>3516</v>
      </c>
    </row>
    <row r="238" spans="11:45" x14ac:dyDescent="0.2">
      <c r="K238" s="10">
        <v>402</v>
      </c>
      <c r="L238" s="9">
        <v>805.7</v>
      </c>
      <c r="T238" s="9">
        <v>528.1</v>
      </c>
      <c r="U238" s="9">
        <v>444.3</v>
      </c>
      <c r="V238" s="9">
        <v>1000</v>
      </c>
      <c r="X238" s="9">
        <v>236.1</v>
      </c>
      <c r="Y238" s="9">
        <v>267.3</v>
      </c>
      <c r="Z238" s="9">
        <v>131</v>
      </c>
      <c r="AE238" s="9">
        <v>2535</v>
      </c>
      <c r="AH238" s="9">
        <v>1144</v>
      </c>
      <c r="AI238" s="9">
        <v>1094</v>
      </c>
      <c r="AJ238" s="9">
        <v>669</v>
      </c>
      <c r="AM238" s="9">
        <v>4945</v>
      </c>
      <c r="AN238" s="9">
        <v>5389</v>
      </c>
      <c r="AO238" s="9">
        <v>4252</v>
      </c>
      <c r="AQ238" s="9">
        <v>2190</v>
      </c>
      <c r="AR238" s="9">
        <v>3249</v>
      </c>
      <c r="AS238" s="9">
        <v>3557</v>
      </c>
    </row>
    <row r="239" spans="11:45" x14ac:dyDescent="0.2">
      <c r="K239" s="9">
        <v>402</v>
      </c>
      <c r="L239" s="9">
        <v>807.69999999999993</v>
      </c>
      <c r="T239" s="9">
        <v>437.3</v>
      </c>
      <c r="U239" s="9">
        <v>705.5</v>
      </c>
      <c r="V239" s="9">
        <v>443.09999999999997</v>
      </c>
      <c r="X239" s="9">
        <v>370.4</v>
      </c>
      <c r="Y239" s="9">
        <v>258.3</v>
      </c>
      <c r="Z239" s="9">
        <v>133</v>
      </c>
      <c r="AE239" s="10">
        <v>2560</v>
      </c>
      <c r="AH239" s="9">
        <v>1501</v>
      </c>
      <c r="AI239" s="9">
        <v>696</v>
      </c>
      <c r="AJ239" s="9">
        <v>673</v>
      </c>
      <c r="AM239" s="9">
        <v>4950</v>
      </c>
      <c r="AN239" s="9">
        <v>5493</v>
      </c>
      <c r="AO239" s="9">
        <v>4252</v>
      </c>
      <c r="AQ239" s="9">
        <v>2205</v>
      </c>
      <c r="AR239" s="9">
        <v>3286</v>
      </c>
      <c r="AS239" s="9">
        <v>3563</v>
      </c>
    </row>
    <row r="240" spans="11:45" x14ac:dyDescent="0.2">
      <c r="K240" s="9">
        <v>404.5</v>
      </c>
      <c r="L240" s="9">
        <v>814</v>
      </c>
      <c r="T240" s="9">
        <v>315.40000000000003</v>
      </c>
      <c r="U240" s="9">
        <v>140.4</v>
      </c>
      <c r="V240" s="9">
        <v>3000</v>
      </c>
      <c r="X240" s="9">
        <v>251.29999999999998</v>
      </c>
      <c r="Y240" s="9">
        <v>1000</v>
      </c>
      <c r="Z240" s="9">
        <v>135.9</v>
      </c>
      <c r="AE240" s="10">
        <v>2567</v>
      </c>
      <c r="AH240" s="9">
        <v>823</v>
      </c>
      <c r="AI240" s="9">
        <v>350</v>
      </c>
      <c r="AJ240" s="9">
        <v>692</v>
      </c>
      <c r="AM240" s="9">
        <v>4970</v>
      </c>
      <c r="AN240" s="9">
        <v>5527</v>
      </c>
      <c r="AO240" s="9">
        <v>4265</v>
      </c>
      <c r="AQ240" s="9">
        <v>2237</v>
      </c>
      <c r="AR240" s="9">
        <v>3422</v>
      </c>
      <c r="AS240" s="9">
        <v>3670</v>
      </c>
    </row>
    <row r="241" spans="11:45" x14ac:dyDescent="0.2">
      <c r="K241" s="9">
        <v>406.5</v>
      </c>
      <c r="L241" s="9">
        <v>820.5</v>
      </c>
      <c r="T241" s="9">
        <v>150.29999999999998</v>
      </c>
      <c r="U241" s="9">
        <v>941.2</v>
      </c>
      <c r="V241" s="9">
        <v>2000</v>
      </c>
      <c r="X241" s="9">
        <v>385.6</v>
      </c>
      <c r="Y241" s="9">
        <v>157.70000000000002</v>
      </c>
      <c r="Z241" s="9">
        <v>137.60000000000002</v>
      </c>
      <c r="AE241" s="9">
        <v>2569</v>
      </c>
      <c r="AH241" s="9">
        <v>813</v>
      </c>
      <c r="AI241" s="9">
        <v>273</v>
      </c>
      <c r="AJ241" s="9">
        <v>725</v>
      </c>
      <c r="AM241" s="9">
        <v>4980</v>
      </c>
      <c r="AN241" s="9">
        <v>5606</v>
      </c>
      <c r="AO241" s="9">
        <v>4265</v>
      </c>
      <c r="AQ241" s="9">
        <v>2245</v>
      </c>
      <c r="AR241" s="9">
        <v>3480</v>
      </c>
      <c r="AS241" s="9">
        <v>3688</v>
      </c>
    </row>
    <row r="242" spans="11:45" x14ac:dyDescent="0.2">
      <c r="K242" s="9">
        <v>407.8</v>
      </c>
      <c r="L242" s="9">
        <v>825.4</v>
      </c>
      <c r="T242" s="9">
        <v>128.5</v>
      </c>
      <c r="U242" s="9">
        <v>2000</v>
      </c>
      <c r="V242" s="9">
        <v>301</v>
      </c>
      <c r="X242" s="9">
        <v>389.7</v>
      </c>
      <c r="Y242" s="9">
        <v>308</v>
      </c>
      <c r="Z242" s="9">
        <v>138</v>
      </c>
      <c r="AE242" s="9">
        <v>2583</v>
      </c>
      <c r="AH242" s="9">
        <v>892</v>
      </c>
      <c r="AI242" s="9">
        <v>823</v>
      </c>
      <c r="AJ242" s="9">
        <v>733</v>
      </c>
      <c r="AM242" s="9">
        <v>4980</v>
      </c>
      <c r="AN242" s="9">
        <v>5607</v>
      </c>
      <c r="AO242" s="9">
        <v>4278</v>
      </c>
      <c r="AQ242" s="9">
        <v>2334</v>
      </c>
      <c r="AR242" s="9">
        <v>3483</v>
      </c>
      <c r="AS242" s="9">
        <v>3709</v>
      </c>
    </row>
    <row r="243" spans="11:45" x14ac:dyDescent="0.2">
      <c r="K243" s="9">
        <v>417.6</v>
      </c>
      <c r="L243" s="9">
        <v>829</v>
      </c>
      <c r="T243" s="9">
        <v>648.80000000000007</v>
      </c>
      <c r="U243" s="9">
        <v>733.40000000000009</v>
      </c>
      <c r="V243" s="9">
        <v>960.1</v>
      </c>
      <c r="X243" s="9">
        <v>211.1</v>
      </c>
      <c r="Y243" s="9">
        <v>361.4</v>
      </c>
      <c r="Z243" s="9">
        <v>146.20000000000002</v>
      </c>
      <c r="AE243" s="10">
        <v>2586</v>
      </c>
      <c r="AH243" s="9">
        <v>345</v>
      </c>
      <c r="AI243" s="9">
        <v>696</v>
      </c>
      <c r="AJ243" s="9">
        <v>762</v>
      </c>
      <c r="AM243" s="9">
        <v>4980</v>
      </c>
      <c r="AN243" s="9">
        <v>5656</v>
      </c>
      <c r="AO243" s="9">
        <v>4372</v>
      </c>
      <c r="AQ243" s="9">
        <v>2380</v>
      </c>
      <c r="AR243" s="9">
        <v>3579</v>
      </c>
      <c r="AS243" s="9">
        <v>3741</v>
      </c>
    </row>
    <row r="244" spans="11:45" x14ac:dyDescent="0.2">
      <c r="K244" s="9">
        <v>418.9</v>
      </c>
      <c r="L244" s="9">
        <v>829.5</v>
      </c>
      <c r="T244" s="9">
        <v>256.7</v>
      </c>
      <c r="U244" s="9">
        <v>2000</v>
      </c>
      <c r="V244" s="9">
        <v>417.2</v>
      </c>
      <c r="X244" s="9">
        <v>664</v>
      </c>
      <c r="Y244" s="9">
        <v>237.4</v>
      </c>
      <c r="Z244" s="9">
        <v>148.19999999999999</v>
      </c>
      <c r="AE244" s="9">
        <v>2586</v>
      </c>
      <c r="AH244" s="9">
        <v>144</v>
      </c>
      <c r="AI244" s="9">
        <v>233</v>
      </c>
      <c r="AJ244" s="9">
        <v>766</v>
      </c>
      <c r="AM244" s="9">
        <v>5146</v>
      </c>
      <c r="AN244" s="9">
        <v>5672</v>
      </c>
      <c r="AO244" s="9">
        <v>4437</v>
      </c>
      <c r="AQ244" s="9">
        <v>2382</v>
      </c>
      <c r="AR244" s="9">
        <v>3581</v>
      </c>
      <c r="AS244" s="9">
        <v>3784</v>
      </c>
    </row>
    <row r="245" spans="11:45" x14ac:dyDescent="0.2">
      <c r="K245" s="10">
        <v>420</v>
      </c>
      <c r="L245" s="9">
        <v>843.09999999999991</v>
      </c>
      <c r="T245" s="9">
        <v>1000</v>
      </c>
      <c r="U245" s="9">
        <v>717.4</v>
      </c>
      <c r="V245" s="9">
        <v>1000</v>
      </c>
      <c r="X245" s="9">
        <v>537.5</v>
      </c>
      <c r="Y245" s="9">
        <v>411.1</v>
      </c>
      <c r="Z245" s="9">
        <v>151.9</v>
      </c>
      <c r="AE245" s="9">
        <v>2596</v>
      </c>
      <c r="AH245" s="9">
        <v>331</v>
      </c>
      <c r="AI245" s="9">
        <v>419</v>
      </c>
      <c r="AJ245" s="9">
        <v>770</v>
      </c>
      <c r="AM245" s="9">
        <v>5157</v>
      </c>
      <c r="AN245" s="9">
        <v>5689</v>
      </c>
      <c r="AO245" s="9">
        <v>4467</v>
      </c>
      <c r="AQ245" s="9">
        <v>2403</v>
      </c>
      <c r="AR245" s="9">
        <v>3647</v>
      </c>
      <c r="AS245" s="9">
        <v>3807</v>
      </c>
    </row>
    <row r="246" spans="11:45" x14ac:dyDescent="0.2">
      <c r="K246" s="10">
        <v>430</v>
      </c>
      <c r="L246" s="9">
        <v>845.9</v>
      </c>
      <c r="T246" s="9">
        <v>204.1</v>
      </c>
      <c r="U246" s="9">
        <v>311.7</v>
      </c>
      <c r="V246" s="9">
        <v>2000</v>
      </c>
      <c r="X246" s="9">
        <v>231.6</v>
      </c>
      <c r="Y246" s="9">
        <v>279.60000000000002</v>
      </c>
      <c r="Z246" s="9">
        <v>152.80000000000001</v>
      </c>
      <c r="AE246" s="9">
        <v>2600</v>
      </c>
      <c r="AH246" s="9">
        <v>580</v>
      </c>
      <c r="AI246" s="9">
        <v>1769</v>
      </c>
      <c r="AJ246" s="9">
        <v>774</v>
      </c>
      <c r="AM246" s="9">
        <v>5166</v>
      </c>
      <c r="AN246" s="9">
        <v>5690</v>
      </c>
      <c r="AO246" s="9">
        <v>4602</v>
      </c>
      <c r="AQ246" s="9">
        <v>2409</v>
      </c>
      <c r="AR246" s="9">
        <v>3680</v>
      </c>
      <c r="AS246" s="9">
        <v>3810</v>
      </c>
    </row>
    <row r="247" spans="11:45" x14ac:dyDescent="0.2">
      <c r="K247" s="9">
        <v>434.9</v>
      </c>
      <c r="L247" s="9">
        <v>853</v>
      </c>
      <c r="T247" s="9">
        <v>453.40000000000003</v>
      </c>
      <c r="U247" s="9">
        <v>1000</v>
      </c>
      <c r="V247" s="9">
        <v>1000</v>
      </c>
      <c r="X247" s="9">
        <v>384</v>
      </c>
      <c r="Y247" s="9">
        <v>197.1</v>
      </c>
      <c r="Z247" s="9">
        <v>158.1</v>
      </c>
      <c r="AE247" s="9">
        <v>2611</v>
      </c>
      <c r="AH247" s="9">
        <v>906</v>
      </c>
      <c r="AI247" s="9">
        <v>717</v>
      </c>
      <c r="AJ247" s="9">
        <v>794</v>
      </c>
      <c r="AM247" s="9">
        <v>5196</v>
      </c>
      <c r="AN247" s="9">
        <v>5700</v>
      </c>
      <c r="AO247" s="9">
        <v>4610</v>
      </c>
      <c r="AQ247" s="9">
        <v>2421</v>
      </c>
      <c r="AR247" s="9">
        <v>3685</v>
      </c>
      <c r="AS247" s="9">
        <v>3821</v>
      </c>
    </row>
    <row r="248" spans="11:45" x14ac:dyDescent="0.2">
      <c r="K248" s="10">
        <v>435</v>
      </c>
      <c r="L248" s="9">
        <v>858</v>
      </c>
      <c r="T248" s="9">
        <v>245.2</v>
      </c>
      <c r="U248" s="9">
        <v>418.9</v>
      </c>
      <c r="V248" s="9">
        <v>917</v>
      </c>
      <c r="X248" s="9">
        <v>397.5</v>
      </c>
      <c r="Y248" s="9">
        <v>261.2</v>
      </c>
      <c r="Z248" s="9">
        <v>160.6</v>
      </c>
      <c r="AE248" s="10">
        <v>2614</v>
      </c>
      <c r="AH248" s="9">
        <v>1286</v>
      </c>
      <c r="AI248" s="9">
        <v>491</v>
      </c>
      <c r="AJ248" s="9">
        <v>805</v>
      </c>
      <c r="AM248" s="9">
        <v>5277</v>
      </c>
      <c r="AN248" s="9">
        <v>5780</v>
      </c>
      <c r="AO248" s="9">
        <v>4641</v>
      </c>
      <c r="AQ248" s="9">
        <v>2422</v>
      </c>
      <c r="AR248" s="9">
        <v>3706</v>
      </c>
      <c r="AS248" s="9">
        <v>3833</v>
      </c>
    </row>
    <row r="249" spans="11:45" x14ac:dyDescent="0.2">
      <c r="K249" s="9">
        <v>437.3</v>
      </c>
      <c r="L249" s="9">
        <v>872</v>
      </c>
      <c r="T249" s="9">
        <v>246.00000000000003</v>
      </c>
      <c r="U249" s="9">
        <v>1000</v>
      </c>
      <c r="V249" s="9">
        <v>2000</v>
      </c>
      <c r="X249" s="9">
        <v>243.9</v>
      </c>
      <c r="Y249" s="9">
        <v>592.1</v>
      </c>
      <c r="Z249" s="9">
        <v>165.5</v>
      </c>
      <c r="AE249" s="10">
        <v>2651</v>
      </c>
      <c r="AH249" s="9">
        <v>448</v>
      </c>
      <c r="AI249" s="9">
        <v>1414</v>
      </c>
      <c r="AJ249" s="9">
        <v>846</v>
      </c>
      <c r="AM249" s="9">
        <v>5310</v>
      </c>
      <c r="AN249" s="9">
        <v>5827</v>
      </c>
      <c r="AO249" s="9">
        <v>4673</v>
      </c>
      <c r="AQ249" s="9">
        <v>2507</v>
      </c>
      <c r="AR249" s="9">
        <v>3730</v>
      </c>
      <c r="AS249" s="9">
        <v>3878</v>
      </c>
    </row>
    <row r="250" spans="11:45" x14ac:dyDescent="0.2">
      <c r="K250" s="10">
        <v>444</v>
      </c>
      <c r="L250" s="9">
        <v>876</v>
      </c>
      <c r="T250" s="9">
        <v>295.3</v>
      </c>
      <c r="U250" s="9">
        <v>2000</v>
      </c>
      <c r="V250" s="9">
        <v>2000</v>
      </c>
      <c r="X250" s="9">
        <v>168</v>
      </c>
      <c r="Y250" s="9">
        <v>538.79999999999995</v>
      </c>
      <c r="Z250" s="9">
        <v>165.5</v>
      </c>
      <c r="AE250" s="10">
        <v>2657</v>
      </c>
      <c r="AH250" s="9">
        <v>354</v>
      </c>
      <c r="AI250" s="9">
        <v>933</v>
      </c>
      <c r="AJ250" s="9">
        <v>847</v>
      </c>
      <c r="AM250" s="9">
        <v>5376</v>
      </c>
      <c r="AN250" s="9">
        <v>5889</v>
      </c>
      <c r="AO250" s="9">
        <v>4733</v>
      </c>
      <c r="AQ250" s="9">
        <v>2531</v>
      </c>
      <c r="AR250" s="9">
        <v>3752</v>
      </c>
      <c r="AS250" s="9">
        <v>3879</v>
      </c>
    </row>
    <row r="251" spans="11:45" x14ac:dyDescent="0.2">
      <c r="K251" s="9">
        <v>444.70000000000005</v>
      </c>
      <c r="L251" s="9">
        <v>882.1</v>
      </c>
      <c r="T251" s="9">
        <v>615.1</v>
      </c>
      <c r="U251" s="9">
        <v>701.80000000000007</v>
      </c>
      <c r="V251" s="9">
        <v>780.2</v>
      </c>
      <c r="X251" s="9">
        <v>229.5</v>
      </c>
      <c r="Y251" s="9">
        <v>262.8</v>
      </c>
      <c r="Z251" s="9">
        <v>169.2</v>
      </c>
      <c r="AE251" s="10">
        <v>2673</v>
      </c>
      <c r="AH251" s="9">
        <v>312</v>
      </c>
      <c r="AI251" s="9">
        <v>1945</v>
      </c>
      <c r="AJ251" s="9">
        <v>854</v>
      </c>
      <c r="AM251" s="9">
        <v>5380</v>
      </c>
      <c r="AN251" s="9">
        <v>5920</v>
      </c>
      <c r="AO251" s="9">
        <v>4842</v>
      </c>
      <c r="AQ251" s="9">
        <v>2537</v>
      </c>
      <c r="AR251" s="9">
        <v>3755</v>
      </c>
      <c r="AS251" s="9">
        <v>3903</v>
      </c>
    </row>
    <row r="252" spans="11:45" x14ac:dyDescent="0.2">
      <c r="K252" s="10">
        <v>445</v>
      </c>
      <c r="L252" s="9">
        <v>910</v>
      </c>
      <c r="T252" s="9">
        <v>2000</v>
      </c>
      <c r="U252" s="9">
        <v>432</v>
      </c>
      <c r="V252" s="9">
        <v>969.5</v>
      </c>
      <c r="X252" s="9">
        <v>464.40000000000003</v>
      </c>
      <c r="Y252" s="9">
        <v>174.9</v>
      </c>
      <c r="Z252" s="9">
        <v>174.1</v>
      </c>
      <c r="AE252" s="9">
        <v>2687</v>
      </c>
      <c r="AH252" s="9">
        <v>363</v>
      </c>
      <c r="AI252" s="9">
        <v>1843</v>
      </c>
      <c r="AJ252" s="9">
        <v>881</v>
      </c>
      <c r="AM252" s="9">
        <v>5389</v>
      </c>
      <c r="AN252" s="9">
        <v>5949</v>
      </c>
      <c r="AO252" s="9">
        <v>4984</v>
      </c>
      <c r="AQ252" s="9">
        <v>2550</v>
      </c>
      <c r="AR252" s="9">
        <v>3782</v>
      </c>
      <c r="AS252" s="9">
        <v>3907</v>
      </c>
    </row>
    <row r="253" spans="11:45" x14ac:dyDescent="0.2">
      <c r="K253" s="9">
        <v>459.5</v>
      </c>
      <c r="L253" s="9">
        <v>921.5</v>
      </c>
      <c r="T253" s="9">
        <v>673.9</v>
      </c>
      <c r="U253" s="9">
        <v>430.8</v>
      </c>
      <c r="V253" s="9">
        <v>734.19999999999993</v>
      </c>
      <c r="X253" s="9">
        <v>286.59999999999997</v>
      </c>
      <c r="Y253" s="9">
        <v>442.3</v>
      </c>
      <c r="Z253" s="9">
        <v>181.10000000000002</v>
      </c>
      <c r="AE253" s="9">
        <v>2710</v>
      </c>
      <c r="AH253" s="9">
        <v>316</v>
      </c>
      <c r="AI253" s="9">
        <v>2353</v>
      </c>
      <c r="AJ253" s="9">
        <v>912</v>
      </c>
      <c r="AM253" s="9">
        <v>5480</v>
      </c>
      <c r="AN253" s="9">
        <v>5971</v>
      </c>
      <c r="AO253" s="9">
        <v>5019</v>
      </c>
      <c r="AQ253" s="9">
        <v>2570</v>
      </c>
      <c r="AR253" s="9">
        <v>3823</v>
      </c>
      <c r="AS253" s="9">
        <v>3942</v>
      </c>
    </row>
    <row r="254" spans="11:45" x14ac:dyDescent="0.2">
      <c r="K254" s="9">
        <v>463.59999999999997</v>
      </c>
      <c r="L254" s="9">
        <v>935</v>
      </c>
      <c r="T254" s="9">
        <v>1000</v>
      </c>
      <c r="U254" s="9">
        <v>3000</v>
      </c>
      <c r="V254" s="9">
        <v>583.90000000000009</v>
      </c>
      <c r="X254" s="9">
        <v>178.6</v>
      </c>
      <c r="Y254" s="9">
        <v>240.20000000000002</v>
      </c>
      <c r="Z254" s="9">
        <v>187.70000000000002</v>
      </c>
      <c r="AE254" s="9">
        <v>2714</v>
      </c>
      <c r="AH254" s="9">
        <v>530</v>
      </c>
      <c r="AI254" s="9">
        <v>598</v>
      </c>
      <c r="AJ254" s="9">
        <v>920</v>
      </c>
      <c r="AM254" s="9">
        <v>5501</v>
      </c>
      <c r="AN254" s="9">
        <v>5981</v>
      </c>
      <c r="AO254" s="9">
        <v>5022</v>
      </c>
      <c r="AQ254" s="9">
        <v>2583</v>
      </c>
      <c r="AR254" s="9">
        <v>3831</v>
      </c>
      <c r="AS254" s="9">
        <v>3992</v>
      </c>
    </row>
    <row r="255" spans="11:45" x14ac:dyDescent="0.2">
      <c r="K255" s="10">
        <v>467</v>
      </c>
      <c r="L255" s="9">
        <v>937.5</v>
      </c>
      <c r="T255" s="9">
        <v>323.60000000000002</v>
      </c>
      <c r="U255" s="9">
        <v>1000</v>
      </c>
      <c r="V255" s="9">
        <v>1000</v>
      </c>
      <c r="X255" s="9">
        <v>189.29999999999998</v>
      </c>
      <c r="Y255" s="9">
        <v>243.9</v>
      </c>
      <c r="Z255" s="9">
        <v>187.70000000000002</v>
      </c>
      <c r="AE255" s="9">
        <v>2726</v>
      </c>
      <c r="AH255" s="9">
        <v>1669</v>
      </c>
      <c r="AI255" s="9">
        <v>2355</v>
      </c>
      <c r="AJ255" s="9">
        <v>1019</v>
      </c>
      <c r="AM255" s="9">
        <v>5523</v>
      </c>
      <c r="AN255" s="9">
        <v>6009</v>
      </c>
      <c r="AO255" s="9">
        <v>5028</v>
      </c>
      <c r="AQ255" s="9">
        <v>2614</v>
      </c>
      <c r="AR255" s="9">
        <v>3872</v>
      </c>
      <c r="AS255" s="9">
        <v>4039</v>
      </c>
    </row>
    <row r="256" spans="11:45" x14ac:dyDescent="0.2">
      <c r="K256" s="10">
        <v>470</v>
      </c>
      <c r="L256" s="9">
        <v>942</v>
      </c>
      <c r="T256" s="9">
        <v>703.4</v>
      </c>
      <c r="U256" s="9">
        <v>734.19999999999993</v>
      </c>
      <c r="V256" s="9">
        <v>174.1</v>
      </c>
      <c r="X256" s="9">
        <v>376.59999999999997</v>
      </c>
      <c r="Y256" s="9">
        <v>91.98</v>
      </c>
      <c r="Z256" s="9">
        <v>189.29999999999998</v>
      </c>
      <c r="AE256" s="9">
        <v>2747</v>
      </c>
      <c r="AH256" s="9">
        <v>4452</v>
      </c>
      <c r="AI256" s="9">
        <v>1230</v>
      </c>
      <c r="AJ256" s="9">
        <v>1091</v>
      </c>
      <c r="AM256" s="9">
        <v>5579</v>
      </c>
      <c r="AN256" s="9">
        <v>6009</v>
      </c>
      <c r="AO256" s="9">
        <v>5225</v>
      </c>
      <c r="AQ256" s="9">
        <v>2638</v>
      </c>
      <c r="AR256" s="9">
        <v>3943</v>
      </c>
      <c r="AS256" s="9">
        <v>4056</v>
      </c>
    </row>
    <row r="257" spans="11:45" x14ac:dyDescent="0.2">
      <c r="K257" s="9">
        <v>473.90000000000003</v>
      </c>
      <c r="L257" s="9">
        <v>955.6</v>
      </c>
      <c r="T257" s="9">
        <v>979.80000000000007</v>
      </c>
      <c r="U257" s="9">
        <v>119.1</v>
      </c>
      <c r="V257" s="9">
        <v>184.79999999999998</v>
      </c>
      <c r="X257" s="9">
        <v>296.09999999999997</v>
      </c>
      <c r="Y257" s="9">
        <v>123.6</v>
      </c>
      <c r="Z257" s="9">
        <v>190.9</v>
      </c>
      <c r="AE257" s="9">
        <v>2761</v>
      </c>
      <c r="AH257" s="9">
        <v>644</v>
      </c>
      <c r="AI257" s="9">
        <v>1507</v>
      </c>
      <c r="AJ257" s="9">
        <v>1095</v>
      </c>
      <c r="AM257" s="9">
        <v>5615</v>
      </c>
      <c r="AN257" s="9">
        <v>6034</v>
      </c>
      <c r="AO257" s="9">
        <v>5256</v>
      </c>
      <c r="AQ257" s="9">
        <v>2640</v>
      </c>
      <c r="AR257" s="9">
        <v>3944</v>
      </c>
      <c r="AS257" s="9">
        <v>4090</v>
      </c>
    </row>
    <row r="258" spans="11:45" x14ac:dyDescent="0.2">
      <c r="K258" s="9">
        <v>473.90000000000003</v>
      </c>
      <c r="L258" s="9">
        <v>963</v>
      </c>
      <c r="T258" s="9">
        <v>132.6</v>
      </c>
      <c r="U258" s="9">
        <v>97.73</v>
      </c>
      <c r="V258" s="9">
        <v>2000</v>
      </c>
      <c r="X258" s="9">
        <v>100.60000000000001</v>
      </c>
      <c r="Y258" s="9">
        <v>319.10000000000002</v>
      </c>
      <c r="Z258" s="9">
        <v>192.6</v>
      </c>
      <c r="AE258" s="9">
        <v>2796</v>
      </c>
      <c r="AH258" s="9">
        <v>268</v>
      </c>
      <c r="AI258" s="9">
        <v>1012</v>
      </c>
      <c r="AJ258" s="9">
        <v>1143</v>
      </c>
      <c r="AM258" s="9">
        <v>5709</v>
      </c>
      <c r="AN258" s="9">
        <v>6051</v>
      </c>
      <c r="AO258" s="9">
        <v>5370</v>
      </c>
      <c r="AQ258" s="9">
        <v>2640</v>
      </c>
      <c r="AR258" s="9">
        <v>4066</v>
      </c>
      <c r="AS258" s="9">
        <v>4115</v>
      </c>
    </row>
    <row r="259" spans="11:45" x14ac:dyDescent="0.2">
      <c r="K259" s="10">
        <v>476</v>
      </c>
      <c r="L259" s="9">
        <v>990</v>
      </c>
      <c r="T259" s="9">
        <v>91.16</v>
      </c>
      <c r="U259" s="9">
        <v>214.79999999999998</v>
      </c>
      <c r="V259" s="9">
        <v>2000</v>
      </c>
      <c r="X259" s="9">
        <v>201.20000000000002</v>
      </c>
      <c r="Y259" s="9">
        <v>94.86</v>
      </c>
      <c r="Z259" s="9">
        <v>193.79999999999998</v>
      </c>
      <c r="AE259" s="9">
        <v>2799</v>
      </c>
      <c r="AH259" s="9">
        <v>345</v>
      </c>
      <c r="AI259" s="9">
        <v>903</v>
      </c>
      <c r="AJ259" s="9">
        <v>1155</v>
      </c>
      <c r="AM259" s="9">
        <v>5739</v>
      </c>
      <c r="AN259" s="9">
        <v>6105</v>
      </c>
      <c r="AO259" s="9">
        <v>5467</v>
      </c>
      <c r="AQ259" s="9">
        <v>2641</v>
      </c>
      <c r="AR259" s="9">
        <v>4087</v>
      </c>
      <c r="AS259" s="9">
        <v>4184</v>
      </c>
    </row>
    <row r="260" spans="11:45" x14ac:dyDescent="0.2">
      <c r="K260" s="10">
        <v>479</v>
      </c>
      <c r="L260" s="9">
        <v>996.2</v>
      </c>
      <c r="T260" s="9">
        <v>505.9</v>
      </c>
      <c r="U260" s="9">
        <v>912.5</v>
      </c>
      <c r="V260" s="9">
        <v>2000</v>
      </c>
      <c r="X260" s="9">
        <v>86.24</v>
      </c>
      <c r="Y260" s="9">
        <v>232.79999999999998</v>
      </c>
      <c r="Z260" s="9">
        <v>195.89999999999998</v>
      </c>
      <c r="AE260" s="9">
        <v>2799</v>
      </c>
      <c r="AH260" s="9">
        <v>2258</v>
      </c>
      <c r="AI260" s="9">
        <v>592</v>
      </c>
      <c r="AJ260" s="9">
        <v>1175</v>
      </c>
      <c r="AM260" s="9">
        <v>5818</v>
      </c>
      <c r="AN260" s="9">
        <v>6116</v>
      </c>
      <c r="AO260" s="9">
        <v>5482</v>
      </c>
      <c r="AQ260" s="9">
        <v>2665</v>
      </c>
      <c r="AR260" s="9">
        <v>4116</v>
      </c>
      <c r="AS260" s="9">
        <v>4255</v>
      </c>
    </row>
    <row r="261" spans="11:45" x14ac:dyDescent="0.2">
      <c r="K261" s="9">
        <v>479.2</v>
      </c>
      <c r="T261" s="9">
        <v>947.80000000000007</v>
      </c>
      <c r="U261" s="9">
        <v>2000</v>
      </c>
      <c r="V261" s="9">
        <v>481.7</v>
      </c>
      <c r="X261" s="9">
        <v>416</v>
      </c>
      <c r="Y261" s="9">
        <v>145.79999999999998</v>
      </c>
      <c r="Z261" s="9">
        <v>197.1</v>
      </c>
      <c r="AE261" s="9">
        <v>2807</v>
      </c>
      <c r="AH261" s="9">
        <v>382</v>
      </c>
      <c r="AI261" s="9">
        <v>845</v>
      </c>
      <c r="AJ261" s="9">
        <v>1179</v>
      </c>
      <c r="AM261" s="9">
        <v>5827</v>
      </c>
      <c r="AN261" s="9">
        <v>6127</v>
      </c>
      <c r="AO261" s="9">
        <v>5540</v>
      </c>
      <c r="AQ261" s="9">
        <v>2696</v>
      </c>
      <c r="AR261" s="9">
        <v>4116</v>
      </c>
      <c r="AS261" s="9">
        <v>4339</v>
      </c>
    </row>
    <row r="262" spans="11:45" x14ac:dyDescent="0.2">
      <c r="K262" s="9">
        <v>487.8</v>
      </c>
      <c r="T262" s="9">
        <v>763.80000000000007</v>
      </c>
      <c r="U262" s="9">
        <v>1000</v>
      </c>
      <c r="V262" s="9">
        <v>1000</v>
      </c>
      <c r="X262" s="9">
        <v>709.6</v>
      </c>
      <c r="Y262" s="9">
        <v>227.5</v>
      </c>
      <c r="Z262" s="9">
        <v>198.29999999999998</v>
      </c>
      <c r="AE262" s="10">
        <v>2827</v>
      </c>
      <c r="AH262" s="9">
        <v>785</v>
      </c>
      <c r="AI262" s="9">
        <v>696</v>
      </c>
      <c r="AJ262" s="9">
        <v>1269</v>
      </c>
      <c r="AM262" s="9">
        <v>5853</v>
      </c>
      <c r="AN262" s="9">
        <v>6175</v>
      </c>
      <c r="AO262" s="9">
        <v>5605</v>
      </c>
      <c r="AQ262" s="9">
        <v>2696</v>
      </c>
      <c r="AR262" s="9">
        <v>4116</v>
      </c>
      <c r="AS262" s="9">
        <v>4356</v>
      </c>
    </row>
    <row r="263" spans="11:45" x14ac:dyDescent="0.2">
      <c r="K263" s="10">
        <v>490</v>
      </c>
      <c r="T263" s="9">
        <v>312.5</v>
      </c>
      <c r="U263" s="9">
        <v>3000</v>
      </c>
      <c r="V263" s="9">
        <v>997.49999999999989</v>
      </c>
      <c r="X263" s="9">
        <v>255.79999999999998</v>
      </c>
      <c r="Y263" s="9">
        <v>454.2</v>
      </c>
      <c r="Z263" s="9">
        <v>199.2</v>
      </c>
      <c r="AE263" s="9">
        <v>2836</v>
      </c>
      <c r="AH263" s="9">
        <v>3341</v>
      </c>
      <c r="AI263" s="9">
        <v>1083</v>
      </c>
      <c r="AJ263" s="9">
        <v>1299</v>
      </c>
      <c r="AM263" s="9">
        <v>5912</v>
      </c>
      <c r="AN263" s="9">
        <v>6211</v>
      </c>
      <c r="AO263" s="9">
        <v>5647</v>
      </c>
      <c r="AQ263" s="9">
        <v>2717</v>
      </c>
      <c r="AR263" s="9">
        <v>4175</v>
      </c>
      <c r="AS263" s="9">
        <v>4403</v>
      </c>
    </row>
    <row r="264" spans="11:45" x14ac:dyDescent="0.2">
      <c r="K264" s="9">
        <v>490.69999999999993</v>
      </c>
      <c r="T264" s="9">
        <v>1000</v>
      </c>
      <c r="U264" s="9">
        <v>604.5</v>
      </c>
      <c r="V264" s="9">
        <v>256.7</v>
      </c>
      <c r="X264" s="9">
        <v>184</v>
      </c>
      <c r="Y264" s="9">
        <v>298.89999999999998</v>
      </c>
      <c r="Z264" s="9">
        <v>202</v>
      </c>
      <c r="AE264" s="9">
        <v>2867</v>
      </c>
      <c r="AH264" s="9">
        <v>833</v>
      </c>
      <c r="AI264" s="9">
        <v>787</v>
      </c>
      <c r="AJ264" s="9">
        <v>1305</v>
      </c>
      <c r="AM264" s="9">
        <v>5932</v>
      </c>
      <c r="AN264" s="9">
        <v>6223</v>
      </c>
      <c r="AO264" s="9">
        <v>5885</v>
      </c>
      <c r="AQ264" s="9">
        <v>2759</v>
      </c>
      <c r="AR264" s="9">
        <v>4217</v>
      </c>
      <c r="AS264" s="9">
        <v>4456</v>
      </c>
    </row>
    <row r="265" spans="11:45" x14ac:dyDescent="0.2">
      <c r="K265" s="10">
        <v>493</v>
      </c>
      <c r="T265" s="9">
        <v>2000</v>
      </c>
      <c r="U265" s="9">
        <v>360.5</v>
      </c>
      <c r="V265" s="9">
        <v>727.69999999999993</v>
      </c>
      <c r="X265" s="9">
        <v>2000</v>
      </c>
      <c r="Y265" s="9">
        <v>243.9</v>
      </c>
      <c r="Z265" s="9">
        <v>207.8</v>
      </c>
      <c r="AE265" s="9">
        <v>2881</v>
      </c>
      <c r="AH265" s="9">
        <v>365</v>
      </c>
      <c r="AI265" s="9">
        <v>3466</v>
      </c>
      <c r="AJ265" s="9">
        <v>1365</v>
      </c>
      <c r="AM265" s="9">
        <v>5952</v>
      </c>
      <c r="AN265" s="9">
        <v>6289</v>
      </c>
      <c r="AO265" s="9">
        <v>5893</v>
      </c>
      <c r="AQ265" s="9">
        <v>2785</v>
      </c>
      <c r="AR265" s="9">
        <v>4406</v>
      </c>
      <c r="AS265" s="9">
        <v>4528</v>
      </c>
    </row>
    <row r="266" spans="11:45" x14ac:dyDescent="0.2">
      <c r="K266" s="9">
        <v>495.6</v>
      </c>
      <c r="T266" s="9">
        <v>225.89999999999998</v>
      </c>
      <c r="U266" s="9">
        <v>884.5</v>
      </c>
      <c r="V266" s="9">
        <v>2000</v>
      </c>
      <c r="X266" s="9">
        <v>237.4</v>
      </c>
      <c r="Y266" s="9">
        <v>301.40000000000003</v>
      </c>
      <c r="Z266" s="9">
        <v>209.8</v>
      </c>
      <c r="AE266" s="9">
        <v>2901</v>
      </c>
      <c r="AH266" s="9">
        <v>234</v>
      </c>
      <c r="AI266" s="9">
        <v>2692</v>
      </c>
      <c r="AJ266" s="9">
        <v>1396</v>
      </c>
      <c r="AM266" s="9">
        <v>5964</v>
      </c>
      <c r="AN266" s="9">
        <v>6514</v>
      </c>
      <c r="AO266" s="9">
        <v>6338</v>
      </c>
      <c r="AQ266" s="9">
        <v>2785</v>
      </c>
      <c r="AR266" s="9">
        <v>4446</v>
      </c>
      <c r="AS266" s="9">
        <v>4593</v>
      </c>
    </row>
    <row r="267" spans="11:45" x14ac:dyDescent="0.2">
      <c r="K267" s="9">
        <v>496.09999999999997</v>
      </c>
      <c r="T267" s="9">
        <v>2000</v>
      </c>
      <c r="U267" s="9">
        <v>357.70000000000005</v>
      </c>
      <c r="V267" s="9">
        <v>3000</v>
      </c>
      <c r="X267" s="9">
        <v>2000</v>
      </c>
      <c r="Y267" s="9">
        <v>158.5</v>
      </c>
      <c r="Z267" s="9">
        <v>212.7</v>
      </c>
      <c r="AE267" s="9">
        <v>2905</v>
      </c>
      <c r="AH267" s="9">
        <v>2484</v>
      </c>
      <c r="AI267" s="9">
        <v>2460</v>
      </c>
      <c r="AJ267" s="9">
        <v>1399</v>
      </c>
      <c r="AM267" s="9">
        <v>5988</v>
      </c>
      <c r="AN267" s="9">
        <v>6532</v>
      </c>
      <c r="AO267" s="9">
        <v>6424</v>
      </c>
      <c r="AQ267" s="9">
        <v>2786</v>
      </c>
      <c r="AR267" s="9">
        <v>4476</v>
      </c>
      <c r="AS267" s="9">
        <v>4678</v>
      </c>
    </row>
    <row r="268" spans="11:45" x14ac:dyDescent="0.2">
      <c r="K268" s="9">
        <v>499.8</v>
      </c>
      <c r="T268" s="9">
        <v>2000</v>
      </c>
      <c r="U268" s="9">
        <v>1000</v>
      </c>
      <c r="V268" s="9">
        <v>2000</v>
      </c>
      <c r="X268" s="9">
        <v>136.30000000000001</v>
      </c>
      <c r="Y268" s="9">
        <v>773.2</v>
      </c>
      <c r="Z268" s="9">
        <v>213.5</v>
      </c>
      <c r="AE268" s="9">
        <v>2909</v>
      </c>
      <c r="AH268" s="9">
        <v>243</v>
      </c>
      <c r="AI268" s="9">
        <v>724</v>
      </c>
      <c r="AJ268" s="9">
        <f>AVERAGE(AJ168:AJ267)</f>
        <v>994.89</v>
      </c>
      <c r="AM268" s="9">
        <v>6033</v>
      </c>
      <c r="AN268" s="9">
        <v>6543</v>
      </c>
      <c r="AO268" s="9">
        <v>6549</v>
      </c>
      <c r="AQ268" s="9">
        <v>2803</v>
      </c>
      <c r="AR268" s="9">
        <v>4480</v>
      </c>
      <c r="AS268" s="9">
        <v>4743</v>
      </c>
    </row>
    <row r="269" spans="11:45" x14ac:dyDescent="0.2">
      <c r="K269" s="10">
        <v>501</v>
      </c>
      <c r="T269" s="9">
        <v>2000</v>
      </c>
      <c r="U269" s="9">
        <v>496.9</v>
      </c>
      <c r="V269" s="9">
        <v>480.9</v>
      </c>
      <c r="X269" s="9">
        <v>2000</v>
      </c>
      <c r="Y269" s="9">
        <v>360.5</v>
      </c>
      <c r="Z269" s="9">
        <v>214.4</v>
      </c>
      <c r="AE269" s="9">
        <v>2918</v>
      </c>
      <c r="AH269" s="9">
        <v>1171</v>
      </c>
      <c r="AI269" s="9">
        <v>567</v>
      </c>
      <c r="AJ269" s="9">
        <v>1544</v>
      </c>
      <c r="AM269" s="9">
        <v>6079</v>
      </c>
      <c r="AN269" s="9">
        <v>6556</v>
      </c>
      <c r="AO269" s="9">
        <v>6826</v>
      </c>
      <c r="AQ269" s="9">
        <v>2834</v>
      </c>
      <c r="AR269" s="9">
        <v>4514</v>
      </c>
      <c r="AS269" s="9">
        <v>4745</v>
      </c>
    </row>
    <row r="270" spans="11:45" x14ac:dyDescent="0.2">
      <c r="K270" s="10">
        <v>502</v>
      </c>
      <c r="T270" s="9">
        <v>179</v>
      </c>
      <c r="U270" s="9">
        <v>581.1</v>
      </c>
      <c r="V270" s="9">
        <v>803.6</v>
      </c>
      <c r="X270" s="9">
        <v>253.79999999999998</v>
      </c>
      <c r="Y270" s="9">
        <v>223.79999999999998</v>
      </c>
      <c r="Z270" s="9">
        <v>231.20000000000002</v>
      </c>
      <c r="AE270" s="9">
        <v>2919</v>
      </c>
      <c r="AH270" s="9">
        <v>381</v>
      </c>
      <c r="AI270" s="9">
        <v>1035</v>
      </c>
      <c r="AJ270" s="9">
        <v>1546</v>
      </c>
      <c r="AM270" s="9">
        <v>6107</v>
      </c>
      <c r="AN270" s="9">
        <v>6576</v>
      </c>
      <c r="AO270" s="9">
        <v>6907</v>
      </c>
      <c r="AQ270" s="9">
        <v>2874</v>
      </c>
      <c r="AR270" s="9">
        <v>4521</v>
      </c>
      <c r="AS270" s="9">
        <v>4770</v>
      </c>
    </row>
    <row r="271" spans="11:45" x14ac:dyDescent="0.2">
      <c r="K271" s="9">
        <v>517.4</v>
      </c>
      <c r="T271" s="9">
        <v>437.3</v>
      </c>
      <c r="U271" s="9">
        <v>2000</v>
      </c>
      <c r="V271" s="9">
        <v>446.40000000000003</v>
      </c>
      <c r="X271" s="9">
        <v>1000</v>
      </c>
      <c r="Y271" s="9">
        <v>384.79999999999995</v>
      </c>
      <c r="Z271" s="9">
        <v>231.6</v>
      </c>
      <c r="AE271" s="9">
        <v>2938</v>
      </c>
      <c r="AH271" s="9">
        <v>1639</v>
      </c>
      <c r="AI271" s="9">
        <v>778</v>
      </c>
      <c r="AJ271" s="9">
        <v>1566</v>
      </c>
      <c r="AM271" s="9">
        <v>6311</v>
      </c>
      <c r="AN271" s="9">
        <v>6678</v>
      </c>
      <c r="AO271" s="9">
        <v>7243</v>
      </c>
      <c r="AQ271" s="9">
        <v>2881</v>
      </c>
      <c r="AR271" s="9">
        <v>4642</v>
      </c>
      <c r="AS271" s="9">
        <v>4825</v>
      </c>
    </row>
    <row r="272" spans="11:45" x14ac:dyDescent="0.2">
      <c r="K272" s="10">
        <v>520</v>
      </c>
      <c r="T272" s="9">
        <v>378.2</v>
      </c>
      <c r="U272" s="9">
        <v>2000</v>
      </c>
      <c r="V272" s="9">
        <v>269.39999999999998</v>
      </c>
      <c r="X272" s="9">
        <v>59.95</v>
      </c>
      <c r="Y272" s="9">
        <v>267.3</v>
      </c>
      <c r="Z272" s="9">
        <v>235.70000000000002</v>
      </c>
      <c r="AE272" s="9">
        <v>2955</v>
      </c>
      <c r="AH272" s="9">
        <v>153</v>
      </c>
      <c r="AI272" s="9">
        <v>433</v>
      </c>
      <c r="AJ272" s="9">
        <v>1657</v>
      </c>
      <c r="AM272" s="9">
        <v>6427</v>
      </c>
      <c r="AN272" s="9">
        <v>6734</v>
      </c>
      <c r="AO272" s="9">
        <v>8404</v>
      </c>
      <c r="AQ272" s="9">
        <v>2955</v>
      </c>
      <c r="AR272" s="9">
        <v>4706</v>
      </c>
      <c r="AS272" s="9">
        <v>4835</v>
      </c>
    </row>
    <row r="273" spans="11:45" x14ac:dyDescent="0.2">
      <c r="K273" s="9">
        <v>540</v>
      </c>
      <c r="T273" s="9">
        <v>158.1</v>
      </c>
      <c r="U273" s="9">
        <v>219.29999999999998</v>
      </c>
      <c r="V273" s="9">
        <v>1000</v>
      </c>
      <c r="X273" s="9">
        <v>328.90000000000003</v>
      </c>
      <c r="Y273" s="9">
        <v>253.79999999999998</v>
      </c>
      <c r="Z273" s="9">
        <v>246.40000000000003</v>
      </c>
      <c r="AE273" s="9">
        <v>2959</v>
      </c>
      <c r="AH273" s="9">
        <v>4044</v>
      </c>
      <c r="AI273" s="9">
        <v>3016</v>
      </c>
      <c r="AJ273" s="9">
        <v>1767</v>
      </c>
      <c r="AM273" s="9">
        <v>6495</v>
      </c>
      <c r="AN273" s="9">
        <v>6782</v>
      </c>
      <c r="AO273" s="9">
        <v>8631</v>
      </c>
      <c r="AQ273" s="9">
        <v>2993</v>
      </c>
      <c r="AR273" s="9">
        <v>4706</v>
      </c>
      <c r="AS273" s="9">
        <v>4835</v>
      </c>
    </row>
    <row r="274" spans="11:45" x14ac:dyDescent="0.2">
      <c r="K274" s="9">
        <v>549.9</v>
      </c>
      <c r="T274" s="9">
        <v>531.80000000000007</v>
      </c>
      <c r="U274" s="9">
        <v>270.60000000000002</v>
      </c>
      <c r="V274" s="9">
        <v>716.19999999999993</v>
      </c>
      <c r="X274" s="9">
        <v>932.6</v>
      </c>
      <c r="Y274" s="9">
        <v>2000</v>
      </c>
      <c r="Z274" s="9">
        <v>250.90000000000003</v>
      </c>
      <c r="AE274" s="10">
        <v>2961</v>
      </c>
      <c r="AH274" s="9">
        <v>1278</v>
      </c>
      <c r="AI274" s="9">
        <v>748</v>
      </c>
      <c r="AJ274" s="9">
        <v>1769</v>
      </c>
      <c r="AM274" s="9">
        <v>6527</v>
      </c>
      <c r="AN274" s="9">
        <v>6934</v>
      </c>
      <c r="AO274" s="9">
        <v>9000</v>
      </c>
      <c r="AQ274" s="9">
        <v>2994</v>
      </c>
      <c r="AR274" s="9">
        <v>4714</v>
      </c>
      <c r="AS274" s="9">
        <v>4868</v>
      </c>
    </row>
    <row r="275" spans="11:45" x14ac:dyDescent="0.2">
      <c r="K275" s="10">
        <v>552</v>
      </c>
      <c r="T275" s="9">
        <v>322.39999999999998</v>
      </c>
      <c r="U275" s="9">
        <v>4000</v>
      </c>
      <c r="V275" s="9">
        <v>2000</v>
      </c>
      <c r="X275" s="9">
        <v>2000</v>
      </c>
      <c r="Y275" s="9">
        <v>120.7</v>
      </c>
      <c r="Z275" s="9">
        <v>260.8</v>
      </c>
      <c r="AE275" s="9">
        <v>2981</v>
      </c>
      <c r="AH275" s="9">
        <v>213</v>
      </c>
      <c r="AI275" s="9">
        <v>930</v>
      </c>
      <c r="AJ275" s="9">
        <v>1773</v>
      </c>
      <c r="AM275" s="9">
        <v>6673</v>
      </c>
      <c r="AN275" s="9">
        <v>7012</v>
      </c>
      <c r="AO275" s="9">
        <v>10220</v>
      </c>
      <c r="AQ275" s="9">
        <v>3009</v>
      </c>
      <c r="AR275" s="9">
        <v>4727</v>
      </c>
      <c r="AS275" s="9">
        <v>4885</v>
      </c>
    </row>
    <row r="276" spans="11:45" x14ac:dyDescent="0.2">
      <c r="K276" s="10">
        <v>555</v>
      </c>
      <c r="T276" s="9">
        <v>2000</v>
      </c>
      <c r="U276" s="9">
        <v>3000</v>
      </c>
      <c r="V276" s="9">
        <v>2000</v>
      </c>
      <c r="X276" s="9">
        <v>2000</v>
      </c>
      <c r="Y276" s="9">
        <v>422.6</v>
      </c>
      <c r="Z276" s="9">
        <v>264.5</v>
      </c>
      <c r="AE276" s="9">
        <v>2982</v>
      </c>
      <c r="AH276" s="9">
        <v>831</v>
      </c>
      <c r="AI276" s="9">
        <v>550</v>
      </c>
      <c r="AJ276" s="9">
        <v>1855</v>
      </c>
      <c r="AM276" s="9">
        <v>6815</v>
      </c>
      <c r="AN276" s="9">
        <v>7154</v>
      </c>
      <c r="AQ276" s="9">
        <v>3040</v>
      </c>
      <c r="AR276" s="9">
        <v>4802</v>
      </c>
      <c r="AS276" s="9">
        <v>4913</v>
      </c>
    </row>
    <row r="277" spans="11:45" x14ac:dyDescent="0.2">
      <c r="K277" s="9">
        <v>558.9</v>
      </c>
      <c r="T277" s="9">
        <v>285.8</v>
      </c>
      <c r="U277" s="9">
        <v>3000</v>
      </c>
      <c r="V277" s="9">
        <v>550.29999999999995</v>
      </c>
      <c r="X277" s="9">
        <v>245.6</v>
      </c>
      <c r="Y277" s="9">
        <v>94.86</v>
      </c>
      <c r="Z277" s="9">
        <v>276</v>
      </c>
      <c r="AE277" s="9">
        <v>3012</v>
      </c>
      <c r="AH277" s="9">
        <v>381</v>
      </c>
      <c r="AI277" s="9">
        <v>1044</v>
      </c>
      <c r="AJ277" s="9">
        <v>1936</v>
      </c>
      <c r="AM277" s="9">
        <v>6820</v>
      </c>
      <c r="AN277" s="9">
        <v>7215</v>
      </c>
      <c r="AQ277" s="9">
        <v>3040</v>
      </c>
      <c r="AR277" s="9">
        <v>4862</v>
      </c>
      <c r="AS277" s="9">
        <v>4915</v>
      </c>
    </row>
    <row r="278" spans="11:45" x14ac:dyDescent="0.2">
      <c r="K278" s="10">
        <v>561</v>
      </c>
      <c r="T278" s="9">
        <v>544.9</v>
      </c>
      <c r="U278" s="9">
        <v>2000</v>
      </c>
      <c r="V278" s="9">
        <v>2000</v>
      </c>
      <c r="X278" s="9">
        <v>224.60000000000002</v>
      </c>
      <c r="Y278" s="9">
        <v>132.19999999999999</v>
      </c>
      <c r="Z278" s="9">
        <v>277.60000000000002</v>
      </c>
      <c r="AE278" s="9">
        <v>3044</v>
      </c>
      <c r="AH278" s="9">
        <v>351</v>
      </c>
      <c r="AI278" s="9">
        <v>647</v>
      </c>
      <c r="AJ278" s="9">
        <v>1972</v>
      </c>
      <c r="AM278" s="9">
        <v>6910</v>
      </c>
      <c r="AN278" s="9">
        <v>7269</v>
      </c>
      <c r="AQ278" s="9">
        <v>3045</v>
      </c>
      <c r="AR278" s="9">
        <v>4967</v>
      </c>
      <c r="AS278" s="9">
        <v>4934</v>
      </c>
    </row>
    <row r="279" spans="11:45" x14ac:dyDescent="0.2">
      <c r="K279" s="9">
        <v>563</v>
      </c>
      <c r="T279" s="9">
        <v>2000</v>
      </c>
      <c r="U279" s="9">
        <v>845.5</v>
      </c>
      <c r="V279" s="9">
        <v>131.80000000000001</v>
      </c>
      <c r="X279" s="9">
        <v>1000</v>
      </c>
      <c r="Y279" s="9">
        <v>731.8</v>
      </c>
      <c r="Z279" s="9">
        <v>278.39999999999998</v>
      </c>
      <c r="AE279" s="9">
        <v>3045</v>
      </c>
      <c r="AH279" s="9">
        <v>776</v>
      </c>
      <c r="AI279" s="9">
        <v>146</v>
      </c>
      <c r="AJ279" s="9">
        <v>1982</v>
      </c>
      <c r="AM279" s="9">
        <v>6980</v>
      </c>
      <c r="AN279" s="9">
        <v>7379</v>
      </c>
      <c r="AQ279" s="9">
        <v>3101</v>
      </c>
      <c r="AR279" s="9">
        <v>5088</v>
      </c>
      <c r="AS279" s="9">
        <v>5071</v>
      </c>
    </row>
    <row r="280" spans="11:45" x14ac:dyDescent="0.2">
      <c r="K280" s="9">
        <v>571.6</v>
      </c>
      <c r="T280" s="9">
        <v>950.2</v>
      </c>
      <c r="U280" s="9">
        <v>3000</v>
      </c>
      <c r="V280" s="9">
        <v>1000</v>
      </c>
      <c r="X280" s="9">
        <v>97.32</v>
      </c>
      <c r="Y280" s="9">
        <v>1000</v>
      </c>
      <c r="Z280" s="9">
        <v>280.89999999999998</v>
      </c>
      <c r="AE280" s="9">
        <v>3060</v>
      </c>
      <c r="AH280" s="9">
        <v>335</v>
      </c>
      <c r="AI280" s="9">
        <v>482</v>
      </c>
      <c r="AJ280" s="9">
        <v>1993</v>
      </c>
      <c r="AM280" s="9">
        <v>6986</v>
      </c>
      <c r="AN280" s="9">
        <v>7540</v>
      </c>
      <c r="AQ280" s="9">
        <v>3123</v>
      </c>
      <c r="AR280" s="9">
        <v>5148</v>
      </c>
      <c r="AS280" s="9">
        <v>5073</v>
      </c>
    </row>
    <row r="281" spans="11:45" x14ac:dyDescent="0.2">
      <c r="K281" s="9">
        <v>576.09999999999991</v>
      </c>
      <c r="T281" s="9">
        <v>540</v>
      </c>
      <c r="U281" s="9">
        <v>282.10000000000002</v>
      </c>
      <c r="V281" s="9">
        <v>1000</v>
      </c>
      <c r="X281" s="9">
        <v>2000</v>
      </c>
      <c r="Y281" s="9">
        <v>168.8</v>
      </c>
      <c r="Z281" s="9">
        <v>288.70000000000005</v>
      </c>
      <c r="AE281" s="10">
        <v>3066</v>
      </c>
      <c r="AH281" s="9">
        <v>1489</v>
      </c>
      <c r="AI281" s="9">
        <v>1752</v>
      </c>
      <c r="AJ281" s="9">
        <v>2057</v>
      </c>
      <c r="AN281" s="9">
        <v>7804</v>
      </c>
      <c r="AQ281" s="9">
        <v>3222</v>
      </c>
      <c r="AR281" s="9">
        <v>5212</v>
      </c>
      <c r="AS281" s="9">
        <v>5115</v>
      </c>
    </row>
    <row r="282" spans="11:45" x14ac:dyDescent="0.2">
      <c r="K282" s="9">
        <v>584.80000000000007</v>
      </c>
      <c r="T282" s="9">
        <v>820.1</v>
      </c>
      <c r="U282" s="9">
        <v>680.4</v>
      </c>
      <c r="V282" s="9">
        <v>245.6</v>
      </c>
      <c r="X282" s="9">
        <v>383.09999999999997</v>
      </c>
      <c r="Y282" s="9">
        <v>176.60000000000002</v>
      </c>
      <c r="Z282" s="9">
        <v>290.3</v>
      </c>
      <c r="AE282" s="9">
        <v>3072</v>
      </c>
      <c r="AH282" s="9">
        <v>1307</v>
      </c>
      <c r="AI282" s="9">
        <v>4275</v>
      </c>
      <c r="AJ282" s="9">
        <v>2058</v>
      </c>
      <c r="AN282" s="9">
        <v>7828</v>
      </c>
      <c r="AQ282" s="9">
        <v>3243</v>
      </c>
      <c r="AR282" s="9">
        <v>5317</v>
      </c>
      <c r="AS282" s="9">
        <v>5186</v>
      </c>
    </row>
    <row r="283" spans="11:45" x14ac:dyDescent="0.2">
      <c r="K283" s="9">
        <v>614.30000000000007</v>
      </c>
      <c r="T283" s="9">
        <v>498.5</v>
      </c>
      <c r="U283" s="9">
        <v>472.2</v>
      </c>
      <c r="V283" s="9">
        <v>301</v>
      </c>
      <c r="X283" s="9">
        <v>79.660000000000011</v>
      </c>
      <c r="Y283" s="9">
        <v>363</v>
      </c>
      <c r="Z283" s="9">
        <v>294.8</v>
      </c>
      <c r="AE283" s="9">
        <v>3091</v>
      </c>
      <c r="AH283" s="9">
        <v>661</v>
      </c>
      <c r="AI283" s="9">
        <v>1377</v>
      </c>
      <c r="AJ283" s="9">
        <v>2090</v>
      </c>
      <c r="AN283" s="9">
        <v>7883</v>
      </c>
      <c r="AQ283" s="9">
        <v>3643</v>
      </c>
      <c r="AR283" s="9">
        <v>5348</v>
      </c>
      <c r="AS283" s="9">
        <v>5249</v>
      </c>
    </row>
    <row r="284" spans="11:45" x14ac:dyDescent="0.2">
      <c r="K284" s="9">
        <v>614.70000000000005</v>
      </c>
      <c r="T284" s="9">
        <v>218.9</v>
      </c>
      <c r="U284" s="9">
        <v>2000</v>
      </c>
      <c r="V284" s="9">
        <v>1000</v>
      </c>
      <c r="X284" s="9">
        <v>1000</v>
      </c>
      <c r="Y284" s="9">
        <v>1000</v>
      </c>
      <c r="Z284" s="9">
        <v>296.90000000000003</v>
      </c>
      <c r="AE284" s="9">
        <v>3118</v>
      </c>
      <c r="AH284" s="9">
        <v>134</v>
      </c>
      <c r="AI284" s="9">
        <v>759</v>
      </c>
      <c r="AJ284" s="9">
        <v>2105</v>
      </c>
      <c r="AN284" s="9">
        <v>7915</v>
      </c>
      <c r="AQ284" s="9">
        <v>3737</v>
      </c>
      <c r="AR284" s="9">
        <v>5364</v>
      </c>
      <c r="AS284" s="9">
        <v>5279</v>
      </c>
    </row>
    <row r="285" spans="11:45" x14ac:dyDescent="0.2">
      <c r="K285" s="10">
        <v>616</v>
      </c>
      <c r="T285" s="9">
        <v>1000</v>
      </c>
      <c r="U285" s="9">
        <v>3000</v>
      </c>
      <c r="V285" s="9">
        <v>2000</v>
      </c>
      <c r="X285" s="9">
        <v>2000</v>
      </c>
      <c r="Y285" s="9">
        <v>396.7</v>
      </c>
      <c r="Z285" s="9">
        <v>307.60000000000002</v>
      </c>
      <c r="AE285" s="9">
        <v>3140</v>
      </c>
      <c r="AH285" s="9">
        <v>261</v>
      </c>
      <c r="AI285" s="9">
        <v>879</v>
      </c>
      <c r="AJ285" s="9">
        <v>2165</v>
      </c>
      <c r="AN285" s="9">
        <v>7997</v>
      </c>
      <c r="AQ285" s="9">
        <v>3792</v>
      </c>
      <c r="AR285" s="9">
        <v>5397</v>
      </c>
      <c r="AS285" s="9">
        <v>5309</v>
      </c>
    </row>
    <row r="286" spans="11:45" x14ac:dyDescent="0.2">
      <c r="K286" s="9">
        <v>616</v>
      </c>
      <c r="T286" s="9">
        <v>568.29999999999995</v>
      </c>
      <c r="U286" s="9">
        <v>1000</v>
      </c>
      <c r="V286" s="9">
        <v>1000</v>
      </c>
      <c r="X286" s="9">
        <v>979.40000000000009</v>
      </c>
      <c r="Y286" s="9">
        <v>789.30000000000007</v>
      </c>
      <c r="Z286" s="9">
        <v>312.10000000000002</v>
      </c>
      <c r="AE286" s="9">
        <v>3143</v>
      </c>
      <c r="AH286" s="9">
        <v>1909</v>
      </c>
      <c r="AI286" s="9">
        <v>971</v>
      </c>
      <c r="AJ286" s="9">
        <v>2194</v>
      </c>
      <c r="AN286" s="9">
        <v>8009</v>
      </c>
      <c r="AQ286" s="9">
        <v>3794</v>
      </c>
      <c r="AR286" s="9">
        <v>5743</v>
      </c>
      <c r="AS286" s="9">
        <v>5321</v>
      </c>
    </row>
    <row r="287" spans="11:45" x14ac:dyDescent="0.2">
      <c r="K287" s="10">
        <v>618</v>
      </c>
      <c r="T287" s="9">
        <v>1000</v>
      </c>
      <c r="U287" s="9">
        <v>531.80000000000007</v>
      </c>
      <c r="V287" s="9">
        <v>2000</v>
      </c>
      <c r="X287" s="9">
        <v>485.4</v>
      </c>
      <c r="Y287" s="9">
        <v>235.3</v>
      </c>
      <c r="Z287" s="9">
        <v>313.3</v>
      </c>
      <c r="AE287" s="9">
        <v>3164</v>
      </c>
      <c r="AH287" s="9">
        <v>3084</v>
      </c>
      <c r="AI287" s="9">
        <v>1022</v>
      </c>
      <c r="AJ287" s="9">
        <v>2219</v>
      </c>
      <c r="AN287" s="9">
        <v>8284</v>
      </c>
      <c r="AQ287" s="9">
        <v>3867</v>
      </c>
      <c r="AR287" s="9">
        <v>5749</v>
      </c>
      <c r="AS287" s="9">
        <v>5336</v>
      </c>
    </row>
    <row r="288" spans="11:45" x14ac:dyDescent="0.2">
      <c r="K288" s="9">
        <v>637.70000000000005</v>
      </c>
      <c r="T288" s="9">
        <v>1000</v>
      </c>
      <c r="U288" s="9">
        <v>583.1</v>
      </c>
      <c r="V288" s="9">
        <v>1000</v>
      </c>
      <c r="X288" s="9">
        <v>539.19999999999993</v>
      </c>
      <c r="Y288" s="9">
        <v>1000</v>
      </c>
      <c r="Z288" s="9">
        <v>316.60000000000002</v>
      </c>
      <c r="AE288" s="10">
        <v>3169</v>
      </c>
      <c r="AH288" s="9">
        <v>1535</v>
      </c>
      <c r="AI288" s="9">
        <v>604</v>
      </c>
      <c r="AJ288" s="9">
        <v>2394</v>
      </c>
      <c r="AN288" s="9">
        <v>8330</v>
      </c>
      <c r="AQ288" s="9">
        <v>3963</v>
      </c>
      <c r="AR288" s="9">
        <v>5840</v>
      </c>
      <c r="AS288" s="9">
        <v>5349</v>
      </c>
    </row>
    <row r="289" spans="11:45" x14ac:dyDescent="0.2">
      <c r="K289" s="9">
        <v>657</v>
      </c>
      <c r="T289" s="9">
        <v>523.6</v>
      </c>
      <c r="U289" s="9">
        <v>845.1</v>
      </c>
      <c r="V289" s="9">
        <v>2000</v>
      </c>
      <c r="X289" s="9">
        <v>940</v>
      </c>
      <c r="Y289" s="9">
        <v>756.8</v>
      </c>
      <c r="Z289" s="9">
        <v>321.10000000000002</v>
      </c>
      <c r="AE289" s="9">
        <v>3232</v>
      </c>
      <c r="AH289" s="9">
        <v>5001</v>
      </c>
      <c r="AI289" s="9">
        <v>5232</v>
      </c>
      <c r="AJ289" s="9">
        <v>2428</v>
      </c>
      <c r="AN289" s="9">
        <v>8339</v>
      </c>
      <c r="AQ289" s="9">
        <v>3982</v>
      </c>
      <c r="AR289" s="9">
        <v>5888</v>
      </c>
      <c r="AS289" s="9">
        <v>5415</v>
      </c>
    </row>
    <row r="290" spans="11:45" x14ac:dyDescent="0.2">
      <c r="K290" s="10">
        <v>674</v>
      </c>
      <c r="T290" s="9">
        <v>163</v>
      </c>
      <c r="U290" s="9">
        <v>1000</v>
      </c>
      <c r="V290" s="9">
        <v>2000</v>
      </c>
      <c r="X290" s="9">
        <v>2000</v>
      </c>
      <c r="Y290" s="9">
        <v>151.5</v>
      </c>
      <c r="Z290" s="9">
        <v>324</v>
      </c>
      <c r="AE290" s="10">
        <v>3233</v>
      </c>
      <c r="AH290" s="9">
        <v>3863</v>
      </c>
      <c r="AI290" s="9">
        <v>1810</v>
      </c>
      <c r="AJ290" s="9">
        <v>2504</v>
      </c>
      <c r="AN290" s="9">
        <v>8437</v>
      </c>
      <c r="AQ290" s="9">
        <v>4045</v>
      </c>
      <c r="AR290" s="9">
        <v>6075</v>
      </c>
      <c r="AS290" s="9">
        <v>5513</v>
      </c>
    </row>
    <row r="291" spans="11:45" x14ac:dyDescent="0.2">
      <c r="K291" s="10">
        <v>679</v>
      </c>
      <c r="T291" s="9">
        <v>200</v>
      </c>
      <c r="U291" s="9">
        <v>422.6</v>
      </c>
      <c r="V291" s="9">
        <v>820.1</v>
      </c>
      <c r="X291" s="9">
        <v>180.7</v>
      </c>
      <c r="Y291" s="9">
        <v>182.7</v>
      </c>
      <c r="Z291" s="9">
        <v>330.2</v>
      </c>
      <c r="AE291" s="9">
        <v>3247</v>
      </c>
      <c r="AH291" s="9">
        <v>950</v>
      </c>
      <c r="AI291" s="9">
        <v>640</v>
      </c>
      <c r="AJ291" s="9">
        <v>2589</v>
      </c>
      <c r="AN291" s="9">
        <v>8478</v>
      </c>
      <c r="AQ291" s="9">
        <v>4224</v>
      </c>
      <c r="AR291" s="9">
        <v>6244</v>
      </c>
      <c r="AS291" s="9">
        <v>5577</v>
      </c>
    </row>
    <row r="292" spans="11:45" x14ac:dyDescent="0.2">
      <c r="K292" s="10">
        <v>686</v>
      </c>
      <c r="T292" s="9">
        <v>512.1</v>
      </c>
      <c r="U292" s="9">
        <v>3000</v>
      </c>
      <c r="V292" s="9">
        <v>184</v>
      </c>
      <c r="X292" s="9">
        <v>2000</v>
      </c>
      <c r="Y292" s="9">
        <v>220.10000000000002</v>
      </c>
      <c r="Z292" s="9">
        <v>335.5</v>
      </c>
      <c r="AE292" s="9">
        <v>3251</v>
      </c>
      <c r="AH292" s="9">
        <v>520</v>
      </c>
      <c r="AI292" s="9">
        <v>2530</v>
      </c>
      <c r="AJ292" s="9">
        <v>2602</v>
      </c>
      <c r="AN292" s="9">
        <v>8520</v>
      </c>
      <c r="AQ292" s="9">
        <v>4261</v>
      </c>
      <c r="AR292" s="9">
        <v>6297</v>
      </c>
      <c r="AS292" s="9">
        <v>5686</v>
      </c>
    </row>
    <row r="293" spans="11:45" x14ac:dyDescent="0.2">
      <c r="K293" s="10">
        <v>707</v>
      </c>
      <c r="T293" s="9">
        <v>772.80000000000007</v>
      </c>
      <c r="U293" s="9">
        <v>368.3</v>
      </c>
      <c r="V293" s="9">
        <v>2000</v>
      </c>
      <c r="X293" s="9">
        <v>408.2</v>
      </c>
      <c r="Y293" s="9">
        <v>210.7</v>
      </c>
      <c r="Z293" s="9">
        <v>338.4</v>
      </c>
      <c r="AE293" s="9">
        <v>3260</v>
      </c>
      <c r="AH293" s="9">
        <v>2397</v>
      </c>
      <c r="AI293" s="9">
        <v>1402</v>
      </c>
      <c r="AJ293" s="9">
        <v>2641</v>
      </c>
      <c r="AN293" s="9">
        <v>8527</v>
      </c>
      <c r="AQ293" s="9">
        <v>4564</v>
      </c>
      <c r="AR293" s="9">
        <v>6342</v>
      </c>
      <c r="AS293" s="9">
        <v>5691</v>
      </c>
    </row>
    <row r="294" spans="11:45" x14ac:dyDescent="0.2">
      <c r="K294" s="10">
        <v>731</v>
      </c>
      <c r="T294" s="9">
        <v>380.7</v>
      </c>
      <c r="U294" s="9">
        <v>1000</v>
      </c>
      <c r="V294" s="9">
        <v>2000</v>
      </c>
      <c r="X294" s="9">
        <v>154.4</v>
      </c>
      <c r="Y294" s="9">
        <v>200.4</v>
      </c>
      <c r="Z294" s="9">
        <v>338.4</v>
      </c>
      <c r="AE294" s="9">
        <v>3274</v>
      </c>
      <c r="AH294" s="9">
        <v>778</v>
      </c>
      <c r="AI294" s="9">
        <v>4058</v>
      </c>
      <c r="AJ294" s="9">
        <v>3007</v>
      </c>
      <c r="AN294" s="9">
        <v>8618</v>
      </c>
      <c r="AQ294" s="9">
        <v>4846</v>
      </c>
      <c r="AR294" s="9">
        <v>6888</v>
      </c>
      <c r="AS294" s="9">
        <v>5714</v>
      </c>
    </row>
    <row r="295" spans="11:45" x14ac:dyDescent="0.2">
      <c r="K295" s="9">
        <v>740.4</v>
      </c>
      <c r="T295" s="9">
        <v>667.3</v>
      </c>
      <c r="U295" s="9">
        <v>333</v>
      </c>
      <c r="V295" s="9">
        <v>2000</v>
      </c>
      <c r="X295" s="9">
        <v>312.10000000000002</v>
      </c>
      <c r="Y295" s="9">
        <v>169.2</v>
      </c>
      <c r="Z295" s="9">
        <v>338.8</v>
      </c>
      <c r="AE295" s="9">
        <v>3320</v>
      </c>
      <c r="AH295" s="9">
        <v>2336</v>
      </c>
      <c r="AI295" s="9">
        <v>664</v>
      </c>
      <c r="AJ295" s="9">
        <v>3069</v>
      </c>
      <c r="AN295" s="9">
        <v>8639</v>
      </c>
      <c r="AQ295" s="9">
        <v>4957</v>
      </c>
      <c r="AR295" s="9">
        <v>6933</v>
      </c>
      <c r="AS295" s="9">
        <v>5881</v>
      </c>
    </row>
    <row r="296" spans="11:45" x14ac:dyDescent="0.2">
      <c r="K296" s="10">
        <v>757</v>
      </c>
      <c r="T296" s="9">
        <v>455</v>
      </c>
      <c r="U296" s="9">
        <v>541.6</v>
      </c>
      <c r="V296" s="9">
        <v>999.5</v>
      </c>
      <c r="X296" s="9">
        <v>813.5</v>
      </c>
      <c r="Y296" s="9">
        <v>421.3</v>
      </c>
      <c r="Z296" s="9">
        <v>341.2</v>
      </c>
      <c r="AE296" s="9">
        <v>3327</v>
      </c>
      <c r="AH296" s="9">
        <v>422</v>
      </c>
      <c r="AI296" s="9">
        <v>568</v>
      </c>
      <c r="AJ296" s="9">
        <v>3095</v>
      </c>
      <c r="AN296" s="9">
        <v>8829</v>
      </c>
      <c r="AQ296" s="9">
        <v>4973</v>
      </c>
      <c r="AR296" s="9">
        <v>7029</v>
      </c>
      <c r="AS296" s="9">
        <v>6072</v>
      </c>
    </row>
    <row r="297" spans="11:45" x14ac:dyDescent="0.2">
      <c r="K297" s="9">
        <v>774.9</v>
      </c>
      <c r="T297" s="9">
        <v>518.20000000000005</v>
      </c>
      <c r="U297" s="9">
        <v>3000</v>
      </c>
      <c r="V297" s="9">
        <v>338.4</v>
      </c>
      <c r="X297" s="9">
        <v>1000</v>
      </c>
      <c r="Y297" s="9">
        <v>405.3</v>
      </c>
      <c r="Z297" s="9">
        <v>342.9</v>
      </c>
      <c r="AE297" s="9">
        <v>3334</v>
      </c>
      <c r="AH297" s="9">
        <v>3350</v>
      </c>
      <c r="AI297" s="9">
        <v>689</v>
      </c>
      <c r="AJ297" s="9">
        <v>3192</v>
      </c>
      <c r="AN297" s="9">
        <v>9258</v>
      </c>
      <c r="AQ297" s="9">
        <v>5375</v>
      </c>
      <c r="AR297" s="9">
        <v>7069</v>
      </c>
      <c r="AS297" s="9">
        <v>6074</v>
      </c>
    </row>
    <row r="298" spans="11:45" x14ac:dyDescent="0.2">
      <c r="K298" s="9">
        <v>775.30000000000007</v>
      </c>
      <c r="T298" s="9">
        <v>610.6</v>
      </c>
      <c r="U298" s="9">
        <v>540.80000000000007</v>
      </c>
      <c r="V298" s="9">
        <v>2000</v>
      </c>
      <c r="X298" s="9">
        <v>2000</v>
      </c>
      <c r="Y298" s="9">
        <v>772</v>
      </c>
      <c r="Z298" s="9">
        <v>344.5</v>
      </c>
      <c r="AE298" s="9">
        <v>3335</v>
      </c>
      <c r="AH298" s="9">
        <v>2056</v>
      </c>
      <c r="AI298" s="9">
        <v>187</v>
      </c>
      <c r="AJ298" s="9">
        <v>3217</v>
      </c>
      <c r="AN298" s="9">
        <v>9303</v>
      </c>
      <c r="AQ298" s="9">
        <v>5405</v>
      </c>
      <c r="AR298" s="9">
        <v>7290</v>
      </c>
      <c r="AS298" s="9">
        <v>6207</v>
      </c>
    </row>
    <row r="299" spans="11:45" x14ac:dyDescent="0.2">
      <c r="K299" s="9">
        <v>795.40000000000009</v>
      </c>
      <c r="T299" s="9">
        <v>277.2</v>
      </c>
      <c r="U299" s="9">
        <v>701.4</v>
      </c>
      <c r="V299" s="9">
        <v>715.3</v>
      </c>
      <c r="X299" s="9">
        <v>570.79999999999995</v>
      </c>
      <c r="Y299" s="9">
        <v>222.20000000000002</v>
      </c>
      <c r="Z299" s="9">
        <v>344.9</v>
      </c>
      <c r="AE299" s="9">
        <v>3343</v>
      </c>
      <c r="AH299" s="9">
        <v>314</v>
      </c>
      <c r="AI299" s="9">
        <v>2545</v>
      </c>
      <c r="AJ299" s="9">
        <v>3256</v>
      </c>
      <c r="AN299" s="9">
        <v>9398</v>
      </c>
      <c r="AQ299" s="9">
        <v>5437</v>
      </c>
      <c r="AR299" s="9">
        <v>7317</v>
      </c>
      <c r="AS299" s="9">
        <v>6268</v>
      </c>
    </row>
    <row r="300" spans="11:45" x14ac:dyDescent="0.2">
      <c r="K300" s="9">
        <v>831.6</v>
      </c>
      <c r="T300" s="9">
        <v>304.7</v>
      </c>
      <c r="U300" s="9">
        <v>271.39999999999998</v>
      </c>
      <c r="V300" s="9">
        <v>2000</v>
      </c>
      <c r="X300" s="9">
        <v>78.02</v>
      </c>
      <c r="Y300" s="9">
        <v>213.1</v>
      </c>
      <c r="Z300" s="9">
        <v>344.9</v>
      </c>
      <c r="AE300" s="9">
        <v>3349</v>
      </c>
      <c r="AH300" s="9">
        <v>521</v>
      </c>
      <c r="AI300" s="9">
        <v>1669</v>
      </c>
      <c r="AJ300" s="9">
        <v>3290</v>
      </c>
      <c r="AN300" s="9">
        <v>9813</v>
      </c>
      <c r="AQ300" s="9">
        <v>5596</v>
      </c>
      <c r="AR300" s="9">
        <v>7317</v>
      </c>
      <c r="AS300" s="9">
        <v>6630</v>
      </c>
    </row>
    <row r="301" spans="11:45" x14ac:dyDescent="0.2">
      <c r="K301" s="9">
        <v>910</v>
      </c>
      <c r="T301" s="9">
        <v>553.09999999999991</v>
      </c>
      <c r="U301" s="9">
        <v>663.6</v>
      </c>
      <c r="V301" s="9">
        <v>2000</v>
      </c>
      <c r="X301" s="9">
        <v>434.9</v>
      </c>
      <c r="Y301" s="9">
        <v>111.3</v>
      </c>
      <c r="Z301" s="9">
        <v>349.9</v>
      </c>
      <c r="AE301" s="10">
        <v>3378</v>
      </c>
      <c r="AH301" s="9">
        <v>215</v>
      </c>
      <c r="AI301" s="9">
        <v>689</v>
      </c>
      <c r="AJ301" s="9">
        <v>3343</v>
      </c>
      <c r="AN301" s="9">
        <v>9964</v>
      </c>
      <c r="AQ301" s="9">
        <v>5727</v>
      </c>
      <c r="AR301" s="9">
        <v>8241</v>
      </c>
      <c r="AS301" s="9">
        <v>6677</v>
      </c>
    </row>
    <row r="302" spans="11:45" x14ac:dyDescent="0.2">
      <c r="K302" s="9">
        <v>935.90000000000009</v>
      </c>
      <c r="T302" s="9">
        <v>358.9</v>
      </c>
      <c r="U302" s="9">
        <v>843.9</v>
      </c>
      <c r="V302" s="9">
        <v>2000</v>
      </c>
      <c r="X302" s="9">
        <v>452.9</v>
      </c>
      <c r="Y302" s="9">
        <v>177.8</v>
      </c>
      <c r="Z302" s="9">
        <v>352.3</v>
      </c>
      <c r="AE302" s="9">
        <v>3391</v>
      </c>
      <c r="AH302" s="9">
        <v>4127</v>
      </c>
      <c r="AI302" s="9">
        <v>2984</v>
      </c>
      <c r="AJ302" s="9">
        <v>3423</v>
      </c>
      <c r="AN302" s="9">
        <v>10333</v>
      </c>
      <c r="AQ302" s="9">
        <v>5742</v>
      </c>
      <c r="AR302" s="9">
        <v>8447</v>
      </c>
      <c r="AS302" s="9">
        <v>6858</v>
      </c>
    </row>
    <row r="303" spans="11:45" x14ac:dyDescent="0.2">
      <c r="K303" s="9">
        <v>951.9</v>
      </c>
      <c r="T303" s="9">
        <v>149.1</v>
      </c>
      <c r="U303" s="9">
        <v>158.9</v>
      </c>
      <c r="V303" s="9">
        <v>2000</v>
      </c>
      <c r="X303" s="9">
        <v>660.69999999999993</v>
      </c>
      <c r="Y303" s="9">
        <v>245.6</v>
      </c>
      <c r="Z303" s="9">
        <v>372.5</v>
      </c>
      <c r="AE303" s="9">
        <v>3392</v>
      </c>
      <c r="AH303" s="9">
        <v>849</v>
      </c>
      <c r="AI303" s="9">
        <v>713</v>
      </c>
      <c r="AJ303" s="9">
        <v>3658</v>
      </c>
      <c r="AN303" s="9">
        <v>10779</v>
      </c>
      <c r="AQ303" s="9">
        <v>6433</v>
      </c>
      <c r="AR303" s="9">
        <v>8671</v>
      </c>
      <c r="AS303" s="9">
        <v>7737</v>
      </c>
    </row>
    <row r="304" spans="11:45" x14ac:dyDescent="0.2">
      <c r="K304" s="10"/>
      <c r="T304" s="9">
        <v>386.40000000000003</v>
      </c>
      <c r="U304" s="9">
        <v>134.69999999999999</v>
      </c>
      <c r="V304" s="9">
        <v>915.69999999999993</v>
      </c>
      <c r="X304" s="9">
        <v>155.6</v>
      </c>
      <c r="Y304" s="9">
        <v>216</v>
      </c>
      <c r="Z304" s="9">
        <v>380.29999999999995</v>
      </c>
      <c r="AE304" s="10">
        <v>3415</v>
      </c>
      <c r="AH304" s="9">
        <v>399</v>
      </c>
      <c r="AI304" s="9">
        <v>661</v>
      </c>
      <c r="AJ304" s="9">
        <v>3781</v>
      </c>
      <c r="AN304" s="9">
        <v>10941</v>
      </c>
      <c r="AQ304" s="9">
        <v>6627</v>
      </c>
      <c r="AR304" s="9">
        <v>8823</v>
      </c>
      <c r="AS304" s="9">
        <v>7777</v>
      </c>
    </row>
    <row r="305" spans="20:45" x14ac:dyDescent="0.2">
      <c r="T305" s="9">
        <v>533</v>
      </c>
      <c r="U305" s="9">
        <v>237.8</v>
      </c>
      <c r="V305" s="9">
        <v>2000</v>
      </c>
      <c r="X305" s="9">
        <v>2000</v>
      </c>
      <c r="Y305" s="9">
        <v>153.20000000000002</v>
      </c>
      <c r="Z305" s="9">
        <v>383.5</v>
      </c>
      <c r="AE305" s="9">
        <v>3455</v>
      </c>
      <c r="AH305" s="9">
        <v>789</v>
      </c>
      <c r="AI305" s="9">
        <v>1307</v>
      </c>
      <c r="AJ305" s="9">
        <v>4323</v>
      </c>
      <c r="AN305" s="9">
        <v>11039</v>
      </c>
      <c r="AQ305" s="9">
        <v>6986</v>
      </c>
      <c r="AR305" s="9">
        <v>9351</v>
      </c>
      <c r="AS305" s="9">
        <v>8103</v>
      </c>
    </row>
    <row r="306" spans="20:45" x14ac:dyDescent="0.2">
      <c r="T306" s="9">
        <v>154.4</v>
      </c>
      <c r="U306" s="9">
        <v>267.3</v>
      </c>
      <c r="V306" s="9">
        <v>2000</v>
      </c>
      <c r="X306" s="9">
        <v>316.60000000000002</v>
      </c>
      <c r="Y306" s="9">
        <v>413.1</v>
      </c>
      <c r="Z306" s="9">
        <v>383.5</v>
      </c>
      <c r="AE306" s="9">
        <v>3467</v>
      </c>
      <c r="AH306" s="9">
        <v>1232</v>
      </c>
      <c r="AI306" s="9">
        <v>1815</v>
      </c>
      <c r="AN306" s="9">
        <v>12689</v>
      </c>
      <c r="AQ306" s="9">
        <v>8268</v>
      </c>
      <c r="AR306" s="9">
        <v>14229</v>
      </c>
      <c r="AS306" s="9">
        <v>8729</v>
      </c>
    </row>
    <row r="307" spans="20:45" x14ac:dyDescent="0.2">
      <c r="T307" s="9">
        <v>705.09999999999991</v>
      </c>
      <c r="U307" s="9">
        <v>238.2</v>
      </c>
      <c r="V307" s="9">
        <v>2000</v>
      </c>
      <c r="X307" s="9">
        <v>212.3</v>
      </c>
      <c r="Y307" s="9">
        <v>443.9</v>
      </c>
      <c r="Z307" s="9">
        <v>386.40000000000003</v>
      </c>
      <c r="AE307" s="9">
        <v>3467</v>
      </c>
      <c r="AN307" s="9">
        <v>13365</v>
      </c>
    </row>
    <row r="308" spans="20:45" x14ac:dyDescent="0.2">
      <c r="T308" s="9">
        <v>602.80000000000007</v>
      </c>
      <c r="U308" s="9">
        <v>563.4</v>
      </c>
      <c r="V308" s="9">
        <v>715.3</v>
      </c>
      <c r="X308" s="9">
        <v>404.9</v>
      </c>
      <c r="Y308" s="9">
        <v>188.1</v>
      </c>
      <c r="Z308" s="9">
        <v>393.79999999999995</v>
      </c>
      <c r="AE308" s="10">
        <v>3470</v>
      </c>
    </row>
    <row r="309" spans="20:45" x14ac:dyDescent="0.2">
      <c r="T309" s="9">
        <v>460.3</v>
      </c>
      <c r="U309" s="9">
        <v>580.69999999999993</v>
      </c>
      <c r="V309" s="9">
        <v>2000</v>
      </c>
      <c r="X309" s="9">
        <v>905.5</v>
      </c>
      <c r="Y309" s="9">
        <v>415.2</v>
      </c>
      <c r="Z309" s="9">
        <v>399.6</v>
      </c>
      <c r="AE309" s="9">
        <v>3478</v>
      </c>
    </row>
    <row r="310" spans="20:45" x14ac:dyDescent="0.2">
      <c r="T310" s="9">
        <v>1000</v>
      </c>
      <c r="U310" s="9">
        <v>1000</v>
      </c>
      <c r="V310" s="9">
        <v>145</v>
      </c>
      <c r="X310" s="9">
        <v>117.39999999999999</v>
      </c>
      <c r="Y310" s="9">
        <v>768.69999999999993</v>
      </c>
      <c r="Z310" s="9">
        <v>402</v>
      </c>
      <c r="AE310" s="9">
        <v>3483</v>
      </c>
    </row>
    <row r="311" spans="20:45" x14ac:dyDescent="0.2">
      <c r="T311" s="9">
        <v>429.5</v>
      </c>
      <c r="U311" s="9">
        <v>191.39999999999998</v>
      </c>
      <c r="V311" s="9">
        <v>671.8</v>
      </c>
      <c r="X311" s="9">
        <v>2000</v>
      </c>
      <c r="Y311" s="9">
        <v>252.5</v>
      </c>
      <c r="Z311" s="9">
        <v>406.1</v>
      </c>
      <c r="AE311" s="9">
        <v>3502</v>
      </c>
    </row>
    <row r="312" spans="20:45" x14ac:dyDescent="0.2">
      <c r="T312" s="9">
        <v>1000</v>
      </c>
      <c r="U312" s="9">
        <v>4000</v>
      </c>
      <c r="V312" s="9">
        <v>2000</v>
      </c>
      <c r="X312" s="9">
        <v>542.5</v>
      </c>
      <c r="Y312" s="9">
        <v>670.2</v>
      </c>
      <c r="Z312" s="9">
        <v>410.6</v>
      </c>
      <c r="AE312" s="9">
        <v>3518</v>
      </c>
    </row>
    <row r="313" spans="20:45" x14ac:dyDescent="0.2">
      <c r="T313" s="9">
        <v>2000</v>
      </c>
      <c r="U313" s="9">
        <v>651.69999999999993</v>
      </c>
      <c r="V313" s="9">
        <v>937.9</v>
      </c>
      <c r="X313" s="9">
        <v>1000</v>
      </c>
      <c r="Y313" s="9">
        <v>478</v>
      </c>
      <c r="Z313" s="9">
        <v>415.6</v>
      </c>
      <c r="AE313" s="9">
        <v>3541</v>
      </c>
    </row>
    <row r="314" spans="20:45" x14ac:dyDescent="0.2">
      <c r="T314" s="9">
        <v>635.70000000000005</v>
      </c>
      <c r="U314" s="9">
        <v>539.6</v>
      </c>
      <c r="V314" s="9">
        <v>828.7</v>
      </c>
      <c r="X314" s="9">
        <v>2000</v>
      </c>
      <c r="Y314" s="9">
        <v>139.19999999999999</v>
      </c>
      <c r="Z314" s="9">
        <v>261.50675132831219</v>
      </c>
      <c r="AE314" s="9">
        <v>3560</v>
      </c>
    </row>
    <row r="315" spans="20:45" x14ac:dyDescent="0.2">
      <c r="T315" s="9">
        <v>1000</v>
      </c>
      <c r="U315" s="9">
        <v>325.60000000000002</v>
      </c>
      <c r="V315" s="9">
        <v>160.6</v>
      </c>
      <c r="X315" s="9">
        <v>260.3</v>
      </c>
      <c r="Y315" s="9">
        <v>305.09999999999997</v>
      </c>
      <c r="Z315" s="9">
        <v>446.8</v>
      </c>
      <c r="AE315" s="9">
        <v>3567</v>
      </c>
    </row>
    <row r="316" spans="20:45" x14ac:dyDescent="0.2">
      <c r="T316" s="9">
        <v>950.2</v>
      </c>
      <c r="U316" s="9">
        <v>593.80000000000007</v>
      </c>
      <c r="V316" s="9">
        <v>787.59999999999991</v>
      </c>
      <c r="X316" s="9">
        <v>75.56</v>
      </c>
      <c r="Y316" s="9">
        <v>922.30000000000007</v>
      </c>
      <c r="Z316" s="9">
        <v>450.09999999999997</v>
      </c>
      <c r="AE316" s="9">
        <v>3603</v>
      </c>
    </row>
    <row r="317" spans="20:45" x14ac:dyDescent="0.2">
      <c r="T317" s="9">
        <v>313.7</v>
      </c>
      <c r="U317" s="9">
        <v>422.6</v>
      </c>
      <c r="V317" s="9">
        <v>1000</v>
      </c>
      <c r="X317" s="9">
        <v>779.8</v>
      </c>
      <c r="Y317" s="9">
        <v>1000</v>
      </c>
      <c r="Z317" s="9">
        <v>452.9</v>
      </c>
      <c r="AE317" s="10">
        <v>3621</v>
      </c>
    </row>
    <row r="318" spans="20:45" x14ac:dyDescent="0.2">
      <c r="T318" s="9">
        <v>443.09999999999997</v>
      </c>
      <c r="U318" s="9">
        <v>689.9</v>
      </c>
      <c r="V318" s="9">
        <v>2000</v>
      </c>
      <c r="X318" s="9">
        <v>398.7</v>
      </c>
      <c r="Y318" s="9">
        <v>1000</v>
      </c>
      <c r="Z318" s="9">
        <v>454.59999999999997</v>
      </c>
      <c r="AE318" s="9">
        <v>3650</v>
      </c>
    </row>
    <row r="319" spans="20:45" x14ac:dyDescent="0.2">
      <c r="T319" s="9">
        <v>2000</v>
      </c>
      <c r="U319" s="9">
        <v>2000</v>
      </c>
      <c r="V319" s="9">
        <v>2000</v>
      </c>
      <c r="X319" s="9">
        <v>172.9</v>
      </c>
      <c r="Y319" s="9">
        <v>272.3</v>
      </c>
      <c r="Z319" s="9">
        <v>459.5</v>
      </c>
      <c r="AE319" s="9">
        <v>3650</v>
      </c>
    </row>
    <row r="320" spans="20:45" x14ac:dyDescent="0.2">
      <c r="T320" s="9">
        <v>379.8</v>
      </c>
      <c r="U320" s="9">
        <v>232</v>
      </c>
      <c r="V320" s="9">
        <v>2000</v>
      </c>
      <c r="X320" s="9">
        <v>320.29999999999995</v>
      </c>
      <c r="Y320" s="9">
        <v>1000</v>
      </c>
      <c r="Z320" s="9">
        <v>474.29999999999995</v>
      </c>
      <c r="AE320" s="9">
        <v>3665</v>
      </c>
    </row>
    <row r="321" spans="20:31" x14ac:dyDescent="0.2">
      <c r="T321" s="9">
        <v>537.9</v>
      </c>
      <c r="U321" s="9">
        <v>1000</v>
      </c>
      <c r="V321" s="9">
        <v>710</v>
      </c>
      <c r="X321" s="9">
        <v>808.6</v>
      </c>
      <c r="Y321" s="9">
        <v>2000</v>
      </c>
      <c r="Z321" s="9">
        <v>478</v>
      </c>
      <c r="AE321" s="9">
        <v>3679</v>
      </c>
    </row>
    <row r="322" spans="20:31" x14ac:dyDescent="0.2">
      <c r="T322" s="9">
        <v>827</v>
      </c>
      <c r="U322" s="9">
        <v>166.3</v>
      </c>
      <c r="V322" s="9">
        <v>151.9</v>
      </c>
      <c r="X322" s="9">
        <v>2000</v>
      </c>
      <c r="Y322" s="9">
        <v>106.39999999999999</v>
      </c>
      <c r="Z322" s="9">
        <v>485</v>
      </c>
      <c r="AE322" s="9">
        <v>3687</v>
      </c>
    </row>
    <row r="323" spans="20:31" x14ac:dyDescent="0.2">
      <c r="T323" s="9">
        <v>176.60000000000002</v>
      </c>
      <c r="U323" s="9">
        <v>397.90000000000003</v>
      </c>
      <c r="V323" s="9">
        <v>584.80000000000007</v>
      </c>
      <c r="X323" s="9">
        <v>3000</v>
      </c>
      <c r="Y323" s="9">
        <v>145.4</v>
      </c>
      <c r="Z323" s="9">
        <v>496.09999999999997</v>
      </c>
      <c r="AE323" s="9">
        <v>3718</v>
      </c>
    </row>
    <row r="324" spans="20:31" x14ac:dyDescent="0.2">
      <c r="T324" s="9">
        <v>762.6</v>
      </c>
      <c r="U324" s="9">
        <v>2000</v>
      </c>
      <c r="V324" s="9">
        <v>624.20000000000005</v>
      </c>
      <c r="X324" s="9">
        <v>808.09999999999991</v>
      </c>
      <c r="Y324" s="9">
        <v>66.52</v>
      </c>
      <c r="Z324" s="9">
        <v>496.09999999999997</v>
      </c>
      <c r="AE324" s="9">
        <v>3730</v>
      </c>
    </row>
    <row r="325" spans="20:31" x14ac:dyDescent="0.2">
      <c r="T325" s="9">
        <v>1000</v>
      </c>
      <c r="U325" s="9">
        <v>730.5</v>
      </c>
      <c r="V325" s="9">
        <v>600.79999999999995</v>
      </c>
      <c r="X325" s="9">
        <v>1000</v>
      </c>
      <c r="Y325" s="9">
        <v>459.5</v>
      </c>
      <c r="Z325" s="9">
        <v>499.30000000000007</v>
      </c>
      <c r="AE325" s="9">
        <v>3787</v>
      </c>
    </row>
    <row r="326" spans="20:31" x14ac:dyDescent="0.2">
      <c r="T326" s="9">
        <v>1000</v>
      </c>
      <c r="U326" s="9">
        <v>271</v>
      </c>
      <c r="V326" s="9">
        <v>834.80000000000007</v>
      </c>
      <c r="X326" s="9">
        <v>270.2</v>
      </c>
      <c r="Y326" s="9">
        <v>843.5</v>
      </c>
      <c r="Z326" s="9">
        <v>529.30000000000007</v>
      </c>
      <c r="AE326" s="10">
        <v>3790</v>
      </c>
    </row>
    <row r="327" spans="20:31" x14ac:dyDescent="0.2">
      <c r="T327" s="9">
        <v>121.10000000000001</v>
      </c>
      <c r="U327" s="9">
        <v>1000</v>
      </c>
      <c r="V327" s="9">
        <v>1000</v>
      </c>
      <c r="X327" s="9">
        <v>530.6</v>
      </c>
      <c r="Y327" s="9">
        <v>89.93</v>
      </c>
      <c r="Z327" s="9">
        <v>536.29999999999995</v>
      </c>
      <c r="AE327" s="10">
        <v>3798</v>
      </c>
    </row>
    <row r="328" spans="20:31" x14ac:dyDescent="0.2">
      <c r="T328" s="9">
        <v>121.10000000000001</v>
      </c>
      <c r="U328" s="9">
        <v>832</v>
      </c>
      <c r="V328" s="9">
        <v>898.1</v>
      </c>
      <c r="X328" s="9">
        <v>340.8</v>
      </c>
      <c r="Y328" s="9">
        <v>457.90000000000003</v>
      </c>
      <c r="Z328" s="9">
        <v>536.29999999999995</v>
      </c>
      <c r="AE328" s="10">
        <v>3811</v>
      </c>
    </row>
    <row r="329" spans="20:31" x14ac:dyDescent="0.2">
      <c r="T329" s="9">
        <v>1000</v>
      </c>
      <c r="U329" s="9">
        <v>1000</v>
      </c>
      <c r="V329" s="9">
        <v>520.30000000000007</v>
      </c>
      <c r="X329" s="9">
        <v>1000</v>
      </c>
      <c r="Y329" s="9">
        <v>115.4</v>
      </c>
      <c r="Z329" s="9">
        <v>543.70000000000005</v>
      </c>
      <c r="AE329" s="9">
        <v>3818</v>
      </c>
    </row>
    <row r="330" spans="20:31" x14ac:dyDescent="0.2">
      <c r="T330" s="9">
        <v>232.4</v>
      </c>
      <c r="U330" s="9">
        <v>1000</v>
      </c>
      <c r="V330" s="9">
        <v>1000</v>
      </c>
      <c r="X330" s="9">
        <v>210.2</v>
      </c>
      <c r="Y330" s="9">
        <v>208.6</v>
      </c>
      <c r="Z330" s="9">
        <v>550.29999999999995</v>
      </c>
      <c r="AE330" s="9">
        <v>3823</v>
      </c>
    </row>
    <row r="331" spans="20:31" x14ac:dyDescent="0.2">
      <c r="T331" s="9">
        <v>88.7</v>
      </c>
      <c r="U331" s="9">
        <v>644.70000000000005</v>
      </c>
      <c r="V331" s="9">
        <v>879.2</v>
      </c>
      <c r="X331" s="9">
        <v>115.4</v>
      </c>
      <c r="Y331" s="9">
        <v>234.89999999999998</v>
      </c>
      <c r="Z331" s="9">
        <v>551.9</v>
      </c>
      <c r="AE331" s="9">
        <v>3824</v>
      </c>
    </row>
    <row r="332" spans="20:31" x14ac:dyDescent="0.2">
      <c r="T332" s="9">
        <v>1000</v>
      </c>
      <c r="U332" s="9">
        <v>927.6</v>
      </c>
      <c r="V332" s="9">
        <v>920.3</v>
      </c>
      <c r="X332" s="9">
        <v>237.4</v>
      </c>
      <c r="Y332" s="9">
        <v>484.6</v>
      </c>
      <c r="Z332" s="9">
        <v>556.79999999999995</v>
      </c>
      <c r="AE332" s="9">
        <v>3835</v>
      </c>
    </row>
    <row r="333" spans="20:31" x14ac:dyDescent="0.2">
      <c r="T333" s="9">
        <v>1000</v>
      </c>
      <c r="U333" s="9">
        <v>2000</v>
      </c>
      <c r="V333" s="9">
        <v>253.39999999999998</v>
      </c>
      <c r="X333" s="9">
        <v>152.29999999999998</v>
      </c>
      <c r="Y333" s="9">
        <v>2000</v>
      </c>
      <c r="Z333" s="9">
        <v>563.80000000000007</v>
      </c>
      <c r="AE333" s="9">
        <v>3837</v>
      </c>
    </row>
    <row r="334" spans="20:31" x14ac:dyDescent="0.2">
      <c r="T334" s="9">
        <v>80.080000000000013</v>
      </c>
      <c r="U334" s="9">
        <v>67.349999999999994</v>
      </c>
      <c r="V334" s="9">
        <v>65.7</v>
      </c>
      <c r="X334" s="9">
        <v>67.760000000000005</v>
      </c>
      <c r="Y334" s="9">
        <v>1000</v>
      </c>
      <c r="Z334" s="9">
        <v>590.9</v>
      </c>
      <c r="AE334" s="9">
        <v>3838</v>
      </c>
    </row>
    <row r="335" spans="20:31" x14ac:dyDescent="0.2">
      <c r="T335" s="9">
        <v>452.9</v>
      </c>
      <c r="U335" s="9">
        <v>246.00000000000003</v>
      </c>
      <c r="V335" s="9">
        <v>233.7</v>
      </c>
      <c r="X335" s="9">
        <v>111.7</v>
      </c>
      <c r="Y335" s="9">
        <v>221.7</v>
      </c>
      <c r="Z335" s="9">
        <v>597.1</v>
      </c>
      <c r="AE335" s="9">
        <v>3841</v>
      </c>
    </row>
    <row r="336" spans="20:31" x14ac:dyDescent="0.2">
      <c r="T336" s="9">
        <v>676.7</v>
      </c>
      <c r="U336" s="9">
        <v>2000</v>
      </c>
      <c r="V336" s="9">
        <v>604.5</v>
      </c>
      <c r="X336" s="9">
        <v>629.09999999999991</v>
      </c>
      <c r="Y336" s="9">
        <v>291.09999999999997</v>
      </c>
      <c r="Z336" s="9">
        <v>617.20000000000005</v>
      </c>
      <c r="AE336" s="10">
        <v>3873</v>
      </c>
    </row>
    <row r="337" spans="20:31" x14ac:dyDescent="0.2">
      <c r="T337" s="9">
        <v>215.60000000000002</v>
      </c>
      <c r="U337" s="9">
        <v>983.1</v>
      </c>
      <c r="V337" s="9">
        <v>1000</v>
      </c>
      <c r="X337" s="9">
        <v>115.4</v>
      </c>
      <c r="Y337" s="9">
        <v>641</v>
      </c>
      <c r="Z337" s="9">
        <v>620.5</v>
      </c>
      <c r="AE337" s="9">
        <v>3887</v>
      </c>
    </row>
    <row r="338" spans="20:31" x14ac:dyDescent="0.2">
      <c r="T338" s="9">
        <v>1000</v>
      </c>
      <c r="U338" s="9">
        <v>402</v>
      </c>
      <c r="V338" s="9">
        <v>633.20000000000005</v>
      </c>
      <c r="X338" s="9">
        <v>255.79999999999998</v>
      </c>
      <c r="Y338" s="9">
        <v>637.30000000000007</v>
      </c>
      <c r="Z338" s="9">
        <v>642.69999999999993</v>
      </c>
      <c r="AE338" s="9">
        <v>3914</v>
      </c>
    </row>
    <row r="339" spans="20:31" x14ac:dyDescent="0.2">
      <c r="T339" s="9">
        <v>494.8</v>
      </c>
      <c r="U339" s="9">
        <v>733.8</v>
      </c>
      <c r="V339" s="9">
        <v>2000</v>
      </c>
      <c r="X339" s="9">
        <v>37.78</v>
      </c>
      <c r="Y339" s="9">
        <v>807.30000000000007</v>
      </c>
      <c r="Z339" s="9">
        <v>679.2</v>
      </c>
      <c r="AE339" s="9">
        <v>3938</v>
      </c>
    </row>
    <row r="340" spans="20:31" x14ac:dyDescent="0.2">
      <c r="T340" s="9">
        <v>288.70000000000005</v>
      </c>
      <c r="U340" s="9">
        <v>3000</v>
      </c>
      <c r="V340" s="9">
        <v>2000</v>
      </c>
      <c r="X340" s="9">
        <v>154</v>
      </c>
      <c r="Y340" s="9">
        <v>2000</v>
      </c>
      <c r="Z340" s="9">
        <v>680.8</v>
      </c>
      <c r="AE340" s="9">
        <v>3960</v>
      </c>
    </row>
    <row r="341" spans="20:31" x14ac:dyDescent="0.2">
      <c r="T341" s="9">
        <v>550.29999999999995</v>
      </c>
      <c r="U341" s="9">
        <v>644.70000000000005</v>
      </c>
      <c r="V341" s="9">
        <v>1000</v>
      </c>
      <c r="X341" s="9">
        <v>114.2</v>
      </c>
      <c r="Y341" s="9">
        <v>3000</v>
      </c>
      <c r="Z341" s="9">
        <v>705.5</v>
      </c>
      <c r="AE341" s="9">
        <v>3963</v>
      </c>
    </row>
    <row r="342" spans="20:31" x14ac:dyDescent="0.2">
      <c r="T342" s="9">
        <v>649.19999999999993</v>
      </c>
      <c r="U342" s="9">
        <v>4000</v>
      </c>
      <c r="V342" s="9">
        <v>1000</v>
      </c>
      <c r="X342" s="9">
        <v>177.4</v>
      </c>
      <c r="Y342" s="9">
        <v>645.9</v>
      </c>
      <c r="Z342" s="9">
        <v>717.8</v>
      </c>
      <c r="AE342" s="9">
        <v>3964</v>
      </c>
    </row>
    <row r="343" spans="20:31" x14ac:dyDescent="0.2">
      <c r="T343" s="9">
        <v>1000</v>
      </c>
      <c r="U343" s="9">
        <v>1000</v>
      </c>
      <c r="V343" s="9">
        <v>638.09999999999991</v>
      </c>
      <c r="X343" s="9">
        <v>114.6</v>
      </c>
      <c r="Y343" s="9">
        <v>1000</v>
      </c>
      <c r="Z343" s="9">
        <v>719</v>
      </c>
      <c r="AE343" s="9">
        <v>3968</v>
      </c>
    </row>
    <row r="344" spans="20:31" x14ac:dyDescent="0.2">
      <c r="T344" s="9">
        <v>2000</v>
      </c>
      <c r="U344" s="9">
        <v>3000</v>
      </c>
      <c r="V344" s="9">
        <v>813.5</v>
      </c>
      <c r="X344" s="9">
        <v>123.20000000000002</v>
      </c>
      <c r="Y344" s="9">
        <v>164.7</v>
      </c>
      <c r="Z344" s="9">
        <v>729.3</v>
      </c>
      <c r="AE344" s="9">
        <v>3990</v>
      </c>
    </row>
    <row r="345" spans="20:31" x14ac:dyDescent="0.2">
      <c r="T345" s="9">
        <v>3000</v>
      </c>
      <c r="U345" s="9">
        <v>2000</v>
      </c>
      <c r="V345" s="9">
        <v>1000</v>
      </c>
      <c r="X345" s="9">
        <v>151.1</v>
      </c>
      <c r="Y345" s="9">
        <v>285</v>
      </c>
      <c r="Z345" s="9">
        <v>761.30000000000007</v>
      </c>
      <c r="AE345" s="9">
        <v>4012</v>
      </c>
    </row>
    <row r="346" spans="20:31" x14ac:dyDescent="0.2">
      <c r="T346" s="9">
        <v>2000</v>
      </c>
      <c r="U346" s="9">
        <v>2000</v>
      </c>
      <c r="V346" s="9">
        <v>678.4</v>
      </c>
      <c r="X346" s="9">
        <v>101.39999999999999</v>
      </c>
      <c r="Y346" s="9">
        <v>418.4</v>
      </c>
      <c r="Z346" s="9">
        <v>765</v>
      </c>
      <c r="AE346" s="10">
        <v>4041</v>
      </c>
    </row>
    <row r="347" spans="20:31" x14ac:dyDescent="0.2">
      <c r="T347" s="9">
        <v>3000</v>
      </c>
      <c r="U347" s="9">
        <v>378.2</v>
      </c>
      <c r="V347" s="9">
        <v>672.19999999999993</v>
      </c>
      <c r="X347" s="9">
        <v>55.44</v>
      </c>
      <c r="Y347" s="9">
        <v>214.79999999999998</v>
      </c>
      <c r="Z347" s="9">
        <v>767.1</v>
      </c>
      <c r="AE347" s="9">
        <v>4058</v>
      </c>
    </row>
    <row r="348" spans="20:31" x14ac:dyDescent="0.2">
      <c r="T348" s="9">
        <v>171.2</v>
      </c>
      <c r="U348" s="9">
        <v>98.97</v>
      </c>
      <c r="V348" s="9">
        <v>1000</v>
      </c>
      <c r="X348" s="9">
        <v>59.129999999999995</v>
      </c>
      <c r="Y348" s="9">
        <v>506.7</v>
      </c>
      <c r="Z348" s="9">
        <v>771.6</v>
      </c>
      <c r="AE348" s="9">
        <v>4103</v>
      </c>
    </row>
    <row r="349" spans="20:31" x14ac:dyDescent="0.2">
      <c r="T349" s="9">
        <v>753.1</v>
      </c>
      <c r="U349" s="9">
        <v>59.54</v>
      </c>
      <c r="V349" s="9">
        <v>658.3</v>
      </c>
      <c r="X349" s="9">
        <v>183.6</v>
      </c>
      <c r="Y349" s="9">
        <v>235.3</v>
      </c>
      <c r="Z349" s="9">
        <v>779.4</v>
      </c>
      <c r="AE349" s="9">
        <v>4184</v>
      </c>
    </row>
    <row r="350" spans="20:31" x14ac:dyDescent="0.2">
      <c r="T350" s="9">
        <v>725.19999999999993</v>
      </c>
      <c r="U350" s="9">
        <v>379</v>
      </c>
      <c r="V350" s="9">
        <v>865.6</v>
      </c>
      <c r="X350" s="9">
        <v>235.3</v>
      </c>
      <c r="Y350" s="9">
        <v>425</v>
      </c>
      <c r="Z350" s="9">
        <v>795.80000000000007</v>
      </c>
      <c r="AE350" s="10">
        <v>4320</v>
      </c>
    </row>
    <row r="351" spans="20:31" x14ac:dyDescent="0.2">
      <c r="T351" s="9">
        <v>4000</v>
      </c>
      <c r="U351" s="9">
        <v>90.34</v>
      </c>
      <c r="V351" s="9">
        <v>533.4</v>
      </c>
      <c r="X351" s="9">
        <v>161</v>
      </c>
      <c r="Y351" s="9">
        <v>121.6</v>
      </c>
      <c r="Z351" s="9">
        <v>800.8</v>
      </c>
      <c r="AE351" s="9">
        <v>4323</v>
      </c>
    </row>
    <row r="352" spans="20:31" x14ac:dyDescent="0.2">
      <c r="T352" s="9">
        <v>886.6</v>
      </c>
      <c r="U352" s="9">
        <v>742</v>
      </c>
      <c r="V352" s="9">
        <v>1000</v>
      </c>
      <c r="X352" s="9">
        <v>177</v>
      </c>
      <c r="Y352" s="9">
        <v>581.9</v>
      </c>
      <c r="Z352" s="9">
        <v>802</v>
      </c>
      <c r="AE352" s="9">
        <v>4327</v>
      </c>
    </row>
    <row r="353" spans="20:31" x14ac:dyDescent="0.2">
      <c r="T353" s="9">
        <v>792.5</v>
      </c>
      <c r="U353" s="9">
        <v>3000</v>
      </c>
      <c r="V353" s="9">
        <v>625.80000000000007</v>
      </c>
      <c r="X353" s="9">
        <v>81.31</v>
      </c>
      <c r="Y353" s="9">
        <v>514.5</v>
      </c>
      <c r="Z353" s="9">
        <v>807.30000000000007</v>
      </c>
      <c r="AE353" s="9">
        <v>4344</v>
      </c>
    </row>
    <row r="354" spans="20:31" x14ac:dyDescent="0.2">
      <c r="T354" s="9">
        <v>533.4</v>
      </c>
      <c r="U354" s="9">
        <v>176.2</v>
      </c>
      <c r="V354" s="9">
        <v>1000</v>
      </c>
      <c r="X354" s="9">
        <v>78.02</v>
      </c>
      <c r="Y354" s="9">
        <v>266.89999999999998</v>
      </c>
      <c r="Z354" s="9">
        <v>813.1</v>
      </c>
      <c r="AE354" s="9">
        <v>4352</v>
      </c>
    </row>
    <row r="355" spans="20:31" x14ac:dyDescent="0.2">
      <c r="T355" s="9">
        <v>253.79999999999998</v>
      </c>
      <c r="U355" s="9">
        <v>3000</v>
      </c>
      <c r="V355" s="9">
        <v>2000</v>
      </c>
      <c r="X355" s="9">
        <v>390.5</v>
      </c>
      <c r="Y355" s="9">
        <v>2000</v>
      </c>
      <c r="Z355" s="9">
        <v>836.5</v>
      </c>
      <c r="AE355" s="9">
        <v>4377</v>
      </c>
    </row>
    <row r="356" spans="20:31" x14ac:dyDescent="0.2">
      <c r="T356" s="9">
        <v>2000</v>
      </c>
      <c r="U356" s="9">
        <v>836.9</v>
      </c>
      <c r="V356" s="9">
        <v>832.4</v>
      </c>
      <c r="X356" s="9">
        <v>662.4</v>
      </c>
      <c r="Y356" s="9">
        <v>370.8</v>
      </c>
      <c r="Z356" s="9">
        <v>839.4</v>
      </c>
      <c r="AE356" s="9">
        <v>4400</v>
      </c>
    </row>
    <row r="357" spans="20:31" x14ac:dyDescent="0.2">
      <c r="T357" s="9">
        <v>987.19999999999993</v>
      </c>
      <c r="U357" s="9">
        <v>245.6</v>
      </c>
      <c r="V357" s="9">
        <v>794.6</v>
      </c>
      <c r="X357" s="9">
        <v>338.8</v>
      </c>
      <c r="Y357" s="9">
        <v>206.6</v>
      </c>
      <c r="Z357" s="9">
        <v>849.2</v>
      </c>
      <c r="AE357" s="9">
        <v>4430</v>
      </c>
    </row>
    <row r="358" spans="20:31" x14ac:dyDescent="0.2">
      <c r="T358" s="9">
        <v>3000</v>
      </c>
      <c r="U358" s="9">
        <v>755.2</v>
      </c>
      <c r="V358" s="9">
        <v>863.59999999999991</v>
      </c>
      <c r="X358" s="9">
        <v>267.7</v>
      </c>
      <c r="Y358" s="9">
        <v>922.7</v>
      </c>
      <c r="Z358" s="9">
        <v>852.09999999999991</v>
      </c>
      <c r="AE358" s="9">
        <v>4443</v>
      </c>
    </row>
    <row r="359" spans="20:31" x14ac:dyDescent="0.2">
      <c r="T359" s="9">
        <v>2000</v>
      </c>
      <c r="U359" s="9">
        <v>3000</v>
      </c>
      <c r="V359" s="9">
        <v>1000</v>
      </c>
      <c r="X359" s="9">
        <v>86.24</v>
      </c>
      <c r="Y359" s="9">
        <v>336.3</v>
      </c>
      <c r="Z359" s="9">
        <v>863.19999999999993</v>
      </c>
      <c r="AE359" s="9">
        <v>4454</v>
      </c>
    </row>
    <row r="360" spans="20:31" x14ac:dyDescent="0.2">
      <c r="T360" s="9">
        <v>1000</v>
      </c>
      <c r="U360" s="9">
        <v>3000</v>
      </c>
      <c r="V360" s="9">
        <v>985.5</v>
      </c>
      <c r="X360" s="9">
        <v>169.6</v>
      </c>
      <c r="Y360" s="9">
        <v>195.5</v>
      </c>
      <c r="Z360" s="9">
        <v>867.3</v>
      </c>
      <c r="AE360" s="9">
        <v>4471</v>
      </c>
    </row>
    <row r="361" spans="20:31" x14ac:dyDescent="0.2">
      <c r="T361" s="9">
        <v>625.80000000000007</v>
      </c>
      <c r="U361" s="9">
        <v>133</v>
      </c>
      <c r="V361" s="9">
        <v>2000</v>
      </c>
      <c r="X361" s="9">
        <v>89.93</v>
      </c>
      <c r="Y361" s="9">
        <v>499.30000000000007</v>
      </c>
      <c r="Z361" s="9">
        <v>890.7</v>
      </c>
      <c r="AE361" s="9">
        <v>4508</v>
      </c>
    </row>
    <row r="362" spans="20:31" x14ac:dyDescent="0.2">
      <c r="T362" s="9">
        <v>3000</v>
      </c>
      <c r="U362" s="9">
        <v>1000</v>
      </c>
      <c r="V362" s="9">
        <v>697.3</v>
      </c>
      <c r="X362" s="9">
        <v>126.89999999999999</v>
      </c>
      <c r="Y362" s="9">
        <v>336.3</v>
      </c>
      <c r="Z362" s="9">
        <v>919.80000000000007</v>
      </c>
      <c r="AE362" s="9">
        <v>4576</v>
      </c>
    </row>
    <row r="363" spans="20:31" x14ac:dyDescent="0.2">
      <c r="T363" s="9">
        <v>3000</v>
      </c>
      <c r="U363" s="9">
        <v>2000</v>
      </c>
      <c r="V363" s="9">
        <v>3000</v>
      </c>
      <c r="X363" s="9">
        <v>83.77000000000001</v>
      </c>
      <c r="Y363" s="9">
        <v>610.19999999999993</v>
      </c>
      <c r="Z363" s="9">
        <v>948.19999999999993</v>
      </c>
      <c r="AE363" s="9">
        <v>4666</v>
      </c>
    </row>
    <row r="364" spans="20:31" x14ac:dyDescent="0.2">
      <c r="T364" s="9">
        <v>2000</v>
      </c>
      <c r="U364" s="9">
        <v>387.59999999999997</v>
      </c>
      <c r="V364" s="9">
        <v>2000</v>
      </c>
      <c r="X364" s="9">
        <v>908.8</v>
      </c>
      <c r="Y364" s="9">
        <v>173.7</v>
      </c>
      <c r="Z364" s="9">
        <v>956.8</v>
      </c>
      <c r="AE364" s="9">
        <v>4697</v>
      </c>
    </row>
    <row r="365" spans="20:31" x14ac:dyDescent="0.2">
      <c r="T365" s="9">
        <v>832</v>
      </c>
      <c r="U365" s="9">
        <v>1000</v>
      </c>
      <c r="V365" s="9">
        <v>3000</v>
      </c>
      <c r="X365" s="9">
        <v>1000</v>
      </c>
      <c r="Y365" s="9">
        <v>215.2</v>
      </c>
      <c r="Z365" s="9">
        <v>958</v>
      </c>
      <c r="AE365" s="9">
        <v>4742</v>
      </c>
    </row>
    <row r="366" spans="20:31" x14ac:dyDescent="0.2">
      <c r="T366" s="9">
        <v>635.29999999999995</v>
      </c>
      <c r="U366" s="9">
        <v>2000</v>
      </c>
      <c r="V366" s="9">
        <v>264</v>
      </c>
      <c r="X366" s="9">
        <v>85.820000000000007</v>
      </c>
      <c r="Y366" s="9">
        <v>344.5</v>
      </c>
      <c r="Z366" s="9">
        <v>988</v>
      </c>
      <c r="AE366" s="9">
        <v>4801</v>
      </c>
    </row>
    <row r="367" spans="20:31" x14ac:dyDescent="0.2">
      <c r="T367" s="9">
        <v>122.39999999999999</v>
      </c>
      <c r="U367" s="9">
        <v>238.2</v>
      </c>
      <c r="V367" s="9">
        <v>4000</v>
      </c>
      <c r="X367" s="9">
        <v>124.8</v>
      </c>
      <c r="Y367" s="9">
        <v>100.2</v>
      </c>
      <c r="Z367" s="9">
        <v>992.10000000000014</v>
      </c>
      <c r="AE367" s="9">
        <v>4895</v>
      </c>
    </row>
    <row r="368" spans="20:31" x14ac:dyDescent="0.2">
      <c r="T368" s="9">
        <v>316.60000000000002</v>
      </c>
      <c r="U368" s="9">
        <v>1000</v>
      </c>
      <c r="V368" s="9">
        <v>667.3</v>
      </c>
      <c r="X368" s="9">
        <v>357.3</v>
      </c>
      <c r="Y368" s="9">
        <v>137.19999999999999</v>
      </c>
      <c r="Z368" s="9">
        <v>1000</v>
      </c>
      <c r="AE368" s="9">
        <v>4918</v>
      </c>
    </row>
    <row r="369" spans="20:31" x14ac:dyDescent="0.2">
      <c r="T369" s="9">
        <v>296.09999999999997</v>
      </c>
      <c r="U369" s="9">
        <v>197.1</v>
      </c>
      <c r="V369" s="9">
        <v>1000</v>
      </c>
      <c r="X369" s="9">
        <v>116.2</v>
      </c>
      <c r="Y369" s="9">
        <v>273.10000000000002</v>
      </c>
      <c r="Z369" s="9">
        <v>1000</v>
      </c>
      <c r="AE369" s="10">
        <v>4928</v>
      </c>
    </row>
    <row r="370" spans="20:31" x14ac:dyDescent="0.2">
      <c r="T370" s="9">
        <v>187.3</v>
      </c>
      <c r="U370" s="9">
        <v>1000</v>
      </c>
      <c r="V370" s="9">
        <v>695.19999999999993</v>
      </c>
      <c r="X370" s="9">
        <v>211.9</v>
      </c>
      <c r="Y370" s="9">
        <v>182.3</v>
      </c>
      <c r="Z370" s="9">
        <v>1000</v>
      </c>
      <c r="AE370" s="9">
        <v>4929</v>
      </c>
    </row>
    <row r="371" spans="20:31" x14ac:dyDescent="0.2">
      <c r="T371" s="9">
        <v>181.9</v>
      </c>
      <c r="U371" s="9">
        <v>564.59999999999991</v>
      </c>
      <c r="V371" s="9">
        <v>1000</v>
      </c>
      <c r="X371" s="9">
        <v>322.39999999999998</v>
      </c>
      <c r="Y371" s="9">
        <v>2000</v>
      </c>
      <c r="Z371" s="9">
        <v>1000</v>
      </c>
      <c r="AE371" s="9">
        <v>5001</v>
      </c>
    </row>
    <row r="372" spans="20:31" x14ac:dyDescent="0.2">
      <c r="T372" s="9">
        <v>244.29999999999998</v>
      </c>
      <c r="U372" s="9">
        <v>2000</v>
      </c>
      <c r="V372" s="9">
        <v>2000</v>
      </c>
      <c r="X372" s="9">
        <v>161.80000000000001</v>
      </c>
      <c r="Y372" s="9">
        <v>188.5</v>
      </c>
      <c r="Z372" s="9">
        <v>1000</v>
      </c>
      <c r="AE372" s="10">
        <v>5034</v>
      </c>
    </row>
    <row r="373" spans="20:31" x14ac:dyDescent="0.2">
      <c r="T373" s="9">
        <v>201.6</v>
      </c>
      <c r="U373" s="9">
        <v>160.6</v>
      </c>
      <c r="V373" s="9">
        <v>4000</v>
      </c>
      <c r="X373" s="9">
        <v>423.8</v>
      </c>
      <c r="Y373" s="9">
        <v>236.1</v>
      </c>
      <c r="Z373" s="9">
        <v>1000</v>
      </c>
      <c r="AE373" s="9">
        <v>5034</v>
      </c>
    </row>
    <row r="374" spans="20:31" x14ac:dyDescent="0.2">
      <c r="T374" s="9">
        <v>698.1</v>
      </c>
      <c r="U374" s="9">
        <v>583.5</v>
      </c>
      <c r="V374" s="9">
        <v>121.6</v>
      </c>
      <c r="X374" s="9">
        <v>432.8</v>
      </c>
      <c r="Y374" s="9">
        <v>500.2</v>
      </c>
      <c r="Z374" s="9">
        <v>1000</v>
      </c>
      <c r="AE374" s="10">
        <v>5109</v>
      </c>
    </row>
    <row r="375" spans="20:31" x14ac:dyDescent="0.2">
      <c r="T375" s="9">
        <v>158.9</v>
      </c>
      <c r="U375" s="9">
        <v>305.09999999999997</v>
      </c>
      <c r="V375" s="9">
        <v>2000</v>
      </c>
      <c r="X375" s="9">
        <v>104.7</v>
      </c>
      <c r="Y375" s="9">
        <v>189.29999999999998</v>
      </c>
      <c r="Z375" s="9">
        <v>1000</v>
      </c>
      <c r="AE375" s="9">
        <v>5110</v>
      </c>
    </row>
    <row r="376" spans="20:31" x14ac:dyDescent="0.2">
      <c r="T376" s="9">
        <v>638.6</v>
      </c>
      <c r="U376" s="9">
        <v>1000</v>
      </c>
      <c r="V376" s="9">
        <v>775.30000000000007</v>
      </c>
      <c r="X376" s="9">
        <v>1000</v>
      </c>
      <c r="Y376" s="9">
        <v>416</v>
      </c>
      <c r="Z376" s="9">
        <v>1000</v>
      </c>
      <c r="AE376" s="9">
        <v>5158</v>
      </c>
    </row>
    <row r="377" spans="20:31" x14ac:dyDescent="0.2">
      <c r="T377" s="9">
        <v>341.2</v>
      </c>
      <c r="U377" s="9">
        <v>335.5</v>
      </c>
      <c r="V377" s="9">
        <v>450.09999999999997</v>
      </c>
      <c r="X377" s="9">
        <v>200.4</v>
      </c>
      <c r="Y377" s="9">
        <v>198.29999999999998</v>
      </c>
      <c r="Z377" s="9">
        <v>1000</v>
      </c>
      <c r="AE377" s="9">
        <v>5426</v>
      </c>
    </row>
    <row r="378" spans="20:31" x14ac:dyDescent="0.2">
      <c r="T378" s="9">
        <v>686.6</v>
      </c>
      <c r="U378" s="9">
        <v>4000</v>
      </c>
      <c r="V378" s="9">
        <v>2000</v>
      </c>
      <c r="X378" s="9">
        <v>275.10000000000002</v>
      </c>
      <c r="Y378" s="9">
        <v>65.289999999999992</v>
      </c>
      <c r="Z378" s="9">
        <v>2000</v>
      </c>
      <c r="AE378" s="9">
        <v>5515</v>
      </c>
    </row>
    <row r="379" spans="20:31" x14ac:dyDescent="0.2">
      <c r="T379" s="9">
        <v>476.29999999999995</v>
      </c>
      <c r="U379" s="9">
        <v>2000</v>
      </c>
      <c r="V379" s="9">
        <v>1000</v>
      </c>
      <c r="X379" s="9">
        <v>127.69999999999999</v>
      </c>
      <c r="Y379" s="9">
        <v>251.29999999999998</v>
      </c>
      <c r="Z379" s="9">
        <v>2000</v>
      </c>
      <c r="AE379" s="9">
        <v>5755</v>
      </c>
    </row>
    <row r="380" spans="20:31" x14ac:dyDescent="0.2">
      <c r="T380" s="9">
        <v>173.7</v>
      </c>
      <c r="U380" s="9">
        <v>917.4</v>
      </c>
      <c r="V380" s="9">
        <v>1000</v>
      </c>
      <c r="X380" s="9">
        <v>85.820000000000007</v>
      </c>
      <c r="Y380" s="9">
        <v>844.69999999999993</v>
      </c>
      <c r="Z380" s="9">
        <v>2000</v>
      </c>
      <c r="AE380" s="9">
        <v>5902</v>
      </c>
    </row>
    <row r="381" spans="20:31" x14ac:dyDescent="0.2">
      <c r="T381" s="9">
        <v>2000</v>
      </c>
      <c r="U381" s="9">
        <v>565</v>
      </c>
      <c r="V381" s="9">
        <v>894</v>
      </c>
      <c r="X381" s="9">
        <v>1000</v>
      </c>
      <c r="Y381" s="9">
        <v>1000</v>
      </c>
      <c r="Z381" s="9">
        <v>2000</v>
      </c>
      <c r="AE381" s="10">
        <v>5955</v>
      </c>
    </row>
    <row r="382" spans="20:31" x14ac:dyDescent="0.2">
      <c r="T382" s="9">
        <v>3000</v>
      </c>
      <c r="U382" s="9">
        <v>1000</v>
      </c>
      <c r="V382" s="9">
        <v>1000</v>
      </c>
      <c r="X382" s="9">
        <v>122</v>
      </c>
      <c r="Y382" s="9">
        <v>710</v>
      </c>
      <c r="Z382" s="9">
        <v>49.69</v>
      </c>
      <c r="AE382" s="9">
        <v>6038</v>
      </c>
    </row>
    <row r="383" spans="20:31" x14ac:dyDescent="0.2">
      <c r="T383" s="9">
        <v>546.20000000000005</v>
      </c>
      <c r="U383" s="9">
        <v>3000</v>
      </c>
      <c r="V383" s="9">
        <v>1000</v>
      </c>
      <c r="X383" s="9">
        <v>217.2</v>
      </c>
      <c r="Y383" s="9">
        <v>113.3</v>
      </c>
      <c r="Z383" s="9">
        <v>50.92</v>
      </c>
      <c r="AE383" s="9">
        <v>6105</v>
      </c>
    </row>
    <row r="384" spans="20:31" x14ac:dyDescent="0.2">
      <c r="T384" s="9">
        <v>784.30000000000007</v>
      </c>
      <c r="U384" s="9">
        <v>720.3</v>
      </c>
      <c r="V384" s="9">
        <v>2000</v>
      </c>
      <c r="X384" s="9">
        <v>352.7</v>
      </c>
      <c r="Y384" s="9">
        <v>223.79999999999998</v>
      </c>
      <c r="Z384" s="9">
        <v>62.42</v>
      </c>
      <c r="AE384" s="9">
        <v>6218</v>
      </c>
    </row>
    <row r="385" spans="20:31" x14ac:dyDescent="0.2">
      <c r="T385" s="9">
        <v>485.8</v>
      </c>
      <c r="U385" s="9">
        <v>590.9</v>
      </c>
      <c r="V385" s="9">
        <v>1000</v>
      </c>
      <c r="X385" s="9">
        <v>448.8</v>
      </c>
      <c r="Y385" s="9">
        <v>286.59999999999997</v>
      </c>
      <c r="Z385" s="9">
        <v>63.239999999999995</v>
      </c>
      <c r="AE385" s="9">
        <v>6263</v>
      </c>
    </row>
    <row r="386" spans="20:31" x14ac:dyDescent="0.2">
      <c r="T386" s="9">
        <v>1000</v>
      </c>
      <c r="U386" s="9">
        <v>294.39999999999998</v>
      </c>
      <c r="V386" s="9">
        <v>2000</v>
      </c>
      <c r="X386" s="9">
        <v>85</v>
      </c>
      <c r="Y386" s="9">
        <v>649.59999999999991</v>
      </c>
      <c r="Z386" s="9">
        <v>77.61</v>
      </c>
      <c r="AE386" s="9">
        <v>6275</v>
      </c>
    </row>
    <row r="387" spans="20:31" x14ac:dyDescent="0.2">
      <c r="T387" s="9">
        <v>1000</v>
      </c>
      <c r="U387" s="9">
        <v>2000</v>
      </c>
      <c r="V387" s="9">
        <v>389.29999999999995</v>
      </c>
      <c r="X387" s="9">
        <v>325.2</v>
      </c>
      <c r="Y387" s="9">
        <v>108.8</v>
      </c>
      <c r="Z387" s="9">
        <v>82.95</v>
      </c>
      <c r="AE387" s="10">
        <v>6335</v>
      </c>
    </row>
    <row r="388" spans="20:31" x14ac:dyDescent="0.2">
      <c r="T388" s="9">
        <v>492.00000000000006</v>
      </c>
      <c r="U388" s="9">
        <v>863.59999999999991</v>
      </c>
      <c r="V388" s="9">
        <v>545.69999999999993</v>
      </c>
      <c r="X388" s="9">
        <v>241.5</v>
      </c>
      <c r="Y388" s="9">
        <v>842.19999999999993</v>
      </c>
      <c r="Z388" s="9">
        <v>89.11</v>
      </c>
      <c r="AE388" s="9">
        <v>6348</v>
      </c>
    </row>
    <row r="389" spans="20:31" x14ac:dyDescent="0.2">
      <c r="T389" s="9">
        <v>629.09999999999991</v>
      </c>
      <c r="U389" s="9">
        <v>3000</v>
      </c>
      <c r="V389" s="9">
        <v>708.8</v>
      </c>
      <c r="X389" s="9">
        <v>185.60000000000002</v>
      </c>
      <c r="Y389" s="9">
        <v>304.7</v>
      </c>
      <c r="Z389" s="9">
        <v>89.93</v>
      </c>
      <c r="AE389" s="9">
        <v>6353</v>
      </c>
    </row>
    <row r="390" spans="20:31" x14ac:dyDescent="0.2">
      <c r="T390" s="9">
        <v>3000</v>
      </c>
      <c r="U390" s="9">
        <v>382.3</v>
      </c>
      <c r="V390" s="9">
        <v>1000</v>
      </c>
      <c r="X390" s="9">
        <v>74.33</v>
      </c>
      <c r="Y390" s="9">
        <v>357.3</v>
      </c>
      <c r="Z390" s="9">
        <v>91.98</v>
      </c>
      <c r="AE390" s="9">
        <v>6420</v>
      </c>
    </row>
    <row r="391" spans="20:31" x14ac:dyDescent="0.2">
      <c r="T391" s="9">
        <v>400.8</v>
      </c>
      <c r="U391" s="9">
        <v>2000</v>
      </c>
      <c r="V391" s="9">
        <v>687.4</v>
      </c>
      <c r="X391" s="9">
        <v>531.80000000000007</v>
      </c>
      <c r="Y391" s="9">
        <v>81.31</v>
      </c>
      <c r="Z391" s="9">
        <v>91.98</v>
      </c>
      <c r="AE391" s="9">
        <v>6473</v>
      </c>
    </row>
    <row r="392" spans="20:31" x14ac:dyDescent="0.2">
      <c r="T392" s="9">
        <v>691.9</v>
      </c>
      <c r="U392" s="9">
        <v>4000</v>
      </c>
      <c r="V392" s="9">
        <v>868.5</v>
      </c>
      <c r="X392" s="9">
        <v>138</v>
      </c>
      <c r="Y392" s="9">
        <v>122.39999999999999</v>
      </c>
      <c r="Z392" s="9">
        <v>94.04</v>
      </c>
      <c r="AE392" s="10">
        <v>6507</v>
      </c>
    </row>
    <row r="393" spans="20:31" x14ac:dyDescent="0.2">
      <c r="T393" s="9">
        <v>134.69999999999999</v>
      </c>
      <c r="U393" s="9">
        <v>3000</v>
      </c>
      <c r="V393" s="9">
        <v>228.7</v>
      </c>
      <c r="X393" s="9">
        <v>222.20000000000002</v>
      </c>
      <c r="Y393" s="9">
        <v>413.5</v>
      </c>
      <c r="Z393" s="9">
        <v>96.09</v>
      </c>
      <c r="AE393" s="9">
        <v>6665</v>
      </c>
    </row>
    <row r="394" spans="20:31" x14ac:dyDescent="0.2">
      <c r="T394" s="9">
        <v>2000</v>
      </c>
      <c r="U394" s="9">
        <v>428.7</v>
      </c>
      <c r="V394" s="9">
        <v>661.5</v>
      </c>
      <c r="X394" s="9">
        <v>294.8</v>
      </c>
      <c r="Y394" s="9">
        <v>153.6</v>
      </c>
      <c r="Z394" s="9">
        <v>99.79</v>
      </c>
      <c r="AE394" s="9">
        <v>6697</v>
      </c>
    </row>
    <row r="395" spans="20:31" x14ac:dyDescent="0.2">
      <c r="T395" s="9">
        <v>2000</v>
      </c>
      <c r="U395" s="9">
        <v>1000</v>
      </c>
      <c r="V395" s="9">
        <v>914.1</v>
      </c>
      <c r="X395" s="9">
        <v>66.52</v>
      </c>
      <c r="Y395" s="9">
        <v>146.20000000000002</v>
      </c>
      <c r="Z395" s="9">
        <v>104.3</v>
      </c>
      <c r="AE395" s="9">
        <v>6701</v>
      </c>
    </row>
    <row r="396" spans="20:31" x14ac:dyDescent="0.2">
      <c r="T396" s="9">
        <v>459.90000000000003</v>
      </c>
      <c r="U396" s="9">
        <v>3000</v>
      </c>
      <c r="V396" s="9">
        <v>3000</v>
      </c>
      <c r="X396" s="9">
        <v>458.7</v>
      </c>
      <c r="Y396" s="9">
        <v>257.89999999999998</v>
      </c>
      <c r="Z396" s="9">
        <v>108</v>
      </c>
      <c r="AE396" s="9">
        <v>6758</v>
      </c>
    </row>
    <row r="397" spans="20:31" x14ac:dyDescent="0.2">
      <c r="T397" s="9">
        <v>1000</v>
      </c>
      <c r="U397" s="9">
        <v>740.8</v>
      </c>
      <c r="V397" s="9">
        <v>2000</v>
      </c>
      <c r="X397" s="9">
        <v>55.85</v>
      </c>
      <c r="Y397" s="9">
        <v>163.39999999999998</v>
      </c>
      <c r="Z397" s="9">
        <v>110.10000000000001</v>
      </c>
      <c r="AE397" s="9">
        <v>6780</v>
      </c>
    </row>
    <row r="398" spans="20:31" x14ac:dyDescent="0.2">
      <c r="T398" s="9">
        <v>2000</v>
      </c>
      <c r="U398" s="9">
        <v>597.9</v>
      </c>
      <c r="V398" s="9">
        <v>301</v>
      </c>
      <c r="X398" s="9">
        <v>916.1</v>
      </c>
      <c r="Y398" s="9">
        <v>398.29999999999995</v>
      </c>
      <c r="Z398" s="9">
        <v>110.5</v>
      </c>
      <c r="AE398" s="9">
        <v>6787</v>
      </c>
    </row>
    <row r="399" spans="20:31" x14ac:dyDescent="0.2">
      <c r="T399" s="9">
        <v>751.9</v>
      </c>
      <c r="U399" s="9">
        <v>206.1</v>
      </c>
      <c r="V399" s="9">
        <v>801.19999999999993</v>
      </c>
      <c r="X399" s="9">
        <v>295.7</v>
      </c>
      <c r="Y399" s="9">
        <v>172.5</v>
      </c>
      <c r="Z399" s="9">
        <v>111.3</v>
      </c>
      <c r="AE399" s="9">
        <v>6861</v>
      </c>
    </row>
    <row r="400" spans="20:31" x14ac:dyDescent="0.2">
      <c r="T400" s="9">
        <v>612.69999999999993</v>
      </c>
      <c r="U400" s="9">
        <v>263.60000000000002</v>
      </c>
      <c r="V400" s="9">
        <v>883.69999999999993</v>
      </c>
      <c r="X400" s="9">
        <v>388.1</v>
      </c>
      <c r="Y400" s="9">
        <v>236.9</v>
      </c>
      <c r="Z400" s="9">
        <v>111.7</v>
      </c>
    </row>
    <row r="401" spans="20:26" x14ac:dyDescent="0.2">
      <c r="T401" s="9">
        <v>460.7</v>
      </c>
      <c r="U401" s="9">
        <v>885.3</v>
      </c>
      <c r="V401" s="9">
        <v>1000</v>
      </c>
      <c r="X401" s="9">
        <v>1000</v>
      </c>
      <c r="Y401" s="9">
        <v>22.59</v>
      </c>
      <c r="Z401" s="9">
        <v>114.2</v>
      </c>
    </row>
    <row r="402" spans="20:26" x14ac:dyDescent="0.2">
      <c r="U402" s="9">
        <v>3000</v>
      </c>
      <c r="V402" s="9">
        <v>230.8</v>
      </c>
      <c r="X402" s="9">
        <v>225.4</v>
      </c>
      <c r="Y402" s="9">
        <v>248.40000000000003</v>
      </c>
      <c r="Z402" s="9">
        <v>116.60000000000001</v>
      </c>
    </row>
    <row r="403" spans="20:26" x14ac:dyDescent="0.2">
      <c r="U403" s="9">
        <v>1000</v>
      </c>
      <c r="V403" s="9">
        <v>765.9</v>
      </c>
      <c r="X403" s="9">
        <v>145.79999999999998</v>
      </c>
      <c r="Y403" s="9">
        <v>60.36</v>
      </c>
      <c r="Z403" s="9">
        <v>118.3</v>
      </c>
    </row>
    <row r="404" spans="20:26" x14ac:dyDescent="0.2">
      <c r="U404" s="9">
        <v>688.2</v>
      </c>
      <c r="V404" s="9">
        <v>624.6</v>
      </c>
      <c r="X404" s="9">
        <v>249.29999999999998</v>
      </c>
      <c r="Y404" s="9">
        <v>60.36</v>
      </c>
      <c r="Z404" s="9">
        <v>120.7</v>
      </c>
    </row>
    <row r="405" spans="20:26" x14ac:dyDescent="0.2">
      <c r="U405" s="9">
        <v>1000</v>
      </c>
      <c r="V405" s="9">
        <v>2000</v>
      </c>
      <c r="X405" s="9">
        <v>73.09</v>
      </c>
      <c r="Y405" s="9">
        <v>62.830000000000005</v>
      </c>
      <c r="Z405" s="9">
        <v>122</v>
      </c>
    </row>
    <row r="406" spans="20:26" x14ac:dyDescent="0.2">
      <c r="U406" s="9">
        <v>2000</v>
      </c>
      <c r="V406" s="9">
        <v>1000</v>
      </c>
      <c r="X406" s="9">
        <v>260.3</v>
      </c>
      <c r="Y406" s="9">
        <v>67.349999999999994</v>
      </c>
      <c r="Z406" s="9">
        <v>123.20000000000002</v>
      </c>
    </row>
    <row r="407" spans="20:26" x14ac:dyDescent="0.2">
      <c r="U407" s="9">
        <v>590.9</v>
      </c>
      <c r="V407" s="9">
        <v>2000</v>
      </c>
      <c r="X407" s="9">
        <v>138.80000000000001</v>
      </c>
      <c r="Y407" s="9">
        <v>67.760000000000005</v>
      </c>
      <c r="Z407" s="9">
        <v>123.6</v>
      </c>
    </row>
    <row r="408" spans="20:26" x14ac:dyDescent="0.2">
      <c r="U408" s="9">
        <v>306.3</v>
      </c>
      <c r="V408" s="9">
        <v>1000</v>
      </c>
      <c r="X408" s="9">
        <v>48.87</v>
      </c>
      <c r="Y408" s="9">
        <v>68.989999999999995</v>
      </c>
      <c r="Z408" s="9">
        <v>124</v>
      </c>
    </row>
    <row r="409" spans="20:26" x14ac:dyDescent="0.2">
      <c r="U409" s="9">
        <v>2000</v>
      </c>
      <c r="V409" s="9">
        <v>2000</v>
      </c>
      <c r="X409" s="9">
        <v>368.3</v>
      </c>
      <c r="Y409" s="9">
        <v>80.489999999999995</v>
      </c>
      <c r="Z409" s="9">
        <v>130.6</v>
      </c>
    </row>
    <row r="410" spans="20:26" x14ac:dyDescent="0.2">
      <c r="U410" s="9">
        <v>178.2</v>
      </c>
      <c r="V410" s="9">
        <v>595</v>
      </c>
      <c r="X410" s="9">
        <v>172.10000000000002</v>
      </c>
      <c r="Y410" s="9">
        <v>81.72</v>
      </c>
      <c r="Z410" s="9">
        <v>131.4</v>
      </c>
    </row>
    <row r="411" spans="20:26" x14ac:dyDescent="0.2">
      <c r="U411" s="9">
        <v>597.9</v>
      </c>
      <c r="V411" s="9">
        <v>1000</v>
      </c>
      <c r="X411" s="9">
        <v>290.3</v>
      </c>
      <c r="Y411" s="9">
        <v>83.36</v>
      </c>
      <c r="Z411" s="9">
        <v>132.6</v>
      </c>
    </row>
    <row r="412" spans="20:26" x14ac:dyDescent="0.2">
      <c r="U412" s="9">
        <v>773.7</v>
      </c>
      <c r="V412" s="9">
        <v>329.29999999999995</v>
      </c>
      <c r="X412" s="9">
        <v>751.5</v>
      </c>
      <c r="Y412" s="9">
        <v>87.47</v>
      </c>
      <c r="Z412" s="9">
        <v>133</v>
      </c>
    </row>
    <row r="413" spans="20:26" x14ac:dyDescent="0.2">
      <c r="U413" s="9">
        <v>1000</v>
      </c>
      <c r="V413" s="9">
        <v>412.7</v>
      </c>
      <c r="X413" s="9">
        <v>611.9</v>
      </c>
      <c r="Y413" s="9">
        <v>91.570000000000007</v>
      </c>
      <c r="Z413" s="9">
        <v>133</v>
      </c>
    </row>
    <row r="414" spans="20:26" x14ac:dyDescent="0.2">
      <c r="U414" s="9">
        <v>2000</v>
      </c>
      <c r="V414" s="9">
        <v>1000</v>
      </c>
      <c r="X414" s="9">
        <v>114.2</v>
      </c>
      <c r="Y414" s="9">
        <v>92.39</v>
      </c>
      <c r="Z414" s="9">
        <v>135.9</v>
      </c>
    </row>
    <row r="415" spans="20:26" x14ac:dyDescent="0.2">
      <c r="U415" s="9">
        <v>1000</v>
      </c>
      <c r="V415" s="9">
        <v>117.39999999999999</v>
      </c>
      <c r="X415" s="9">
        <v>390.1</v>
      </c>
      <c r="Y415" s="9">
        <v>95.27</v>
      </c>
      <c r="Z415" s="9">
        <v>138</v>
      </c>
    </row>
    <row r="416" spans="20:26" x14ac:dyDescent="0.2">
      <c r="U416" s="9">
        <v>542.9</v>
      </c>
      <c r="V416" s="9">
        <v>1000</v>
      </c>
      <c r="X416" s="9">
        <v>136.69999999999999</v>
      </c>
      <c r="Y416" s="9">
        <v>105.5</v>
      </c>
      <c r="Z416" s="9">
        <v>142.5</v>
      </c>
    </row>
    <row r="417" spans="22:26" x14ac:dyDescent="0.2">
      <c r="V417" s="9">
        <v>524</v>
      </c>
      <c r="X417" s="9">
        <v>563.80000000000007</v>
      </c>
      <c r="Y417" s="9">
        <v>108.8</v>
      </c>
      <c r="Z417" s="9">
        <v>145</v>
      </c>
    </row>
    <row r="418" spans="22:26" x14ac:dyDescent="0.2">
      <c r="V418" s="9">
        <v>2000</v>
      </c>
      <c r="X418" s="9">
        <v>198.29999999999998</v>
      </c>
      <c r="Y418" s="9">
        <v>125.2</v>
      </c>
      <c r="Z418" s="9">
        <v>145.4</v>
      </c>
    </row>
    <row r="419" spans="22:26" x14ac:dyDescent="0.2">
      <c r="V419" s="9">
        <v>799.9</v>
      </c>
      <c r="X419" s="9">
        <v>395</v>
      </c>
      <c r="Y419" s="9">
        <v>129.80000000000001</v>
      </c>
      <c r="Z419" s="9">
        <v>148.19999999999999</v>
      </c>
    </row>
    <row r="420" spans="22:26" x14ac:dyDescent="0.2">
      <c r="V420" s="9">
        <v>787.2</v>
      </c>
      <c r="X420" s="9">
        <v>362.20000000000005</v>
      </c>
      <c r="Y420" s="9">
        <v>133</v>
      </c>
      <c r="Z420" s="9">
        <v>149.1</v>
      </c>
    </row>
    <row r="421" spans="22:26" x14ac:dyDescent="0.2">
      <c r="V421" s="9">
        <v>1000</v>
      </c>
      <c r="X421" s="9">
        <v>779.4</v>
      </c>
      <c r="Y421" s="9">
        <v>133</v>
      </c>
      <c r="Z421" s="9">
        <v>149.5</v>
      </c>
    </row>
    <row r="422" spans="22:26" x14ac:dyDescent="0.2">
      <c r="V422" s="9">
        <v>1000</v>
      </c>
      <c r="X422" s="9">
        <v>284.20000000000005</v>
      </c>
      <c r="Y422" s="9">
        <v>134</v>
      </c>
      <c r="Z422" s="9">
        <v>149.5</v>
      </c>
    </row>
    <row r="423" spans="22:26" x14ac:dyDescent="0.2">
      <c r="V423" s="9">
        <v>651.69999999999993</v>
      </c>
      <c r="X423" s="9">
        <v>47.63</v>
      </c>
      <c r="Y423" s="9">
        <v>135</v>
      </c>
      <c r="Z423" s="9">
        <v>151.5</v>
      </c>
    </row>
    <row r="424" spans="22:26" x14ac:dyDescent="0.2">
      <c r="V424" s="9">
        <v>1000</v>
      </c>
      <c r="X424" s="9">
        <v>61.600000000000009</v>
      </c>
      <c r="Y424" s="9">
        <v>136</v>
      </c>
      <c r="Z424" s="9">
        <v>153.20000000000002</v>
      </c>
    </row>
    <row r="425" spans="22:26" x14ac:dyDescent="0.2">
      <c r="V425" s="9">
        <v>1000</v>
      </c>
      <c r="X425" s="9">
        <v>252.5</v>
      </c>
      <c r="Y425" s="9">
        <v>136.30000000000001</v>
      </c>
      <c r="Z425" s="9">
        <v>158.5</v>
      </c>
    </row>
    <row r="426" spans="22:26" x14ac:dyDescent="0.2">
      <c r="V426" s="9">
        <v>110.9</v>
      </c>
      <c r="X426" s="9">
        <v>308.8</v>
      </c>
      <c r="Y426" s="9">
        <v>137</v>
      </c>
      <c r="Z426" s="9">
        <v>166.3</v>
      </c>
    </row>
    <row r="427" spans="22:26" x14ac:dyDescent="0.2">
      <c r="V427" s="9">
        <v>1000</v>
      </c>
      <c r="X427" s="9">
        <v>147.79999999999998</v>
      </c>
      <c r="Y427" s="9">
        <v>138</v>
      </c>
      <c r="Z427" s="9">
        <v>166.70000000000002</v>
      </c>
    </row>
    <row r="428" spans="22:26" x14ac:dyDescent="0.2">
      <c r="V428" s="9">
        <v>93.22</v>
      </c>
      <c r="X428" s="9">
        <v>493.59999999999997</v>
      </c>
      <c r="Y428" s="9">
        <v>138.4</v>
      </c>
      <c r="Z428" s="9">
        <v>166.70000000000002</v>
      </c>
    </row>
    <row r="429" spans="22:26" x14ac:dyDescent="0.2">
      <c r="V429" s="9">
        <v>672.19999999999993</v>
      </c>
      <c r="X429" s="9">
        <v>185.60000000000002</v>
      </c>
      <c r="Y429" s="9">
        <v>139</v>
      </c>
      <c r="Z429" s="9">
        <v>172.10000000000002</v>
      </c>
    </row>
    <row r="430" spans="22:26" x14ac:dyDescent="0.2">
      <c r="V430" s="9">
        <v>880.40000000000009</v>
      </c>
      <c r="X430" s="9">
        <v>487.8</v>
      </c>
      <c r="Y430" s="9">
        <v>140</v>
      </c>
      <c r="Z430" s="9">
        <v>174.9</v>
      </c>
    </row>
    <row r="431" spans="22:26" x14ac:dyDescent="0.2">
      <c r="V431" s="9">
        <v>1000</v>
      </c>
      <c r="X431" s="9">
        <v>75.56</v>
      </c>
      <c r="Y431" s="9">
        <v>140.4</v>
      </c>
      <c r="Z431" s="9">
        <v>175.79999999999998</v>
      </c>
    </row>
    <row r="432" spans="22:26" x14ac:dyDescent="0.2">
      <c r="V432" s="9">
        <v>642.69999999999993</v>
      </c>
      <c r="X432" s="9">
        <v>1000</v>
      </c>
      <c r="Y432" s="9">
        <v>140.9</v>
      </c>
      <c r="Z432" s="9">
        <v>177.4</v>
      </c>
    </row>
    <row r="433" spans="22:26" x14ac:dyDescent="0.2">
      <c r="V433" s="9">
        <v>1000</v>
      </c>
      <c r="X433" s="9">
        <v>92.81</v>
      </c>
      <c r="Y433" s="9">
        <v>141</v>
      </c>
      <c r="Z433" s="9">
        <v>177.4</v>
      </c>
    </row>
    <row r="434" spans="22:26" x14ac:dyDescent="0.2">
      <c r="V434" s="9">
        <v>1000</v>
      </c>
      <c r="X434" s="9">
        <v>88.7</v>
      </c>
      <c r="Y434" s="9">
        <v>142</v>
      </c>
      <c r="Z434" s="9">
        <v>178.6</v>
      </c>
    </row>
    <row r="435" spans="22:26" x14ac:dyDescent="0.2">
      <c r="V435" s="9">
        <v>154.79999999999998</v>
      </c>
      <c r="X435" s="9">
        <v>60.36</v>
      </c>
      <c r="Y435" s="9">
        <v>143</v>
      </c>
      <c r="Z435" s="9">
        <v>179.5</v>
      </c>
    </row>
    <row r="436" spans="22:26" x14ac:dyDescent="0.2">
      <c r="V436" s="9">
        <v>1000</v>
      </c>
      <c r="X436" s="9">
        <v>624.20000000000005</v>
      </c>
      <c r="Y436" s="9">
        <v>144</v>
      </c>
      <c r="Z436" s="9">
        <v>181.9</v>
      </c>
    </row>
    <row r="437" spans="22:26" x14ac:dyDescent="0.2">
      <c r="V437" s="9">
        <v>2000</v>
      </c>
      <c r="X437" s="9">
        <v>75.56</v>
      </c>
      <c r="Y437" s="9">
        <v>145</v>
      </c>
      <c r="Z437" s="9">
        <v>183.6</v>
      </c>
    </row>
    <row r="438" spans="22:26" x14ac:dyDescent="0.2">
      <c r="V438" s="9">
        <v>128.5</v>
      </c>
      <c r="X438" s="9">
        <v>255.79999999999998</v>
      </c>
      <c r="Y438" s="9">
        <v>145</v>
      </c>
      <c r="Z438" s="9">
        <v>185.60000000000002</v>
      </c>
    </row>
    <row r="439" spans="22:26" x14ac:dyDescent="0.2">
      <c r="V439" s="9">
        <v>616</v>
      </c>
      <c r="X439" s="9">
        <v>1000</v>
      </c>
      <c r="Y439" s="9">
        <v>146</v>
      </c>
      <c r="Z439" s="9">
        <v>188.1</v>
      </c>
    </row>
    <row r="440" spans="22:26" x14ac:dyDescent="0.2">
      <c r="V440" s="9">
        <v>162.6</v>
      </c>
      <c r="X440" s="9">
        <v>188.1</v>
      </c>
      <c r="Y440" s="9">
        <v>146.20000000000002</v>
      </c>
      <c r="Z440" s="9">
        <v>188.5</v>
      </c>
    </row>
    <row r="441" spans="22:26" x14ac:dyDescent="0.2">
      <c r="V441" s="9">
        <v>783.1</v>
      </c>
      <c r="X441" s="9">
        <v>187.70000000000002</v>
      </c>
      <c r="Y441" s="9">
        <v>146.60000000000002</v>
      </c>
      <c r="Z441" s="9">
        <v>191.8</v>
      </c>
    </row>
    <row r="442" spans="22:26" x14ac:dyDescent="0.2">
      <c r="V442" s="9">
        <v>2000</v>
      </c>
      <c r="X442" s="9">
        <v>2000</v>
      </c>
      <c r="Y442" s="9">
        <v>147</v>
      </c>
      <c r="Z442" s="9">
        <v>196.70000000000002</v>
      </c>
    </row>
    <row r="443" spans="22:26" x14ac:dyDescent="0.2">
      <c r="V443" s="9">
        <v>72.680000000000007</v>
      </c>
      <c r="X443" s="9">
        <v>93.22</v>
      </c>
      <c r="Y443" s="9">
        <v>148</v>
      </c>
      <c r="Z443" s="9">
        <v>199.2</v>
      </c>
    </row>
    <row r="444" spans="22:26" x14ac:dyDescent="0.2">
      <c r="V444" s="9">
        <v>487.8</v>
      </c>
      <c r="X444" s="9">
        <v>80.900000000000006</v>
      </c>
      <c r="Y444" s="9">
        <v>149</v>
      </c>
      <c r="Z444" s="9">
        <v>199.6</v>
      </c>
    </row>
    <row r="445" spans="22:26" x14ac:dyDescent="0.2">
      <c r="V445" s="9">
        <v>2000</v>
      </c>
      <c r="X445" s="9">
        <v>520.30000000000007</v>
      </c>
      <c r="Y445" s="9">
        <v>150</v>
      </c>
      <c r="Z445" s="9">
        <v>200</v>
      </c>
    </row>
    <row r="446" spans="22:26" x14ac:dyDescent="0.2">
      <c r="V446" s="9">
        <v>2000</v>
      </c>
      <c r="X446" s="9">
        <v>367.09999999999997</v>
      </c>
      <c r="Y446" s="9">
        <v>151</v>
      </c>
      <c r="Z446" s="9">
        <v>204.9</v>
      </c>
    </row>
    <row r="447" spans="22:26" x14ac:dyDescent="0.2">
      <c r="V447" s="9">
        <v>2000</v>
      </c>
      <c r="X447" s="9">
        <v>312.90000000000003</v>
      </c>
      <c r="Y447" s="9">
        <v>152</v>
      </c>
      <c r="Z447" s="9">
        <v>207.4</v>
      </c>
    </row>
    <row r="448" spans="22:26" x14ac:dyDescent="0.2">
      <c r="V448" s="9">
        <v>2000</v>
      </c>
      <c r="X448" s="9">
        <v>728.9</v>
      </c>
      <c r="Y448" s="9">
        <v>153</v>
      </c>
      <c r="Z448" s="9">
        <v>207.8</v>
      </c>
    </row>
    <row r="449" spans="22:26" x14ac:dyDescent="0.2">
      <c r="V449" s="9">
        <v>2000</v>
      </c>
      <c r="X449" s="9">
        <v>457.90000000000003</v>
      </c>
      <c r="Y449" s="9">
        <v>154</v>
      </c>
      <c r="Z449" s="9">
        <v>208.6</v>
      </c>
    </row>
    <row r="450" spans="22:26" x14ac:dyDescent="0.2">
      <c r="V450" s="9">
        <v>460.7</v>
      </c>
      <c r="X450" s="9">
        <v>66.52</v>
      </c>
      <c r="Y450" s="9">
        <v>155</v>
      </c>
      <c r="Z450" s="9">
        <v>210.7</v>
      </c>
    </row>
    <row r="451" spans="22:26" x14ac:dyDescent="0.2">
      <c r="V451" s="9">
        <v>1000</v>
      </c>
      <c r="X451" s="9">
        <v>316.2</v>
      </c>
      <c r="Y451" s="9">
        <v>155.20000000000002</v>
      </c>
      <c r="Z451" s="9">
        <v>213.1</v>
      </c>
    </row>
    <row r="452" spans="22:26" x14ac:dyDescent="0.2">
      <c r="V452" s="9">
        <v>175.3</v>
      </c>
      <c r="X452" s="9">
        <v>170.8</v>
      </c>
      <c r="Y452" s="9">
        <v>155.6</v>
      </c>
      <c r="Z452" s="9">
        <v>213.9</v>
      </c>
    </row>
    <row r="453" spans="22:26" x14ac:dyDescent="0.2">
      <c r="V453" s="9">
        <v>769.1</v>
      </c>
      <c r="X453" s="9">
        <v>76.38</v>
      </c>
      <c r="Y453" s="9">
        <v>156</v>
      </c>
      <c r="Z453" s="9">
        <v>217.6</v>
      </c>
    </row>
    <row r="454" spans="22:26" x14ac:dyDescent="0.2">
      <c r="V454" s="9">
        <v>894.4</v>
      </c>
      <c r="X454" s="9">
        <v>183.1</v>
      </c>
      <c r="Y454" s="9">
        <v>157</v>
      </c>
      <c r="Z454" s="9">
        <v>218.9</v>
      </c>
    </row>
    <row r="455" spans="22:26" x14ac:dyDescent="0.2">
      <c r="V455" s="9">
        <v>180.29999999999998</v>
      </c>
      <c r="X455" s="9">
        <v>89.93</v>
      </c>
      <c r="Y455" s="9">
        <v>158</v>
      </c>
      <c r="Z455" s="9">
        <v>220.5</v>
      </c>
    </row>
    <row r="456" spans="22:26" x14ac:dyDescent="0.2">
      <c r="V456" s="9">
        <v>894.4</v>
      </c>
      <c r="X456" s="9">
        <v>1000</v>
      </c>
      <c r="Y456" s="9">
        <v>159</v>
      </c>
      <c r="Z456" s="9">
        <v>223</v>
      </c>
    </row>
    <row r="457" spans="22:26" x14ac:dyDescent="0.2">
      <c r="V457" s="9">
        <v>2000</v>
      </c>
      <c r="X457" s="9">
        <v>264.89999999999998</v>
      </c>
      <c r="Y457" s="9">
        <v>160</v>
      </c>
      <c r="Z457" s="9">
        <v>223.79999999999998</v>
      </c>
    </row>
    <row r="458" spans="22:26" x14ac:dyDescent="0.2">
      <c r="V458" s="9">
        <v>769.1</v>
      </c>
      <c r="X458" s="9">
        <v>618.79999999999995</v>
      </c>
      <c r="Y458" s="9">
        <v>161</v>
      </c>
      <c r="Z458" s="9">
        <v>225</v>
      </c>
    </row>
    <row r="459" spans="22:26" x14ac:dyDescent="0.2">
      <c r="V459" s="9">
        <v>892.69999999999993</v>
      </c>
      <c r="X459" s="9">
        <v>159.29999999999998</v>
      </c>
      <c r="Y459" s="9">
        <v>162</v>
      </c>
      <c r="Z459" s="9">
        <v>226.3</v>
      </c>
    </row>
    <row r="460" spans="22:26" x14ac:dyDescent="0.2">
      <c r="V460" s="9">
        <v>190.5</v>
      </c>
      <c r="X460" s="9">
        <v>393</v>
      </c>
      <c r="Y460" s="9">
        <v>163</v>
      </c>
      <c r="Z460" s="9">
        <v>227.9</v>
      </c>
    </row>
    <row r="461" spans="22:26" x14ac:dyDescent="0.2">
      <c r="V461" s="9">
        <v>809.8</v>
      </c>
      <c r="X461" s="9">
        <v>65.7</v>
      </c>
      <c r="Y461" s="9">
        <v>163.79999999999998</v>
      </c>
      <c r="Z461" s="9">
        <v>229.5</v>
      </c>
    </row>
    <row r="462" spans="22:26" x14ac:dyDescent="0.2">
      <c r="V462" s="9">
        <v>1000</v>
      </c>
      <c r="X462" s="9">
        <v>39.830000000000005</v>
      </c>
      <c r="Y462" s="9">
        <v>164</v>
      </c>
      <c r="Z462" s="9">
        <v>230.8</v>
      </c>
    </row>
    <row r="463" spans="22:26" x14ac:dyDescent="0.2">
      <c r="V463" s="9">
        <v>1000</v>
      </c>
      <c r="X463" s="9">
        <v>270.60000000000002</v>
      </c>
      <c r="Y463" s="9">
        <v>165</v>
      </c>
      <c r="Z463" s="9">
        <v>233.20000000000002</v>
      </c>
    </row>
    <row r="464" spans="22:26" x14ac:dyDescent="0.2">
      <c r="V464" s="9">
        <v>1000</v>
      </c>
      <c r="X464" s="9">
        <v>979.80000000000007</v>
      </c>
      <c r="Y464" s="9">
        <v>166</v>
      </c>
      <c r="Z464" s="9">
        <v>234.5</v>
      </c>
    </row>
    <row r="465" spans="22:26" x14ac:dyDescent="0.2">
      <c r="V465" s="9">
        <v>142.9</v>
      </c>
      <c r="X465" s="9">
        <v>277.60000000000002</v>
      </c>
      <c r="Y465" s="9">
        <v>167</v>
      </c>
      <c r="Z465" s="9">
        <v>236.5</v>
      </c>
    </row>
    <row r="466" spans="22:26" x14ac:dyDescent="0.2">
      <c r="V466" s="9">
        <v>342.9</v>
      </c>
      <c r="X466" s="9">
        <v>473.90000000000003</v>
      </c>
      <c r="Y466" s="9">
        <v>168</v>
      </c>
      <c r="Z466" s="9">
        <v>236.9</v>
      </c>
    </row>
    <row r="467" spans="22:26" x14ac:dyDescent="0.2">
      <c r="V467" s="9">
        <v>597.5</v>
      </c>
      <c r="X467" s="9">
        <v>501.00000000000006</v>
      </c>
      <c r="Y467" s="9">
        <v>169</v>
      </c>
      <c r="Z467" s="9">
        <v>238.2</v>
      </c>
    </row>
    <row r="468" spans="22:26" x14ac:dyDescent="0.2">
      <c r="V468" s="9">
        <v>367.09999999999997</v>
      </c>
      <c r="X468" s="9">
        <v>379.40000000000003</v>
      </c>
      <c r="Y468" s="9">
        <v>170</v>
      </c>
      <c r="Z468" s="9">
        <v>241.9</v>
      </c>
    </row>
    <row r="469" spans="22:26" x14ac:dyDescent="0.2">
      <c r="V469" s="9">
        <v>781.5</v>
      </c>
      <c r="X469" s="9">
        <v>734.6</v>
      </c>
      <c r="Y469" s="9">
        <v>170.4</v>
      </c>
      <c r="Z469" s="9">
        <v>243.5</v>
      </c>
    </row>
    <row r="470" spans="22:26" x14ac:dyDescent="0.2">
      <c r="V470" s="9">
        <v>2000</v>
      </c>
      <c r="X470" s="9">
        <v>2000</v>
      </c>
      <c r="Y470" s="9">
        <v>171</v>
      </c>
      <c r="Z470" s="9">
        <v>247.6</v>
      </c>
    </row>
    <row r="471" spans="22:26" x14ac:dyDescent="0.2">
      <c r="V471" s="9">
        <v>1000</v>
      </c>
      <c r="X471" s="9">
        <v>1000</v>
      </c>
      <c r="Y471" s="9">
        <v>172</v>
      </c>
      <c r="Z471" s="9">
        <v>248</v>
      </c>
    </row>
    <row r="472" spans="22:26" x14ac:dyDescent="0.2">
      <c r="V472" s="9">
        <v>832</v>
      </c>
      <c r="X472" s="9">
        <v>1000</v>
      </c>
      <c r="Y472" s="9">
        <v>172.5</v>
      </c>
      <c r="Z472" s="9">
        <v>248.89999999999998</v>
      </c>
    </row>
    <row r="473" spans="22:26" x14ac:dyDescent="0.2">
      <c r="V473" s="9">
        <v>1000</v>
      </c>
      <c r="X473" s="9">
        <v>122.39999999999999</v>
      </c>
      <c r="Y473" s="9">
        <v>172.9</v>
      </c>
      <c r="Z473" s="9">
        <v>250.90000000000003</v>
      </c>
    </row>
    <row r="474" spans="22:26" x14ac:dyDescent="0.2">
      <c r="V474" s="9">
        <v>1000</v>
      </c>
      <c r="X474" s="9">
        <v>191.8</v>
      </c>
      <c r="Y474" s="9">
        <v>173</v>
      </c>
      <c r="Z474" s="9">
        <v>251.7</v>
      </c>
    </row>
    <row r="475" spans="22:26" x14ac:dyDescent="0.2">
      <c r="V475" s="9">
        <v>995.4</v>
      </c>
      <c r="X475" s="9">
        <v>172.9</v>
      </c>
      <c r="Y475" s="9">
        <v>174</v>
      </c>
      <c r="Z475" s="9">
        <v>254.60000000000002</v>
      </c>
    </row>
    <row r="476" spans="22:26" x14ac:dyDescent="0.2">
      <c r="V476" s="9">
        <v>873</v>
      </c>
      <c r="X476" s="9">
        <v>84.59</v>
      </c>
      <c r="Y476" s="9">
        <v>175</v>
      </c>
      <c r="Z476" s="9">
        <v>256.7</v>
      </c>
    </row>
    <row r="477" spans="22:26" x14ac:dyDescent="0.2">
      <c r="V477" s="9">
        <v>2000</v>
      </c>
      <c r="X477" s="9">
        <v>50.92</v>
      </c>
      <c r="Y477" s="9">
        <v>176</v>
      </c>
      <c r="Z477" s="9">
        <v>257.10000000000002</v>
      </c>
    </row>
    <row r="478" spans="22:26" x14ac:dyDescent="0.2">
      <c r="V478" s="9">
        <v>1000</v>
      </c>
      <c r="X478" s="9">
        <v>279.60000000000002</v>
      </c>
      <c r="Y478" s="9">
        <v>176.2</v>
      </c>
      <c r="Z478" s="9">
        <v>259.5</v>
      </c>
    </row>
    <row r="479" spans="22:26" x14ac:dyDescent="0.2">
      <c r="V479" s="9">
        <v>3000</v>
      </c>
      <c r="X479" s="9">
        <v>2000</v>
      </c>
      <c r="Y479" s="9">
        <v>177</v>
      </c>
      <c r="Z479" s="9">
        <v>268.2</v>
      </c>
    </row>
    <row r="480" spans="22:26" x14ac:dyDescent="0.2">
      <c r="V480" s="9">
        <v>3000</v>
      </c>
      <c r="X480" s="9">
        <v>645.9</v>
      </c>
      <c r="Y480" s="9">
        <v>178</v>
      </c>
      <c r="Z480" s="9">
        <v>272.3</v>
      </c>
    </row>
    <row r="481" spans="22:26" x14ac:dyDescent="0.2">
      <c r="V481" s="9">
        <v>1000</v>
      </c>
      <c r="X481" s="9">
        <v>175.79999999999998</v>
      </c>
      <c r="Y481" s="9">
        <v>179</v>
      </c>
      <c r="Z481" s="9">
        <v>278</v>
      </c>
    </row>
    <row r="482" spans="22:26" x14ac:dyDescent="0.2">
      <c r="V482" s="9">
        <v>891.1</v>
      </c>
      <c r="X482" s="9">
        <v>57.9</v>
      </c>
      <c r="Y482" s="9">
        <v>180</v>
      </c>
      <c r="Z482" s="9">
        <v>280.89999999999998</v>
      </c>
    </row>
    <row r="483" spans="22:26" x14ac:dyDescent="0.2">
      <c r="V483" s="9">
        <v>427.09999999999997</v>
      </c>
      <c r="X483" s="9">
        <v>136.30000000000001</v>
      </c>
      <c r="Y483" s="9">
        <v>181</v>
      </c>
      <c r="Z483" s="9">
        <v>282.89999999999998</v>
      </c>
    </row>
    <row r="484" spans="22:26" x14ac:dyDescent="0.2">
      <c r="V484" s="9">
        <v>1000</v>
      </c>
      <c r="X484" s="9">
        <v>304.3</v>
      </c>
      <c r="Y484" s="9">
        <v>182</v>
      </c>
      <c r="Z484" s="9">
        <v>283.8</v>
      </c>
    </row>
    <row r="485" spans="22:26" x14ac:dyDescent="0.2">
      <c r="V485" s="9">
        <v>1000</v>
      </c>
      <c r="X485" s="9">
        <v>416</v>
      </c>
      <c r="Y485" s="9">
        <v>183</v>
      </c>
      <c r="Z485" s="9">
        <v>285</v>
      </c>
    </row>
    <row r="486" spans="22:26" x14ac:dyDescent="0.2">
      <c r="V486" s="9">
        <v>299.40000000000003</v>
      </c>
      <c r="X486" s="9">
        <v>91.98</v>
      </c>
      <c r="Y486" s="9">
        <v>184</v>
      </c>
      <c r="Z486" s="9">
        <v>289.5</v>
      </c>
    </row>
    <row r="487" spans="22:26" x14ac:dyDescent="0.2">
      <c r="V487" s="9">
        <v>1000</v>
      </c>
      <c r="X487" s="9">
        <v>588.9</v>
      </c>
      <c r="Y487" s="9">
        <v>184.79999999999998</v>
      </c>
      <c r="Z487" s="9">
        <v>289.5</v>
      </c>
    </row>
    <row r="488" spans="22:26" x14ac:dyDescent="0.2">
      <c r="V488" s="9">
        <v>1000</v>
      </c>
      <c r="X488" s="9">
        <v>810.19999999999993</v>
      </c>
      <c r="Y488" s="9">
        <v>185</v>
      </c>
      <c r="Z488" s="9">
        <v>290.70000000000005</v>
      </c>
    </row>
    <row r="489" spans="22:26" x14ac:dyDescent="0.2">
      <c r="V489" s="9">
        <v>1000</v>
      </c>
      <c r="X489" s="9">
        <v>381.90000000000003</v>
      </c>
      <c r="Y489" s="9">
        <v>185.2</v>
      </c>
      <c r="Z489" s="9">
        <v>294</v>
      </c>
    </row>
    <row r="490" spans="22:26" x14ac:dyDescent="0.2">
      <c r="V490" s="9">
        <v>611.9</v>
      </c>
      <c r="X490" s="9">
        <v>465.7</v>
      </c>
      <c r="Y490" s="9">
        <v>186</v>
      </c>
      <c r="Z490" s="9">
        <v>294.8</v>
      </c>
    </row>
    <row r="491" spans="22:26" x14ac:dyDescent="0.2">
      <c r="V491" s="9">
        <v>916.6</v>
      </c>
      <c r="X491" s="9">
        <v>234.5</v>
      </c>
      <c r="Y491" s="9">
        <v>187</v>
      </c>
      <c r="Z491" s="9">
        <v>295.3</v>
      </c>
    </row>
    <row r="492" spans="22:26" x14ac:dyDescent="0.2">
      <c r="V492" s="9">
        <v>1000</v>
      </c>
      <c r="X492" s="9">
        <v>666.9</v>
      </c>
      <c r="Y492" s="9">
        <v>187.70000000000002</v>
      </c>
      <c r="Z492" s="9">
        <v>296.5</v>
      </c>
    </row>
    <row r="493" spans="22:26" x14ac:dyDescent="0.2">
      <c r="V493" s="9">
        <v>143.69999999999999</v>
      </c>
      <c r="X493" s="9">
        <v>224.2</v>
      </c>
      <c r="Y493" s="9">
        <v>188</v>
      </c>
      <c r="Z493" s="9">
        <v>301.40000000000003</v>
      </c>
    </row>
    <row r="494" spans="22:26" x14ac:dyDescent="0.2">
      <c r="V494" s="9">
        <v>880.40000000000009</v>
      </c>
      <c r="X494" s="9">
        <v>60.779999999999994</v>
      </c>
      <c r="Y494" s="9">
        <v>189</v>
      </c>
      <c r="Z494" s="9">
        <v>302.59999999999997</v>
      </c>
    </row>
    <row r="495" spans="22:26" x14ac:dyDescent="0.2">
      <c r="V495" s="9">
        <v>494</v>
      </c>
      <c r="X495" s="9">
        <v>1000</v>
      </c>
      <c r="Y495" s="9">
        <v>190.5</v>
      </c>
      <c r="Z495" s="9">
        <v>303.5</v>
      </c>
    </row>
    <row r="496" spans="22:26" x14ac:dyDescent="0.2">
      <c r="V496" s="9">
        <v>145</v>
      </c>
      <c r="X496" s="9">
        <v>910.4</v>
      </c>
      <c r="Y496" s="9">
        <v>193</v>
      </c>
      <c r="Z496" s="9">
        <v>303.90000000000003</v>
      </c>
    </row>
    <row r="497" spans="22:26" x14ac:dyDescent="0.2">
      <c r="V497" s="9">
        <v>1000</v>
      </c>
      <c r="X497" s="9">
        <v>1000</v>
      </c>
      <c r="Y497" s="9">
        <v>194.6</v>
      </c>
      <c r="Z497" s="9">
        <v>305.09999999999997</v>
      </c>
    </row>
    <row r="498" spans="22:26" x14ac:dyDescent="0.2">
      <c r="V498" s="9">
        <v>2000</v>
      </c>
      <c r="X498" s="9">
        <v>268.60000000000002</v>
      </c>
      <c r="Y498" s="9">
        <v>195.5</v>
      </c>
      <c r="Z498" s="9">
        <v>308</v>
      </c>
    </row>
    <row r="499" spans="22:26" x14ac:dyDescent="0.2">
      <c r="V499" s="9">
        <v>1000</v>
      </c>
      <c r="X499" s="9">
        <v>144.5</v>
      </c>
      <c r="Y499" s="9">
        <v>202</v>
      </c>
      <c r="Z499" s="9">
        <v>317.8</v>
      </c>
    </row>
    <row r="500" spans="22:26" x14ac:dyDescent="0.2">
      <c r="V500" s="9">
        <v>2000</v>
      </c>
      <c r="X500" s="9">
        <v>2000</v>
      </c>
      <c r="Y500" s="9">
        <v>205.3</v>
      </c>
      <c r="Z500" s="9">
        <v>326.5</v>
      </c>
    </row>
    <row r="501" spans="22:26" x14ac:dyDescent="0.2">
      <c r="V501" s="9">
        <v>661.1</v>
      </c>
      <c r="X501" s="9">
        <v>2000</v>
      </c>
      <c r="Y501" s="9">
        <v>205.70000000000002</v>
      </c>
      <c r="Z501" s="9">
        <v>343.7</v>
      </c>
    </row>
    <row r="502" spans="22:26" x14ac:dyDescent="0.2">
      <c r="V502" s="9">
        <v>246.40000000000003</v>
      </c>
      <c r="X502" s="9">
        <v>130.6</v>
      </c>
      <c r="Y502" s="9">
        <v>208.6</v>
      </c>
      <c r="Z502" s="9">
        <v>353.59999999999997</v>
      </c>
    </row>
    <row r="503" spans="22:26" x14ac:dyDescent="0.2">
      <c r="V503" s="9">
        <v>186</v>
      </c>
      <c r="X503" s="9">
        <v>285.39999999999998</v>
      </c>
      <c r="Y503" s="9">
        <v>210.7</v>
      </c>
      <c r="Z503" s="9">
        <v>359.7</v>
      </c>
    </row>
    <row r="504" spans="22:26" x14ac:dyDescent="0.2">
      <c r="V504" s="9">
        <v>2000</v>
      </c>
      <c r="X504" s="9">
        <v>1000</v>
      </c>
      <c r="Y504" s="9">
        <v>211.1</v>
      </c>
      <c r="Z504" s="9">
        <v>367.09999999999997</v>
      </c>
    </row>
    <row r="505" spans="22:26" x14ac:dyDescent="0.2">
      <c r="V505" s="9">
        <v>761.7</v>
      </c>
      <c r="X505" s="9">
        <v>347.4</v>
      </c>
      <c r="Y505" s="9">
        <v>222.20000000000002</v>
      </c>
      <c r="Z505" s="9">
        <v>367.09999999999997</v>
      </c>
    </row>
    <row r="506" spans="22:26" x14ac:dyDescent="0.2">
      <c r="V506" s="9">
        <v>352.3</v>
      </c>
      <c r="X506" s="9">
        <v>42.3</v>
      </c>
      <c r="Y506" s="9">
        <v>222.20000000000002</v>
      </c>
      <c r="Z506" s="9">
        <v>369.2</v>
      </c>
    </row>
    <row r="507" spans="22:26" x14ac:dyDescent="0.2">
      <c r="V507" s="9">
        <v>860.7</v>
      </c>
      <c r="X507" s="9">
        <v>972</v>
      </c>
      <c r="Y507" s="9">
        <v>223.79999999999998</v>
      </c>
      <c r="Z507" s="9">
        <v>371.59999999999997</v>
      </c>
    </row>
    <row r="508" spans="22:26" x14ac:dyDescent="0.2">
      <c r="V508" s="9">
        <v>386.40000000000003</v>
      </c>
      <c r="X508" s="9">
        <v>766.7</v>
      </c>
      <c r="Y508" s="9">
        <v>233.20000000000002</v>
      </c>
      <c r="Z508" s="9">
        <v>373.3</v>
      </c>
    </row>
    <row r="509" spans="22:26" x14ac:dyDescent="0.2">
      <c r="V509" s="9">
        <v>2000</v>
      </c>
      <c r="X509" s="9">
        <v>218.1</v>
      </c>
      <c r="Y509" s="9">
        <v>235.3</v>
      </c>
      <c r="Z509" s="9">
        <v>381.09999999999997</v>
      </c>
    </row>
    <row r="510" spans="22:26" x14ac:dyDescent="0.2">
      <c r="V510" s="9">
        <v>2000</v>
      </c>
      <c r="X510" s="9">
        <v>241.9</v>
      </c>
      <c r="Y510" s="9">
        <v>245.6</v>
      </c>
      <c r="Z510" s="9">
        <v>383.09999999999997</v>
      </c>
    </row>
    <row r="511" spans="22:26" x14ac:dyDescent="0.2">
      <c r="V511" s="9">
        <v>257.89999999999998</v>
      </c>
      <c r="X511" s="9">
        <v>106.39999999999999</v>
      </c>
      <c r="Y511" s="9">
        <v>246.79999999999998</v>
      </c>
      <c r="Z511" s="9">
        <v>393.40000000000003</v>
      </c>
    </row>
    <row r="512" spans="22:26" x14ac:dyDescent="0.2">
      <c r="V512" s="9">
        <v>242.3</v>
      </c>
      <c r="X512" s="9">
        <v>1000</v>
      </c>
      <c r="Y512" s="9">
        <v>269.8</v>
      </c>
      <c r="Z512" s="9">
        <v>397.1</v>
      </c>
    </row>
    <row r="513" spans="22:26" x14ac:dyDescent="0.2">
      <c r="V513" s="9">
        <v>438.59999999999997</v>
      </c>
      <c r="X513" s="9">
        <v>235.3</v>
      </c>
      <c r="Y513" s="9">
        <v>269.8</v>
      </c>
      <c r="Z513" s="9">
        <v>403.7</v>
      </c>
    </row>
    <row r="514" spans="22:26" x14ac:dyDescent="0.2">
      <c r="V514" s="9">
        <v>197.1</v>
      </c>
      <c r="X514" s="9">
        <v>581.1</v>
      </c>
      <c r="Y514" s="9">
        <v>276.8</v>
      </c>
      <c r="Z514" s="9">
        <v>409.8</v>
      </c>
    </row>
    <row r="515" spans="22:26" x14ac:dyDescent="0.2">
      <c r="V515" s="9">
        <v>720.7</v>
      </c>
      <c r="X515" s="9">
        <v>2000</v>
      </c>
      <c r="Y515" s="9">
        <v>277.2</v>
      </c>
      <c r="Z515" s="9">
        <v>416.4</v>
      </c>
    </row>
    <row r="516" spans="22:26" x14ac:dyDescent="0.2">
      <c r="V516" s="9">
        <v>772</v>
      </c>
      <c r="X516" s="9">
        <v>1000</v>
      </c>
      <c r="Y516" s="9">
        <v>279.2</v>
      </c>
      <c r="Z516" s="9">
        <v>420.1</v>
      </c>
    </row>
    <row r="517" spans="22:26" x14ac:dyDescent="0.2">
      <c r="V517" s="9">
        <v>51.33</v>
      </c>
      <c r="X517" s="9">
        <v>664.4</v>
      </c>
      <c r="Y517" s="9">
        <v>281.7</v>
      </c>
      <c r="Z517" s="9">
        <v>420.1</v>
      </c>
    </row>
    <row r="518" spans="22:26" x14ac:dyDescent="0.2">
      <c r="V518" s="9">
        <v>634</v>
      </c>
      <c r="X518" s="9">
        <v>473.5</v>
      </c>
      <c r="Y518" s="9">
        <v>284.20000000000005</v>
      </c>
      <c r="Z518" s="9">
        <v>424.6</v>
      </c>
    </row>
    <row r="519" spans="22:26" x14ac:dyDescent="0.2">
      <c r="V519" s="9">
        <v>580.69999999999993</v>
      </c>
      <c r="X519" s="9">
        <v>1000</v>
      </c>
      <c r="Y519" s="9">
        <v>286.59999999999997</v>
      </c>
      <c r="Z519" s="9">
        <v>424.6</v>
      </c>
    </row>
    <row r="520" spans="22:26" x14ac:dyDescent="0.2">
      <c r="V520" s="9">
        <v>110.10000000000001</v>
      </c>
      <c r="X520" s="9">
        <v>188.5</v>
      </c>
      <c r="Y520" s="9">
        <v>297.3</v>
      </c>
      <c r="Z520" s="9">
        <v>436.5</v>
      </c>
    </row>
    <row r="521" spans="22:26" x14ac:dyDescent="0.2">
      <c r="V521" s="9">
        <v>126.50000000000001</v>
      </c>
      <c r="X521" s="9">
        <v>207.8</v>
      </c>
      <c r="Y521" s="9">
        <v>308</v>
      </c>
      <c r="Z521" s="9">
        <v>436.5</v>
      </c>
    </row>
    <row r="522" spans="22:26" x14ac:dyDescent="0.2">
      <c r="V522" s="9">
        <v>76.790000000000006</v>
      </c>
      <c r="X522" s="9">
        <v>935.4</v>
      </c>
      <c r="Y522" s="9">
        <v>318.2</v>
      </c>
      <c r="Z522" s="9">
        <v>446</v>
      </c>
    </row>
    <row r="523" spans="22:26" x14ac:dyDescent="0.2">
      <c r="V523" s="9">
        <v>297.3</v>
      </c>
      <c r="X523" s="9">
        <v>1000</v>
      </c>
      <c r="Y523" s="9">
        <v>321.5</v>
      </c>
      <c r="Z523" s="9">
        <v>448</v>
      </c>
    </row>
    <row r="524" spans="22:26" x14ac:dyDescent="0.2">
      <c r="V524" s="9">
        <v>436.9</v>
      </c>
      <c r="X524" s="9">
        <v>220.10000000000002</v>
      </c>
      <c r="Y524" s="9">
        <v>331.8</v>
      </c>
      <c r="Z524" s="9">
        <v>450.90000000000003</v>
      </c>
    </row>
    <row r="525" spans="22:26" x14ac:dyDescent="0.2">
      <c r="V525" s="9">
        <v>91.570000000000007</v>
      </c>
      <c r="X525" s="9">
        <v>1000</v>
      </c>
      <c r="Y525" s="9">
        <v>331.8</v>
      </c>
      <c r="Z525" s="9">
        <v>427.95541871921182</v>
      </c>
    </row>
    <row r="526" spans="22:26" x14ac:dyDescent="0.2">
      <c r="V526" s="9">
        <v>933.4</v>
      </c>
      <c r="X526" s="9">
        <v>229.5</v>
      </c>
      <c r="Y526" s="9">
        <v>334.3</v>
      </c>
      <c r="Z526" s="9">
        <v>463.59999999999997</v>
      </c>
    </row>
    <row r="527" spans="22:26" x14ac:dyDescent="0.2">
      <c r="V527" s="9">
        <v>611.9</v>
      </c>
      <c r="X527" s="9">
        <v>353.20000000000005</v>
      </c>
      <c r="Y527" s="9">
        <v>336.7</v>
      </c>
      <c r="Z527" s="9">
        <v>464</v>
      </c>
    </row>
    <row r="528" spans="22:26" x14ac:dyDescent="0.2">
      <c r="V528" s="9">
        <v>1000</v>
      </c>
      <c r="X528" s="9">
        <v>650.90000000000009</v>
      </c>
      <c r="Y528" s="9">
        <v>350.7</v>
      </c>
      <c r="Z528" s="9">
        <v>467.29999999999995</v>
      </c>
    </row>
    <row r="529" spans="22:26" x14ac:dyDescent="0.2">
      <c r="V529" s="9">
        <v>153.6</v>
      </c>
      <c r="X529" s="9">
        <v>503</v>
      </c>
      <c r="Y529" s="9">
        <v>354</v>
      </c>
      <c r="Z529" s="9">
        <v>480.9</v>
      </c>
    </row>
    <row r="530" spans="22:26" x14ac:dyDescent="0.2">
      <c r="V530" s="9">
        <v>503.90000000000003</v>
      </c>
      <c r="X530" s="9">
        <v>921.9</v>
      </c>
      <c r="Y530" s="9">
        <v>358.5</v>
      </c>
      <c r="Z530" s="9">
        <v>483.3</v>
      </c>
    </row>
    <row r="531" spans="22:26" x14ac:dyDescent="0.2">
      <c r="V531" s="9">
        <v>114.6</v>
      </c>
      <c r="X531" s="9">
        <v>241</v>
      </c>
      <c r="Y531" s="9">
        <v>361.4</v>
      </c>
      <c r="Z531" s="9">
        <v>485.4</v>
      </c>
    </row>
    <row r="532" spans="22:26" x14ac:dyDescent="0.2">
      <c r="V532" s="9">
        <v>723.6</v>
      </c>
      <c r="X532" s="9">
        <v>589.29999999999995</v>
      </c>
      <c r="Y532" s="9">
        <v>365.09999999999997</v>
      </c>
      <c r="Z532" s="9">
        <v>503</v>
      </c>
    </row>
    <row r="533" spans="22:26" x14ac:dyDescent="0.2">
      <c r="V533" s="9">
        <v>611.9</v>
      </c>
      <c r="X533" s="9">
        <v>703.4</v>
      </c>
      <c r="Y533" s="9">
        <v>393.79999999999995</v>
      </c>
      <c r="Z533" s="9">
        <v>507.59999999999997</v>
      </c>
    </row>
    <row r="534" spans="22:26" x14ac:dyDescent="0.2">
      <c r="V534" s="9">
        <v>899.30000000000007</v>
      </c>
      <c r="X534" s="9">
        <v>3000</v>
      </c>
      <c r="Y534" s="9">
        <v>398.7</v>
      </c>
      <c r="Z534" s="9">
        <v>509.20000000000005</v>
      </c>
    </row>
    <row r="535" spans="22:26" x14ac:dyDescent="0.2">
      <c r="V535" s="9">
        <v>1000</v>
      </c>
      <c r="X535" s="9">
        <v>110.10000000000001</v>
      </c>
      <c r="Y535" s="9">
        <v>425</v>
      </c>
      <c r="Z535" s="9">
        <v>530.1</v>
      </c>
    </row>
    <row r="536" spans="22:26" x14ac:dyDescent="0.2">
      <c r="V536" s="9">
        <v>1000</v>
      </c>
      <c r="X536" s="9">
        <v>105.9</v>
      </c>
      <c r="Y536" s="9">
        <v>450.09999999999997</v>
      </c>
      <c r="Z536" s="9">
        <v>530.6</v>
      </c>
    </row>
    <row r="537" spans="22:26" x14ac:dyDescent="0.2">
      <c r="V537" s="9">
        <v>115</v>
      </c>
      <c r="X537" s="9">
        <v>298.89999999999998</v>
      </c>
      <c r="Y537" s="9">
        <v>457</v>
      </c>
      <c r="Z537" s="9">
        <v>547.79999999999995</v>
      </c>
    </row>
    <row r="538" spans="22:26" x14ac:dyDescent="0.2">
      <c r="V538" s="9">
        <v>1000</v>
      </c>
      <c r="X538" s="9">
        <v>202</v>
      </c>
      <c r="Y538" s="9">
        <v>457.90000000000003</v>
      </c>
      <c r="Z538" s="9">
        <v>556.4</v>
      </c>
    </row>
    <row r="539" spans="22:26" x14ac:dyDescent="0.2">
      <c r="V539" s="9">
        <v>1000</v>
      </c>
      <c r="X539" s="9">
        <v>158.9</v>
      </c>
      <c r="Y539" s="9">
        <v>485</v>
      </c>
      <c r="Z539" s="9">
        <v>556.79999999999995</v>
      </c>
    </row>
    <row r="540" spans="22:26" x14ac:dyDescent="0.2">
      <c r="V540" s="9">
        <v>737.5</v>
      </c>
      <c r="X540" s="9">
        <v>1000</v>
      </c>
      <c r="Y540" s="9">
        <v>493.19999999999993</v>
      </c>
      <c r="Z540" s="9">
        <v>570</v>
      </c>
    </row>
    <row r="541" spans="22:26" x14ac:dyDescent="0.2">
      <c r="V541" s="9">
        <v>1000</v>
      </c>
      <c r="X541" s="9">
        <v>161.4</v>
      </c>
      <c r="Y541" s="9">
        <v>517.79999999999995</v>
      </c>
      <c r="Z541" s="9">
        <v>583.1</v>
      </c>
    </row>
    <row r="542" spans="22:26" x14ac:dyDescent="0.2">
      <c r="V542" s="9">
        <v>891.5</v>
      </c>
      <c r="X542" s="9">
        <v>505.09999999999997</v>
      </c>
      <c r="Y542" s="9">
        <v>532.6</v>
      </c>
      <c r="Z542" s="9">
        <v>588.9</v>
      </c>
    </row>
    <row r="543" spans="22:26" x14ac:dyDescent="0.2">
      <c r="V543" s="9">
        <v>373.7</v>
      </c>
      <c r="X543" s="9">
        <v>240.6</v>
      </c>
      <c r="Y543" s="9">
        <v>543.70000000000005</v>
      </c>
      <c r="Z543" s="9">
        <v>590.9</v>
      </c>
    </row>
    <row r="544" spans="22:26" x14ac:dyDescent="0.2">
      <c r="V544" s="9">
        <v>1000</v>
      </c>
      <c r="X544" s="9">
        <v>221.7</v>
      </c>
      <c r="Y544" s="9">
        <v>554.4</v>
      </c>
      <c r="Z544" s="9">
        <v>602</v>
      </c>
    </row>
    <row r="545" spans="22:26" x14ac:dyDescent="0.2">
      <c r="V545" s="9">
        <v>2000</v>
      </c>
      <c r="X545" s="9">
        <v>213.1</v>
      </c>
      <c r="Y545" s="9">
        <v>563.80000000000007</v>
      </c>
      <c r="Z545" s="9">
        <v>609.4</v>
      </c>
    </row>
    <row r="546" spans="22:26" x14ac:dyDescent="0.2">
      <c r="V546" s="9">
        <v>866</v>
      </c>
      <c r="X546" s="9">
        <v>88.289999999999992</v>
      </c>
      <c r="Y546" s="9">
        <v>564.20000000000005</v>
      </c>
      <c r="Z546" s="9">
        <v>609.79999999999995</v>
      </c>
    </row>
    <row r="547" spans="22:26" x14ac:dyDescent="0.2">
      <c r="V547" s="9">
        <v>258.7</v>
      </c>
      <c r="X547" s="9">
        <v>122.8</v>
      </c>
      <c r="Y547" s="9">
        <v>570.4</v>
      </c>
      <c r="Z547" s="9">
        <v>634.9</v>
      </c>
    </row>
    <row r="548" spans="22:26" x14ac:dyDescent="0.2">
      <c r="V548" s="9">
        <v>1000</v>
      </c>
      <c r="X548" s="9">
        <v>88.7</v>
      </c>
      <c r="Y548" s="9">
        <v>572.80000000000007</v>
      </c>
      <c r="Z548" s="9">
        <v>654.19999999999993</v>
      </c>
    </row>
    <row r="549" spans="22:26" x14ac:dyDescent="0.2">
      <c r="V549" s="9">
        <v>881.7</v>
      </c>
      <c r="X549" s="9">
        <v>237.8</v>
      </c>
      <c r="Y549" s="9">
        <v>574.1</v>
      </c>
      <c r="Z549" s="9">
        <v>659.90000000000009</v>
      </c>
    </row>
    <row r="550" spans="22:26" x14ac:dyDescent="0.2">
      <c r="V550" s="9">
        <v>263.2</v>
      </c>
      <c r="X550" s="9">
        <v>2000</v>
      </c>
      <c r="Y550" s="9">
        <v>577.79999999999995</v>
      </c>
      <c r="Z550" s="9">
        <v>673</v>
      </c>
    </row>
    <row r="551" spans="22:26" x14ac:dyDescent="0.2">
      <c r="V551" s="9">
        <v>115.8</v>
      </c>
      <c r="X551" s="9">
        <v>994.19999999999993</v>
      </c>
      <c r="Y551" s="9">
        <v>583.1</v>
      </c>
      <c r="Z551" s="9">
        <v>676.7</v>
      </c>
    </row>
    <row r="552" spans="22:26" x14ac:dyDescent="0.2">
      <c r="V552" s="9">
        <v>104.7</v>
      </c>
      <c r="X552" s="9">
        <v>409.8</v>
      </c>
      <c r="Y552" s="9">
        <v>596.70000000000005</v>
      </c>
      <c r="Z552" s="9">
        <v>687.4</v>
      </c>
    </row>
    <row r="553" spans="22:26" x14ac:dyDescent="0.2">
      <c r="V553" s="9">
        <v>128.89999999999998</v>
      </c>
      <c r="X553" s="9">
        <v>109.2</v>
      </c>
      <c r="Y553" s="9">
        <v>612.29999999999995</v>
      </c>
      <c r="Z553" s="9">
        <v>715.3</v>
      </c>
    </row>
    <row r="554" spans="22:26" x14ac:dyDescent="0.2">
      <c r="V554" s="9">
        <v>51.33</v>
      </c>
      <c r="X554" s="9">
        <v>75.970000000000013</v>
      </c>
      <c r="Y554" s="9">
        <v>651.29999999999995</v>
      </c>
      <c r="Z554" s="9">
        <v>758.5</v>
      </c>
    </row>
    <row r="555" spans="22:26" x14ac:dyDescent="0.2">
      <c r="V555" s="9">
        <v>720.7</v>
      </c>
      <c r="X555" s="9">
        <v>174.5</v>
      </c>
      <c r="Y555" s="9">
        <v>655</v>
      </c>
      <c r="Z555" s="9">
        <v>760.5</v>
      </c>
    </row>
    <row r="556" spans="22:26" x14ac:dyDescent="0.2">
      <c r="V556" s="9">
        <v>214.4</v>
      </c>
      <c r="X556" s="9">
        <v>366.70000000000005</v>
      </c>
      <c r="Y556" s="9">
        <v>679.6</v>
      </c>
      <c r="Z556" s="9">
        <v>777.3</v>
      </c>
    </row>
    <row r="557" spans="22:26" x14ac:dyDescent="0.2">
      <c r="V557" s="9">
        <v>684.1</v>
      </c>
      <c r="X557" s="9">
        <v>36.96</v>
      </c>
      <c r="Y557" s="9">
        <v>683.69999999999993</v>
      </c>
      <c r="Z557" s="9">
        <v>782.7</v>
      </c>
    </row>
    <row r="558" spans="22:26" x14ac:dyDescent="0.2">
      <c r="V558" s="9">
        <v>255.79999999999998</v>
      </c>
      <c r="X558" s="9">
        <v>1000</v>
      </c>
      <c r="Y558" s="9">
        <v>729.7</v>
      </c>
      <c r="Z558" s="9">
        <v>802</v>
      </c>
    </row>
    <row r="559" spans="22:26" x14ac:dyDescent="0.2">
      <c r="V559" s="9">
        <v>805.3</v>
      </c>
      <c r="X559" s="9">
        <v>1000</v>
      </c>
      <c r="Y559" s="9">
        <v>741.6</v>
      </c>
      <c r="Z559" s="9">
        <v>824.19999999999993</v>
      </c>
    </row>
    <row r="560" spans="22:26" x14ac:dyDescent="0.2">
      <c r="V560" s="9">
        <v>363.8</v>
      </c>
      <c r="X560" s="9">
        <v>197.5</v>
      </c>
      <c r="Y560" s="9">
        <v>741.6</v>
      </c>
      <c r="Z560" s="9">
        <v>824.19999999999993</v>
      </c>
    </row>
    <row r="561" spans="22:26" x14ac:dyDescent="0.2">
      <c r="V561" s="9">
        <v>547.4</v>
      </c>
      <c r="X561" s="9">
        <v>587.6</v>
      </c>
      <c r="Y561" s="9">
        <v>808.09999999999991</v>
      </c>
      <c r="Z561" s="9">
        <v>834.4</v>
      </c>
    </row>
    <row r="562" spans="22:26" x14ac:dyDescent="0.2">
      <c r="V562" s="9">
        <v>2000</v>
      </c>
      <c r="X562" s="9">
        <v>685</v>
      </c>
      <c r="Y562" s="9">
        <v>813.9</v>
      </c>
      <c r="Z562" s="9">
        <v>844.69999999999993</v>
      </c>
    </row>
    <row r="563" spans="22:26" x14ac:dyDescent="0.2">
      <c r="V563" s="9">
        <v>1000</v>
      </c>
      <c r="X563" s="9">
        <v>258.7</v>
      </c>
      <c r="Y563" s="9">
        <v>907.5</v>
      </c>
      <c r="Z563" s="9">
        <v>928.5</v>
      </c>
    </row>
    <row r="564" spans="22:26" x14ac:dyDescent="0.2">
      <c r="V564" s="9">
        <v>512.1</v>
      </c>
      <c r="X564" s="9">
        <v>822.1</v>
      </c>
      <c r="Y564" s="9">
        <v>938.3</v>
      </c>
      <c r="Z564" s="9">
        <v>934.59999999999991</v>
      </c>
    </row>
    <row r="565" spans="22:26" x14ac:dyDescent="0.2">
      <c r="V565" s="9">
        <v>283.8</v>
      </c>
      <c r="X565" s="9">
        <v>370</v>
      </c>
      <c r="Y565" s="9">
        <v>940.8</v>
      </c>
      <c r="Z565" s="9">
        <v>938.3</v>
      </c>
    </row>
    <row r="566" spans="22:26" x14ac:dyDescent="0.2">
      <c r="V566" s="9">
        <v>269</v>
      </c>
      <c r="X566" s="9">
        <v>1000</v>
      </c>
      <c r="Y566" s="9">
        <v>945.30000000000007</v>
      </c>
      <c r="Z566" s="9">
        <v>950.2</v>
      </c>
    </row>
    <row r="567" spans="22:26" x14ac:dyDescent="0.2">
      <c r="V567" s="9">
        <v>495.6</v>
      </c>
      <c r="X567" s="9">
        <v>1000</v>
      </c>
      <c r="Y567" s="9">
        <v>946.9</v>
      </c>
      <c r="Z567" s="9">
        <v>950.2</v>
      </c>
    </row>
    <row r="568" spans="22:26" x14ac:dyDescent="0.2">
      <c r="V568" s="9">
        <v>287.5</v>
      </c>
      <c r="X568" s="9">
        <v>2000</v>
      </c>
      <c r="Y568" s="9">
        <v>949.8</v>
      </c>
      <c r="Z568" s="9">
        <v>965</v>
      </c>
    </row>
    <row r="569" spans="22:26" x14ac:dyDescent="0.2">
      <c r="V569" s="9">
        <v>180.29999999999998</v>
      </c>
      <c r="X569" s="9">
        <v>118.3</v>
      </c>
      <c r="Y569" s="9">
        <v>1000</v>
      </c>
      <c r="Z569" s="9">
        <v>1000</v>
      </c>
    </row>
    <row r="570" spans="22:26" x14ac:dyDescent="0.2">
      <c r="V570" s="9">
        <v>663.6</v>
      </c>
      <c r="X570" s="9">
        <v>2000</v>
      </c>
      <c r="Y570" s="9">
        <v>1000</v>
      </c>
      <c r="Z570" s="9">
        <v>1000</v>
      </c>
    </row>
    <row r="571" spans="22:26" x14ac:dyDescent="0.2">
      <c r="V571" s="9">
        <v>681.7</v>
      </c>
      <c r="X571" s="9">
        <v>554.80000000000007</v>
      </c>
      <c r="Y571" s="9">
        <v>1000</v>
      </c>
      <c r="Z571" s="9">
        <v>1000</v>
      </c>
    </row>
    <row r="572" spans="22:26" x14ac:dyDescent="0.2">
      <c r="V572" s="9">
        <v>149.1</v>
      </c>
      <c r="X572" s="9">
        <v>384</v>
      </c>
      <c r="Y572" s="9">
        <v>1000</v>
      </c>
      <c r="Z572" s="9">
        <v>1000</v>
      </c>
    </row>
    <row r="573" spans="22:26" x14ac:dyDescent="0.2">
      <c r="V573" s="9">
        <v>381.90000000000003</v>
      </c>
      <c r="X573" s="9">
        <v>226.70000000000002</v>
      </c>
      <c r="Y573" s="9">
        <v>1000</v>
      </c>
      <c r="Z573" s="9">
        <v>1000</v>
      </c>
    </row>
    <row r="574" spans="22:26" x14ac:dyDescent="0.2">
      <c r="V574" s="9">
        <v>932.2</v>
      </c>
      <c r="X574" s="9">
        <v>119.1</v>
      </c>
      <c r="Y574" s="9">
        <v>1000</v>
      </c>
      <c r="Z574" s="9">
        <v>1000</v>
      </c>
    </row>
    <row r="575" spans="22:26" x14ac:dyDescent="0.2">
      <c r="V575" s="9">
        <v>184</v>
      </c>
      <c r="X575" s="9">
        <v>336.7</v>
      </c>
      <c r="Y575" s="9">
        <v>1000</v>
      </c>
      <c r="Z575" s="9">
        <v>1000</v>
      </c>
    </row>
    <row r="576" spans="22:26" x14ac:dyDescent="0.2">
      <c r="V576" s="9">
        <v>72.27</v>
      </c>
      <c r="X576" s="9">
        <v>280.5</v>
      </c>
      <c r="Y576" s="9">
        <v>1000</v>
      </c>
      <c r="Z576" s="9">
        <v>1000</v>
      </c>
    </row>
    <row r="577" spans="22:26" x14ac:dyDescent="0.2">
      <c r="V577" s="9">
        <v>356.4</v>
      </c>
      <c r="X577" s="9">
        <v>2000</v>
      </c>
      <c r="Y577" s="9">
        <v>1000</v>
      </c>
      <c r="Z577" s="9">
        <v>1000</v>
      </c>
    </row>
    <row r="578" spans="22:26" x14ac:dyDescent="0.2">
      <c r="V578" s="9">
        <v>225.89999999999998</v>
      </c>
      <c r="X578" s="9">
        <v>170.8</v>
      </c>
      <c r="Y578" s="9">
        <v>1000</v>
      </c>
      <c r="Z578" s="9">
        <v>1000</v>
      </c>
    </row>
    <row r="579" spans="22:26" x14ac:dyDescent="0.2">
      <c r="V579" s="9">
        <v>198.8</v>
      </c>
      <c r="X579" s="9">
        <v>134.30000000000001</v>
      </c>
      <c r="Y579" s="9">
        <v>1000</v>
      </c>
      <c r="Z579" s="9">
        <v>1000</v>
      </c>
    </row>
    <row r="580" spans="22:26" x14ac:dyDescent="0.2">
      <c r="V580" s="9">
        <v>198.8</v>
      </c>
      <c r="X580" s="9">
        <v>524</v>
      </c>
      <c r="Y580" s="9">
        <v>1000</v>
      </c>
      <c r="Z580" s="9">
        <v>1000</v>
      </c>
    </row>
    <row r="581" spans="22:26" x14ac:dyDescent="0.2">
      <c r="V581" s="9">
        <v>321.90000000000003</v>
      </c>
      <c r="X581" s="9">
        <v>184</v>
      </c>
      <c r="Y581" s="9">
        <v>1000</v>
      </c>
      <c r="Z581" s="9">
        <v>1000</v>
      </c>
    </row>
    <row r="582" spans="22:26" x14ac:dyDescent="0.2">
      <c r="V582" s="9">
        <v>181.9</v>
      </c>
      <c r="X582" s="9">
        <v>266.10000000000002</v>
      </c>
      <c r="Y582" s="9">
        <v>1000</v>
      </c>
      <c r="Z582" s="9">
        <v>2000</v>
      </c>
    </row>
    <row r="583" spans="22:26" x14ac:dyDescent="0.2">
      <c r="V583" s="9">
        <v>1000</v>
      </c>
      <c r="X583" s="9">
        <v>97.73</v>
      </c>
      <c r="Y583" s="9">
        <v>1000</v>
      </c>
      <c r="Z583" s="9">
        <v>2000</v>
      </c>
    </row>
    <row r="584" spans="22:26" x14ac:dyDescent="0.2">
      <c r="V584" s="9">
        <v>660.3</v>
      </c>
      <c r="X584" s="9">
        <v>219.29999999999998</v>
      </c>
      <c r="Y584" s="9">
        <v>1000</v>
      </c>
      <c r="Z584" s="9">
        <v>2000</v>
      </c>
    </row>
    <row r="585" spans="22:26" x14ac:dyDescent="0.2">
      <c r="X585" s="9">
        <v>317.8</v>
      </c>
      <c r="Y585" s="9">
        <v>1000</v>
      </c>
      <c r="Z585" s="9">
        <v>2000</v>
      </c>
    </row>
    <row r="586" spans="22:26" x14ac:dyDescent="0.2">
      <c r="X586" s="9">
        <v>248</v>
      </c>
      <c r="Y586" s="9">
        <v>2000</v>
      </c>
      <c r="Z586" s="9">
        <v>2000</v>
      </c>
    </row>
    <row r="587" spans="22:26" x14ac:dyDescent="0.2">
      <c r="X587" s="9">
        <v>301</v>
      </c>
      <c r="Y587" s="9">
        <v>2000</v>
      </c>
      <c r="Z587" s="9">
        <v>2000</v>
      </c>
    </row>
    <row r="588" spans="22:26" x14ac:dyDescent="0.2">
      <c r="X588" s="9">
        <v>450.90000000000003</v>
      </c>
      <c r="Y588" s="9">
        <v>2000</v>
      </c>
      <c r="Z588" s="9">
        <v>2000</v>
      </c>
    </row>
    <row r="589" spans="22:26" x14ac:dyDescent="0.2">
      <c r="Y589" s="9">
        <v>2000</v>
      </c>
      <c r="Z589" s="9">
        <v>2000</v>
      </c>
    </row>
    <row r="590" spans="22:26" x14ac:dyDescent="0.2">
      <c r="Y590" s="9">
        <v>3000</v>
      </c>
      <c r="Z590" s="9">
        <v>2000</v>
      </c>
    </row>
    <row r="591" spans="22:26" x14ac:dyDescent="0.2">
      <c r="Y591" s="9">
        <v>3000</v>
      </c>
      <c r="Z591" s="9">
        <v>3000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BBB2-8F88-3240-AFED-3DF50944964B}">
  <dimension ref="A1:S264"/>
  <sheetViews>
    <sheetView topLeftCell="C16" workbookViewId="0">
      <selection activeCell="O18" sqref="O18"/>
    </sheetView>
  </sheetViews>
  <sheetFormatPr baseColWidth="10" defaultRowHeight="15" x14ac:dyDescent="0.2"/>
  <cols>
    <col min="1" max="16384" width="10.83203125" style="11"/>
  </cols>
  <sheetData>
    <row r="1" spans="1:19" x14ac:dyDescent="0.2">
      <c r="A1" s="11" t="s">
        <v>58</v>
      </c>
      <c r="B1" s="11" t="s">
        <v>59</v>
      </c>
      <c r="C1" s="11" t="s">
        <v>60</v>
      </c>
      <c r="D1" s="11" t="s">
        <v>61</v>
      </c>
      <c r="E1" s="11" t="s">
        <v>62</v>
      </c>
      <c r="F1" s="11" t="s">
        <v>63</v>
      </c>
    </row>
    <row r="2" spans="1:19" x14ac:dyDescent="0.2">
      <c r="H2" s="11" t="s">
        <v>95</v>
      </c>
      <c r="I2" s="11" t="s">
        <v>58</v>
      </c>
      <c r="J2" s="11" t="s">
        <v>59</v>
      </c>
      <c r="K2" s="11" t="s">
        <v>60</v>
      </c>
      <c r="L2" s="11" t="s">
        <v>61</v>
      </c>
      <c r="M2" s="11" t="s">
        <v>62</v>
      </c>
      <c r="N2" s="11" t="s">
        <v>63</v>
      </c>
      <c r="R2" s="11" t="s">
        <v>38</v>
      </c>
      <c r="S2" s="11" t="s">
        <v>39</v>
      </c>
    </row>
    <row r="3" spans="1:19" x14ac:dyDescent="0.2">
      <c r="A3" s="13">
        <v>523.35945000000004</v>
      </c>
      <c r="B3" s="13">
        <v>800.43209999999999</v>
      </c>
      <c r="C3" s="13">
        <v>542.49659999999994</v>
      </c>
      <c r="D3" s="11">
        <v>500.06205000000006</v>
      </c>
      <c r="E3" s="11">
        <v>519.61522500000001</v>
      </c>
      <c r="F3" s="11">
        <v>678.53677500000003</v>
      </c>
      <c r="H3" s="11" t="s">
        <v>0</v>
      </c>
      <c r="I3" s="11">
        <v>0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Q3" s="11" t="s">
        <v>0</v>
      </c>
      <c r="R3" s="11">
        <v>0</v>
      </c>
      <c r="S3" s="11">
        <v>0</v>
      </c>
    </row>
    <row r="4" spans="1:19" x14ac:dyDescent="0.2">
      <c r="A4" s="13">
        <v>604.90035</v>
      </c>
      <c r="B4" s="13">
        <v>835.37819999999999</v>
      </c>
      <c r="C4" s="13">
        <v>547.48889999999994</v>
      </c>
      <c r="D4" s="11">
        <v>500.89410000000004</v>
      </c>
      <c r="E4" s="11">
        <v>534.59212500000001</v>
      </c>
      <c r="F4" s="11">
        <v>689.76945000000001</v>
      </c>
      <c r="H4" s="11" t="s">
        <v>1</v>
      </c>
      <c r="I4" s="11">
        <v>30</v>
      </c>
      <c r="J4" s="11">
        <v>4</v>
      </c>
      <c r="K4" s="11">
        <v>42</v>
      </c>
      <c r="L4" s="11">
        <v>52</v>
      </c>
      <c r="M4" s="11">
        <v>60</v>
      </c>
      <c r="N4" s="11">
        <v>25</v>
      </c>
      <c r="Q4" s="11" t="s">
        <v>1</v>
      </c>
      <c r="R4" s="11">
        <v>9.23</v>
      </c>
      <c r="S4" s="11">
        <f t="shared" ref="S4:S15" si="0">AVERAGE(I23:N23)</f>
        <v>15.099978290467599</v>
      </c>
    </row>
    <row r="5" spans="1:19" x14ac:dyDescent="0.2">
      <c r="A5" s="13">
        <v>628.19775000000004</v>
      </c>
      <c r="B5" s="13">
        <v>862.83585000000005</v>
      </c>
      <c r="C5" s="13">
        <v>564.54592500000001</v>
      </c>
      <c r="D5" s="11">
        <v>501.72615000000002</v>
      </c>
      <c r="E5" s="11">
        <v>537.50430000000006</v>
      </c>
      <c r="F5" s="11">
        <v>697.25790000000006</v>
      </c>
      <c r="H5" s="11" t="s">
        <v>2</v>
      </c>
      <c r="I5" s="11">
        <v>40</v>
      </c>
      <c r="J5" s="11">
        <v>31</v>
      </c>
      <c r="K5" s="11">
        <v>68</v>
      </c>
      <c r="L5" s="11">
        <v>48</v>
      </c>
      <c r="M5" s="11">
        <v>49</v>
      </c>
      <c r="N5" s="11">
        <v>33</v>
      </c>
      <c r="Q5" s="11" t="s">
        <v>2</v>
      </c>
      <c r="R5" s="11">
        <v>12.924394875860202</v>
      </c>
      <c r="S5" s="11">
        <f t="shared" si="0"/>
        <v>19.86240749798441</v>
      </c>
    </row>
    <row r="6" spans="1:19" x14ac:dyDescent="0.2">
      <c r="A6" s="13">
        <v>631.52594999999997</v>
      </c>
      <c r="B6" s="13">
        <v>921.07934999999998</v>
      </c>
      <c r="C6" s="13">
        <v>640.67849999999999</v>
      </c>
      <c r="D6" s="11">
        <v>514.62292500000001</v>
      </c>
      <c r="E6" s="11">
        <v>548.32095000000004</v>
      </c>
      <c r="F6" s="11">
        <v>706.82647500000007</v>
      </c>
      <c r="H6" s="11" t="s">
        <v>3</v>
      </c>
      <c r="I6" s="11">
        <v>37</v>
      </c>
      <c r="J6" s="11">
        <v>31</v>
      </c>
      <c r="K6" s="11">
        <v>39</v>
      </c>
      <c r="L6" s="11">
        <v>35</v>
      </c>
      <c r="M6" s="11">
        <v>50</v>
      </c>
      <c r="N6" s="11">
        <v>47</v>
      </c>
      <c r="Q6" s="11" t="s">
        <v>3</v>
      </c>
      <c r="R6" s="11">
        <v>14.163352561794065</v>
      </c>
      <c r="S6" s="11">
        <f t="shared" si="0"/>
        <v>17.824971493805219</v>
      </c>
    </row>
    <row r="7" spans="1:19" x14ac:dyDescent="0.2">
      <c r="A7" s="13">
        <v>666.05602499999998</v>
      </c>
      <c r="B7" s="13">
        <v>1020.509325</v>
      </c>
      <c r="C7" s="13">
        <v>641.09452499999998</v>
      </c>
      <c r="D7" s="11">
        <v>544.57672500000001</v>
      </c>
      <c r="E7" s="11">
        <v>558.72157500000003</v>
      </c>
      <c r="F7" s="11">
        <v>708.07455000000004</v>
      </c>
      <c r="H7" s="11" t="s">
        <v>4</v>
      </c>
      <c r="I7" s="11">
        <v>32</v>
      </c>
      <c r="J7" s="11">
        <v>28</v>
      </c>
      <c r="K7" s="11">
        <v>36</v>
      </c>
      <c r="L7" s="11">
        <v>40</v>
      </c>
      <c r="M7" s="11">
        <v>35</v>
      </c>
      <c r="N7" s="11">
        <v>45</v>
      </c>
      <c r="Q7" s="11" t="s">
        <v>4</v>
      </c>
      <c r="R7" s="11">
        <v>13.249611132743418</v>
      </c>
      <c r="S7" s="11">
        <f t="shared" si="0"/>
        <v>16.153794775631077</v>
      </c>
    </row>
    <row r="8" spans="1:19" x14ac:dyDescent="0.2">
      <c r="A8" s="13">
        <v>685.193175</v>
      </c>
      <c r="B8" s="13">
        <v>1020.92535</v>
      </c>
      <c r="C8" s="13">
        <v>672.71242500000005</v>
      </c>
      <c r="D8" s="11">
        <v>547.07287500000007</v>
      </c>
      <c r="E8" s="11">
        <v>572.86642500000005</v>
      </c>
      <c r="F8" s="11">
        <v>732.20400000000006</v>
      </c>
      <c r="H8" s="11" t="s">
        <v>5</v>
      </c>
      <c r="I8" s="11">
        <v>36</v>
      </c>
      <c r="J8" s="11">
        <v>31</v>
      </c>
      <c r="K8" s="11">
        <v>22</v>
      </c>
      <c r="L8" s="11">
        <v>39</v>
      </c>
      <c r="M8" s="11">
        <v>35</v>
      </c>
      <c r="N8" s="11">
        <v>48</v>
      </c>
      <c r="Q8" s="11" t="s">
        <v>5</v>
      </c>
      <c r="R8" s="11">
        <v>11.652251907829749</v>
      </c>
      <c r="S8" s="11">
        <f t="shared" si="0"/>
        <v>15.938581180083013</v>
      </c>
    </row>
    <row r="9" spans="1:19" x14ac:dyDescent="0.2">
      <c r="A9" s="13">
        <v>703.08225000000004</v>
      </c>
      <c r="B9" s="13">
        <v>1039.646475</v>
      </c>
      <c r="C9" s="13">
        <v>673.12845000000004</v>
      </c>
      <c r="D9" s="11">
        <v>556.22542500000009</v>
      </c>
      <c r="E9" s="11">
        <v>601.15612500000009</v>
      </c>
      <c r="F9" s="11">
        <v>736.36425000000008</v>
      </c>
      <c r="H9" s="11" t="s">
        <v>6</v>
      </c>
      <c r="I9" s="11">
        <v>26</v>
      </c>
      <c r="J9" s="11">
        <v>37</v>
      </c>
      <c r="K9" s="11">
        <v>20</v>
      </c>
      <c r="L9" s="11">
        <v>23</v>
      </c>
      <c r="M9" s="11">
        <v>19</v>
      </c>
      <c r="N9" s="11">
        <v>15</v>
      </c>
      <c r="Q9" s="11" t="s">
        <v>6</v>
      </c>
      <c r="R9" s="11">
        <v>11.083792103732227</v>
      </c>
      <c r="S9" s="11">
        <f t="shared" si="0"/>
        <v>10.911641759340691</v>
      </c>
    </row>
    <row r="10" spans="1:19" x14ac:dyDescent="0.2">
      <c r="A10" s="13">
        <v>708.49057500000004</v>
      </c>
      <c r="B10" s="13">
        <v>1044.6387749999999</v>
      </c>
      <c r="C10" s="13">
        <v>682.69702500000005</v>
      </c>
      <c r="D10" s="11">
        <v>579.93885</v>
      </c>
      <c r="E10" s="11">
        <v>615.30097499999999</v>
      </c>
      <c r="F10" s="11">
        <v>740.94052500000009</v>
      </c>
      <c r="H10" s="11" t="s">
        <v>7</v>
      </c>
      <c r="I10" s="11">
        <v>3</v>
      </c>
      <c r="J10" s="11">
        <v>9</v>
      </c>
      <c r="K10" s="11">
        <v>4</v>
      </c>
      <c r="L10" s="11">
        <v>3</v>
      </c>
      <c r="M10" s="11">
        <v>6</v>
      </c>
      <c r="N10" s="11">
        <v>1</v>
      </c>
      <c r="Q10" s="11" t="s">
        <v>7</v>
      </c>
      <c r="R10" s="11">
        <v>10.282355718039625</v>
      </c>
      <c r="S10" s="11">
        <f t="shared" si="0"/>
        <v>2.0355140646186771</v>
      </c>
    </row>
    <row r="11" spans="1:19" x14ac:dyDescent="0.2">
      <c r="A11" s="13">
        <v>737.61232500000006</v>
      </c>
      <c r="B11" s="13">
        <v>1050.87915</v>
      </c>
      <c r="C11" s="13">
        <v>683.94510000000002</v>
      </c>
      <c r="D11" s="11">
        <v>580.35487499999999</v>
      </c>
      <c r="E11" s="11">
        <v>620.29327499999999</v>
      </c>
      <c r="F11" s="11">
        <v>757.16550000000007</v>
      </c>
      <c r="H11" s="11" t="s">
        <v>8</v>
      </c>
      <c r="I11" s="11">
        <v>0</v>
      </c>
      <c r="J11" s="11">
        <v>5</v>
      </c>
      <c r="K11" s="11">
        <v>4</v>
      </c>
      <c r="L11" s="11">
        <v>1</v>
      </c>
      <c r="M11" s="11">
        <v>2</v>
      </c>
      <c r="N11" s="11">
        <v>3</v>
      </c>
      <c r="Q11" s="11" t="s">
        <v>8</v>
      </c>
      <c r="R11" s="11">
        <v>8.735556825531857</v>
      </c>
      <c r="S11" s="11">
        <f t="shared" si="0"/>
        <v>1.1732355285188236</v>
      </c>
    </row>
    <row r="12" spans="1:19" x14ac:dyDescent="0.2">
      <c r="A12" s="13">
        <v>743.85270000000003</v>
      </c>
      <c r="B12" s="13">
        <v>1079.16885</v>
      </c>
      <c r="C12" s="13">
        <v>685.193175</v>
      </c>
      <c r="D12" s="11">
        <v>582.85102500000005</v>
      </c>
      <c r="E12" s="11">
        <v>623.20545000000004</v>
      </c>
      <c r="F12" s="11">
        <v>779.21482500000002</v>
      </c>
      <c r="H12" s="11" t="s">
        <v>9</v>
      </c>
      <c r="I12" s="11">
        <v>0</v>
      </c>
      <c r="J12" s="11">
        <v>1</v>
      </c>
      <c r="K12" s="11">
        <v>1</v>
      </c>
      <c r="L12" s="11">
        <v>0</v>
      </c>
      <c r="M12" s="11">
        <v>1</v>
      </c>
      <c r="N12" s="11">
        <v>1</v>
      </c>
      <c r="Q12" s="11" t="s">
        <v>9</v>
      </c>
      <c r="R12" s="11">
        <v>6.9737177310461504</v>
      </c>
      <c r="S12" s="11">
        <f t="shared" si="0"/>
        <v>0.30397638459353438</v>
      </c>
    </row>
    <row r="13" spans="1:19" x14ac:dyDescent="0.2">
      <c r="A13" s="13">
        <v>757.99755000000005</v>
      </c>
      <c r="B13" s="13">
        <v>1096.6419000000001</v>
      </c>
      <c r="C13" s="13">
        <v>701.00212499999998</v>
      </c>
      <c r="D13" s="11">
        <v>589.92345</v>
      </c>
      <c r="E13" s="11">
        <v>626.53365000000008</v>
      </c>
      <c r="F13" s="11">
        <v>790.4475000000001</v>
      </c>
      <c r="H13" s="11" t="s">
        <v>10</v>
      </c>
      <c r="I13" s="11">
        <v>0</v>
      </c>
      <c r="J13" s="11">
        <v>1</v>
      </c>
      <c r="K13" s="11">
        <v>2</v>
      </c>
      <c r="L13" s="11">
        <v>0</v>
      </c>
      <c r="M13" s="11">
        <v>0</v>
      </c>
      <c r="N13" s="11">
        <v>2</v>
      </c>
      <c r="Q13" s="11" t="s">
        <v>10</v>
      </c>
      <c r="R13" s="11">
        <v>2.4343353303116295</v>
      </c>
      <c r="S13" s="11">
        <f t="shared" si="0"/>
        <v>0.38461812426365105</v>
      </c>
    </row>
    <row r="14" spans="1:19" x14ac:dyDescent="0.2">
      <c r="A14" s="13">
        <v>792.94365000000005</v>
      </c>
      <c r="B14" s="13">
        <v>1103.7143249999999</v>
      </c>
      <c r="C14" s="13">
        <v>702.25019999999995</v>
      </c>
      <c r="D14" s="11">
        <v>613.22085000000004</v>
      </c>
      <c r="E14" s="11">
        <v>628.19775000000004</v>
      </c>
      <c r="F14" s="11">
        <v>802.92825000000005</v>
      </c>
      <c r="H14" s="11" t="s">
        <v>11</v>
      </c>
      <c r="I14" s="11">
        <v>3</v>
      </c>
      <c r="J14" s="11">
        <v>0</v>
      </c>
      <c r="K14" s="11">
        <v>1</v>
      </c>
      <c r="L14" s="11">
        <v>0</v>
      </c>
      <c r="M14" s="11">
        <v>0</v>
      </c>
      <c r="N14" s="11">
        <v>0</v>
      </c>
      <c r="Q14" s="11" t="s">
        <v>11</v>
      </c>
      <c r="R14" s="11">
        <v>1.3386819267422247</v>
      </c>
      <c r="S14" s="11">
        <f t="shared" si="0"/>
        <v>0.31128090069330744</v>
      </c>
    </row>
    <row r="15" spans="1:19" x14ac:dyDescent="0.2">
      <c r="A15" s="13">
        <v>817.48912499999994</v>
      </c>
      <c r="B15" s="13">
        <v>1112.4508499999999</v>
      </c>
      <c r="C15" s="13">
        <v>740.52449999999999</v>
      </c>
      <c r="D15" s="11">
        <v>633.60607500000003</v>
      </c>
      <c r="E15" s="11">
        <v>633.19005000000004</v>
      </c>
      <c r="F15" s="11">
        <v>822.48142500000006</v>
      </c>
      <c r="H15" s="11" t="s">
        <v>12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Q15" s="11" t="s">
        <v>12</v>
      </c>
      <c r="R15" s="11">
        <v>1.0680631684638562</v>
      </c>
      <c r="S15" s="11">
        <f t="shared" si="0"/>
        <v>0</v>
      </c>
    </row>
    <row r="16" spans="1:19" x14ac:dyDescent="0.2">
      <c r="A16" s="13">
        <v>831.21794999999997</v>
      </c>
      <c r="B16" s="13">
        <v>1112.8668749999999</v>
      </c>
      <c r="C16" s="13">
        <v>741.35654999999997</v>
      </c>
      <c r="D16" s="11">
        <v>636.51825000000008</v>
      </c>
      <c r="E16" s="11">
        <v>665.22397500000011</v>
      </c>
      <c r="F16" s="11">
        <v>825.8096250000001</v>
      </c>
    </row>
    <row r="17" spans="1:19" x14ac:dyDescent="0.2">
      <c r="A17" s="13">
        <v>861.17174999999997</v>
      </c>
      <c r="B17" s="13">
        <v>1124.5155749999999</v>
      </c>
      <c r="C17" s="13">
        <v>742.60462500000006</v>
      </c>
      <c r="D17" s="11">
        <v>648.58297500000003</v>
      </c>
      <c r="E17" s="11">
        <v>666.88807500000007</v>
      </c>
      <c r="F17" s="11">
        <v>851.60317500000008</v>
      </c>
      <c r="H17" s="11" t="s">
        <v>64</v>
      </c>
      <c r="I17" s="11">
        <f>SUM(I3:I16)</f>
        <v>207</v>
      </c>
      <c r="J17" s="11">
        <f t="shared" ref="J17:N17" si="1">SUM(J3:J16)</f>
        <v>178</v>
      </c>
      <c r="K17" s="11">
        <f t="shared" si="1"/>
        <v>239</v>
      </c>
      <c r="L17" s="11">
        <f t="shared" si="1"/>
        <v>241</v>
      </c>
      <c r="M17" s="11">
        <f t="shared" si="1"/>
        <v>257</v>
      </c>
      <c r="N17" s="11">
        <f t="shared" si="1"/>
        <v>220</v>
      </c>
    </row>
    <row r="18" spans="1:19" x14ac:dyDescent="0.2">
      <c r="A18" s="13">
        <v>861.58777499999997</v>
      </c>
      <c r="B18" s="13">
        <v>1140.324525</v>
      </c>
      <c r="C18" s="13">
        <v>745.51679999999999</v>
      </c>
      <c r="D18" s="11">
        <v>663.97590000000002</v>
      </c>
      <c r="E18" s="11">
        <v>670.21627500000011</v>
      </c>
      <c r="F18" s="11">
        <v>866.99610000000007</v>
      </c>
      <c r="R18" s="11" t="s">
        <v>14</v>
      </c>
      <c r="S18" s="11" t="s">
        <v>14</v>
      </c>
    </row>
    <row r="19" spans="1:19" x14ac:dyDescent="0.2">
      <c r="A19" s="13">
        <v>870.74032499999998</v>
      </c>
      <c r="B19" s="13">
        <v>1141.156575</v>
      </c>
      <c r="C19" s="13">
        <v>751.34114999999997</v>
      </c>
      <c r="D19" s="11">
        <v>673.96050000000002</v>
      </c>
      <c r="E19" s="11">
        <v>674.79255000000001</v>
      </c>
      <c r="F19" s="11">
        <v>914.00692500000002</v>
      </c>
      <c r="R19" s="11">
        <v>0</v>
      </c>
      <c r="S19" s="11">
        <v>0</v>
      </c>
    </row>
    <row r="20" spans="1:19" x14ac:dyDescent="0.2">
      <c r="A20" s="13">
        <v>883.22107500000004</v>
      </c>
      <c r="B20" s="13">
        <v>1144.9007999999999</v>
      </c>
      <c r="C20" s="13">
        <v>754.66935000000001</v>
      </c>
      <c r="D20" s="11">
        <v>693.09765000000004</v>
      </c>
      <c r="E20" s="11">
        <v>676.04062500000009</v>
      </c>
      <c r="F20" s="11">
        <v>914.42295000000013</v>
      </c>
      <c r="R20" s="11">
        <v>1.8</v>
      </c>
      <c r="S20" s="11">
        <f t="shared" ref="S20:S31" si="2">STDEV(I23:N23)/SQRT(6)</f>
        <v>3.1389524411710932</v>
      </c>
    </row>
    <row r="21" spans="1:19" x14ac:dyDescent="0.2">
      <c r="A21" s="13">
        <v>885.71722499999998</v>
      </c>
      <c r="B21" s="13">
        <v>1158.2136</v>
      </c>
      <c r="C21" s="13">
        <v>765.069975</v>
      </c>
      <c r="D21" s="11">
        <v>694.76175000000001</v>
      </c>
      <c r="E21" s="11">
        <v>707.24250000000006</v>
      </c>
      <c r="F21" s="11">
        <v>918.99922500000002</v>
      </c>
      <c r="H21" s="11" t="s">
        <v>96</v>
      </c>
      <c r="I21" s="11" t="s">
        <v>58</v>
      </c>
      <c r="J21" s="11" t="s">
        <v>59</v>
      </c>
      <c r="K21" s="11" t="s">
        <v>60</v>
      </c>
      <c r="L21" s="11" t="s">
        <v>61</v>
      </c>
      <c r="M21" s="11" t="s">
        <v>62</v>
      </c>
      <c r="N21" s="11" t="s">
        <v>63</v>
      </c>
      <c r="R21" s="11">
        <v>1.6920717043343281</v>
      </c>
      <c r="S21" s="11">
        <f t="shared" si="2"/>
        <v>1.864900087907212</v>
      </c>
    </row>
    <row r="22" spans="1:19" x14ac:dyDescent="0.2">
      <c r="A22" s="13">
        <v>901.11014999999998</v>
      </c>
      <c r="B22" s="13">
        <v>1236.4263000000001</v>
      </c>
      <c r="C22" s="13">
        <v>788.36737500000004</v>
      </c>
      <c r="D22" s="11">
        <v>696.00982500000009</v>
      </c>
      <c r="E22" s="11">
        <v>718.05915000000005</v>
      </c>
      <c r="F22" s="11">
        <v>926.48767500000008</v>
      </c>
      <c r="H22" s="11" t="s">
        <v>0</v>
      </c>
      <c r="I22" s="11">
        <f>I3/207*100</f>
        <v>0</v>
      </c>
      <c r="J22" s="11">
        <f>J3/178*100</f>
        <v>0</v>
      </c>
      <c r="K22" s="11">
        <f>K3/239*100</f>
        <v>0</v>
      </c>
      <c r="L22" s="11">
        <f>L3/241*100</f>
        <v>0</v>
      </c>
      <c r="M22" s="11">
        <f>M3/257*100</f>
        <v>0</v>
      </c>
      <c r="N22" s="11">
        <f>N3/220*100</f>
        <v>0</v>
      </c>
      <c r="R22" s="11">
        <v>1.0608561483917649</v>
      </c>
      <c r="S22" s="11">
        <f t="shared" si="2"/>
        <v>0.97510802961591903</v>
      </c>
    </row>
    <row r="23" spans="1:19" x14ac:dyDescent="0.2">
      <c r="A23" s="13">
        <v>909.01462500000002</v>
      </c>
      <c r="B23" s="13">
        <v>1249.7391</v>
      </c>
      <c r="C23" s="13">
        <v>802.92825000000005</v>
      </c>
      <c r="D23" s="11">
        <v>707.24250000000006</v>
      </c>
      <c r="E23" s="11">
        <v>722.21940000000006</v>
      </c>
      <c r="F23" s="11">
        <v>934.80817500000012</v>
      </c>
      <c r="H23" s="11" t="s">
        <v>1</v>
      </c>
      <c r="I23" s="11">
        <f t="shared" ref="I23:I34" si="3">I4/207*100</f>
        <v>14.492753623188406</v>
      </c>
      <c r="J23" s="11">
        <f t="shared" ref="J23:J34" si="4">J4/178*100</f>
        <v>2.2471910112359552</v>
      </c>
      <c r="K23" s="11">
        <f t="shared" ref="K23:K34" si="5">K4/239*100</f>
        <v>17.573221757322173</v>
      </c>
      <c r="L23" s="11">
        <f t="shared" ref="L23:L34" si="6">L4/241*100</f>
        <v>21.57676348547718</v>
      </c>
      <c r="M23" s="11">
        <f t="shared" ref="M23:M33" si="7">M4/257*100</f>
        <v>23.346303501945524</v>
      </c>
      <c r="N23" s="11">
        <f t="shared" ref="N23:N34" si="8">N4/220*100</f>
        <v>11.363636363636363</v>
      </c>
      <c r="R23" s="11">
        <v>1.2595210327063668</v>
      </c>
      <c r="S23" s="11">
        <f t="shared" si="2"/>
        <v>0.94820284261507326</v>
      </c>
    </row>
    <row r="24" spans="1:19" x14ac:dyDescent="0.2">
      <c r="A24" s="13">
        <v>926.48767499999997</v>
      </c>
      <c r="B24" s="13">
        <v>1290.925575</v>
      </c>
      <c r="C24" s="13">
        <v>810.000675</v>
      </c>
      <c r="D24" s="11">
        <v>711.81877500000007</v>
      </c>
      <c r="E24" s="11">
        <v>729.29182500000002</v>
      </c>
      <c r="F24" s="11">
        <v>935.6402250000001</v>
      </c>
      <c r="H24" s="11" t="s">
        <v>2</v>
      </c>
      <c r="I24" s="11">
        <f t="shared" si="3"/>
        <v>19.323671497584542</v>
      </c>
      <c r="J24" s="11">
        <f t="shared" si="4"/>
        <v>17.415730337078653</v>
      </c>
      <c r="K24" s="11">
        <f t="shared" si="5"/>
        <v>28.451882845188287</v>
      </c>
      <c r="L24" s="11">
        <f t="shared" si="6"/>
        <v>19.91701244813278</v>
      </c>
      <c r="M24" s="11">
        <f t="shared" si="7"/>
        <v>19.066147859922179</v>
      </c>
      <c r="N24" s="11">
        <f t="shared" si="8"/>
        <v>15</v>
      </c>
      <c r="R24" s="11">
        <v>1.2923009385925737</v>
      </c>
      <c r="S24" s="11">
        <f t="shared" si="2"/>
        <v>1.7286256457380944</v>
      </c>
    </row>
    <row r="25" spans="1:19" x14ac:dyDescent="0.2">
      <c r="A25" s="13">
        <v>932.72805000000005</v>
      </c>
      <c r="B25" s="13">
        <v>1290.925575</v>
      </c>
      <c r="C25" s="13">
        <v>828.72180000000003</v>
      </c>
      <c r="D25" s="11">
        <v>713.06685000000004</v>
      </c>
      <c r="E25" s="11">
        <v>733.03605000000005</v>
      </c>
      <c r="F25" s="11">
        <v>953.11327500000004</v>
      </c>
      <c r="H25" s="11" t="s">
        <v>3</v>
      </c>
      <c r="I25" s="11">
        <f t="shared" si="3"/>
        <v>17.874396135265698</v>
      </c>
      <c r="J25" s="11">
        <f t="shared" si="4"/>
        <v>17.415730337078653</v>
      </c>
      <c r="K25" s="11">
        <f t="shared" si="5"/>
        <v>16.317991631799163</v>
      </c>
      <c r="L25" s="11">
        <f t="shared" si="6"/>
        <v>14.522821576763487</v>
      </c>
      <c r="M25" s="11">
        <f t="shared" si="7"/>
        <v>19.45525291828794</v>
      </c>
      <c r="N25" s="11">
        <f t="shared" si="8"/>
        <v>21.363636363636363</v>
      </c>
      <c r="R25" s="11">
        <v>0.96798956069477704</v>
      </c>
      <c r="S25" s="11">
        <f t="shared" si="2"/>
        <v>2.1425025479152242</v>
      </c>
    </row>
    <row r="26" spans="1:19" x14ac:dyDescent="0.2">
      <c r="A26" s="13">
        <v>939.80047500000001</v>
      </c>
      <c r="B26" s="13">
        <v>1310.47875</v>
      </c>
      <c r="C26" s="13">
        <v>840.37049999999999</v>
      </c>
      <c r="D26" s="11">
        <v>733.03605000000005</v>
      </c>
      <c r="E26" s="11">
        <v>742.18860000000006</v>
      </c>
      <c r="F26" s="11">
        <v>968.50620000000004</v>
      </c>
      <c r="H26" s="11" t="s">
        <v>4</v>
      </c>
      <c r="I26" s="11">
        <f t="shared" si="3"/>
        <v>15.458937198067632</v>
      </c>
      <c r="J26" s="11">
        <f t="shared" si="4"/>
        <v>15.730337078651685</v>
      </c>
      <c r="K26" s="11">
        <f t="shared" si="5"/>
        <v>15.062761506276152</v>
      </c>
      <c r="L26" s="11">
        <f t="shared" si="6"/>
        <v>16.597510373443981</v>
      </c>
      <c r="M26" s="11">
        <f t="shared" si="7"/>
        <v>13.618677042801556</v>
      </c>
      <c r="N26" s="11">
        <f t="shared" si="8"/>
        <v>20.454545454545457</v>
      </c>
      <c r="R26" s="11">
        <v>0.24304788003377698</v>
      </c>
      <c r="S26" s="11">
        <f t="shared" si="2"/>
        <v>0.65353372525674647</v>
      </c>
    </row>
    <row r="27" spans="1:19" x14ac:dyDescent="0.2">
      <c r="A27" s="13">
        <v>939.80047500000001</v>
      </c>
      <c r="B27" s="13">
        <v>1352.4972749999999</v>
      </c>
      <c r="C27" s="13">
        <v>842.03459999999995</v>
      </c>
      <c r="D27" s="11">
        <v>735.11617500000011</v>
      </c>
      <c r="E27" s="11">
        <v>761.74177500000008</v>
      </c>
      <c r="F27" s="11">
        <v>983.89912500000003</v>
      </c>
      <c r="H27" s="11" t="s">
        <v>5</v>
      </c>
      <c r="I27" s="11">
        <f t="shared" si="3"/>
        <v>17.391304347826086</v>
      </c>
      <c r="J27" s="11">
        <f t="shared" si="4"/>
        <v>17.415730337078653</v>
      </c>
      <c r="K27" s="11">
        <f t="shared" si="5"/>
        <v>9.2050209205020916</v>
      </c>
      <c r="L27" s="11">
        <f t="shared" si="6"/>
        <v>16.182572614107883</v>
      </c>
      <c r="M27" s="11">
        <f t="shared" si="7"/>
        <v>13.618677042801556</v>
      </c>
      <c r="N27" s="11">
        <f t="shared" si="8"/>
        <v>21.818181818181817</v>
      </c>
      <c r="R27" s="11">
        <v>1.3513875076452952</v>
      </c>
      <c r="S27" s="11">
        <f t="shared" si="2"/>
        <v>0.41109155980184764</v>
      </c>
    </row>
    <row r="28" spans="1:19" x14ac:dyDescent="0.2">
      <c r="A28" s="13">
        <v>942.29662499999995</v>
      </c>
      <c r="B28" s="13">
        <v>1379.954925</v>
      </c>
      <c r="C28" s="13">
        <v>847.85895000000005</v>
      </c>
      <c r="D28" s="11">
        <v>735.11617500000011</v>
      </c>
      <c r="E28" s="11">
        <v>770.89432500000009</v>
      </c>
      <c r="F28" s="11">
        <v>1003.4523</v>
      </c>
      <c r="H28" s="11" t="s">
        <v>6</v>
      </c>
      <c r="I28" s="11">
        <f t="shared" si="3"/>
        <v>12.560386473429952</v>
      </c>
      <c r="J28" s="11">
        <f t="shared" si="4"/>
        <v>20.786516853932586</v>
      </c>
      <c r="K28" s="11">
        <f t="shared" si="5"/>
        <v>8.3682008368200833</v>
      </c>
      <c r="L28" s="11">
        <f t="shared" si="6"/>
        <v>9.5435684647302903</v>
      </c>
      <c r="M28" s="11">
        <f t="shared" si="7"/>
        <v>7.3929961089494167</v>
      </c>
      <c r="N28" s="11">
        <f t="shared" si="8"/>
        <v>6.8181818181818175</v>
      </c>
      <c r="R28" s="11">
        <v>2.3097919149423372</v>
      </c>
      <c r="S28" s="11">
        <f t="shared" si="2"/>
        <v>9.9043448466659842E-2</v>
      </c>
    </row>
    <row r="29" spans="1:19" x14ac:dyDescent="0.2">
      <c r="A29" s="13">
        <v>950.61712499999999</v>
      </c>
      <c r="B29" s="13">
        <v>1382.03505</v>
      </c>
      <c r="C29" s="13">
        <v>848.69100000000003</v>
      </c>
      <c r="D29" s="11">
        <v>754.25332500000002</v>
      </c>
      <c r="E29" s="11">
        <v>773.80650000000003</v>
      </c>
      <c r="F29" s="11">
        <v>1028.4138</v>
      </c>
      <c r="H29" s="11" t="s">
        <v>7</v>
      </c>
      <c r="I29" s="11">
        <f t="shared" si="3"/>
        <v>1.4492753623188406</v>
      </c>
      <c r="J29" s="11">
        <f t="shared" si="4"/>
        <v>5.0561797752808983</v>
      </c>
      <c r="K29" s="11">
        <f t="shared" si="5"/>
        <v>1.6736401673640167</v>
      </c>
      <c r="L29" s="11">
        <f t="shared" si="6"/>
        <v>1.2448132780082988</v>
      </c>
      <c r="M29" s="11">
        <f t="shared" si="7"/>
        <v>2.3346303501945527</v>
      </c>
      <c r="N29" s="11">
        <f t="shared" si="8"/>
        <v>0.45454545454545453</v>
      </c>
      <c r="R29" s="11">
        <v>0.40289245920228189</v>
      </c>
      <c r="S29" s="11">
        <f t="shared" si="2"/>
        <v>0.17839508956564107</v>
      </c>
    </row>
    <row r="30" spans="1:19" x14ac:dyDescent="0.2">
      <c r="A30" s="13">
        <v>961.43377499999997</v>
      </c>
      <c r="B30" s="13">
        <v>1388.69145</v>
      </c>
      <c r="C30" s="13">
        <v>888.62940000000003</v>
      </c>
      <c r="D30" s="11">
        <v>755.91742500000009</v>
      </c>
      <c r="E30" s="11">
        <v>774.22252500000002</v>
      </c>
      <c r="F30" s="11">
        <v>1049.21505</v>
      </c>
      <c r="H30" s="11" t="s">
        <v>8</v>
      </c>
      <c r="I30" s="11">
        <f t="shared" si="3"/>
        <v>0</v>
      </c>
      <c r="J30" s="11">
        <f t="shared" si="4"/>
        <v>2.8089887640449436</v>
      </c>
      <c r="K30" s="11">
        <f t="shared" si="5"/>
        <v>1.6736401673640167</v>
      </c>
      <c r="L30" s="11">
        <f t="shared" si="6"/>
        <v>0.41493775933609961</v>
      </c>
      <c r="M30" s="11">
        <f t="shared" si="7"/>
        <v>0.77821011673151752</v>
      </c>
      <c r="N30" s="11">
        <f t="shared" si="8"/>
        <v>1.3636363636363635</v>
      </c>
      <c r="R30" s="11">
        <v>0.47163540443669633</v>
      </c>
      <c r="S30" s="11">
        <f t="shared" si="2"/>
        <v>0.23763355852510798</v>
      </c>
    </row>
    <row r="31" spans="1:19" x14ac:dyDescent="0.2">
      <c r="A31" s="13">
        <v>973.49850000000004</v>
      </c>
      <c r="B31" s="13">
        <v>1404.9164249999999</v>
      </c>
      <c r="C31" s="13">
        <v>890.70952499999999</v>
      </c>
      <c r="D31" s="11">
        <v>757.99755000000005</v>
      </c>
      <c r="E31" s="11">
        <v>777.55072500000006</v>
      </c>
      <c r="F31" s="11">
        <v>1100.386125</v>
      </c>
      <c r="H31" s="11" t="s">
        <v>9</v>
      </c>
      <c r="I31" s="11">
        <f t="shared" si="3"/>
        <v>0</v>
      </c>
      <c r="J31" s="11">
        <f t="shared" si="4"/>
        <v>0.5617977528089888</v>
      </c>
      <c r="K31" s="11">
        <f t="shared" si="5"/>
        <v>0.41841004184100417</v>
      </c>
      <c r="L31" s="11">
        <f t="shared" si="6"/>
        <v>0</v>
      </c>
      <c r="M31" s="11">
        <f t="shared" si="7"/>
        <v>0.38910505836575876</v>
      </c>
      <c r="N31" s="11">
        <f t="shared" si="8"/>
        <v>0.45454545454545453</v>
      </c>
      <c r="R31" s="11">
        <v>0.37858484396402281</v>
      </c>
      <c r="S31" s="11">
        <f t="shared" si="2"/>
        <v>0</v>
      </c>
    </row>
    <row r="32" spans="1:19" x14ac:dyDescent="0.2">
      <c r="A32" s="13">
        <v>986.81129999999996</v>
      </c>
      <c r="B32" s="13">
        <v>1406.9965500000001</v>
      </c>
      <c r="C32" s="13">
        <v>893.62170000000003</v>
      </c>
      <c r="D32" s="11">
        <v>765.4860000000001</v>
      </c>
      <c r="E32" s="11">
        <v>778.38277500000004</v>
      </c>
      <c r="F32" s="11">
        <v>1124.0995500000001</v>
      </c>
      <c r="H32" s="11" t="s">
        <v>10</v>
      </c>
      <c r="I32" s="11">
        <f t="shared" si="3"/>
        <v>0</v>
      </c>
      <c r="J32" s="11">
        <f t="shared" si="4"/>
        <v>0.5617977528089888</v>
      </c>
      <c r="K32" s="11">
        <f t="shared" si="5"/>
        <v>0.83682008368200833</v>
      </c>
      <c r="L32" s="11">
        <f t="shared" si="6"/>
        <v>0</v>
      </c>
      <c r="M32" s="11">
        <f t="shared" si="7"/>
        <v>0</v>
      </c>
      <c r="N32" s="11">
        <f t="shared" si="8"/>
        <v>0.90909090909090906</v>
      </c>
    </row>
    <row r="33" spans="1:14" x14ac:dyDescent="0.2">
      <c r="A33" s="13">
        <v>995.54782499999999</v>
      </c>
      <c r="B33" s="13">
        <v>1419.893325</v>
      </c>
      <c r="C33" s="13">
        <v>893.62170000000003</v>
      </c>
      <c r="D33" s="11">
        <v>784.20712500000002</v>
      </c>
      <c r="E33" s="11">
        <v>780.87892500000009</v>
      </c>
      <c r="F33" s="11">
        <v>1133.2521000000002</v>
      </c>
      <c r="H33" s="11" t="s">
        <v>11</v>
      </c>
      <c r="I33" s="11">
        <f t="shared" si="3"/>
        <v>1.4492753623188406</v>
      </c>
      <c r="J33" s="11">
        <f t="shared" si="4"/>
        <v>0</v>
      </c>
      <c r="K33" s="11">
        <f t="shared" si="5"/>
        <v>0.41841004184100417</v>
      </c>
      <c r="L33" s="11">
        <f t="shared" si="6"/>
        <v>0</v>
      </c>
      <c r="M33" s="11">
        <f t="shared" si="7"/>
        <v>0</v>
      </c>
      <c r="N33" s="11">
        <f t="shared" si="8"/>
        <v>0</v>
      </c>
    </row>
    <row r="34" spans="1:14" x14ac:dyDescent="0.2">
      <c r="A34" s="13">
        <v>1010.1087</v>
      </c>
      <c r="B34" s="13">
        <v>1436.5343250000001</v>
      </c>
      <c r="C34" s="13">
        <v>897.78195000000005</v>
      </c>
      <c r="D34" s="11">
        <v>791.69557500000008</v>
      </c>
      <c r="E34" s="11">
        <v>791.27955000000009</v>
      </c>
      <c r="F34" s="11">
        <v>1168.1982</v>
      </c>
      <c r="H34" s="11" t="s">
        <v>12</v>
      </c>
      <c r="I34" s="11">
        <f t="shared" si="3"/>
        <v>0</v>
      </c>
      <c r="J34" s="11">
        <f t="shared" si="4"/>
        <v>0</v>
      </c>
      <c r="K34" s="11">
        <f t="shared" si="5"/>
        <v>0</v>
      </c>
      <c r="L34" s="11">
        <f t="shared" si="6"/>
        <v>0</v>
      </c>
      <c r="M34" s="11">
        <f>M15/257*100</f>
        <v>0</v>
      </c>
      <c r="N34" s="11">
        <f t="shared" si="8"/>
        <v>0</v>
      </c>
    </row>
    <row r="35" spans="1:14" x14ac:dyDescent="0.2">
      <c r="A35" s="13">
        <v>1026.3336750000001</v>
      </c>
      <c r="B35" s="13">
        <v>1472.3124749999999</v>
      </c>
      <c r="C35" s="13">
        <v>897.78195000000005</v>
      </c>
      <c r="D35" s="11">
        <v>798.76800000000003</v>
      </c>
      <c r="E35" s="11">
        <v>791.69557500000008</v>
      </c>
      <c r="F35" s="11">
        <v>1211.0487750000002</v>
      </c>
    </row>
    <row r="36" spans="1:14" x14ac:dyDescent="0.2">
      <c r="A36" s="13">
        <v>1043.3906999999999</v>
      </c>
      <c r="B36" s="13">
        <v>1472.3124749999999</v>
      </c>
      <c r="C36" s="13">
        <v>906.51847499999997</v>
      </c>
      <c r="D36" s="11">
        <v>801.26415000000009</v>
      </c>
      <c r="E36" s="11">
        <v>794.60775000000001</v>
      </c>
      <c r="F36" s="11">
        <v>1236.0102750000001</v>
      </c>
    </row>
    <row r="37" spans="1:14" x14ac:dyDescent="0.2">
      <c r="A37" s="13">
        <v>1048.383</v>
      </c>
      <c r="B37" s="13">
        <v>1483.9611749999999</v>
      </c>
      <c r="C37" s="13">
        <v>916.91909999999996</v>
      </c>
      <c r="D37" s="11">
        <v>804.17632500000002</v>
      </c>
      <c r="E37" s="11">
        <v>795.8558250000001</v>
      </c>
      <c r="F37" s="11">
        <v>1236.4263000000001</v>
      </c>
    </row>
    <row r="38" spans="1:14" x14ac:dyDescent="0.2">
      <c r="A38" s="13">
        <v>1064.1919499999999</v>
      </c>
      <c r="B38" s="13">
        <v>1484.3771999999999</v>
      </c>
      <c r="C38" s="13">
        <v>926.90369999999996</v>
      </c>
      <c r="D38" s="11">
        <v>804.59235000000001</v>
      </c>
      <c r="E38" s="11">
        <v>796.27185000000009</v>
      </c>
      <c r="F38" s="11">
        <v>1240.58655</v>
      </c>
    </row>
    <row r="39" spans="1:14" x14ac:dyDescent="0.2">
      <c r="A39" s="13">
        <v>1073.7605249999999</v>
      </c>
      <c r="B39" s="13">
        <v>1501.85025</v>
      </c>
      <c r="C39" s="13">
        <v>939.38445000000002</v>
      </c>
      <c r="D39" s="11">
        <v>824.14552500000002</v>
      </c>
      <c r="E39" s="11">
        <v>797.51992500000006</v>
      </c>
      <c r="F39" s="11">
        <v>1248.075</v>
      </c>
    </row>
    <row r="40" spans="1:14" x14ac:dyDescent="0.2">
      <c r="A40" s="13">
        <v>1094.1457499999999</v>
      </c>
      <c r="B40" s="13">
        <v>1519.3233</v>
      </c>
      <c r="C40" s="13">
        <v>943.12867500000004</v>
      </c>
      <c r="D40" s="11">
        <v>849.10702500000002</v>
      </c>
      <c r="E40" s="11">
        <v>802.92825000000005</v>
      </c>
      <c r="F40" s="11">
        <v>1249.323075</v>
      </c>
    </row>
    <row r="41" spans="1:14" x14ac:dyDescent="0.2">
      <c r="A41" s="13">
        <v>1102.8822749999999</v>
      </c>
      <c r="B41" s="13">
        <v>1539.708525</v>
      </c>
      <c r="C41" s="13">
        <v>952.69725000000005</v>
      </c>
      <c r="D41" s="11">
        <v>856.17945000000009</v>
      </c>
      <c r="E41" s="11">
        <v>829.96987500000012</v>
      </c>
      <c r="F41" s="11">
        <v>1277.6127750000001</v>
      </c>
    </row>
    <row r="42" spans="1:14" x14ac:dyDescent="0.2">
      <c r="A42" s="13">
        <v>1121.6034</v>
      </c>
      <c r="B42" s="13">
        <v>1565.9181000000001</v>
      </c>
      <c r="C42" s="13">
        <v>956.02544999999998</v>
      </c>
      <c r="D42" s="11">
        <v>874.48455000000013</v>
      </c>
      <c r="E42" s="11">
        <v>840.37050000000011</v>
      </c>
      <c r="F42" s="11">
        <v>1310.8947750000002</v>
      </c>
    </row>
    <row r="43" spans="1:14" x14ac:dyDescent="0.2">
      <c r="A43" s="13">
        <v>1130.75595</v>
      </c>
      <c r="B43" s="13">
        <v>1580.478975</v>
      </c>
      <c r="C43" s="13">
        <v>960.1857</v>
      </c>
      <c r="D43" s="11">
        <v>883.22107500000004</v>
      </c>
      <c r="E43" s="11">
        <v>840.37050000000011</v>
      </c>
      <c r="F43" s="11">
        <v>1319.215275</v>
      </c>
    </row>
    <row r="44" spans="1:14" x14ac:dyDescent="0.2">
      <c r="A44" s="13">
        <v>1132.4200499999999</v>
      </c>
      <c r="B44" s="13">
        <v>1599.616125</v>
      </c>
      <c r="C44" s="13">
        <v>967.67415000000005</v>
      </c>
      <c r="D44" s="11">
        <v>884.88517500000012</v>
      </c>
      <c r="E44" s="11">
        <v>849.93907500000012</v>
      </c>
      <c r="F44" s="11">
        <v>1325.8716750000001</v>
      </c>
    </row>
    <row r="45" spans="1:14" x14ac:dyDescent="0.2">
      <c r="A45" s="13">
        <v>1133.6681249999999</v>
      </c>
      <c r="B45" s="13">
        <v>1604.6084249999999</v>
      </c>
      <c r="C45" s="13">
        <v>985.1472</v>
      </c>
      <c r="D45" s="11">
        <v>890.7095250000001</v>
      </c>
      <c r="E45" s="11">
        <v>858.25957500000004</v>
      </c>
      <c r="F45" s="11">
        <v>1331.2800000000002</v>
      </c>
    </row>
    <row r="46" spans="1:14" x14ac:dyDescent="0.2">
      <c r="A46" s="13">
        <v>1141.988625</v>
      </c>
      <c r="B46" s="13">
        <v>1679.0769</v>
      </c>
      <c r="C46" s="13">
        <v>1004.700375</v>
      </c>
      <c r="D46" s="11">
        <v>892.78965000000005</v>
      </c>
      <c r="E46" s="11">
        <v>862.00380000000007</v>
      </c>
      <c r="F46" s="11">
        <v>1335.8562750000001</v>
      </c>
    </row>
    <row r="47" spans="1:14" x14ac:dyDescent="0.2">
      <c r="A47" s="13">
        <v>1155.3014250000001</v>
      </c>
      <c r="B47" s="13">
        <v>1681.57305</v>
      </c>
      <c r="C47" s="13">
        <v>1010.1087</v>
      </c>
      <c r="D47" s="11">
        <v>915.6710250000001</v>
      </c>
      <c r="E47" s="11">
        <v>873.65250000000003</v>
      </c>
      <c r="F47" s="11">
        <v>1340.4325500000002</v>
      </c>
    </row>
    <row r="48" spans="1:14" x14ac:dyDescent="0.2">
      <c r="A48" s="13">
        <v>1172.3584499999999</v>
      </c>
      <c r="B48" s="13">
        <v>1685.7333000000001</v>
      </c>
      <c r="C48" s="13">
        <v>1024.2535499999999</v>
      </c>
      <c r="D48" s="11">
        <v>920.24730000000011</v>
      </c>
      <c r="E48" s="11">
        <v>879.89287500000012</v>
      </c>
      <c r="F48" s="11">
        <v>1365.3940500000001</v>
      </c>
    </row>
    <row r="49" spans="1:6" x14ac:dyDescent="0.2">
      <c r="A49" s="13">
        <v>1184.0071499999999</v>
      </c>
      <c r="B49" s="13">
        <v>1698.21405</v>
      </c>
      <c r="C49" s="13">
        <v>1029.24585</v>
      </c>
      <c r="D49" s="11">
        <v>923.15947500000004</v>
      </c>
      <c r="E49" s="11">
        <v>879.89287500000012</v>
      </c>
      <c r="F49" s="11">
        <v>1374.5466000000001</v>
      </c>
    </row>
    <row r="50" spans="1:6" x14ac:dyDescent="0.2">
      <c r="A50" s="13">
        <v>1184.4231749999999</v>
      </c>
      <c r="B50" s="13">
        <v>1717.3512000000001</v>
      </c>
      <c r="C50" s="13">
        <v>1034.2381499999999</v>
      </c>
      <c r="D50" s="11">
        <v>927.73575000000005</v>
      </c>
      <c r="E50" s="11">
        <v>879.89287500000012</v>
      </c>
      <c r="F50" s="11">
        <v>1379.122875</v>
      </c>
    </row>
    <row r="51" spans="1:6" x14ac:dyDescent="0.2">
      <c r="A51" s="13">
        <v>1215.6250500000001</v>
      </c>
      <c r="B51" s="13">
        <v>1721.927475</v>
      </c>
      <c r="C51" s="13">
        <v>1041.7266</v>
      </c>
      <c r="D51" s="11">
        <v>931.47997500000008</v>
      </c>
      <c r="E51" s="11">
        <v>887.38132500000006</v>
      </c>
      <c r="F51" s="11">
        <v>1385.3632500000001</v>
      </c>
    </row>
    <row r="52" spans="1:6" x14ac:dyDescent="0.2">
      <c r="A52" s="13">
        <v>1235.1782250000001</v>
      </c>
      <c r="B52" s="13">
        <v>1723.1755499999999</v>
      </c>
      <c r="C52" s="13">
        <v>1047.966975</v>
      </c>
      <c r="D52" s="11">
        <v>948.12097500000004</v>
      </c>
      <c r="E52" s="11">
        <v>896.53387500000008</v>
      </c>
      <c r="F52" s="11">
        <v>1397.0119500000001</v>
      </c>
    </row>
    <row r="53" spans="1:6" x14ac:dyDescent="0.2">
      <c r="A53" s="13">
        <v>1235.5942500000001</v>
      </c>
      <c r="B53" s="13">
        <v>1736.9043750000001</v>
      </c>
      <c r="C53" s="13">
        <v>1050.87915</v>
      </c>
      <c r="D53" s="11">
        <v>958.52160000000003</v>
      </c>
      <c r="E53" s="11">
        <v>901.52617500000008</v>
      </c>
      <c r="F53" s="11">
        <v>1399.092075</v>
      </c>
    </row>
    <row r="54" spans="1:6" x14ac:dyDescent="0.2">
      <c r="A54" s="13">
        <v>1241.002575</v>
      </c>
      <c r="B54" s="13">
        <v>1757.2896000000001</v>
      </c>
      <c r="C54" s="13">
        <v>1052.127225</v>
      </c>
      <c r="D54" s="11">
        <v>966.42607500000008</v>
      </c>
      <c r="E54" s="11">
        <v>908.59860000000003</v>
      </c>
      <c r="F54" s="11">
        <v>1421.1414000000002</v>
      </c>
    </row>
    <row r="55" spans="1:6" x14ac:dyDescent="0.2">
      <c r="A55" s="13">
        <v>1263.0518999999999</v>
      </c>
      <c r="B55" s="13">
        <v>1766.4421500000001</v>
      </c>
      <c r="C55" s="13">
        <v>1054.6233749999999</v>
      </c>
      <c r="D55" s="11">
        <v>973.08247500000004</v>
      </c>
      <c r="E55" s="11">
        <v>929.39985000000013</v>
      </c>
      <c r="F55" s="11">
        <v>1425.3016500000001</v>
      </c>
    </row>
    <row r="56" spans="1:6" x14ac:dyDescent="0.2">
      <c r="A56" s="13">
        <v>1263.8839499999999</v>
      </c>
      <c r="B56" s="13">
        <v>1795.1478750000001</v>
      </c>
      <c r="C56" s="13">
        <v>1059.19965</v>
      </c>
      <c r="D56" s="11">
        <v>1004.7003750000001</v>
      </c>
      <c r="E56" s="11">
        <v>936.88830000000007</v>
      </c>
      <c r="F56" s="11">
        <v>1461.0798000000002</v>
      </c>
    </row>
    <row r="57" spans="1:6" x14ac:dyDescent="0.2">
      <c r="A57" s="13">
        <v>1288.429425</v>
      </c>
      <c r="B57" s="13">
        <v>1801.804275</v>
      </c>
      <c r="C57" s="13">
        <v>1063.7759249999999</v>
      </c>
      <c r="D57" s="11">
        <v>1006.3644750000001</v>
      </c>
      <c r="E57" s="11">
        <v>940.6325250000001</v>
      </c>
      <c r="F57" s="11">
        <v>1465.6560750000001</v>
      </c>
    </row>
    <row r="58" spans="1:6" x14ac:dyDescent="0.2">
      <c r="A58" s="13">
        <v>1288.429425</v>
      </c>
      <c r="B58" s="13">
        <v>1823.4375749999999</v>
      </c>
      <c r="C58" s="13">
        <v>1072.5124499999999</v>
      </c>
      <c r="D58" s="11">
        <v>1019.2612500000001</v>
      </c>
      <c r="E58" s="11">
        <v>953.52930000000003</v>
      </c>
      <c r="F58" s="11">
        <v>1474.8086250000001</v>
      </c>
    </row>
    <row r="59" spans="1:6" x14ac:dyDescent="0.2">
      <c r="A59" s="13">
        <v>1292.17365</v>
      </c>
      <c r="B59" s="13">
        <v>1838.414475</v>
      </c>
      <c r="C59" s="13">
        <v>1077.5047500000001</v>
      </c>
      <c r="D59" s="11">
        <v>1045.8868500000001</v>
      </c>
      <c r="E59" s="11">
        <v>957.68955000000005</v>
      </c>
      <c r="F59" s="11">
        <v>1474.8086250000001</v>
      </c>
    </row>
    <row r="60" spans="1:6" x14ac:dyDescent="0.2">
      <c r="A60" s="13">
        <v>1295.9178750000001</v>
      </c>
      <c r="B60" s="13">
        <v>1840.910625</v>
      </c>
      <c r="C60" s="13">
        <v>1078.3368</v>
      </c>
      <c r="D60" s="11">
        <v>1046.3028750000001</v>
      </c>
      <c r="E60" s="11">
        <v>966.01005000000009</v>
      </c>
      <c r="F60" s="11">
        <v>1497.2739750000001</v>
      </c>
    </row>
    <row r="61" spans="1:6" x14ac:dyDescent="0.2">
      <c r="A61" s="13">
        <v>1308.398625</v>
      </c>
      <c r="B61" s="13">
        <v>1849.64715</v>
      </c>
      <c r="C61" s="13">
        <v>1080.83295</v>
      </c>
      <c r="D61" s="11">
        <v>1055.8714500000001</v>
      </c>
      <c r="E61" s="11">
        <v>970.5863250000001</v>
      </c>
      <c r="F61" s="11">
        <v>1517.2431750000001</v>
      </c>
    </row>
    <row r="62" spans="1:6" x14ac:dyDescent="0.2">
      <c r="A62" s="13">
        <v>1312.14285</v>
      </c>
      <c r="B62" s="13">
        <v>1863.7919999999999</v>
      </c>
      <c r="C62" s="13">
        <v>1087.905375</v>
      </c>
      <c r="D62" s="11">
        <v>1070.84835</v>
      </c>
      <c r="E62" s="11">
        <v>978.49080000000004</v>
      </c>
      <c r="F62" s="11">
        <v>1523.4835500000002</v>
      </c>
    </row>
    <row r="63" spans="1:6" x14ac:dyDescent="0.2">
      <c r="A63" s="13">
        <v>1326.7037250000001</v>
      </c>
      <c r="B63" s="13">
        <v>1902.0663</v>
      </c>
      <c r="C63" s="13">
        <v>1090.81755</v>
      </c>
      <c r="D63" s="11">
        <v>1074.1765500000001</v>
      </c>
      <c r="E63" s="11">
        <v>998.46</v>
      </c>
      <c r="F63" s="11">
        <v>1530.9720000000002</v>
      </c>
    </row>
    <row r="64" spans="1:6" x14ac:dyDescent="0.2">
      <c r="A64" s="13">
        <v>1343.3447249999999</v>
      </c>
      <c r="B64" s="13">
        <v>1918.291275</v>
      </c>
      <c r="C64" s="13">
        <v>1099.9701</v>
      </c>
      <c r="D64" s="11">
        <v>1088.737425</v>
      </c>
      <c r="E64" s="11">
        <v>1009.6926750000001</v>
      </c>
      <c r="F64" s="11">
        <v>1534.3002000000001</v>
      </c>
    </row>
    <row r="65" spans="1:6" x14ac:dyDescent="0.2">
      <c r="A65" s="13">
        <v>1363.3139249999999</v>
      </c>
      <c r="B65" s="13">
        <v>1935.3483000000001</v>
      </c>
      <c r="C65" s="13">
        <v>1100.80215</v>
      </c>
      <c r="D65" s="11">
        <v>1097.889975</v>
      </c>
      <c r="E65" s="11">
        <v>1010.5247250000001</v>
      </c>
      <c r="F65" s="11">
        <v>1537.2123750000001</v>
      </c>
    </row>
    <row r="66" spans="1:6" x14ac:dyDescent="0.2">
      <c r="A66" s="13">
        <v>1374.1305749999999</v>
      </c>
      <c r="B66" s="13">
        <v>1949.909175</v>
      </c>
      <c r="C66" s="13">
        <v>1112.4508499999999</v>
      </c>
      <c r="D66" s="11">
        <v>1113.6989250000001</v>
      </c>
      <c r="E66" s="11">
        <v>1013.4369</v>
      </c>
      <c r="F66" s="11">
        <v>1552.6053000000002</v>
      </c>
    </row>
    <row r="67" spans="1:6" x14ac:dyDescent="0.2">
      <c r="A67" s="13">
        <v>1379.954925</v>
      </c>
      <c r="B67" s="13">
        <v>1950.741225</v>
      </c>
      <c r="C67" s="13">
        <v>1113.2828999999999</v>
      </c>
      <c r="D67" s="11">
        <v>1116.6111000000001</v>
      </c>
      <c r="E67" s="11">
        <v>1023.4215</v>
      </c>
      <c r="F67" s="11">
        <v>1556.7655500000001</v>
      </c>
    </row>
    <row r="68" spans="1:6" x14ac:dyDescent="0.2">
      <c r="A68" s="13">
        <v>1387.4433750000001</v>
      </c>
      <c r="B68" s="13">
        <v>1959.47775</v>
      </c>
      <c r="C68" s="13">
        <v>1119.523275</v>
      </c>
      <c r="D68" s="11">
        <v>1129.507875</v>
      </c>
      <c r="E68" s="11">
        <v>1033.8221250000001</v>
      </c>
      <c r="F68" s="11">
        <v>1571.7424500000002</v>
      </c>
    </row>
    <row r="69" spans="1:6" x14ac:dyDescent="0.2">
      <c r="A69" s="13">
        <v>1394.5157999999999</v>
      </c>
      <c r="B69" s="13">
        <v>1994.8398749999999</v>
      </c>
      <c r="C69" s="13">
        <v>1121.6034</v>
      </c>
      <c r="D69" s="11">
        <v>1131.5880000000002</v>
      </c>
      <c r="E69" s="11">
        <v>1044.2227500000001</v>
      </c>
      <c r="F69" s="11">
        <v>1575.0706500000001</v>
      </c>
    </row>
    <row r="70" spans="1:6" x14ac:dyDescent="0.2">
      <c r="A70" s="13">
        <v>1421.557425</v>
      </c>
      <c r="B70" s="13">
        <v>2036.0263500000001</v>
      </c>
      <c r="C70" s="13">
        <v>1121.6034</v>
      </c>
      <c r="D70" s="11">
        <v>1135.7482500000001</v>
      </c>
      <c r="E70" s="11">
        <v>1046.7189000000001</v>
      </c>
      <c r="F70" s="11">
        <v>1580.0629500000002</v>
      </c>
    </row>
    <row r="71" spans="1:6" x14ac:dyDescent="0.2">
      <c r="A71" s="13">
        <v>1427.7978000000001</v>
      </c>
      <c r="B71" s="13">
        <v>2048.9231249999998</v>
      </c>
      <c r="C71" s="13">
        <v>1124.5155749999999</v>
      </c>
      <c r="D71" s="11">
        <v>1139.9085</v>
      </c>
      <c r="E71" s="11">
        <v>1054.6233750000001</v>
      </c>
      <c r="F71" s="11">
        <v>1583.8071750000001</v>
      </c>
    </row>
    <row r="72" spans="1:6" x14ac:dyDescent="0.2">
      <c r="A72" s="13">
        <v>1427.7978000000001</v>
      </c>
      <c r="B72" s="13">
        <v>2050.1712000000002</v>
      </c>
      <c r="C72" s="13">
        <v>1125.3476250000001</v>
      </c>
      <c r="D72" s="11">
        <v>1168.614225</v>
      </c>
      <c r="E72" s="11">
        <v>1060.0317</v>
      </c>
      <c r="F72" s="11">
        <v>1588.38345</v>
      </c>
    </row>
    <row r="73" spans="1:6" x14ac:dyDescent="0.2">
      <c r="A73" s="13">
        <v>1445.6868750000001</v>
      </c>
      <c r="B73" s="13">
        <v>2051.4192750000002</v>
      </c>
      <c r="C73" s="13">
        <v>1133.2520999999999</v>
      </c>
      <c r="D73" s="11">
        <v>1172.3584500000002</v>
      </c>
      <c r="E73" s="11">
        <v>1060.0317</v>
      </c>
      <c r="F73" s="11">
        <v>1593.7917750000001</v>
      </c>
    </row>
    <row r="74" spans="1:6" x14ac:dyDescent="0.2">
      <c r="A74" s="13">
        <v>1475.6406750000001</v>
      </c>
      <c r="B74" s="13">
        <v>2066.8121999999998</v>
      </c>
      <c r="C74" s="13">
        <v>1134.9161999999999</v>
      </c>
      <c r="D74" s="11">
        <v>1177.3507500000001</v>
      </c>
      <c r="E74" s="11">
        <v>1070.432325</v>
      </c>
      <c r="F74" s="11">
        <v>1595.8719000000001</v>
      </c>
    </row>
    <row r="75" spans="1:6" x14ac:dyDescent="0.2">
      <c r="A75" s="13">
        <v>1518.907275</v>
      </c>
      <c r="B75" s="13">
        <v>2071.3884750000002</v>
      </c>
      <c r="C75" s="13">
        <v>1142.4046499999999</v>
      </c>
      <c r="D75" s="11">
        <v>1179.8469</v>
      </c>
      <c r="E75" s="11">
        <v>1074.5925750000001</v>
      </c>
      <c r="F75" s="11">
        <v>1622.0814750000002</v>
      </c>
    </row>
    <row r="76" spans="1:6" x14ac:dyDescent="0.2">
      <c r="A76" s="13">
        <v>1537.6284000000001</v>
      </c>
      <c r="B76" s="13">
        <v>2073.0525750000002</v>
      </c>
      <c r="C76" s="13">
        <v>1144.0687499999999</v>
      </c>
      <c r="D76" s="11">
        <v>1185.6712500000001</v>
      </c>
      <c r="E76" s="11">
        <v>1084.1611500000001</v>
      </c>
      <c r="F76" s="11">
        <v>1625.4096750000001</v>
      </c>
    </row>
    <row r="77" spans="1:6" x14ac:dyDescent="0.2">
      <c r="A77" s="13">
        <v>1549.693125</v>
      </c>
      <c r="B77" s="13">
        <v>2085.9493499999999</v>
      </c>
      <c r="C77" s="13">
        <v>1151.5572</v>
      </c>
      <c r="D77" s="11">
        <v>1195.6558500000001</v>
      </c>
      <c r="E77" s="11">
        <v>1087.0733250000001</v>
      </c>
      <c r="F77" s="11">
        <v>1626.6577500000001</v>
      </c>
    </row>
    <row r="78" spans="1:6" x14ac:dyDescent="0.2">
      <c r="A78" s="13">
        <v>1552.6052999999999</v>
      </c>
      <c r="B78" s="13">
        <v>2120.89545</v>
      </c>
      <c r="C78" s="13">
        <v>1159.04565</v>
      </c>
      <c r="D78" s="11">
        <v>1201.8962250000002</v>
      </c>
      <c r="E78" s="11">
        <v>1094.5617750000001</v>
      </c>
      <c r="F78" s="11">
        <v>1636.6423500000001</v>
      </c>
    </row>
    <row r="79" spans="1:6" x14ac:dyDescent="0.2">
      <c r="A79" s="13">
        <v>1558.42965</v>
      </c>
      <c r="B79" s="13">
        <v>2142.112725</v>
      </c>
      <c r="C79" s="13">
        <v>1159.04565</v>
      </c>
      <c r="D79" s="11">
        <v>1203.1443000000002</v>
      </c>
      <c r="E79" s="11">
        <v>1104.1303500000001</v>
      </c>
      <c r="F79" s="11">
        <v>1637.4744000000001</v>
      </c>
    </row>
    <row r="80" spans="1:6" x14ac:dyDescent="0.2">
      <c r="A80" s="13">
        <v>1561.341825</v>
      </c>
      <c r="B80" s="13">
        <v>2159.585775</v>
      </c>
      <c r="C80" s="13">
        <v>1161.957825</v>
      </c>
      <c r="D80" s="11">
        <v>1203.9763500000001</v>
      </c>
      <c r="E80" s="11">
        <v>1115.7790500000001</v>
      </c>
      <c r="F80" s="11">
        <v>1643.2987500000002</v>
      </c>
    </row>
    <row r="81" spans="1:6" x14ac:dyDescent="0.2">
      <c r="A81" s="13">
        <v>1584.2231999999999</v>
      </c>
      <c r="B81" s="13">
        <v>2194.9479000000001</v>
      </c>
      <c r="C81" s="13">
        <v>1169.03025</v>
      </c>
      <c r="D81" s="11">
        <v>1211.0487750000002</v>
      </c>
      <c r="E81" s="11">
        <v>1136.9963250000001</v>
      </c>
      <c r="F81" s="11">
        <v>1669.9243500000002</v>
      </c>
    </row>
    <row r="82" spans="1:6" x14ac:dyDescent="0.2">
      <c r="A82" s="13">
        <v>1635.3942750000001</v>
      </c>
      <c r="B82" s="13">
        <v>2204.1004499999999</v>
      </c>
      <c r="C82" s="13">
        <v>1177.3507500000001</v>
      </c>
      <c r="D82" s="11">
        <v>1214.7930000000001</v>
      </c>
      <c r="E82" s="11">
        <v>1161.1257750000002</v>
      </c>
      <c r="F82" s="11">
        <v>1673.6685750000001</v>
      </c>
    </row>
    <row r="83" spans="1:6" x14ac:dyDescent="0.2">
      <c r="A83" s="13">
        <v>1673.2525499999999</v>
      </c>
      <c r="B83" s="13">
        <v>2226.5657999999999</v>
      </c>
      <c r="C83" s="13">
        <v>1186.0872750000001</v>
      </c>
      <c r="D83" s="11">
        <v>1216.8731250000001</v>
      </c>
      <c r="E83" s="11">
        <v>1165.2860250000001</v>
      </c>
      <c r="F83" s="11">
        <v>1674.5006250000001</v>
      </c>
    </row>
    <row r="84" spans="1:6" x14ac:dyDescent="0.2">
      <c r="A84" s="13">
        <v>1678.24485</v>
      </c>
      <c r="B84" s="13">
        <v>2255.6875500000001</v>
      </c>
      <c r="C84" s="13">
        <v>1196.9039250000001</v>
      </c>
      <c r="D84" s="11">
        <v>1245.1628250000001</v>
      </c>
      <c r="E84" s="11">
        <v>1170.278325</v>
      </c>
      <c r="F84" s="11">
        <v>1676.1647250000001</v>
      </c>
    </row>
    <row r="85" spans="1:6" x14ac:dyDescent="0.2">
      <c r="A85" s="13">
        <v>1686.5653500000001</v>
      </c>
      <c r="B85" s="13">
        <v>2264.0080499999999</v>
      </c>
      <c r="C85" s="13">
        <v>1204.3923749999999</v>
      </c>
      <c r="D85" s="11">
        <v>1245.9948750000001</v>
      </c>
      <c r="E85" s="11">
        <v>1173.1905000000002</v>
      </c>
      <c r="F85" s="11">
        <v>1678.24485</v>
      </c>
    </row>
    <row r="86" spans="1:6" x14ac:dyDescent="0.2">
      <c r="A86" s="13">
        <v>1696.5499500000001</v>
      </c>
      <c r="B86" s="13">
        <v>2271.0804750000002</v>
      </c>
      <c r="C86" s="13">
        <v>1212.2968499999999</v>
      </c>
      <c r="D86" s="11">
        <v>1274.2845750000001</v>
      </c>
      <c r="E86" s="11">
        <v>1182.7590750000002</v>
      </c>
      <c r="F86" s="11">
        <v>1678.660875</v>
      </c>
    </row>
    <row r="87" spans="1:6" x14ac:dyDescent="0.2">
      <c r="A87" s="13">
        <v>1698.21405</v>
      </c>
      <c r="B87" s="13">
        <v>2279.817</v>
      </c>
      <c r="C87" s="13">
        <v>1221.033375</v>
      </c>
      <c r="D87" s="11">
        <v>1275.5326500000001</v>
      </c>
      <c r="E87" s="11">
        <v>1188.99945</v>
      </c>
      <c r="F87" s="11">
        <v>1726.0877250000001</v>
      </c>
    </row>
    <row r="88" spans="1:6" x14ac:dyDescent="0.2">
      <c r="A88" s="13">
        <v>1730.664</v>
      </c>
      <c r="B88" s="13">
        <v>2288.5535249999998</v>
      </c>
      <c r="C88" s="13">
        <v>1223.9455499999999</v>
      </c>
      <c r="D88" s="11">
        <v>1275.9486750000001</v>
      </c>
      <c r="E88" s="11">
        <v>1198.152</v>
      </c>
      <c r="F88" s="11">
        <v>1743.5607750000001</v>
      </c>
    </row>
    <row r="89" spans="1:6" x14ac:dyDescent="0.2">
      <c r="A89" s="13">
        <v>1759.369725</v>
      </c>
      <c r="B89" s="13">
        <v>2293.5458250000001</v>
      </c>
      <c r="C89" s="13">
        <v>1249.323075</v>
      </c>
      <c r="D89" s="11">
        <v>1308.81465</v>
      </c>
      <c r="E89" s="11">
        <v>1219.369275</v>
      </c>
      <c r="F89" s="11">
        <v>1748.13705</v>
      </c>
    </row>
    <row r="90" spans="1:6" x14ac:dyDescent="0.2">
      <c r="A90" s="13">
        <v>1766.0261250000001</v>
      </c>
      <c r="B90" s="13">
        <v>2295.6259500000001</v>
      </c>
      <c r="C90" s="13">
        <v>1260.971775</v>
      </c>
      <c r="D90" s="11">
        <v>1313.3909250000002</v>
      </c>
      <c r="E90" s="11">
        <v>1236.8423250000001</v>
      </c>
      <c r="F90" s="11">
        <v>1765.6101000000001</v>
      </c>
    </row>
    <row r="91" spans="1:6" x14ac:dyDescent="0.2">
      <c r="A91" s="13">
        <v>1785.5793000000001</v>
      </c>
      <c r="B91" s="13">
        <v>2322.25155</v>
      </c>
      <c r="C91" s="13">
        <v>1262.6358749999999</v>
      </c>
      <c r="D91" s="11">
        <v>1351.6652250000002</v>
      </c>
      <c r="E91" s="11">
        <v>1239.338475</v>
      </c>
      <c r="F91" s="11">
        <v>1778.9229000000003</v>
      </c>
    </row>
    <row r="92" spans="1:6" x14ac:dyDescent="0.2">
      <c r="A92" s="13">
        <v>1828.01385</v>
      </c>
      <c r="B92" s="13">
        <v>2334.3162750000001</v>
      </c>
      <c r="C92" s="13">
        <v>1274.2845749999999</v>
      </c>
      <c r="D92" s="11">
        <v>1352.0812500000002</v>
      </c>
      <c r="E92" s="11">
        <v>1243.4987250000001</v>
      </c>
      <c r="F92" s="11">
        <v>1788.07545</v>
      </c>
    </row>
    <row r="93" spans="1:6" x14ac:dyDescent="0.2">
      <c r="A93" s="13">
        <v>1860.4638</v>
      </c>
      <c r="B93" s="13">
        <v>2442.4827749999999</v>
      </c>
      <c r="C93" s="13">
        <v>1275.1166250000001</v>
      </c>
      <c r="D93" s="11">
        <v>1353.3293250000002</v>
      </c>
      <c r="E93" s="11">
        <v>1263.8839500000001</v>
      </c>
      <c r="F93" s="11">
        <v>1793.8998000000001</v>
      </c>
    </row>
    <row r="94" spans="1:6" x14ac:dyDescent="0.2">
      <c r="A94" s="13">
        <v>1875.0246749999999</v>
      </c>
      <c r="B94" s="13">
        <v>2443.3148249999999</v>
      </c>
      <c r="C94" s="13">
        <v>1280.52495</v>
      </c>
      <c r="D94" s="11">
        <v>1396.5959250000001</v>
      </c>
      <c r="E94" s="11">
        <v>1273.8685500000001</v>
      </c>
      <c r="F94" s="11">
        <v>1794.7318500000001</v>
      </c>
    </row>
    <row r="95" spans="1:6" x14ac:dyDescent="0.2">
      <c r="A95" s="13">
        <v>1887.92145</v>
      </c>
      <c r="B95" s="13">
        <v>2474.5167000000001</v>
      </c>
      <c r="C95" s="13">
        <v>1295.5018500000001</v>
      </c>
      <c r="D95" s="11">
        <v>1402.4202750000002</v>
      </c>
      <c r="E95" s="11">
        <v>1307.1505500000001</v>
      </c>
      <c r="F95" s="11">
        <v>1805.5485000000001</v>
      </c>
    </row>
    <row r="96" spans="1:6" x14ac:dyDescent="0.2">
      <c r="A96" s="13">
        <v>1888.7535</v>
      </c>
      <c r="B96" s="13">
        <v>2480.34105</v>
      </c>
      <c r="C96" s="13">
        <v>1296.3339000000001</v>
      </c>
      <c r="D96" s="11">
        <v>1409.908725</v>
      </c>
      <c r="E96" s="11">
        <v>1312.1428500000002</v>
      </c>
      <c r="F96" s="11">
        <v>1809.7087500000002</v>
      </c>
    </row>
    <row r="97" spans="1:6" x14ac:dyDescent="0.2">
      <c r="A97" s="13">
        <v>1903.7303999999999</v>
      </c>
      <c r="B97" s="13">
        <v>2496.15</v>
      </c>
      <c r="C97" s="13">
        <v>1297.5819750000001</v>
      </c>
      <c r="D97" s="11">
        <v>1432.3740750000002</v>
      </c>
      <c r="E97" s="11">
        <v>1312.9749000000002</v>
      </c>
      <c r="F97" s="11">
        <v>1818.8613000000003</v>
      </c>
    </row>
    <row r="98" spans="1:6" x14ac:dyDescent="0.2">
      <c r="A98" s="13">
        <v>1909.55475</v>
      </c>
      <c r="B98" s="13">
        <v>2496.5660250000001</v>
      </c>
      <c r="C98" s="13">
        <v>1298.83005</v>
      </c>
      <c r="D98" s="11">
        <v>1444.0227750000001</v>
      </c>
      <c r="E98" s="11">
        <v>1319.215275</v>
      </c>
      <c r="F98" s="11">
        <v>1821.7734750000002</v>
      </c>
    </row>
    <row r="99" spans="1:6" x14ac:dyDescent="0.2">
      <c r="A99" s="13">
        <v>1913.7149999999999</v>
      </c>
      <c r="B99" s="13">
        <v>2515.7031750000001</v>
      </c>
      <c r="C99" s="13">
        <v>1312.14285</v>
      </c>
      <c r="D99" s="11">
        <v>1451.9272500000002</v>
      </c>
      <c r="E99" s="11">
        <v>1320.8793750000002</v>
      </c>
      <c r="F99" s="11">
        <v>1837.5824250000001</v>
      </c>
    </row>
    <row r="100" spans="1:6" x14ac:dyDescent="0.2">
      <c r="A100" s="13">
        <v>1916.6271750000001</v>
      </c>
      <c r="B100" s="13">
        <v>2518.61535</v>
      </c>
      <c r="C100" s="13">
        <v>1347.0889500000001</v>
      </c>
      <c r="D100" s="11">
        <v>1461.4958250000002</v>
      </c>
      <c r="E100" s="11">
        <v>1323.7915500000001</v>
      </c>
      <c r="F100" s="11">
        <v>1841.3266500000002</v>
      </c>
    </row>
    <row r="101" spans="1:6" x14ac:dyDescent="0.2">
      <c r="A101" s="13">
        <v>1923.2835749999999</v>
      </c>
      <c r="B101" s="13">
        <v>2526.1037999999999</v>
      </c>
      <c r="C101" s="13">
        <v>1373.2985249999999</v>
      </c>
      <c r="D101" s="11">
        <v>1466.4881250000001</v>
      </c>
      <c r="E101" s="11">
        <v>1348.337025</v>
      </c>
      <c r="F101" s="11">
        <v>1864.6240500000001</v>
      </c>
    </row>
    <row r="102" spans="1:6" x14ac:dyDescent="0.2">
      <c r="A102" s="13">
        <v>1927.8598500000001</v>
      </c>
      <c r="B102" s="13">
        <v>2543.5768499999999</v>
      </c>
      <c r="C102" s="13">
        <v>1377.0427500000001</v>
      </c>
      <c r="D102" s="11">
        <v>1477.7208000000001</v>
      </c>
      <c r="E102" s="11">
        <v>1353.7453500000001</v>
      </c>
      <c r="F102" s="11">
        <v>1893.7458000000001</v>
      </c>
    </row>
    <row r="103" spans="1:6" x14ac:dyDescent="0.2">
      <c r="A103" s="13">
        <v>1928.275875</v>
      </c>
      <c r="B103" s="13">
        <v>2548.1531249999998</v>
      </c>
      <c r="C103" s="13">
        <v>1380.786975</v>
      </c>
      <c r="D103" s="11">
        <v>1484.3772000000001</v>
      </c>
      <c r="E103" s="11">
        <v>1355.8254750000001</v>
      </c>
      <c r="F103" s="11">
        <v>1898.322075</v>
      </c>
    </row>
    <row r="104" spans="1:6" x14ac:dyDescent="0.2">
      <c r="A104" s="13">
        <v>1930.356</v>
      </c>
      <c r="B104" s="13">
        <v>2553.1454250000002</v>
      </c>
      <c r="C104" s="13">
        <v>1409.908725</v>
      </c>
      <c r="D104" s="11">
        <v>1495.1938500000001</v>
      </c>
      <c r="E104" s="11">
        <v>1356.2415000000001</v>
      </c>
      <c r="F104" s="11">
        <v>1964.8860750000001</v>
      </c>
    </row>
    <row r="105" spans="1:6" x14ac:dyDescent="0.2">
      <c r="A105" s="13">
        <v>1933.2681749999999</v>
      </c>
      <c r="B105" s="13">
        <v>2554.3935000000001</v>
      </c>
      <c r="C105" s="13">
        <v>1410.32475</v>
      </c>
      <c r="D105" s="11">
        <v>1512.6669000000002</v>
      </c>
      <c r="E105" s="11">
        <v>1379.122875</v>
      </c>
      <c r="F105" s="11">
        <v>1989.8475750000002</v>
      </c>
    </row>
    <row r="106" spans="1:6" x14ac:dyDescent="0.2">
      <c r="A106" s="13">
        <v>1945.7489250000001</v>
      </c>
      <c r="B106" s="13">
        <v>2577.6909000000001</v>
      </c>
      <c r="C106" s="13">
        <v>1415.3170500000001</v>
      </c>
      <c r="D106" s="11">
        <v>1513.0829250000002</v>
      </c>
      <c r="E106" s="11">
        <v>1385.3632500000001</v>
      </c>
      <c r="F106" s="11">
        <v>1994.4238500000001</v>
      </c>
    </row>
    <row r="107" spans="1:6" x14ac:dyDescent="0.2">
      <c r="A107" s="13">
        <v>1946.5809750000001</v>
      </c>
      <c r="B107" s="13">
        <v>2586.0113999999999</v>
      </c>
      <c r="C107" s="13">
        <v>1419.4773</v>
      </c>
      <c r="D107" s="11">
        <v>1517.2431750000001</v>
      </c>
      <c r="E107" s="11">
        <v>1418.229225</v>
      </c>
      <c r="F107" s="11">
        <v>1999.0001250000003</v>
      </c>
    </row>
    <row r="108" spans="1:6" x14ac:dyDescent="0.2">
      <c r="A108" s="13">
        <v>1951.9893</v>
      </c>
      <c r="B108" s="13">
        <v>2605.1485499999999</v>
      </c>
      <c r="C108" s="13">
        <v>1424.0535749999999</v>
      </c>
      <c r="D108" s="11">
        <v>1528.891875</v>
      </c>
      <c r="E108" s="11">
        <v>1444.4388000000001</v>
      </c>
      <c r="F108" s="11">
        <v>2013.9770250000001</v>
      </c>
    </row>
    <row r="109" spans="1:6" x14ac:dyDescent="0.2">
      <c r="A109" s="13">
        <v>1961.557875</v>
      </c>
      <c r="B109" s="13">
        <v>2630.9421000000002</v>
      </c>
      <c r="C109" s="13">
        <v>1444.0227749999999</v>
      </c>
      <c r="D109" s="11">
        <v>1541.3726250000002</v>
      </c>
      <c r="E109" s="11">
        <v>1452.3432750000002</v>
      </c>
      <c r="F109" s="11">
        <v>2021.8815000000002</v>
      </c>
    </row>
    <row r="110" spans="1:6" x14ac:dyDescent="0.2">
      <c r="A110" s="13">
        <v>1972.3745249999999</v>
      </c>
      <c r="B110" s="13">
        <v>2653.8234750000001</v>
      </c>
      <c r="C110" s="13">
        <v>1449.015075</v>
      </c>
      <c r="D110" s="11">
        <v>1542.6207000000002</v>
      </c>
      <c r="E110" s="11">
        <v>1464.4080000000001</v>
      </c>
      <c r="F110" s="11">
        <v>2037.6904500000001</v>
      </c>
    </row>
    <row r="111" spans="1:6" x14ac:dyDescent="0.2">
      <c r="A111" s="13">
        <v>1990.679625</v>
      </c>
      <c r="B111" s="13">
        <v>2673.7926750000001</v>
      </c>
      <c r="C111" s="13">
        <v>1451.0952</v>
      </c>
      <c r="D111" s="11">
        <v>1544.7008250000001</v>
      </c>
      <c r="E111" s="11">
        <v>1489.3695</v>
      </c>
      <c r="F111" s="11">
        <v>2038.1064750000003</v>
      </c>
    </row>
    <row r="112" spans="1:6" x14ac:dyDescent="0.2">
      <c r="A112" s="13">
        <v>2001.08025</v>
      </c>
      <c r="B112" s="13">
        <v>2676.2888250000001</v>
      </c>
      <c r="C112" s="13">
        <v>1452.3432749999999</v>
      </c>
      <c r="D112" s="11">
        <v>1545.5328750000001</v>
      </c>
      <c r="E112" s="11">
        <v>1491.8656500000002</v>
      </c>
      <c r="F112" s="11">
        <v>2070.5564250000002</v>
      </c>
    </row>
    <row r="113" spans="1:6" x14ac:dyDescent="0.2">
      <c r="A113" s="13">
        <v>2005.2405000000001</v>
      </c>
      <c r="B113" s="13">
        <v>2682.9452249999999</v>
      </c>
      <c r="C113" s="13">
        <v>1472.3124749999999</v>
      </c>
      <c r="D113" s="11">
        <v>1555.5174750000001</v>
      </c>
      <c r="E113" s="11">
        <v>1492.2816750000002</v>
      </c>
      <c r="F113" s="11">
        <v>2075.5487250000001</v>
      </c>
    </row>
    <row r="114" spans="1:6" x14ac:dyDescent="0.2">
      <c r="A114" s="13">
        <v>2023.1295749999999</v>
      </c>
      <c r="B114" s="13">
        <v>2692.0977750000002</v>
      </c>
      <c r="C114" s="13">
        <v>1498.106025</v>
      </c>
      <c r="D114" s="11">
        <v>1558.013625</v>
      </c>
      <c r="E114" s="11">
        <v>1508.50665</v>
      </c>
      <c r="F114" s="11">
        <v>2080.541025</v>
      </c>
    </row>
    <row r="115" spans="1:6" x14ac:dyDescent="0.2">
      <c r="A115" s="13">
        <v>2024.3776499999999</v>
      </c>
      <c r="B115" s="13">
        <v>2696.6740500000001</v>
      </c>
      <c r="C115" s="13">
        <v>1509.3387</v>
      </c>
      <c r="D115" s="11">
        <v>1575.4866750000001</v>
      </c>
      <c r="E115" s="11">
        <v>1511.4188250000002</v>
      </c>
      <c r="F115" s="11">
        <v>2085.1173000000003</v>
      </c>
    </row>
    <row r="116" spans="1:6" x14ac:dyDescent="0.2">
      <c r="A116" s="13">
        <v>2047.6750500000001</v>
      </c>
      <c r="B116" s="13">
        <v>2719.555425</v>
      </c>
      <c r="C116" s="13">
        <v>1517.2431750000001</v>
      </c>
      <c r="D116" s="11">
        <v>1579.2309</v>
      </c>
      <c r="E116" s="11">
        <v>1519.7393250000002</v>
      </c>
      <c r="F116" s="11">
        <v>2107.9986750000003</v>
      </c>
    </row>
    <row r="117" spans="1:6" x14ac:dyDescent="0.2">
      <c r="A117" s="13">
        <v>2060.98785</v>
      </c>
      <c r="B117" s="13">
        <v>2730.7881000000002</v>
      </c>
      <c r="C117" s="13">
        <v>1523.0675249999999</v>
      </c>
      <c r="D117" s="11">
        <v>1591.2956250000002</v>
      </c>
      <c r="E117" s="11">
        <v>1524.7316250000001</v>
      </c>
      <c r="F117" s="11">
        <v>2133.3762000000002</v>
      </c>
    </row>
    <row r="118" spans="1:6" x14ac:dyDescent="0.2">
      <c r="A118" s="13">
        <v>2066.8121999999998</v>
      </c>
      <c r="B118" s="13">
        <v>2734.5323250000001</v>
      </c>
      <c r="C118" s="13">
        <v>1524.7316249999999</v>
      </c>
      <c r="D118" s="11">
        <v>1605.0244500000001</v>
      </c>
      <c r="E118" s="11">
        <v>1533.8841750000001</v>
      </c>
      <c r="F118" s="11">
        <v>2140.0326</v>
      </c>
    </row>
    <row r="119" spans="1:6" x14ac:dyDescent="0.2">
      <c r="A119" s="13">
        <v>2069.3083499999998</v>
      </c>
      <c r="B119" s="13">
        <v>2734.5323250000001</v>
      </c>
      <c r="C119" s="13">
        <v>1525.1476500000001</v>
      </c>
      <c r="D119" s="11">
        <v>1615.4250750000001</v>
      </c>
      <c r="E119" s="11">
        <v>1552.1892750000002</v>
      </c>
      <c r="F119" s="11">
        <v>2142.112725</v>
      </c>
    </row>
    <row r="120" spans="1:6" x14ac:dyDescent="0.2">
      <c r="A120" s="13">
        <v>2079.29295</v>
      </c>
      <c r="B120" s="13">
        <v>2747.8451249999998</v>
      </c>
      <c r="C120" s="13">
        <v>1545.9489000000001</v>
      </c>
      <c r="D120" s="11">
        <v>1656.6115500000001</v>
      </c>
      <c r="E120" s="11">
        <v>1555.1014500000001</v>
      </c>
      <c r="F120" s="11">
        <v>2143.7768250000004</v>
      </c>
    </row>
    <row r="121" spans="1:6" x14ac:dyDescent="0.2">
      <c r="A121" s="13">
        <v>2082.205125</v>
      </c>
      <c r="B121" s="13">
        <v>2761.157925</v>
      </c>
      <c r="C121" s="13">
        <v>1546.3649250000001</v>
      </c>
      <c r="D121" s="11">
        <v>1657.8596250000001</v>
      </c>
      <c r="E121" s="11">
        <v>1556.3495250000001</v>
      </c>
      <c r="F121" s="11">
        <v>2144.6088750000004</v>
      </c>
    </row>
    <row r="122" spans="1:6" x14ac:dyDescent="0.2">
      <c r="A122" s="13">
        <v>2090.1095999999998</v>
      </c>
      <c r="B122" s="13">
        <v>2781.127125</v>
      </c>
      <c r="C122" s="13">
        <v>1554.6854249999999</v>
      </c>
      <c r="D122" s="11">
        <v>1665.7641000000001</v>
      </c>
      <c r="E122" s="11">
        <v>1558.42965</v>
      </c>
      <c r="F122" s="11">
        <v>2148.7691250000003</v>
      </c>
    </row>
    <row r="123" spans="1:6" x14ac:dyDescent="0.2">
      <c r="A123" s="13">
        <v>2116.7352000000001</v>
      </c>
      <c r="B123" s="13">
        <v>2849.3552249999998</v>
      </c>
      <c r="C123" s="13">
        <v>1555.5174750000001</v>
      </c>
      <c r="D123" s="11">
        <v>1704.8704500000001</v>
      </c>
      <c r="E123" s="11">
        <v>1562.5899000000002</v>
      </c>
      <c r="F123" s="11">
        <v>2149.1851500000002</v>
      </c>
    </row>
    <row r="124" spans="1:6" x14ac:dyDescent="0.2">
      <c r="A124" s="13">
        <v>2128.3838999999998</v>
      </c>
      <c r="B124" s="13">
        <v>2858.09175</v>
      </c>
      <c r="C124" s="13">
        <v>1560.09375</v>
      </c>
      <c r="D124" s="11">
        <v>1715.6871000000001</v>
      </c>
      <c r="E124" s="11">
        <v>1572.5745000000002</v>
      </c>
      <c r="F124" s="11">
        <v>2196.6120000000001</v>
      </c>
    </row>
    <row r="125" spans="1:6" x14ac:dyDescent="0.2">
      <c r="A125" s="13">
        <v>2129.6319749999998</v>
      </c>
      <c r="B125" s="13">
        <v>2884.7173499999999</v>
      </c>
      <c r="C125" s="13">
        <v>1586.3033250000001</v>
      </c>
      <c r="D125" s="11">
        <v>1716.5191500000001</v>
      </c>
      <c r="E125" s="11">
        <v>1573.8225750000001</v>
      </c>
      <c r="F125" s="11">
        <v>2198.2761</v>
      </c>
    </row>
    <row r="126" spans="1:6" x14ac:dyDescent="0.2">
      <c r="A126" s="13">
        <v>2130.4640250000002</v>
      </c>
      <c r="B126" s="13">
        <v>2916.7512750000001</v>
      </c>
      <c r="C126" s="13">
        <v>1600.448175</v>
      </c>
      <c r="D126" s="11">
        <v>1737.3204000000001</v>
      </c>
      <c r="E126" s="11">
        <v>1580.8950000000002</v>
      </c>
      <c r="F126" s="11">
        <v>2232.3901500000002</v>
      </c>
    </row>
    <row r="127" spans="1:6" x14ac:dyDescent="0.2">
      <c r="A127" s="13">
        <v>2134.2082500000001</v>
      </c>
      <c r="B127" s="13">
        <v>2916.7512750000001</v>
      </c>
      <c r="C127" s="13">
        <v>1602.112275</v>
      </c>
      <c r="D127" s="11">
        <v>1741.8966750000002</v>
      </c>
      <c r="E127" s="11">
        <v>1590.0475500000002</v>
      </c>
      <c r="F127" s="11">
        <v>2239.04655</v>
      </c>
    </row>
    <row r="128" spans="1:6" x14ac:dyDescent="0.2">
      <c r="A128" s="13">
        <v>2146.2729749999999</v>
      </c>
      <c r="B128" s="13">
        <v>2937.1365000000001</v>
      </c>
      <c r="C128" s="13">
        <v>1631.234025</v>
      </c>
      <c r="D128" s="11">
        <v>1743.1447500000002</v>
      </c>
      <c r="E128" s="11">
        <v>1604.1924000000001</v>
      </c>
      <c r="F128" s="11">
        <v>2254.0234500000001</v>
      </c>
    </row>
    <row r="129" spans="1:6" x14ac:dyDescent="0.2">
      <c r="A129" s="13">
        <v>2181.219075</v>
      </c>
      <c r="B129" s="13">
        <v>2960.849925</v>
      </c>
      <c r="C129" s="13">
        <v>1641.218625</v>
      </c>
      <c r="D129" s="11">
        <v>1771.8504750000002</v>
      </c>
      <c r="E129" s="11">
        <v>1611.2648250000002</v>
      </c>
      <c r="F129" s="11">
        <v>2261.095875</v>
      </c>
    </row>
    <row r="130" spans="1:6" x14ac:dyDescent="0.2">
      <c r="A130" s="13">
        <v>2198.2761</v>
      </c>
      <c r="B130" s="13">
        <v>2987.4755249999998</v>
      </c>
      <c r="C130" s="13">
        <v>1649.1231</v>
      </c>
      <c r="D130" s="11">
        <v>1776.8427750000001</v>
      </c>
      <c r="E130" s="11">
        <v>1616.2571250000001</v>
      </c>
      <c r="F130" s="11">
        <v>2261.927925</v>
      </c>
    </row>
    <row r="131" spans="1:6" x14ac:dyDescent="0.2">
      <c r="A131" s="13">
        <v>2258.599725</v>
      </c>
      <c r="B131" s="13">
        <v>3007.4447249999998</v>
      </c>
      <c r="C131" s="13">
        <v>1659.523725</v>
      </c>
      <c r="D131" s="11">
        <v>1778.9229000000003</v>
      </c>
      <c r="E131" s="11">
        <v>1616.6731500000001</v>
      </c>
      <c r="F131" s="11">
        <v>2297.2900500000001</v>
      </c>
    </row>
    <row r="132" spans="1:6" x14ac:dyDescent="0.2">
      <c r="A132" s="13">
        <v>2308.5227249999998</v>
      </c>
      <c r="B132" s="13">
        <v>3009.9408749999998</v>
      </c>
      <c r="C132" s="13">
        <v>1659.93975</v>
      </c>
      <c r="D132" s="11">
        <v>1785.1632750000001</v>
      </c>
      <c r="E132" s="11">
        <v>1622.4975000000002</v>
      </c>
      <c r="F132" s="11">
        <v>2311.8509250000002</v>
      </c>
    </row>
    <row r="133" spans="1:6" x14ac:dyDescent="0.2">
      <c r="A133" s="13">
        <v>2325.1637249999999</v>
      </c>
      <c r="B133" s="13">
        <v>3018.6774</v>
      </c>
      <c r="C133" s="13">
        <v>1670.7564</v>
      </c>
      <c r="D133" s="11">
        <v>1820.1093750000002</v>
      </c>
      <c r="E133" s="11">
        <v>1636.2263250000001</v>
      </c>
      <c r="F133" s="11">
        <v>2323.4996250000004</v>
      </c>
    </row>
    <row r="134" spans="1:6" x14ac:dyDescent="0.2">
      <c r="A134" s="13">
        <v>2328.0758999999998</v>
      </c>
      <c r="B134" s="13">
        <v>3037.3985250000001</v>
      </c>
      <c r="C134" s="13">
        <v>1687.3974000000001</v>
      </c>
      <c r="D134" s="11">
        <v>1831.3420500000002</v>
      </c>
      <c r="E134" s="11">
        <v>1657.0275750000001</v>
      </c>
      <c r="F134" s="11">
        <v>2338.476525</v>
      </c>
    </row>
    <row r="135" spans="1:6" x14ac:dyDescent="0.2">
      <c r="A135" s="13">
        <v>2331.4041000000002</v>
      </c>
      <c r="B135" s="13">
        <v>3044.0549249999999</v>
      </c>
      <c r="C135" s="13">
        <v>1699.87815</v>
      </c>
      <c r="D135" s="11">
        <v>1857.5516250000001</v>
      </c>
      <c r="E135" s="11">
        <v>1657.8596250000001</v>
      </c>
      <c r="F135" s="11">
        <v>2345.5489500000003</v>
      </c>
    </row>
    <row r="136" spans="1:6" x14ac:dyDescent="0.2">
      <c r="A136" s="13">
        <v>2333.4842250000002</v>
      </c>
      <c r="B136" s="13">
        <v>3068.6003999999998</v>
      </c>
      <c r="C136" s="13">
        <v>1708.614675</v>
      </c>
      <c r="D136" s="11">
        <v>1912.8829500000002</v>
      </c>
      <c r="E136" s="11">
        <v>1686.1493250000001</v>
      </c>
      <c r="F136" s="11">
        <v>2365.1021250000003</v>
      </c>
    </row>
    <row r="137" spans="1:6" x14ac:dyDescent="0.2">
      <c r="A137" s="13">
        <v>2351.7893250000002</v>
      </c>
      <c r="B137" s="13">
        <v>3074.0087250000001</v>
      </c>
      <c r="C137" s="13">
        <v>1710.6948</v>
      </c>
      <c r="D137" s="11">
        <v>1922.8675500000002</v>
      </c>
      <c r="E137" s="11">
        <v>1691.5576500000002</v>
      </c>
      <c r="F137" s="11">
        <v>2367.5982750000003</v>
      </c>
    </row>
    <row r="138" spans="1:6" x14ac:dyDescent="0.2">
      <c r="A138" s="13">
        <v>2361.3579</v>
      </c>
      <c r="B138" s="13">
        <v>3092.7298500000002</v>
      </c>
      <c r="C138" s="13">
        <v>1722.3434999999999</v>
      </c>
      <c r="D138" s="11">
        <v>1923.6996000000001</v>
      </c>
      <c r="E138" s="11">
        <v>1697.3820000000001</v>
      </c>
      <c r="F138" s="11">
        <v>2368.4303250000003</v>
      </c>
    </row>
    <row r="139" spans="1:6" x14ac:dyDescent="0.2">
      <c r="A139" s="13">
        <v>2364.6860999999999</v>
      </c>
      <c r="B139" s="13">
        <v>3103.9625249999999</v>
      </c>
      <c r="C139" s="13">
        <v>1750.6332</v>
      </c>
      <c r="D139" s="11">
        <v>1931.6040750000002</v>
      </c>
      <c r="E139" s="11">
        <v>1719.8473500000002</v>
      </c>
      <c r="F139" s="11">
        <v>2383.4072250000004</v>
      </c>
    </row>
    <row r="140" spans="1:6" x14ac:dyDescent="0.2">
      <c r="A140" s="13">
        <v>2376.3348000000001</v>
      </c>
      <c r="B140" s="13">
        <v>3124.3477499999999</v>
      </c>
      <c r="C140" s="13">
        <v>1763.9459999999999</v>
      </c>
      <c r="D140" s="11">
        <v>1999.4161500000002</v>
      </c>
      <c r="E140" s="11">
        <v>1724.8396500000001</v>
      </c>
      <c r="F140" s="11">
        <v>2390.8956750000002</v>
      </c>
    </row>
    <row r="141" spans="1:6" x14ac:dyDescent="0.2">
      <c r="A141" s="13">
        <v>2405.4565499999999</v>
      </c>
      <c r="B141" s="13">
        <v>3141.8208</v>
      </c>
      <c r="C141" s="13">
        <v>1765.6101000000001</v>
      </c>
      <c r="D141" s="11">
        <v>2000.6642250000002</v>
      </c>
      <c r="E141" s="11">
        <v>1728.583875</v>
      </c>
      <c r="F141" s="11">
        <v>2400.048225</v>
      </c>
    </row>
    <row r="142" spans="1:6" x14ac:dyDescent="0.2">
      <c r="A142" s="13">
        <v>2424.5936999999999</v>
      </c>
      <c r="B142" s="13">
        <v>3143.0688749999999</v>
      </c>
      <c r="C142" s="13">
        <v>1800.140175</v>
      </c>
      <c r="D142" s="11">
        <v>2016.0571500000001</v>
      </c>
      <c r="E142" s="11">
        <v>1731.4960500000002</v>
      </c>
      <c r="F142" s="11">
        <v>2403.3764250000004</v>
      </c>
    </row>
    <row r="143" spans="1:6" x14ac:dyDescent="0.2">
      <c r="A143" s="13">
        <v>2457.8757000000001</v>
      </c>
      <c r="B143" s="13">
        <v>3157.2137250000001</v>
      </c>
      <c r="C143" s="13">
        <v>1816.3651500000001</v>
      </c>
      <c r="D143" s="11">
        <v>2076.3807750000001</v>
      </c>
      <c r="E143" s="11">
        <v>1751.4652500000002</v>
      </c>
      <c r="F143" s="11">
        <v>2418.76935</v>
      </c>
    </row>
    <row r="144" spans="1:6" x14ac:dyDescent="0.2">
      <c r="A144" s="13">
        <v>2512.7910000000002</v>
      </c>
      <c r="B144" s="13">
        <v>3162.6220499999999</v>
      </c>
      <c r="C144" s="13">
        <v>1816.7811750000001</v>
      </c>
      <c r="D144" s="11">
        <v>2091.3576750000002</v>
      </c>
      <c r="E144" s="11">
        <v>1751.4652500000002</v>
      </c>
      <c r="F144" s="11">
        <v>2420.849475</v>
      </c>
    </row>
    <row r="145" spans="1:6" x14ac:dyDescent="0.2">
      <c r="A145" s="13">
        <v>2527.3518749999998</v>
      </c>
      <c r="B145" s="13">
        <v>3165.9502499999999</v>
      </c>
      <c r="C145" s="13">
        <v>1854.6394499999999</v>
      </c>
      <c r="D145" s="11">
        <v>2093.0217750000002</v>
      </c>
      <c r="E145" s="11">
        <v>1783.4991750000002</v>
      </c>
      <c r="F145" s="11">
        <v>2426.2578000000003</v>
      </c>
    </row>
    <row r="146" spans="1:6" x14ac:dyDescent="0.2">
      <c r="A146" s="13">
        <v>2536.5044250000001</v>
      </c>
      <c r="B146" s="13">
        <v>3202.144425</v>
      </c>
      <c r="C146" s="13">
        <v>1884.5932499999999</v>
      </c>
      <c r="D146" s="11">
        <v>2099.678175</v>
      </c>
      <c r="E146" s="11">
        <v>1788.491475</v>
      </c>
      <c r="F146" s="11">
        <v>2437.4904750000001</v>
      </c>
    </row>
    <row r="147" spans="1:6" x14ac:dyDescent="0.2">
      <c r="A147" s="13">
        <v>2561.88195</v>
      </c>
      <c r="B147" s="13">
        <v>3205.0565999999999</v>
      </c>
      <c r="C147" s="13">
        <v>1893.7457999999999</v>
      </c>
      <c r="D147" s="11">
        <v>2104.2544500000004</v>
      </c>
      <c r="E147" s="11">
        <v>1812.6209250000002</v>
      </c>
      <c r="F147" s="11">
        <v>2446.2270000000003</v>
      </c>
    </row>
    <row r="148" spans="1:6" x14ac:dyDescent="0.2">
      <c r="A148" s="13">
        <v>2567.7062999999998</v>
      </c>
      <c r="B148" s="13">
        <v>3206.7206999999999</v>
      </c>
      <c r="C148" s="13">
        <v>1895.4099000000001</v>
      </c>
      <c r="D148" s="11">
        <v>2107.9986750000003</v>
      </c>
      <c r="E148" s="11">
        <v>1813.8690000000001</v>
      </c>
      <c r="F148" s="11">
        <v>2449.5552000000002</v>
      </c>
    </row>
    <row r="149" spans="1:6" x14ac:dyDescent="0.2">
      <c r="A149" s="13">
        <v>2571.0345000000002</v>
      </c>
      <c r="B149" s="13">
        <v>3216.7053000000001</v>
      </c>
      <c r="C149" s="13">
        <v>1916.6271750000001</v>
      </c>
      <c r="D149" s="11">
        <v>2172.0665250000002</v>
      </c>
      <c r="E149" s="11">
        <v>1819.2773250000002</v>
      </c>
      <c r="F149" s="11">
        <v>2453.7154500000001</v>
      </c>
    </row>
    <row r="150" spans="1:6" x14ac:dyDescent="0.2">
      <c r="A150" s="13">
        <v>2586.4274249999999</v>
      </c>
      <c r="B150" s="13">
        <v>3223.3616999999999</v>
      </c>
      <c r="C150" s="13">
        <v>1927.4438250000001</v>
      </c>
      <c r="D150" s="11">
        <v>2175.3947250000001</v>
      </c>
      <c r="E150" s="11">
        <v>1820.1093750000002</v>
      </c>
      <c r="F150" s="11">
        <v>2458.70775</v>
      </c>
    </row>
    <row r="151" spans="1:6" x14ac:dyDescent="0.2">
      <c r="A151" s="13">
        <v>2598.908175</v>
      </c>
      <c r="B151" s="13">
        <v>3247.9071749999998</v>
      </c>
      <c r="C151" s="13">
        <v>1955.3175000000001</v>
      </c>
      <c r="D151" s="11">
        <v>2184.5472750000004</v>
      </c>
      <c r="E151" s="11">
        <v>1825.1016750000001</v>
      </c>
      <c r="F151" s="11">
        <v>2469.1083750000003</v>
      </c>
    </row>
    <row r="152" spans="1:6" x14ac:dyDescent="0.2">
      <c r="A152" s="13">
        <v>2599.740225</v>
      </c>
      <c r="B152" s="13">
        <v>3254.5635750000001</v>
      </c>
      <c r="C152" s="13">
        <v>1963.2219749999999</v>
      </c>
      <c r="D152" s="11">
        <v>2198.692125</v>
      </c>
      <c r="E152" s="11">
        <v>1835.5023000000001</v>
      </c>
      <c r="F152" s="11">
        <v>2484.9173250000003</v>
      </c>
    </row>
    <row r="153" spans="1:6" x14ac:dyDescent="0.2">
      <c r="A153" s="13">
        <v>2605.1485499999999</v>
      </c>
      <c r="B153" s="13">
        <v>3274.1167500000001</v>
      </c>
      <c r="C153" s="13">
        <v>1987.3514250000001</v>
      </c>
      <c r="D153" s="11">
        <v>2200.77225</v>
      </c>
      <c r="E153" s="11">
        <v>1835.5023000000001</v>
      </c>
      <c r="F153" s="11">
        <v>2501.1423</v>
      </c>
    </row>
    <row r="154" spans="1:6" x14ac:dyDescent="0.2">
      <c r="A154" s="13">
        <v>2618.877375</v>
      </c>
      <c r="B154" s="13">
        <v>3299.07825</v>
      </c>
      <c r="C154" s="13">
        <v>1997.3360250000001</v>
      </c>
      <c r="D154" s="11">
        <v>2202.4363500000004</v>
      </c>
      <c r="E154" s="11">
        <v>1861.2958500000002</v>
      </c>
      <c r="F154" s="11">
        <v>2513.2070250000002</v>
      </c>
    </row>
    <row r="155" spans="1:6" x14ac:dyDescent="0.2">
      <c r="A155" s="13">
        <v>2636.3504250000001</v>
      </c>
      <c r="B155" s="13">
        <v>3319.463475</v>
      </c>
      <c r="C155" s="13">
        <v>2001.08025</v>
      </c>
      <c r="D155" s="11">
        <v>2222.8215750000004</v>
      </c>
      <c r="E155" s="11">
        <v>1868.368275</v>
      </c>
      <c r="F155" s="11">
        <v>2515.7031750000001</v>
      </c>
    </row>
    <row r="156" spans="1:6" x14ac:dyDescent="0.2">
      <c r="A156" s="13">
        <v>2637.5985000000001</v>
      </c>
      <c r="B156" s="13">
        <v>3327.7839749999998</v>
      </c>
      <c r="C156" s="13">
        <v>2023.1295749999999</v>
      </c>
      <c r="D156" s="11">
        <v>2256.1035750000001</v>
      </c>
      <c r="E156" s="11">
        <v>1876.2727500000001</v>
      </c>
      <c r="F156" s="11">
        <v>2521.1115</v>
      </c>
    </row>
    <row r="157" spans="1:6" x14ac:dyDescent="0.2">
      <c r="A157" s="13">
        <v>2675.4567750000001</v>
      </c>
      <c r="B157" s="13">
        <v>3334.0243500000001</v>
      </c>
      <c r="C157" s="13">
        <v>2027.7058500000001</v>
      </c>
      <c r="D157" s="11">
        <v>2258.1837</v>
      </c>
      <c r="E157" s="11">
        <v>1923.6996000000001</v>
      </c>
      <c r="F157" s="11">
        <v>2531.0961000000002</v>
      </c>
    </row>
    <row r="158" spans="1:6" x14ac:dyDescent="0.2">
      <c r="A158" s="13">
        <v>2700.00225</v>
      </c>
      <c r="B158" s="13">
        <v>3362.31405</v>
      </c>
      <c r="C158" s="13">
        <v>2038.106475</v>
      </c>
      <c r="D158" s="11">
        <v>2260.67985</v>
      </c>
      <c r="E158" s="11">
        <v>1927.8598500000001</v>
      </c>
      <c r="F158" s="11">
        <v>2533.5922500000001</v>
      </c>
    </row>
    <row r="159" spans="1:6" x14ac:dyDescent="0.2">
      <c r="A159" s="13">
        <v>2703.3304499999999</v>
      </c>
      <c r="B159" s="13">
        <v>3367.3063499999998</v>
      </c>
      <c r="C159" s="13">
        <v>2048.0910749999998</v>
      </c>
      <c r="D159" s="11">
        <v>2280.64905</v>
      </c>
      <c r="E159" s="11">
        <v>1931.1880500000002</v>
      </c>
      <c r="F159" s="11">
        <v>2544.4089000000004</v>
      </c>
    </row>
    <row r="160" spans="1:6" x14ac:dyDescent="0.2">
      <c r="A160" s="13">
        <v>2707.0746749999998</v>
      </c>
      <c r="B160" s="13">
        <v>3393.5159250000002</v>
      </c>
      <c r="C160" s="13">
        <v>2052.6673500000002</v>
      </c>
      <c r="D160" s="11">
        <v>2280.64905</v>
      </c>
      <c r="E160" s="11">
        <v>1951.1572500000002</v>
      </c>
      <c r="F160" s="11">
        <v>2547.7371000000003</v>
      </c>
    </row>
    <row r="161" spans="1:6" x14ac:dyDescent="0.2">
      <c r="A161" s="13">
        <v>2708.3227499999998</v>
      </c>
      <c r="B161" s="13">
        <v>3400.58835</v>
      </c>
      <c r="C161" s="13">
        <v>2065.5641249999999</v>
      </c>
      <c r="D161" s="11">
        <v>2303.9464500000004</v>
      </c>
      <c r="E161" s="11">
        <v>1959.0617250000003</v>
      </c>
      <c r="F161" s="11">
        <v>2552.7294000000002</v>
      </c>
    </row>
    <row r="162" spans="1:6" x14ac:dyDescent="0.2">
      <c r="A162" s="13">
        <v>2708.7387749999998</v>
      </c>
      <c r="B162" s="13">
        <v>3408.0767999999998</v>
      </c>
      <c r="C162" s="13">
        <v>2076.3807750000001</v>
      </c>
      <c r="D162" s="11">
        <v>2333.9002500000001</v>
      </c>
      <c r="E162" s="11">
        <v>1991.9277000000002</v>
      </c>
      <c r="F162" s="11">
        <v>2553.9774750000001</v>
      </c>
    </row>
    <row r="163" spans="1:6" x14ac:dyDescent="0.2">
      <c r="A163" s="13">
        <v>2714.5631250000001</v>
      </c>
      <c r="B163" s="13">
        <v>3413.0691000000002</v>
      </c>
      <c r="C163" s="13">
        <v>2097.1820250000001</v>
      </c>
      <c r="D163" s="11">
        <v>2338.89255</v>
      </c>
      <c r="E163" s="11">
        <v>1992.7597500000002</v>
      </c>
      <c r="F163" s="11">
        <v>2563.5460500000004</v>
      </c>
    </row>
    <row r="164" spans="1:6" x14ac:dyDescent="0.2">
      <c r="A164" s="13">
        <v>2716.2272250000001</v>
      </c>
      <c r="B164" s="13">
        <v>3427.6299749999998</v>
      </c>
      <c r="C164" s="13">
        <v>2102.5903499999999</v>
      </c>
      <c r="D164" s="11">
        <v>2347.2130500000003</v>
      </c>
      <c r="E164" s="11">
        <v>1996.5039750000001</v>
      </c>
      <c r="F164" s="11">
        <v>2565.2101500000003</v>
      </c>
    </row>
    <row r="165" spans="1:6" x14ac:dyDescent="0.2">
      <c r="A165" s="13">
        <v>2735.7804000000001</v>
      </c>
      <c r="B165" s="13">
        <v>3430.9581750000002</v>
      </c>
      <c r="C165" s="13">
        <v>2118.3993</v>
      </c>
      <c r="D165" s="11">
        <v>2361.7739250000004</v>
      </c>
      <c r="E165" s="11">
        <v>2001.9123000000002</v>
      </c>
      <c r="F165" s="11">
        <v>2577.6909000000001</v>
      </c>
    </row>
    <row r="166" spans="1:6" x14ac:dyDescent="0.2">
      <c r="A166" s="13">
        <v>2751.5893500000002</v>
      </c>
      <c r="B166" s="13">
        <v>3438.0306</v>
      </c>
      <c r="C166" s="13">
        <v>2135.0403000000001</v>
      </c>
      <c r="D166" s="11">
        <v>2365.1021250000003</v>
      </c>
      <c r="E166" s="11">
        <v>2005.2405000000001</v>
      </c>
      <c r="F166" s="11">
        <v>2580.18705</v>
      </c>
    </row>
    <row r="167" spans="1:6" x14ac:dyDescent="0.2">
      <c r="A167" s="13">
        <v>2772.8066250000002</v>
      </c>
      <c r="B167" s="13">
        <v>3481.2972</v>
      </c>
      <c r="C167" s="13">
        <v>2139.20055</v>
      </c>
      <c r="D167" s="11">
        <v>2377.1668500000001</v>
      </c>
      <c r="E167" s="11">
        <v>2049.3391500000002</v>
      </c>
      <c r="F167" s="11">
        <v>2596.8280500000001</v>
      </c>
    </row>
    <row r="168" spans="1:6" x14ac:dyDescent="0.2">
      <c r="A168" s="13">
        <v>2802.7604249999999</v>
      </c>
      <c r="B168" s="13">
        <v>3484.6253999999999</v>
      </c>
      <c r="C168" s="13">
        <v>2161.249875</v>
      </c>
      <c r="D168" s="11">
        <v>2389.6476000000002</v>
      </c>
      <c r="E168" s="11">
        <v>2072.6365500000002</v>
      </c>
      <c r="F168" s="11">
        <v>2608.0607250000003</v>
      </c>
    </row>
    <row r="169" spans="1:6" x14ac:dyDescent="0.2">
      <c r="A169" s="13">
        <v>2806.5046499999999</v>
      </c>
      <c r="B169" s="13">
        <v>3547.4451749999998</v>
      </c>
      <c r="C169" s="13">
        <v>2188.2914999999998</v>
      </c>
      <c r="D169" s="11">
        <v>2392.5597750000002</v>
      </c>
      <c r="E169" s="11">
        <v>2078.4609</v>
      </c>
      <c r="F169" s="11">
        <v>2608.4767500000003</v>
      </c>
    </row>
    <row r="170" spans="1:6" x14ac:dyDescent="0.2">
      <c r="A170" s="13">
        <v>2843.1148499999999</v>
      </c>
      <c r="B170" s="13">
        <v>3549.9413249999998</v>
      </c>
      <c r="C170" s="13">
        <v>2193.6998250000001</v>
      </c>
      <c r="D170" s="11">
        <v>2392.9758000000002</v>
      </c>
      <c r="E170" s="11">
        <v>2091.3576750000002</v>
      </c>
      <c r="F170" s="11">
        <v>2619.2934</v>
      </c>
    </row>
    <row r="171" spans="1:6" x14ac:dyDescent="0.2">
      <c r="A171" s="13">
        <v>2856.0116250000001</v>
      </c>
      <c r="B171" s="13">
        <v>3561.174</v>
      </c>
      <c r="C171" s="13">
        <v>2208.2606999999998</v>
      </c>
      <c r="D171" s="11">
        <v>2411.2809000000002</v>
      </c>
      <c r="E171" s="11">
        <v>2098.4301</v>
      </c>
      <c r="F171" s="11">
        <v>2623.4536500000004</v>
      </c>
    </row>
    <row r="172" spans="1:6" x14ac:dyDescent="0.2">
      <c r="A172" s="13">
        <v>2872.2366000000002</v>
      </c>
      <c r="B172" s="13">
        <v>3625.6578749999999</v>
      </c>
      <c r="C172" s="13">
        <v>2241.958725</v>
      </c>
      <c r="D172" s="11">
        <v>2412.9450000000002</v>
      </c>
      <c r="E172" s="11">
        <v>2131.7121000000002</v>
      </c>
      <c r="F172" s="11">
        <v>2624.7017250000004</v>
      </c>
    </row>
    <row r="173" spans="1:6" x14ac:dyDescent="0.2">
      <c r="A173" s="13">
        <v>2884.7173499999999</v>
      </c>
      <c r="B173" s="13">
        <v>3627.7379999999998</v>
      </c>
      <c r="C173" s="13">
        <v>2261.095875</v>
      </c>
      <c r="D173" s="11">
        <v>2414.1930750000001</v>
      </c>
      <c r="E173" s="11">
        <v>2137.1204250000001</v>
      </c>
      <c r="F173" s="11">
        <v>2636.3504250000001</v>
      </c>
    </row>
    <row r="174" spans="1:6" x14ac:dyDescent="0.2">
      <c r="A174" s="13">
        <v>2885.5493999999999</v>
      </c>
      <c r="B174" s="13">
        <v>3669.3404999999998</v>
      </c>
      <c r="C174" s="13">
        <v>2269.0003499999998</v>
      </c>
      <c r="D174" s="11">
        <v>2415.4411500000001</v>
      </c>
      <c r="E174" s="11">
        <v>2150.8492500000002</v>
      </c>
      <c r="F174" s="11">
        <v>2652.9914250000002</v>
      </c>
    </row>
    <row r="175" spans="1:6" x14ac:dyDescent="0.2">
      <c r="A175" s="13">
        <v>2909.2628249999998</v>
      </c>
      <c r="B175" s="13">
        <v>3726.7519499999999</v>
      </c>
      <c r="C175" s="13">
        <v>2299.370175</v>
      </c>
      <c r="D175" s="11">
        <v>2417.9373000000001</v>
      </c>
      <c r="E175" s="11">
        <v>2181.6351</v>
      </c>
      <c r="F175" s="11">
        <v>2679.617025</v>
      </c>
    </row>
    <row r="176" spans="1:6" x14ac:dyDescent="0.2">
      <c r="A176" s="13">
        <v>2914.2551250000001</v>
      </c>
      <c r="B176" s="13">
        <v>3772.9307250000002</v>
      </c>
      <c r="C176" s="13">
        <v>2322.6675749999999</v>
      </c>
      <c r="D176" s="11">
        <v>2422.9296000000004</v>
      </c>
      <c r="E176" s="11">
        <v>2182.8831750000004</v>
      </c>
      <c r="F176" s="11">
        <v>2680.8651000000004</v>
      </c>
    </row>
    <row r="177" spans="1:6" x14ac:dyDescent="0.2">
      <c r="A177" s="13">
        <v>2925.0717749999999</v>
      </c>
      <c r="B177" s="13">
        <v>3871.1126250000002</v>
      </c>
      <c r="C177" s="13">
        <v>2324.3316749999999</v>
      </c>
      <c r="D177" s="11">
        <v>2441.2347</v>
      </c>
      <c r="E177" s="11">
        <v>2197.4440500000001</v>
      </c>
      <c r="F177" s="11">
        <v>2687.5215000000003</v>
      </c>
    </row>
    <row r="178" spans="1:6" x14ac:dyDescent="0.2">
      <c r="A178" s="13">
        <v>2953.7775000000001</v>
      </c>
      <c r="B178" s="13">
        <v>3881.097225</v>
      </c>
      <c r="C178" s="13">
        <v>2328.4919249999998</v>
      </c>
      <c r="D178" s="11">
        <v>2449.5552000000002</v>
      </c>
      <c r="E178" s="11">
        <v>2209.9248000000002</v>
      </c>
      <c r="F178" s="11">
        <v>2690.4336750000002</v>
      </c>
    </row>
    <row r="179" spans="1:6" x14ac:dyDescent="0.2">
      <c r="A179" s="13">
        <v>2986.2274499999999</v>
      </c>
      <c r="B179" s="13">
        <v>4025.4578999999999</v>
      </c>
      <c r="C179" s="13">
        <v>2333.9002500000001</v>
      </c>
      <c r="D179" s="11">
        <v>2462.0359500000004</v>
      </c>
      <c r="E179" s="11">
        <v>2234.4702750000001</v>
      </c>
      <c r="F179" s="11">
        <v>2718.30735</v>
      </c>
    </row>
    <row r="180" spans="1:6" x14ac:dyDescent="0.2">
      <c r="A180" s="13">
        <v>2990.8037250000002</v>
      </c>
      <c r="B180" s="13">
        <v>4124.0558250000004</v>
      </c>
      <c r="C180" s="13">
        <v>2416.6892250000001</v>
      </c>
      <c r="D180" s="11">
        <v>2465.7801750000003</v>
      </c>
      <c r="E180" s="11">
        <v>2248.1991000000003</v>
      </c>
      <c r="F180" s="11">
        <v>2718.723375</v>
      </c>
    </row>
    <row r="181" spans="1:6" x14ac:dyDescent="0.2">
      <c r="A181" s="13">
        <v>3000.788325</v>
      </c>
      <c r="B181" s="13">
        <v>4165.2422999999999</v>
      </c>
      <c r="C181" s="13">
        <v>2419.185375</v>
      </c>
      <c r="D181" s="11">
        <v>2472.4365750000002</v>
      </c>
      <c r="E181" s="11">
        <v>2310.6028500000002</v>
      </c>
      <c r="F181" s="11">
        <v>2721.6355500000004</v>
      </c>
    </row>
    <row r="182" spans="1:6" x14ac:dyDescent="0.2">
      <c r="A182" s="13">
        <v>3034.9023750000001</v>
      </c>
      <c r="B182" s="13">
        <v>4235.9665500000001</v>
      </c>
      <c r="C182" s="13">
        <v>2428.3379249999998</v>
      </c>
      <c r="D182" s="11">
        <v>2510.7108750000002</v>
      </c>
      <c r="E182" s="11">
        <v>2312.6829750000002</v>
      </c>
      <c r="F182" s="11">
        <v>2746.1810250000003</v>
      </c>
    </row>
    <row r="183" spans="1:6" x14ac:dyDescent="0.2">
      <c r="A183" s="13">
        <v>3056.9517000000001</v>
      </c>
      <c r="B183" s="13">
        <v>4258.0158750000001</v>
      </c>
      <c r="C183" s="13">
        <v>2438.322525</v>
      </c>
      <c r="D183" s="11">
        <v>2511.9589500000002</v>
      </c>
      <c r="E183" s="11">
        <v>2328.0759000000003</v>
      </c>
      <c r="F183" s="11">
        <v>2750.7573000000002</v>
      </c>
    </row>
    <row r="184" spans="1:6" x14ac:dyDescent="0.2">
      <c r="A184" s="13">
        <v>3071.0965500000002</v>
      </c>
      <c r="B184" s="13">
        <v>4542.1609500000004</v>
      </c>
      <c r="C184" s="13">
        <v>2453.2994250000002</v>
      </c>
      <c r="D184" s="11">
        <v>2539.4166</v>
      </c>
      <c r="E184" s="11">
        <v>2332.6521750000002</v>
      </c>
      <c r="F184" s="11">
        <v>2751.1733250000002</v>
      </c>
    </row>
    <row r="185" spans="1:6" x14ac:dyDescent="0.2">
      <c r="A185" s="13">
        <v>3075.2568000000001</v>
      </c>
      <c r="B185" s="13">
        <v>5291.0059499999998</v>
      </c>
      <c r="C185" s="13">
        <v>2467.0282499999998</v>
      </c>
      <c r="D185" s="11">
        <v>2541.0807</v>
      </c>
      <c r="E185" s="11">
        <v>2335.9803750000001</v>
      </c>
      <c r="F185" s="11">
        <v>2751.5893500000002</v>
      </c>
    </row>
    <row r="186" spans="1:6" x14ac:dyDescent="0.2">
      <c r="A186" s="13">
        <v>3162.206025</v>
      </c>
      <c r="B186" s="13">
        <v>5772.3468750000002</v>
      </c>
      <c r="C186" s="13">
        <v>2469.1083749999998</v>
      </c>
      <c r="D186" s="11">
        <v>2548.9851750000003</v>
      </c>
      <c r="E186" s="11">
        <v>2339.7246</v>
      </c>
      <c r="F186" s="11">
        <v>2757.8297250000001</v>
      </c>
    </row>
    <row r="187" spans="1:6" x14ac:dyDescent="0.2">
      <c r="A187" s="13">
        <v>3163.0380749999999</v>
      </c>
      <c r="B187" s="13">
        <v>6181.715475</v>
      </c>
      <c r="C187" s="13">
        <v>2470.3564500000002</v>
      </c>
      <c r="D187" s="11">
        <v>2551.4813250000002</v>
      </c>
      <c r="E187" s="11">
        <v>2344.7169000000004</v>
      </c>
      <c r="F187" s="11">
        <v>2762.8220250000004</v>
      </c>
    </row>
    <row r="188" spans="1:6" x14ac:dyDescent="0.2">
      <c r="A188" s="13">
        <v>3165.9502499999999</v>
      </c>
      <c r="B188" s="13">
        <v>6269.9127749999998</v>
      </c>
      <c r="C188" s="13">
        <v>2474.9327250000001</v>
      </c>
      <c r="D188" s="11">
        <v>2559.3858</v>
      </c>
      <c r="E188" s="11">
        <v>2360.941875</v>
      </c>
      <c r="F188" s="11">
        <v>2764.9021500000003</v>
      </c>
    </row>
    <row r="189" spans="1:6" x14ac:dyDescent="0.2">
      <c r="A189" s="13">
        <v>3175.5188250000001</v>
      </c>
      <c r="B189" s="13">
        <v>6270.3288000000002</v>
      </c>
      <c r="C189" s="13">
        <v>2476.5968250000001</v>
      </c>
      <c r="D189" s="11">
        <v>2589.7556250000002</v>
      </c>
      <c r="E189" s="11">
        <v>2362.1899500000004</v>
      </c>
      <c r="F189" s="11">
        <v>2772.8066250000002</v>
      </c>
    </row>
    <row r="190" spans="1:6" x14ac:dyDescent="0.2">
      <c r="A190" s="13">
        <v>3180.92715</v>
      </c>
      <c r="B190" s="13">
        <v>6364.3504499999999</v>
      </c>
      <c r="C190" s="13">
        <v>2477.4288750000001</v>
      </c>
      <c r="D190" s="11">
        <v>2611.3889250000002</v>
      </c>
      <c r="E190" s="11">
        <v>2375.9187750000001</v>
      </c>
      <c r="F190" s="11">
        <v>2806.0886250000003</v>
      </c>
    </row>
    <row r="191" spans="1:6" x14ac:dyDescent="0.2">
      <c r="A191" s="13">
        <v>3187.9995749999998</v>
      </c>
      <c r="B191" s="13">
        <v>9275.2773749999997</v>
      </c>
      <c r="C191" s="13">
        <v>2489.9096249999998</v>
      </c>
      <c r="D191" s="11">
        <v>2616.3812250000001</v>
      </c>
      <c r="E191" s="11">
        <v>2389.6476000000002</v>
      </c>
      <c r="F191" s="11">
        <v>2811.0809250000002</v>
      </c>
    </row>
    <row r="192" spans="1:6" x14ac:dyDescent="0.2">
      <c r="A192" s="13">
        <v>3195.0720000000001</v>
      </c>
      <c r="C192" s="13">
        <v>2510.2948500000002</v>
      </c>
      <c r="D192" s="11">
        <v>2626.7818500000003</v>
      </c>
      <c r="E192" s="11">
        <v>2418.353325</v>
      </c>
      <c r="F192" s="11">
        <v>2834.3783250000001</v>
      </c>
    </row>
    <row r="193" spans="1:6" x14ac:dyDescent="0.2">
      <c r="A193" s="13">
        <v>3199.23225</v>
      </c>
      <c r="C193" s="13">
        <v>2516.1192000000001</v>
      </c>
      <c r="D193" s="11">
        <v>2636.3504250000001</v>
      </c>
      <c r="E193" s="11">
        <v>2425.8417750000003</v>
      </c>
      <c r="F193" s="11">
        <v>2843.1148500000004</v>
      </c>
    </row>
    <row r="194" spans="1:6" x14ac:dyDescent="0.2">
      <c r="A194" s="13">
        <v>3236.2584750000001</v>
      </c>
      <c r="C194" s="13">
        <v>2528.1839249999998</v>
      </c>
      <c r="D194" s="11">
        <v>2640.09465</v>
      </c>
      <c r="E194" s="11">
        <v>2458.291725</v>
      </c>
      <c r="F194" s="11">
        <v>2869.7404500000002</v>
      </c>
    </row>
    <row r="195" spans="1:6" x14ac:dyDescent="0.2">
      <c r="A195" s="13">
        <v>3272.4526500000002</v>
      </c>
      <c r="C195" s="13">
        <v>2539.832625</v>
      </c>
      <c r="D195" s="11">
        <v>2651.7433500000002</v>
      </c>
      <c r="E195" s="11">
        <v>2465.3641500000003</v>
      </c>
      <c r="F195" s="11">
        <v>2878.476975</v>
      </c>
    </row>
    <row r="196" spans="1:6" x14ac:dyDescent="0.2">
      <c r="A196" s="13">
        <v>3275.7808500000001</v>
      </c>
      <c r="C196" s="13">
        <v>2568.1223249999998</v>
      </c>
      <c r="D196" s="11">
        <v>2655.0715500000001</v>
      </c>
      <c r="E196" s="11">
        <v>2473.6846500000001</v>
      </c>
      <c r="F196" s="11">
        <v>2888.4615750000003</v>
      </c>
    </row>
    <row r="197" spans="1:6" x14ac:dyDescent="0.2">
      <c r="A197" s="13">
        <v>3296.9981250000001</v>
      </c>
      <c r="C197" s="13">
        <v>2574.3627000000001</v>
      </c>
      <c r="D197" s="11">
        <v>2656.7356500000001</v>
      </c>
      <c r="E197" s="11">
        <v>2473.6846500000001</v>
      </c>
      <c r="F197" s="11">
        <v>2899.278225</v>
      </c>
    </row>
    <row r="198" spans="1:6" x14ac:dyDescent="0.2">
      <c r="A198" s="13">
        <v>3301.158375</v>
      </c>
      <c r="C198" s="13">
        <v>2583.9312749999999</v>
      </c>
      <c r="D198" s="11">
        <v>2672.1285750000002</v>
      </c>
      <c r="E198" s="11">
        <v>2484.9173250000003</v>
      </c>
      <c r="F198" s="11">
        <v>2914.6711500000001</v>
      </c>
    </row>
    <row r="199" spans="1:6" x14ac:dyDescent="0.2">
      <c r="A199" s="13">
        <v>3316.5513000000001</v>
      </c>
      <c r="C199" s="13">
        <v>2645.0869499999999</v>
      </c>
      <c r="D199" s="11">
        <v>2682.1131750000004</v>
      </c>
      <c r="E199" s="11">
        <v>2488.2455250000003</v>
      </c>
      <c r="F199" s="11">
        <v>2921.7435750000004</v>
      </c>
    </row>
    <row r="200" spans="1:6" x14ac:dyDescent="0.2">
      <c r="A200" s="13">
        <v>3347.3371499999998</v>
      </c>
      <c r="C200" s="13">
        <v>2680.8651</v>
      </c>
      <c r="D200" s="11">
        <v>2692.5138000000002</v>
      </c>
      <c r="E200" s="11">
        <v>2491.1577000000002</v>
      </c>
      <c r="F200" s="11">
        <v>2950.0332750000002</v>
      </c>
    </row>
    <row r="201" spans="1:6" x14ac:dyDescent="0.2">
      <c r="A201" s="13">
        <v>3368.1383999999998</v>
      </c>
      <c r="C201" s="13">
        <v>2692.5138000000002</v>
      </c>
      <c r="D201" s="11">
        <v>2700.00225</v>
      </c>
      <c r="E201" s="11">
        <v>2507.3826750000003</v>
      </c>
      <c r="F201" s="11">
        <v>2996.2120500000001</v>
      </c>
    </row>
    <row r="202" spans="1:6" x14ac:dyDescent="0.2">
      <c r="A202" s="13">
        <v>3368.9704499999998</v>
      </c>
      <c r="C202" s="13">
        <v>2722.4675999999999</v>
      </c>
      <c r="D202" s="11">
        <v>2704.1625000000004</v>
      </c>
      <c r="E202" s="11">
        <v>2513.6230500000001</v>
      </c>
      <c r="F202" s="11">
        <v>3000.3723000000005</v>
      </c>
    </row>
    <row r="203" spans="1:6" x14ac:dyDescent="0.2">
      <c r="A203" s="13">
        <v>3375.6268500000001</v>
      </c>
      <c r="C203" s="13">
        <v>2732.8682250000002</v>
      </c>
      <c r="D203" s="11">
        <v>2745.7650000000003</v>
      </c>
      <c r="E203" s="11">
        <v>2514.0390750000001</v>
      </c>
      <c r="F203" s="11">
        <v>3005.7806250000003</v>
      </c>
    </row>
    <row r="204" spans="1:6" x14ac:dyDescent="0.2">
      <c r="A204" s="13">
        <v>3394.3479750000001</v>
      </c>
      <c r="C204" s="13">
        <v>2736.6124500000001</v>
      </c>
      <c r="D204" s="11">
        <v>2753.6694750000001</v>
      </c>
      <c r="E204" s="11">
        <v>2576.8588500000001</v>
      </c>
      <c r="F204" s="11">
        <v>3022.0056000000004</v>
      </c>
    </row>
    <row r="205" spans="1:6" x14ac:dyDescent="0.2">
      <c r="A205" s="13">
        <v>3407.2447499999998</v>
      </c>
      <c r="C205" s="13">
        <v>2742.8528249999999</v>
      </c>
      <c r="D205" s="11">
        <v>2762.8220250000004</v>
      </c>
      <c r="E205" s="11">
        <v>2600.15625</v>
      </c>
      <c r="F205" s="11">
        <v>3043.2228750000004</v>
      </c>
    </row>
    <row r="206" spans="1:6" x14ac:dyDescent="0.2">
      <c r="A206" s="13">
        <v>3444.2709749999999</v>
      </c>
      <c r="C206" s="13">
        <v>2765.3181749999999</v>
      </c>
      <c r="D206" s="11">
        <v>2786.9514750000003</v>
      </c>
      <c r="E206" s="11">
        <v>2610.5568750000002</v>
      </c>
      <c r="F206" s="11">
        <v>3076.0888500000001</v>
      </c>
    </row>
    <row r="207" spans="1:6" x14ac:dyDescent="0.2">
      <c r="A207" s="13">
        <v>3483.3773249999999</v>
      </c>
      <c r="C207" s="13">
        <v>2792.3598000000002</v>
      </c>
      <c r="D207" s="11">
        <v>2800.2642750000005</v>
      </c>
      <c r="E207" s="11">
        <v>2612.2209750000002</v>
      </c>
      <c r="F207" s="11">
        <v>3077.3369250000001</v>
      </c>
    </row>
    <row r="208" spans="1:6" x14ac:dyDescent="0.2">
      <c r="A208" s="13">
        <v>3508.7548499999998</v>
      </c>
      <c r="C208" s="13">
        <v>2794.4399250000001</v>
      </c>
      <c r="D208" s="11">
        <v>2803.1764500000004</v>
      </c>
      <c r="E208" s="11">
        <v>2632.6062000000002</v>
      </c>
      <c r="F208" s="11">
        <v>3084.8253750000003</v>
      </c>
    </row>
    <row r="209" spans="1:6" x14ac:dyDescent="0.2">
      <c r="A209" s="13">
        <v>3526.6439249999999</v>
      </c>
      <c r="C209" s="13">
        <v>2852.2674000000002</v>
      </c>
      <c r="D209" s="11">
        <v>2824.8097500000003</v>
      </c>
      <c r="E209" s="11">
        <v>2661.3119250000004</v>
      </c>
      <c r="F209" s="11">
        <v>3124.7637750000004</v>
      </c>
    </row>
    <row r="210" spans="1:6" x14ac:dyDescent="0.2">
      <c r="A210" s="13">
        <v>3527.8919999999998</v>
      </c>
      <c r="C210" s="13">
        <v>2853.0994500000002</v>
      </c>
      <c r="D210" s="11">
        <v>2833.1302500000002</v>
      </c>
      <c r="E210" s="11">
        <v>2680.449075</v>
      </c>
      <c r="F210" s="11">
        <v>3135.9964500000001</v>
      </c>
    </row>
    <row r="211" spans="1:6" x14ac:dyDescent="0.2">
      <c r="A211" s="13">
        <v>3622.7456999999999</v>
      </c>
      <c r="C211" s="13">
        <v>2862.6680249999999</v>
      </c>
      <c r="D211" s="11">
        <v>2841.0347250000004</v>
      </c>
      <c r="E211" s="11">
        <v>2682.5292000000004</v>
      </c>
      <c r="F211" s="11">
        <v>3153.4695000000002</v>
      </c>
    </row>
    <row r="212" spans="1:6" x14ac:dyDescent="0.2">
      <c r="A212" s="13">
        <v>3663.1001249999999</v>
      </c>
      <c r="C212" s="13">
        <v>2881.805175</v>
      </c>
      <c r="D212" s="11">
        <v>2844.3629250000004</v>
      </c>
      <c r="E212" s="11">
        <v>2699.1702</v>
      </c>
      <c r="F212" s="11">
        <v>3155.9656500000001</v>
      </c>
    </row>
    <row r="213" spans="1:6" x14ac:dyDescent="0.2">
      <c r="A213" s="13">
        <v>3916.8753750000001</v>
      </c>
      <c r="C213" s="13">
        <v>2926.3198499999999</v>
      </c>
      <c r="D213" s="11">
        <v>2858.09175</v>
      </c>
      <c r="E213" s="11">
        <v>2719.1394</v>
      </c>
      <c r="F213" s="11">
        <v>3220.0335000000005</v>
      </c>
    </row>
    <row r="214" spans="1:6" x14ac:dyDescent="0.2">
      <c r="A214" s="13">
        <v>5667.0925500000003</v>
      </c>
      <c r="C214" s="13">
        <v>2935.8884250000001</v>
      </c>
      <c r="D214" s="11">
        <v>2858.9238</v>
      </c>
      <c r="E214" s="11">
        <v>2738.27655</v>
      </c>
      <c r="F214" s="11">
        <v>3290.7577500000002</v>
      </c>
    </row>
    <row r="215" spans="1:6" x14ac:dyDescent="0.2">
      <c r="A215" s="13">
        <v>5879.6813249999996</v>
      </c>
      <c r="C215" s="13">
        <v>3011.6049750000002</v>
      </c>
      <c r="D215" s="11">
        <v>2879.309025</v>
      </c>
      <c r="E215" s="11">
        <v>2738.692575</v>
      </c>
      <c r="F215" s="11">
        <v>3338.6006250000005</v>
      </c>
    </row>
    <row r="216" spans="1:6" x14ac:dyDescent="0.2">
      <c r="A216" s="13">
        <v>5884.6736250000004</v>
      </c>
      <c r="C216" s="13">
        <v>3051.9594000000002</v>
      </c>
      <c r="D216" s="11">
        <v>2882.6372250000004</v>
      </c>
      <c r="E216" s="11">
        <v>2742.4368000000004</v>
      </c>
      <c r="F216" s="11">
        <v>3466.3203000000003</v>
      </c>
    </row>
    <row r="217" spans="1:6" x14ac:dyDescent="0.2">
      <c r="C217" s="13">
        <v>3051.9594000000002</v>
      </c>
      <c r="D217" s="11">
        <v>2898.03015</v>
      </c>
      <c r="E217" s="11">
        <v>2743.2688500000004</v>
      </c>
      <c r="F217" s="11">
        <v>3740.8968000000004</v>
      </c>
    </row>
    <row r="218" spans="1:6" x14ac:dyDescent="0.2">
      <c r="C218" s="13">
        <v>3058.6158</v>
      </c>
      <c r="D218" s="11">
        <v>2910.9269250000002</v>
      </c>
      <c r="E218" s="11">
        <v>2747.8451250000003</v>
      </c>
      <c r="F218" s="11">
        <v>4047.9232500000003</v>
      </c>
    </row>
    <row r="219" spans="1:6" x14ac:dyDescent="0.2">
      <c r="C219" s="13">
        <v>3066.1042499999999</v>
      </c>
      <c r="D219" s="11">
        <v>2923.4076750000004</v>
      </c>
      <c r="E219" s="11">
        <v>2760.325875</v>
      </c>
      <c r="F219" s="11">
        <v>4086.1975500000003</v>
      </c>
    </row>
    <row r="220" spans="1:6" x14ac:dyDescent="0.2">
      <c r="C220" s="13">
        <v>3068.6003999999998</v>
      </c>
      <c r="D220" s="11">
        <v>2963.7621000000004</v>
      </c>
      <c r="E220" s="11">
        <v>2760.7419000000004</v>
      </c>
      <c r="F220" s="11">
        <v>4276.7370000000001</v>
      </c>
    </row>
    <row r="221" spans="1:6" x14ac:dyDescent="0.2">
      <c r="C221" s="13">
        <v>3069.4324499999998</v>
      </c>
      <c r="D221" s="11">
        <v>2969.5864500000002</v>
      </c>
      <c r="E221" s="11">
        <v>2765.3181750000003</v>
      </c>
      <c r="F221" s="11">
        <v>4571.2827000000007</v>
      </c>
    </row>
    <row r="222" spans="1:6" x14ac:dyDescent="0.2">
      <c r="C222" s="13">
        <v>3074.8407750000001</v>
      </c>
      <c r="D222" s="11">
        <v>3013.6851000000001</v>
      </c>
      <c r="E222" s="11">
        <v>2766.9822750000003</v>
      </c>
      <c r="F222" s="11">
        <v>5012.6852250000002</v>
      </c>
    </row>
    <row r="223" spans="1:6" x14ac:dyDescent="0.2">
      <c r="C223" s="13">
        <v>3078.585</v>
      </c>
      <c r="D223" s="11">
        <v>3019.5094500000005</v>
      </c>
      <c r="E223" s="11">
        <v>2777.3829000000001</v>
      </c>
      <c r="F223" s="11">
        <v>5013.5172750000002</v>
      </c>
    </row>
    <row r="224" spans="1:6" x14ac:dyDescent="0.2">
      <c r="C224" s="13">
        <v>3090.6497250000002</v>
      </c>
      <c r="D224" s="11">
        <v>3030.3261000000002</v>
      </c>
      <c r="E224" s="11">
        <v>2790.2796750000002</v>
      </c>
      <c r="F224" s="11">
        <v>7024.5821250000008</v>
      </c>
    </row>
    <row r="225" spans="3:5" x14ac:dyDescent="0.2">
      <c r="C225" s="13">
        <v>3116.0272500000001</v>
      </c>
      <c r="D225" s="11">
        <v>3039.8946750000005</v>
      </c>
      <c r="E225" s="11">
        <v>2796.5200500000001</v>
      </c>
    </row>
    <row r="226" spans="3:5" x14ac:dyDescent="0.2">
      <c r="C226" s="13">
        <v>3117.6913500000001</v>
      </c>
      <c r="D226" s="11">
        <v>3050.2953000000002</v>
      </c>
      <c r="E226" s="11">
        <v>2802.7604250000004</v>
      </c>
    </row>
    <row r="227" spans="3:5" x14ac:dyDescent="0.2">
      <c r="C227" s="13">
        <v>3150.5573250000002</v>
      </c>
      <c r="D227" s="11">
        <v>3055.7036250000001</v>
      </c>
      <c r="E227" s="11">
        <v>2816.9052750000001</v>
      </c>
    </row>
    <row r="228" spans="3:5" x14ac:dyDescent="0.2">
      <c r="C228" s="13">
        <v>3309.8948999999998</v>
      </c>
      <c r="D228" s="11">
        <v>3056.1196500000001</v>
      </c>
      <c r="E228" s="11">
        <v>2822.3136000000004</v>
      </c>
    </row>
    <row r="229" spans="3:5" x14ac:dyDescent="0.2">
      <c r="C229" s="13">
        <v>3338.600625</v>
      </c>
      <c r="D229" s="11">
        <v>3059.031825</v>
      </c>
      <c r="E229" s="11">
        <v>2857.6757250000001</v>
      </c>
    </row>
    <row r="230" spans="3:5" x14ac:dyDescent="0.2">
      <c r="C230" s="13">
        <v>3350.6653500000002</v>
      </c>
      <c r="D230" s="11">
        <v>3082.3292250000004</v>
      </c>
      <c r="E230" s="11">
        <v>2861.4199500000004</v>
      </c>
    </row>
    <row r="231" spans="3:5" x14ac:dyDescent="0.2">
      <c r="C231" s="13">
        <v>3372.7146750000002</v>
      </c>
      <c r="D231" s="11">
        <v>3085.2414000000003</v>
      </c>
      <c r="E231" s="11">
        <v>2864.7481500000004</v>
      </c>
    </row>
    <row r="232" spans="3:5" x14ac:dyDescent="0.2">
      <c r="C232" s="13">
        <v>3393.0999000000002</v>
      </c>
      <c r="D232" s="11">
        <v>3088.1535750000003</v>
      </c>
      <c r="E232" s="11">
        <v>2865.5802000000003</v>
      </c>
    </row>
    <row r="233" spans="3:5" x14ac:dyDescent="0.2">
      <c r="C233" s="13">
        <v>3419.309475</v>
      </c>
      <c r="D233" s="11">
        <v>3092.7298500000002</v>
      </c>
      <c r="E233" s="11">
        <v>2874.7327500000001</v>
      </c>
    </row>
    <row r="234" spans="3:5" x14ac:dyDescent="0.2">
      <c r="C234" s="13">
        <v>3420.55755</v>
      </c>
      <c r="D234" s="11">
        <v>3094.8099750000001</v>
      </c>
      <c r="E234" s="11">
        <v>2897.1981000000001</v>
      </c>
    </row>
    <row r="235" spans="3:5" x14ac:dyDescent="0.2">
      <c r="C235" s="13">
        <v>3423.8857499999999</v>
      </c>
      <c r="D235" s="11">
        <v>3095.2260000000001</v>
      </c>
      <c r="E235" s="11">
        <v>2930.0640750000002</v>
      </c>
    </row>
    <row r="236" spans="3:5" x14ac:dyDescent="0.2">
      <c r="C236" s="13">
        <v>3688.4776499999998</v>
      </c>
      <c r="D236" s="11">
        <v>3111.8670000000002</v>
      </c>
      <c r="E236" s="11">
        <v>2931.7281750000002</v>
      </c>
    </row>
    <row r="237" spans="3:5" x14ac:dyDescent="0.2">
      <c r="C237" s="13">
        <v>3708.0308249999998</v>
      </c>
      <c r="D237" s="11">
        <v>3126.4278750000003</v>
      </c>
      <c r="E237" s="11">
        <v>3005.7806250000003</v>
      </c>
    </row>
    <row r="238" spans="3:5" x14ac:dyDescent="0.2">
      <c r="C238" s="13">
        <v>3720.9276</v>
      </c>
      <c r="D238" s="11">
        <v>3133.5003000000002</v>
      </c>
      <c r="E238" s="11">
        <v>3059.031825</v>
      </c>
    </row>
    <row r="239" spans="3:5" x14ac:dyDescent="0.2">
      <c r="C239" s="13">
        <v>3874.4408250000001</v>
      </c>
      <c r="D239" s="11">
        <v>3134.7483750000001</v>
      </c>
      <c r="E239" s="11">
        <v>3062.3600250000004</v>
      </c>
    </row>
    <row r="240" spans="3:5" x14ac:dyDescent="0.2">
      <c r="C240" s="13">
        <v>4116.1513500000001</v>
      </c>
      <c r="D240" s="11">
        <v>3155.1336000000001</v>
      </c>
      <c r="E240" s="11">
        <v>3071.5125750000002</v>
      </c>
    </row>
    <row r="241" spans="3:5" x14ac:dyDescent="0.2">
      <c r="C241" s="13">
        <v>4166.9063999999998</v>
      </c>
      <c r="D241" s="11">
        <v>3184.2553500000004</v>
      </c>
      <c r="E241" s="11">
        <v>3110.2029000000002</v>
      </c>
    </row>
    <row r="242" spans="3:5" x14ac:dyDescent="0.2">
      <c r="C242" s="13">
        <v>4305.0267000000003</v>
      </c>
      <c r="D242" s="11">
        <v>3204.2245500000004</v>
      </c>
      <c r="E242" s="11">
        <v>3113.1150750000002</v>
      </c>
    </row>
    <row r="243" spans="3:5" x14ac:dyDescent="0.2">
      <c r="C243" s="13">
        <v>4387.8156749999998</v>
      </c>
      <c r="D243" s="11">
        <v>3257.4757500000001</v>
      </c>
      <c r="E243" s="11">
        <v>3123.0996750000004</v>
      </c>
    </row>
    <row r="244" spans="3:5" x14ac:dyDescent="0.2">
      <c r="C244" s="13">
        <v>4563.3782250000004</v>
      </c>
      <c r="D244" s="11">
        <v>3328.6160250000003</v>
      </c>
      <c r="E244" s="11">
        <v>3138.076575</v>
      </c>
    </row>
    <row r="245" spans="3:5" x14ac:dyDescent="0.2">
      <c r="C245" s="13">
        <v>5014.3493250000001</v>
      </c>
      <c r="D245" s="11">
        <v>3417.2293500000001</v>
      </c>
      <c r="E245" s="11">
        <v>3142.2368250000004</v>
      </c>
    </row>
    <row r="246" spans="3:5" x14ac:dyDescent="0.2">
      <c r="C246" s="13">
        <v>5235.6746249999997</v>
      </c>
      <c r="D246" s="11">
        <v>3659.7719250000005</v>
      </c>
      <c r="E246" s="11">
        <v>3159.7098750000005</v>
      </c>
    </row>
    <row r="247" spans="3:5" x14ac:dyDescent="0.2">
      <c r="C247" s="13">
        <v>5510.2511249999998</v>
      </c>
      <c r="D247" s="11">
        <v>3724.6718250000004</v>
      </c>
      <c r="E247" s="11">
        <v>3189.2476500000002</v>
      </c>
    </row>
    <row r="248" spans="3:5" x14ac:dyDescent="0.2">
      <c r="C248" s="13">
        <v>6180.4674000000005</v>
      </c>
      <c r="D248" s="11">
        <v>3950.5734000000002</v>
      </c>
      <c r="E248" s="11">
        <v>3205.4726250000003</v>
      </c>
    </row>
    <row r="249" spans="3:5" x14ac:dyDescent="0.2">
      <c r="C249" s="13">
        <v>6237.0468000000001</v>
      </c>
      <c r="D249" s="11">
        <v>4216.4133750000001</v>
      </c>
      <c r="E249" s="11">
        <v>3224.6097750000004</v>
      </c>
    </row>
    <row r="250" spans="3:5" x14ac:dyDescent="0.2">
      <c r="E250" s="11">
        <v>3237.9225750000001</v>
      </c>
    </row>
    <row r="251" spans="3:5" x14ac:dyDescent="0.2">
      <c r="E251" s="11">
        <v>3290.7577500000002</v>
      </c>
    </row>
    <row r="252" spans="3:5" x14ac:dyDescent="0.2">
      <c r="E252" s="11">
        <v>3315.7192500000001</v>
      </c>
    </row>
    <row r="253" spans="3:5" x14ac:dyDescent="0.2">
      <c r="E253" s="11">
        <v>3347.3371500000003</v>
      </c>
    </row>
    <row r="254" spans="3:5" x14ac:dyDescent="0.2">
      <c r="E254" s="11">
        <v>3357.3217500000001</v>
      </c>
    </row>
    <row r="255" spans="3:5" x14ac:dyDescent="0.2">
      <c r="E255" s="11">
        <v>3376.4589000000001</v>
      </c>
    </row>
    <row r="256" spans="3:5" x14ac:dyDescent="0.2">
      <c r="E256" s="11">
        <v>3397.6761750000001</v>
      </c>
    </row>
    <row r="257" spans="5:5" x14ac:dyDescent="0.2">
      <c r="E257" s="11">
        <v>3552.8535000000002</v>
      </c>
    </row>
    <row r="258" spans="5:5" x14ac:dyDescent="0.2">
      <c r="E258" s="11">
        <v>3566.1663000000003</v>
      </c>
    </row>
    <row r="259" spans="5:5" x14ac:dyDescent="0.2">
      <c r="E259" s="11">
        <v>3578.2310250000005</v>
      </c>
    </row>
    <row r="260" spans="5:5" x14ac:dyDescent="0.2">
      <c r="E260" s="11">
        <v>3623.9937750000004</v>
      </c>
    </row>
    <row r="261" spans="5:5" x14ac:dyDescent="0.2">
      <c r="E261" s="11">
        <v>3654.3636000000001</v>
      </c>
    </row>
    <row r="262" spans="5:5" x14ac:dyDescent="0.2">
      <c r="E262" s="11">
        <v>3884.8414500000003</v>
      </c>
    </row>
    <row r="263" spans="5:5" x14ac:dyDescent="0.2">
      <c r="E263" s="11">
        <v>4396.5522000000001</v>
      </c>
    </row>
    <row r="264" spans="5:5" x14ac:dyDescent="0.2">
      <c r="E264" s="11">
        <v>4538.8327500000005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2B1AA-2839-E74C-90F2-3293AC15B1C7}">
  <dimension ref="A1:M304"/>
  <sheetViews>
    <sheetView topLeftCell="A16" workbookViewId="0">
      <selection activeCell="M11" sqref="M11"/>
    </sheetView>
  </sheetViews>
  <sheetFormatPr baseColWidth="10" defaultRowHeight="16" x14ac:dyDescent="0.2"/>
  <sheetData>
    <row r="1" spans="2:9" x14ac:dyDescent="0.2">
      <c r="B1" t="s">
        <v>16</v>
      </c>
      <c r="C1" t="s">
        <v>17</v>
      </c>
      <c r="D1" t="s">
        <v>18</v>
      </c>
    </row>
    <row r="2" spans="2:9" x14ac:dyDescent="0.2">
      <c r="B2" s="10">
        <v>31.6</v>
      </c>
      <c r="C2" s="9">
        <v>105.9</v>
      </c>
      <c r="D2">
        <v>94</v>
      </c>
    </row>
    <row r="3" spans="2:9" x14ac:dyDescent="0.2">
      <c r="B3" s="9">
        <v>35.32</v>
      </c>
      <c r="C3" s="9">
        <v>109.6</v>
      </c>
      <c r="D3">
        <v>118</v>
      </c>
      <c r="F3" t="s">
        <v>95</v>
      </c>
      <c r="G3" s="1">
        <v>1</v>
      </c>
      <c r="H3" s="1">
        <v>2</v>
      </c>
      <c r="I3" s="1">
        <v>3</v>
      </c>
    </row>
    <row r="4" spans="2:9" x14ac:dyDescent="0.2">
      <c r="B4" s="10">
        <v>48.5</v>
      </c>
      <c r="C4" s="9">
        <v>119.5</v>
      </c>
      <c r="D4">
        <v>127</v>
      </c>
      <c r="F4" s="1" t="s">
        <v>0</v>
      </c>
      <c r="G4">
        <v>261</v>
      </c>
      <c r="H4">
        <v>151</v>
      </c>
      <c r="I4">
        <v>56</v>
      </c>
    </row>
    <row r="5" spans="2:9" x14ac:dyDescent="0.2">
      <c r="B5" s="10">
        <v>53.4</v>
      </c>
      <c r="C5" s="9">
        <v>130.6</v>
      </c>
      <c r="D5">
        <v>135</v>
      </c>
      <c r="F5" s="1" t="s">
        <v>1</v>
      </c>
      <c r="G5">
        <v>34</v>
      </c>
      <c r="H5">
        <v>102</v>
      </c>
      <c r="I5">
        <v>61</v>
      </c>
    </row>
    <row r="6" spans="2:9" x14ac:dyDescent="0.2">
      <c r="B6" s="10">
        <v>55.9</v>
      </c>
      <c r="C6" s="9">
        <v>134.30000000000001</v>
      </c>
      <c r="D6">
        <v>150</v>
      </c>
      <c r="F6" s="1" t="s">
        <v>2</v>
      </c>
      <c r="G6">
        <v>0</v>
      </c>
      <c r="H6">
        <v>0</v>
      </c>
      <c r="I6">
        <v>17</v>
      </c>
    </row>
    <row r="7" spans="2:9" x14ac:dyDescent="0.2">
      <c r="B7" s="10">
        <v>60.4</v>
      </c>
      <c r="C7" s="9">
        <v>136.30000000000001</v>
      </c>
      <c r="D7">
        <v>182</v>
      </c>
      <c r="F7" s="1" t="s">
        <v>3</v>
      </c>
      <c r="G7">
        <v>0</v>
      </c>
      <c r="H7">
        <v>0</v>
      </c>
      <c r="I7">
        <v>8</v>
      </c>
    </row>
    <row r="8" spans="2:9" x14ac:dyDescent="0.2">
      <c r="B8" s="9">
        <v>62.01</v>
      </c>
      <c r="C8" s="9">
        <v>137.19999999999999</v>
      </c>
      <c r="D8">
        <v>210</v>
      </c>
      <c r="F8" s="1" t="s">
        <v>4</v>
      </c>
      <c r="G8">
        <v>0</v>
      </c>
      <c r="H8">
        <v>0</v>
      </c>
      <c r="I8">
        <v>2</v>
      </c>
    </row>
    <row r="9" spans="2:9" x14ac:dyDescent="0.2">
      <c r="B9" s="9">
        <v>66.11</v>
      </c>
      <c r="C9" s="9">
        <v>143</v>
      </c>
      <c r="D9">
        <v>225</v>
      </c>
      <c r="F9" s="1" t="s">
        <v>5</v>
      </c>
      <c r="G9">
        <v>0</v>
      </c>
      <c r="H9">
        <v>0</v>
      </c>
      <c r="I9">
        <v>0</v>
      </c>
    </row>
    <row r="10" spans="2:9" x14ac:dyDescent="0.2">
      <c r="B10" s="10">
        <v>66.5</v>
      </c>
      <c r="C10" s="9">
        <v>169</v>
      </c>
      <c r="D10">
        <v>230</v>
      </c>
      <c r="F10" s="1" t="s">
        <v>6</v>
      </c>
      <c r="G10">
        <v>0</v>
      </c>
      <c r="H10">
        <v>0</v>
      </c>
      <c r="I10">
        <v>0</v>
      </c>
    </row>
    <row r="11" spans="2:9" x14ac:dyDescent="0.2">
      <c r="B11" s="9">
        <v>68.58</v>
      </c>
      <c r="C11" s="9">
        <v>175</v>
      </c>
      <c r="D11">
        <v>231</v>
      </c>
      <c r="F11" s="1" t="s">
        <v>7</v>
      </c>
      <c r="G11">
        <v>0</v>
      </c>
      <c r="H11">
        <v>0</v>
      </c>
      <c r="I11">
        <v>0</v>
      </c>
    </row>
    <row r="12" spans="2:9" x14ac:dyDescent="0.2">
      <c r="B12" s="10">
        <v>76.8</v>
      </c>
      <c r="C12" s="9">
        <v>176.2</v>
      </c>
      <c r="D12">
        <v>232</v>
      </c>
      <c r="F12" s="1" t="s">
        <v>8</v>
      </c>
      <c r="G12">
        <v>0</v>
      </c>
      <c r="H12">
        <v>0</v>
      </c>
      <c r="I12">
        <v>0</v>
      </c>
    </row>
    <row r="13" spans="2:9" x14ac:dyDescent="0.2">
      <c r="B13" s="9">
        <v>86.65</v>
      </c>
      <c r="C13" s="9">
        <v>182.7</v>
      </c>
      <c r="D13">
        <v>248</v>
      </c>
      <c r="F13" s="1" t="s">
        <v>9</v>
      </c>
      <c r="G13">
        <v>0</v>
      </c>
      <c r="H13">
        <v>0</v>
      </c>
      <c r="I13">
        <v>0</v>
      </c>
    </row>
    <row r="14" spans="2:9" x14ac:dyDescent="0.2">
      <c r="B14" s="9">
        <v>87.47</v>
      </c>
      <c r="C14" s="9">
        <v>188.5</v>
      </c>
      <c r="D14">
        <v>249</v>
      </c>
      <c r="F14" s="1" t="s">
        <v>10</v>
      </c>
      <c r="G14">
        <v>0</v>
      </c>
      <c r="H14">
        <v>0</v>
      </c>
      <c r="I14">
        <v>0</v>
      </c>
    </row>
    <row r="15" spans="2:9" x14ac:dyDescent="0.2">
      <c r="B15" s="10">
        <v>89.5</v>
      </c>
      <c r="C15" s="9">
        <v>190</v>
      </c>
      <c r="D15">
        <v>250</v>
      </c>
      <c r="F15" s="1" t="s">
        <v>11</v>
      </c>
      <c r="G15">
        <v>0</v>
      </c>
      <c r="H15">
        <v>0</v>
      </c>
      <c r="I15">
        <v>0</v>
      </c>
    </row>
    <row r="16" spans="2:9" x14ac:dyDescent="0.2">
      <c r="B16" s="9">
        <v>89.93</v>
      </c>
      <c r="C16" s="9">
        <v>190.5</v>
      </c>
      <c r="D16">
        <v>253</v>
      </c>
      <c r="F16" s="1" t="s">
        <v>12</v>
      </c>
      <c r="G16">
        <v>0</v>
      </c>
      <c r="H16">
        <v>0</v>
      </c>
      <c r="I16">
        <v>0</v>
      </c>
    </row>
    <row r="17" spans="2:13" x14ac:dyDescent="0.2">
      <c r="B17" s="9">
        <v>93.63</v>
      </c>
      <c r="C17" s="9">
        <v>196</v>
      </c>
      <c r="D17">
        <v>257</v>
      </c>
      <c r="G17">
        <f>SUM(G4:G16)</f>
        <v>295</v>
      </c>
      <c r="H17">
        <f>SUM(H4:H16)</f>
        <v>253</v>
      </c>
      <c r="I17">
        <f>SUM(I4:I16)</f>
        <v>144</v>
      </c>
    </row>
    <row r="18" spans="2:13" x14ac:dyDescent="0.2">
      <c r="B18" s="9">
        <v>96.09</v>
      </c>
      <c r="C18" s="9">
        <v>199.2</v>
      </c>
      <c r="D18">
        <v>264</v>
      </c>
    </row>
    <row r="19" spans="2:13" x14ac:dyDescent="0.2">
      <c r="B19" s="10">
        <v>97.3</v>
      </c>
      <c r="C19" s="9">
        <v>204.5</v>
      </c>
      <c r="D19">
        <v>266</v>
      </c>
    </row>
    <row r="20" spans="2:13" x14ac:dyDescent="0.2">
      <c r="B20" s="10">
        <v>97.3</v>
      </c>
      <c r="C20" s="9">
        <v>209.4</v>
      </c>
      <c r="D20">
        <v>281</v>
      </c>
      <c r="F20" t="s">
        <v>96</v>
      </c>
      <c r="G20" s="1">
        <v>1</v>
      </c>
      <c r="H20" s="1">
        <v>2</v>
      </c>
      <c r="I20" s="1">
        <v>3</v>
      </c>
      <c r="L20" t="s">
        <v>15</v>
      </c>
      <c r="M20" t="s">
        <v>22</v>
      </c>
    </row>
    <row r="21" spans="2:13" x14ac:dyDescent="0.2">
      <c r="B21" s="10">
        <v>102</v>
      </c>
      <c r="C21" s="9">
        <v>214.79999999999998</v>
      </c>
      <c r="D21">
        <v>290</v>
      </c>
      <c r="F21" s="1" t="s">
        <v>0</v>
      </c>
      <c r="G21">
        <f>G4/295*100</f>
        <v>88.47457627118645</v>
      </c>
      <c r="H21">
        <f>H4/253*100</f>
        <v>59.683794466403164</v>
      </c>
      <c r="I21">
        <f>I4/144*100</f>
        <v>38.888888888888893</v>
      </c>
      <c r="K21" s="1" t="s">
        <v>0</v>
      </c>
      <c r="L21">
        <f t="shared" ref="L21:L33" si="0">AVERAGE(G21:I21)</f>
        <v>62.349086542159505</v>
      </c>
      <c r="M21">
        <v>73.135123386085411</v>
      </c>
    </row>
    <row r="22" spans="2:13" x14ac:dyDescent="0.2">
      <c r="B22" s="10">
        <v>110</v>
      </c>
      <c r="C22" s="9">
        <v>218.1</v>
      </c>
      <c r="D22">
        <v>291</v>
      </c>
      <c r="F22" s="1" t="s">
        <v>1</v>
      </c>
      <c r="G22">
        <f t="shared" ref="G22:G33" si="1">G5/295*100</f>
        <v>11.525423728813559</v>
      </c>
      <c r="H22">
        <f t="shared" ref="H22:H33" si="2">H5/253*100</f>
        <v>40.316205533596836</v>
      </c>
      <c r="I22">
        <f t="shared" ref="I22:I33" si="3">I5/144*100</f>
        <v>42.361111111111107</v>
      </c>
      <c r="K22" s="1" t="s">
        <v>1</v>
      </c>
      <c r="L22">
        <f t="shared" si="0"/>
        <v>31.400913457840499</v>
      </c>
      <c r="M22">
        <v>23.080748281517899</v>
      </c>
    </row>
    <row r="23" spans="2:13" x14ac:dyDescent="0.2">
      <c r="B23" s="10">
        <v>111</v>
      </c>
      <c r="C23" s="9">
        <v>218.1</v>
      </c>
      <c r="D23">
        <v>313</v>
      </c>
      <c r="F23" s="1" t="s">
        <v>2</v>
      </c>
      <c r="G23">
        <f t="shared" si="1"/>
        <v>0</v>
      </c>
      <c r="H23">
        <f t="shared" si="2"/>
        <v>0</v>
      </c>
      <c r="I23">
        <f t="shared" si="3"/>
        <v>11.805555555555555</v>
      </c>
      <c r="K23" s="1" t="s">
        <v>2</v>
      </c>
      <c r="L23">
        <f t="shared" si="0"/>
        <v>3.9351851851851851</v>
      </c>
      <c r="M23">
        <v>3.0089345339470821</v>
      </c>
    </row>
    <row r="24" spans="2:13" x14ac:dyDescent="0.2">
      <c r="B24" s="10">
        <v>120</v>
      </c>
      <c r="C24" s="9">
        <v>222.20000000000002</v>
      </c>
      <c r="D24">
        <v>319</v>
      </c>
      <c r="F24" s="1" t="s">
        <v>3</v>
      </c>
      <c r="G24">
        <f t="shared" si="1"/>
        <v>0</v>
      </c>
      <c r="H24">
        <f t="shared" si="2"/>
        <v>0</v>
      </c>
      <c r="I24">
        <f t="shared" si="3"/>
        <v>5.5555555555555554</v>
      </c>
      <c r="K24" s="1" t="s">
        <v>3</v>
      </c>
      <c r="L24">
        <f t="shared" si="0"/>
        <v>1.8518518518518519</v>
      </c>
      <c r="M24">
        <v>0.77519379844961245</v>
      </c>
    </row>
    <row r="25" spans="2:13" x14ac:dyDescent="0.2">
      <c r="B25" s="10">
        <v>120</v>
      </c>
      <c r="C25" s="9">
        <v>222.6</v>
      </c>
      <c r="D25">
        <v>321</v>
      </c>
      <c r="F25" s="1" t="s">
        <v>4</v>
      </c>
      <c r="G25">
        <f t="shared" si="1"/>
        <v>0</v>
      </c>
      <c r="H25">
        <f t="shared" si="2"/>
        <v>0</v>
      </c>
      <c r="I25">
        <f t="shared" si="3"/>
        <v>1.3888888888888888</v>
      </c>
      <c r="K25" s="1" t="s">
        <v>4</v>
      </c>
      <c r="L25">
        <f t="shared" si="0"/>
        <v>0.46296296296296297</v>
      </c>
      <c r="M25">
        <v>0</v>
      </c>
    </row>
    <row r="26" spans="2:13" x14ac:dyDescent="0.2">
      <c r="B26" s="9">
        <v>122.39999999999999</v>
      </c>
      <c r="C26" s="9">
        <v>225.4</v>
      </c>
      <c r="D26">
        <v>343</v>
      </c>
      <c r="F26" s="1" t="s">
        <v>5</v>
      </c>
      <c r="G26">
        <f t="shared" si="1"/>
        <v>0</v>
      </c>
      <c r="H26">
        <f t="shared" si="2"/>
        <v>0</v>
      </c>
      <c r="I26">
        <f t="shared" si="3"/>
        <v>0</v>
      </c>
      <c r="K26" s="1" t="s">
        <v>5</v>
      </c>
      <c r="L26">
        <f t="shared" si="0"/>
        <v>0</v>
      </c>
      <c r="M26">
        <v>0</v>
      </c>
    </row>
    <row r="27" spans="2:13" x14ac:dyDescent="0.2">
      <c r="B27" s="10">
        <v>123</v>
      </c>
      <c r="C27" s="9">
        <v>225.89999999999998</v>
      </c>
      <c r="D27">
        <v>343</v>
      </c>
      <c r="F27" s="1" t="s">
        <v>6</v>
      </c>
      <c r="G27">
        <f t="shared" si="1"/>
        <v>0</v>
      </c>
      <c r="H27">
        <f t="shared" si="2"/>
        <v>0</v>
      </c>
      <c r="I27">
        <f t="shared" si="3"/>
        <v>0</v>
      </c>
      <c r="K27" s="1" t="s">
        <v>6</v>
      </c>
      <c r="L27">
        <f t="shared" si="0"/>
        <v>0</v>
      </c>
      <c r="M27">
        <v>0</v>
      </c>
    </row>
    <row r="28" spans="2:13" x14ac:dyDescent="0.2">
      <c r="B28" s="10">
        <v>124</v>
      </c>
      <c r="C28" s="9">
        <v>226.3</v>
      </c>
      <c r="D28">
        <v>344</v>
      </c>
      <c r="F28" s="1" t="s">
        <v>7</v>
      </c>
      <c r="G28">
        <f t="shared" si="1"/>
        <v>0</v>
      </c>
      <c r="H28">
        <f t="shared" si="2"/>
        <v>0</v>
      </c>
      <c r="I28">
        <f t="shared" si="3"/>
        <v>0</v>
      </c>
      <c r="K28" s="1" t="s">
        <v>7</v>
      </c>
      <c r="L28">
        <f t="shared" si="0"/>
        <v>0</v>
      </c>
      <c r="M28">
        <v>0</v>
      </c>
    </row>
    <row r="29" spans="2:13" x14ac:dyDescent="0.2">
      <c r="B29" s="9">
        <v>126.50000000000001</v>
      </c>
      <c r="C29" s="9">
        <v>227</v>
      </c>
      <c r="D29">
        <v>350</v>
      </c>
      <c r="F29" s="1" t="s">
        <v>8</v>
      </c>
      <c r="G29">
        <f t="shared" si="1"/>
        <v>0</v>
      </c>
      <c r="H29">
        <f t="shared" si="2"/>
        <v>0</v>
      </c>
      <c r="I29">
        <f t="shared" si="3"/>
        <v>0</v>
      </c>
      <c r="K29" s="1" t="s">
        <v>8</v>
      </c>
      <c r="L29">
        <f t="shared" si="0"/>
        <v>0</v>
      </c>
      <c r="M29">
        <v>0</v>
      </c>
    </row>
    <row r="30" spans="2:13" x14ac:dyDescent="0.2">
      <c r="B30" s="10">
        <v>131</v>
      </c>
      <c r="C30" s="9">
        <v>228.29999999999998</v>
      </c>
      <c r="D30">
        <v>355</v>
      </c>
      <c r="F30" s="1" t="s">
        <v>9</v>
      </c>
      <c r="G30">
        <f t="shared" si="1"/>
        <v>0</v>
      </c>
      <c r="H30">
        <f t="shared" si="2"/>
        <v>0</v>
      </c>
      <c r="I30">
        <f t="shared" si="3"/>
        <v>0</v>
      </c>
      <c r="K30" s="1" t="s">
        <v>9</v>
      </c>
      <c r="L30">
        <f t="shared" si="0"/>
        <v>0</v>
      </c>
      <c r="M30">
        <v>0</v>
      </c>
    </row>
    <row r="31" spans="2:13" x14ac:dyDescent="0.2">
      <c r="B31" s="9">
        <v>133</v>
      </c>
      <c r="C31" s="9">
        <v>235.70000000000002</v>
      </c>
      <c r="D31">
        <v>363</v>
      </c>
      <c r="F31" s="1" t="s">
        <v>10</v>
      </c>
      <c r="G31">
        <f t="shared" si="1"/>
        <v>0</v>
      </c>
      <c r="H31">
        <f t="shared" si="2"/>
        <v>0</v>
      </c>
      <c r="I31">
        <f t="shared" si="3"/>
        <v>0</v>
      </c>
      <c r="K31" s="1" t="s">
        <v>10</v>
      </c>
      <c r="L31">
        <f t="shared" si="0"/>
        <v>0</v>
      </c>
      <c r="M31">
        <v>0</v>
      </c>
    </row>
    <row r="32" spans="2:13" x14ac:dyDescent="0.2">
      <c r="B32" s="9">
        <v>133.9</v>
      </c>
      <c r="C32" s="9">
        <v>237.4</v>
      </c>
      <c r="D32">
        <v>365</v>
      </c>
      <c r="F32" s="1" t="s">
        <v>11</v>
      </c>
      <c r="G32">
        <f t="shared" si="1"/>
        <v>0</v>
      </c>
      <c r="H32">
        <f t="shared" si="2"/>
        <v>0</v>
      </c>
      <c r="I32">
        <f t="shared" si="3"/>
        <v>0</v>
      </c>
      <c r="K32" s="1" t="s">
        <v>11</v>
      </c>
      <c r="L32">
        <f t="shared" si="0"/>
        <v>0</v>
      </c>
      <c r="M32">
        <v>0</v>
      </c>
    </row>
    <row r="33" spans="2:13" x14ac:dyDescent="0.2">
      <c r="B33" s="9">
        <v>134.30000000000001</v>
      </c>
      <c r="C33" s="9">
        <v>239</v>
      </c>
      <c r="D33">
        <v>373</v>
      </c>
      <c r="F33" s="1" t="s">
        <v>12</v>
      </c>
      <c r="G33">
        <f t="shared" si="1"/>
        <v>0</v>
      </c>
      <c r="H33">
        <f t="shared" si="2"/>
        <v>0</v>
      </c>
      <c r="I33">
        <f t="shared" si="3"/>
        <v>0</v>
      </c>
      <c r="K33" s="1" t="s">
        <v>12</v>
      </c>
      <c r="L33">
        <f t="shared" si="0"/>
        <v>0</v>
      </c>
      <c r="M33">
        <v>0</v>
      </c>
    </row>
    <row r="34" spans="2:13" x14ac:dyDescent="0.2">
      <c r="B34" s="10">
        <v>135</v>
      </c>
      <c r="C34" s="9">
        <v>241</v>
      </c>
      <c r="D34">
        <v>381</v>
      </c>
    </row>
    <row r="35" spans="2:13" x14ac:dyDescent="0.2">
      <c r="B35" s="9">
        <v>135.1</v>
      </c>
      <c r="C35" s="9">
        <v>243.5</v>
      </c>
      <c r="D35">
        <v>384</v>
      </c>
      <c r="L35" t="s">
        <v>14</v>
      </c>
      <c r="M35" t="s">
        <v>14</v>
      </c>
    </row>
    <row r="36" spans="2:13" x14ac:dyDescent="0.2">
      <c r="B36" s="9">
        <v>135.9</v>
      </c>
      <c r="C36" s="9">
        <v>247.6</v>
      </c>
      <c r="D36">
        <v>387</v>
      </c>
      <c r="L36">
        <f>STDEV(G21:I21)/SQRT(3)</f>
        <v>14.376055725645015</v>
      </c>
      <c r="M36">
        <v>6.6114920245087401</v>
      </c>
    </row>
    <row r="37" spans="2:13" x14ac:dyDescent="0.2">
      <c r="B37" s="10">
        <v>138</v>
      </c>
      <c r="C37" s="9">
        <v>248.89999999999998</v>
      </c>
      <c r="D37">
        <v>389</v>
      </c>
      <c r="L37">
        <f t="shared" ref="L37:L48" si="4">STDEV(G22:I22)/SQRT(3)</f>
        <v>9.9552620705790424</v>
      </c>
      <c r="M37">
        <v>6.6395650980089158</v>
      </c>
    </row>
    <row r="38" spans="2:13" x14ac:dyDescent="0.2">
      <c r="B38" s="10">
        <v>140</v>
      </c>
      <c r="C38" s="9">
        <v>256.2</v>
      </c>
      <c r="D38">
        <v>401</v>
      </c>
      <c r="L38">
        <f t="shared" si="4"/>
        <v>3.9351851851851851</v>
      </c>
      <c r="M38">
        <v>0.88117456471193956</v>
      </c>
    </row>
    <row r="39" spans="2:13" x14ac:dyDescent="0.2">
      <c r="B39" s="9">
        <v>141.69999999999999</v>
      </c>
      <c r="C39" s="9">
        <v>258</v>
      </c>
      <c r="D39">
        <v>406</v>
      </c>
      <c r="L39">
        <f t="shared" si="4"/>
        <v>1.8518518518518521</v>
      </c>
      <c r="M39">
        <v>0.77519379844961256</v>
      </c>
    </row>
    <row r="40" spans="2:13" x14ac:dyDescent="0.2">
      <c r="B40" s="9">
        <v>142.10000000000002</v>
      </c>
      <c r="C40" s="9">
        <v>258.3</v>
      </c>
      <c r="D40">
        <v>407</v>
      </c>
      <c r="L40">
        <f t="shared" si="4"/>
        <v>0.46296296296296302</v>
      </c>
      <c r="M40">
        <v>0</v>
      </c>
    </row>
    <row r="41" spans="2:13" x14ac:dyDescent="0.2">
      <c r="B41" s="10">
        <v>144</v>
      </c>
      <c r="C41" s="9">
        <v>262</v>
      </c>
      <c r="D41">
        <v>410</v>
      </c>
      <c r="L41">
        <f t="shared" si="4"/>
        <v>0</v>
      </c>
      <c r="M41">
        <v>0</v>
      </c>
    </row>
    <row r="42" spans="2:13" x14ac:dyDescent="0.2">
      <c r="B42" s="10">
        <v>145</v>
      </c>
      <c r="C42" s="9">
        <v>262</v>
      </c>
      <c r="D42">
        <v>410</v>
      </c>
      <c r="L42">
        <f t="shared" si="4"/>
        <v>0</v>
      </c>
      <c r="M42">
        <v>0</v>
      </c>
    </row>
    <row r="43" spans="2:13" x14ac:dyDescent="0.2">
      <c r="B43" s="9">
        <v>147.4</v>
      </c>
      <c r="C43" s="9">
        <v>264.5</v>
      </c>
      <c r="D43">
        <v>419</v>
      </c>
      <c r="L43">
        <f t="shared" si="4"/>
        <v>0</v>
      </c>
      <c r="M43">
        <v>0</v>
      </c>
    </row>
    <row r="44" spans="2:13" x14ac:dyDescent="0.2">
      <c r="B44" s="9">
        <v>150.70000000000002</v>
      </c>
      <c r="C44" s="9">
        <v>265.7</v>
      </c>
      <c r="D44">
        <v>443</v>
      </c>
      <c r="L44">
        <f t="shared" si="4"/>
        <v>0</v>
      </c>
      <c r="M44">
        <v>0</v>
      </c>
    </row>
    <row r="45" spans="2:13" x14ac:dyDescent="0.2">
      <c r="B45" s="9">
        <v>153.20000000000002</v>
      </c>
      <c r="C45" s="9">
        <v>266.5</v>
      </c>
      <c r="D45">
        <v>444</v>
      </c>
      <c r="L45">
        <f t="shared" si="4"/>
        <v>0</v>
      </c>
      <c r="M45">
        <v>0</v>
      </c>
    </row>
    <row r="46" spans="2:13" x14ac:dyDescent="0.2">
      <c r="B46" s="9">
        <v>153.20000000000002</v>
      </c>
      <c r="C46" s="9">
        <v>267.3</v>
      </c>
      <c r="D46">
        <v>446</v>
      </c>
      <c r="L46">
        <f t="shared" si="4"/>
        <v>0</v>
      </c>
      <c r="M46">
        <v>0</v>
      </c>
    </row>
    <row r="47" spans="2:13" x14ac:dyDescent="0.2">
      <c r="B47" s="9">
        <v>154.4</v>
      </c>
      <c r="C47" s="9">
        <v>268.60000000000002</v>
      </c>
      <c r="D47">
        <v>453</v>
      </c>
      <c r="L47">
        <f t="shared" si="4"/>
        <v>0</v>
      </c>
      <c r="M47">
        <v>0</v>
      </c>
    </row>
    <row r="48" spans="2:13" x14ac:dyDescent="0.2">
      <c r="B48" s="9">
        <v>154.79999999999998</v>
      </c>
      <c r="C48" s="9">
        <v>274.7</v>
      </c>
      <c r="D48">
        <v>455</v>
      </c>
      <c r="L48">
        <f t="shared" si="4"/>
        <v>0</v>
      </c>
      <c r="M48">
        <v>0</v>
      </c>
    </row>
    <row r="49" spans="2:4" x14ac:dyDescent="0.2">
      <c r="B49" s="10">
        <v>156</v>
      </c>
      <c r="C49" s="9">
        <v>275</v>
      </c>
      <c r="D49">
        <v>465</v>
      </c>
    </row>
    <row r="50" spans="2:4" x14ac:dyDescent="0.2">
      <c r="B50" s="9">
        <v>156.5</v>
      </c>
      <c r="C50" s="9">
        <v>276</v>
      </c>
      <c r="D50">
        <v>468</v>
      </c>
    </row>
    <row r="51" spans="2:4" x14ac:dyDescent="0.2">
      <c r="B51" s="10">
        <v>157</v>
      </c>
      <c r="C51" s="9">
        <v>278</v>
      </c>
      <c r="D51">
        <v>469</v>
      </c>
    </row>
    <row r="52" spans="2:4" x14ac:dyDescent="0.2">
      <c r="B52" s="9">
        <v>157.70000000000002</v>
      </c>
      <c r="C52" s="9">
        <v>278</v>
      </c>
      <c r="D52">
        <v>470</v>
      </c>
    </row>
    <row r="53" spans="2:4" x14ac:dyDescent="0.2">
      <c r="B53" s="10">
        <v>158</v>
      </c>
      <c r="C53" s="9">
        <v>280.89999999999998</v>
      </c>
      <c r="D53">
        <v>472</v>
      </c>
    </row>
    <row r="54" spans="2:4" x14ac:dyDescent="0.2">
      <c r="B54" s="9">
        <v>158.5</v>
      </c>
      <c r="C54" s="9">
        <v>281.7</v>
      </c>
      <c r="D54">
        <v>472</v>
      </c>
    </row>
    <row r="55" spans="2:4" x14ac:dyDescent="0.2">
      <c r="B55" s="9">
        <v>159.70000000000002</v>
      </c>
      <c r="C55" s="9">
        <v>286.20000000000005</v>
      </c>
      <c r="D55">
        <v>474</v>
      </c>
    </row>
    <row r="56" spans="2:4" x14ac:dyDescent="0.2">
      <c r="B56" s="10">
        <v>161</v>
      </c>
      <c r="C56" s="9">
        <v>287.5</v>
      </c>
      <c r="D56">
        <v>479</v>
      </c>
    </row>
    <row r="57" spans="2:4" x14ac:dyDescent="0.2">
      <c r="B57" s="9">
        <v>162.20000000000002</v>
      </c>
      <c r="C57" s="9">
        <v>288</v>
      </c>
      <c r="D57">
        <v>480</v>
      </c>
    </row>
    <row r="58" spans="2:4" x14ac:dyDescent="0.2">
      <c r="B58" s="10">
        <v>163</v>
      </c>
      <c r="C58" s="9">
        <v>291</v>
      </c>
      <c r="D58">
        <v>492</v>
      </c>
    </row>
    <row r="59" spans="2:4" x14ac:dyDescent="0.2">
      <c r="B59" s="9">
        <v>163.39999999999998</v>
      </c>
      <c r="C59" s="9">
        <v>293</v>
      </c>
      <c r="D59">
        <v>500</v>
      </c>
    </row>
    <row r="60" spans="2:4" x14ac:dyDescent="0.2">
      <c r="B60" s="9">
        <v>164.3</v>
      </c>
      <c r="C60" s="9">
        <v>294</v>
      </c>
      <c r="D60">
        <v>501</v>
      </c>
    </row>
    <row r="61" spans="2:4" x14ac:dyDescent="0.2">
      <c r="B61" s="9">
        <v>165.5</v>
      </c>
      <c r="C61" s="9">
        <v>296.09999999999997</v>
      </c>
      <c r="D61">
        <v>504</v>
      </c>
    </row>
    <row r="62" spans="2:4" x14ac:dyDescent="0.2">
      <c r="B62" s="10">
        <v>166</v>
      </c>
      <c r="C62" s="9">
        <v>297</v>
      </c>
      <c r="D62">
        <v>507</v>
      </c>
    </row>
    <row r="63" spans="2:4" x14ac:dyDescent="0.2">
      <c r="B63" s="9">
        <v>166.3</v>
      </c>
      <c r="C63" s="9">
        <v>298</v>
      </c>
      <c r="D63">
        <v>528</v>
      </c>
    </row>
    <row r="64" spans="2:4" x14ac:dyDescent="0.2">
      <c r="B64" s="10">
        <v>167</v>
      </c>
      <c r="C64" s="9">
        <v>299.40000000000003</v>
      </c>
      <c r="D64">
        <v>538</v>
      </c>
    </row>
    <row r="65" spans="2:4" x14ac:dyDescent="0.2">
      <c r="B65" s="10">
        <v>168</v>
      </c>
      <c r="C65" s="9">
        <v>301</v>
      </c>
      <c r="D65">
        <v>541</v>
      </c>
    </row>
    <row r="66" spans="2:4" x14ac:dyDescent="0.2">
      <c r="B66" s="9">
        <v>170.4</v>
      </c>
      <c r="C66" s="9">
        <v>304.3</v>
      </c>
      <c r="D66">
        <v>543</v>
      </c>
    </row>
    <row r="67" spans="2:4" x14ac:dyDescent="0.2">
      <c r="B67" s="9">
        <v>178.6</v>
      </c>
      <c r="C67" s="9">
        <v>307</v>
      </c>
      <c r="D67">
        <v>552</v>
      </c>
    </row>
    <row r="68" spans="2:4" x14ac:dyDescent="0.2">
      <c r="B68" s="9">
        <v>180.7</v>
      </c>
      <c r="C68" s="9">
        <v>308</v>
      </c>
      <c r="D68">
        <v>559</v>
      </c>
    </row>
    <row r="69" spans="2:4" x14ac:dyDescent="0.2">
      <c r="B69" s="9">
        <v>180.7</v>
      </c>
      <c r="C69" s="9">
        <v>308.40000000000003</v>
      </c>
      <c r="D69">
        <v>570</v>
      </c>
    </row>
    <row r="70" spans="2:4" x14ac:dyDescent="0.2">
      <c r="B70" s="9">
        <v>181.10000000000002</v>
      </c>
      <c r="C70" s="9">
        <v>310.90000000000003</v>
      </c>
      <c r="D70">
        <v>573</v>
      </c>
    </row>
    <row r="71" spans="2:4" x14ac:dyDescent="0.2">
      <c r="B71" s="10">
        <v>182</v>
      </c>
      <c r="C71" s="9">
        <v>314.09999999999997</v>
      </c>
      <c r="D71">
        <v>581</v>
      </c>
    </row>
    <row r="72" spans="2:4" x14ac:dyDescent="0.2">
      <c r="B72" s="9">
        <v>182.7</v>
      </c>
      <c r="C72" s="9">
        <v>316.60000000000002</v>
      </c>
      <c r="D72">
        <v>584</v>
      </c>
    </row>
    <row r="73" spans="2:4" x14ac:dyDescent="0.2">
      <c r="B73" s="9">
        <v>183.6</v>
      </c>
      <c r="C73" s="9">
        <v>320.7</v>
      </c>
      <c r="D73">
        <v>592</v>
      </c>
    </row>
    <row r="74" spans="2:4" x14ac:dyDescent="0.2">
      <c r="B74" s="9">
        <v>185.60000000000002</v>
      </c>
      <c r="C74" s="9">
        <v>324</v>
      </c>
      <c r="D74">
        <v>598</v>
      </c>
    </row>
    <row r="75" spans="2:4" x14ac:dyDescent="0.2">
      <c r="B75" s="9">
        <v>187.3</v>
      </c>
      <c r="C75" s="9">
        <v>324.40000000000003</v>
      </c>
      <c r="D75">
        <v>615</v>
      </c>
    </row>
    <row r="76" spans="2:4" x14ac:dyDescent="0.2">
      <c r="B76" s="10">
        <v>188</v>
      </c>
      <c r="C76" s="9">
        <v>327</v>
      </c>
      <c r="D76">
        <v>642</v>
      </c>
    </row>
    <row r="77" spans="2:4" x14ac:dyDescent="0.2">
      <c r="B77" s="9">
        <v>190.5</v>
      </c>
      <c r="C77" s="9">
        <v>333.40000000000003</v>
      </c>
      <c r="D77">
        <v>644</v>
      </c>
    </row>
    <row r="78" spans="2:4" x14ac:dyDescent="0.2">
      <c r="B78" s="10">
        <v>192</v>
      </c>
      <c r="C78" s="9">
        <v>337.1</v>
      </c>
      <c r="D78">
        <v>652</v>
      </c>
    </row>
    <row r="79" spans="2:4" x14ac:dyDescent="0.2">
      <c r="B79" s="9">
        <v>195.5</v>
      </c>
      <c r="C79" s="9">
        <v>339</v>
      </c>
      <c r="D79">
        <v>672</v>
      </c>
    </row>
    <row r="80" spans="2:4" x14ac:dyDescent="0.2">
      <c r="B80" s="9">
        <v>195.5</v>
      </c>
      <c r="C80" s="9">
        <v>343</v>
      </c>
      <c r="D80">
        <v>678</v>
      </c>
    </row>
    <row r="81" spans="2:4" x14ac:dyDescent="0.2">
      <c r="B81" s="10">
        <v>198</v>
      </c>
      <c r="C81" s="9">
        <v>347</v>
      </c>
      <c r="D81">
        <v>685</v>
      </c>
    </row>
    <row r="82" spans="2:4" x14ac:dyDescent="0.2">
      <c r="B82" s="9">
        <v>199.2</v>
      </c>
      <c r="C82" s="9">
        <v>349.9</v>
      </c>
      <c r="D82">
        <v>689</v>
      </c>
    </row>
    <row r="83" spans="2:4" x14ac:dyDescent="0.2">
      <c r="B83" s="9">
        <v>199.6</v>
      </c>
      <c r="C83" s="9">
        <v>355</v>
      </c>
      <c r="D83">
        <v>696</v>
      </c>
    </row>
    <row r="84" spans="2:4" x14ac:dyDescent="0.2">
      <c r="B84" s="10">
        <v>200</v>
      </c>
      <c r="C84" s="9">
        <v>357.70000000000005</v>
      </c>
      <c r="D84">
        <v>697</v>
      </c>
    </row>
    <row r="85" spans="2:4" x14ac:dyDescent="0.2">
      <c r="B85" s="9">
        <v>200.8</v>
      </c>
      <c r="C85" s="9">
        <v>358.09999999999997</v>
      </c>
      <c r="D85">
        <v>706</v>
      </c>
    </row>
    <row r="86" spans="2:4" x14ac:dyDescent="0.2">
      <c r="B86" s="9">
        <v>206.1</v>
      </c>
      <c r="C86" s="9">
        <v>358.5</v>
      </c>
      <c r="D86">
        <v>722</v>
      </c>
    </row>
    <row r="87" spans="2:4" x14ac:dyDescent="0.2">
      <c r="B87" s="10">
        <v>210</v>
      </c>
      <c r="C87" s="9">
        <v>359.7</v>
      </c>
      <c r="D87">
        <v>728</v>
      </c>
    </row>
    <row r="88" spans="2:4" x14ac:dyDescent="0.2">
      <c r="B88" s="10">
        <v>213</v>
      </c>
      <c r="C88" s="9">
        <v>360.1</v>
      </c>
      <c r="D88">
        <v>742</v>
      </c>
    </row>
    <row r="89" spans="2:4" x14ac:dyDescent="0.2">
      <c r="B89" s="9">
        <v>214.4</v>
      </c>
      <c r="C89" s="9">
        <v>367.09999999999997</v>
      </c>
      <c r="D89">
        <v>745</v>
      </c>
    </row>
    <row r="90" spans="2:4" x14ac:dyDescent="0.2">
      <c r="B90" s="9">
        <v>214.4</v>
      </c>
      <c r="C90" s="9">
        <v>370.4</v>
      </c>
      <c r="D90">
        <v>756</v>
      </c>
    </row>
    <row r="91" spans="2:4" x14ac:dyDescent="0.2">
      <c r="B91" s="10">
        <v>215</v>
      </c>
      <c r="C91" s="9">
        <v>371.20000000000005</v>
      </c>
      <c r="D91">
        <v>756</v>
      </c>
    </row>
    <row r="92" spans="2:4" x14ac:dyDescent="0.2">
      <c r="B92" s="9">
        <v>215.60000000000002</v>
      </c>
      <c r="C92" s="9">
        <v>373</v>
      </c>
      <c r="D92">
        <v>757</v>
      </c>
    </row>
    <row r="93" spans="2:4" x14ac:dyDescent="0.2">
      <c r="B93" s="10">
        <v>218</v>
      </c>
      <c r="C93" s="9">
        <v>374</v>
      </c>
      <c r="D93">
        <v>768</v>
      </c>
    </row>
    <row r="94" spans="2:4" x14ac:dyDescent="0.2">
      <c r="B94" s="9">
        <v>218.5</v>
      </c>
      <c r="C94" s="9">
        <v>377.8</v>
      </c>
      <c r="D94">
        <v>770</v>
      </c>
    </row>
    <row r="95" spans="2:4" x14ac:dyDescent="0.2">
      <c r="B95" s="10">
        <v>219</v>
      </c>
      <c r="C95" s="9">
        <v>378.2</v>
      </c>
      <c r="D95">
        <v>777</v>
      </c>
    </row>
    <row r="96" spans="2:4" x14ac:dyDescent="0.2">
      <c r="B96" s="9">
        <v>220.10000000000002</v>
      </c>
      <c r="C96" s="9">
        <v>379</v>
      </c>
      <c r="D96">
        <v>779</v>
      </c>
    </row>
    <row r="97" spans="2:4" x14ac:dyDescent="0.2">
      <c r="B97" s="9">
        <v>221.3</v>
      </c>
      <c r="C97" s="9">
        <v>381</v>
      </c>
      <c r="D97">
        <v>782</v>
      </c>
    </row>
    <row r="98" spans="2:4" x14ac:dyDescent="0.2">
      <c r="B98" s="10">
        <v>222</v>
      </c>
      <c r="C98" s="9">
        <v>381.5</v>
      </c>
      <c r="D98">
        <v>785</v>
      </c>
    </row>
    <row r="99" spans="2:4" x14ac:dyDescent="0.2">
      <c r="B99" s="9">
        <v>222.6</v>
      </c>
      <c r="C99" s="9">
        <v>384</v>
      </c>
      <c r="D99">
        <v>787</v>
      </c>
    </row>
    <row r="100" spans="2:4" x14ac:dyDescent="0.2">
      <c r="B100" s="9">
        <v>223</v>
      </c>
      <c r="C100" s="9">
        <v>385</v>
      </c>
      <c r="D100">
        <v>803</v>
      </c>
    </row>
    <row r="101" spans="2:4" x14ac:dyDescent="0.2">
      <c r="B101" s="10">
        <v>224</v>
      </c>
      <c r="C101" s="9">
        <v>386.8</v>
      </c>
      <c r="D101">
        <v>818</v>
      </c>
    </row>
    <row r="102" spans="2:4" x14ac:dyDescent="0.2">
      <c r="B102" s="9">
        <v>224.60000000000002</v>
      </c>
      <c r="C102" s="9">
        <v>388</v>
      </c>
      <c r="D102">
        <v>832</v>
      </c>
    </row>
    <row r="103" spans="2:4" x14ac:dyDescent="0.2">
      <c r="B103" s="9">
        <v>225.89999999999998</v>
      </c>
      <c r="C103" s="9">
        <v>388.90000000000003</v>
      </c>
      <c r="D103">
        <v>834</v>
      </c>
    </row>
    <row r="104" spans="2:4" x14ac:dyDescent="0.2">
      <c r="B104" s="9">
        <v>226.70000000000002</v>
      </c>
      <c r="C104" s="9">
        <v>395</v>
      </c>
      <c r="D104">
        <v>837</v>
      </c>
    </row>
    <row r="105" spans="2:4" x14ac:dyDescent="0.2">
      <c r="B105" s="9">
        <v>228.29999999999998</v>
      </c>
      <c r="C105" s="9">
        <v>399.1</v>
      </c>
      <c r="D105">
        <v>841</v>
      </c>
    </row>
    <row r="106" spans="2:4" x14ac:dyDescent="0.2">
      <c r="B106" s="9">
        <v>231.6</v>
      </c>
      <c r="C106" s="9">
        <v>399.6</v>
      </c>
      <c r="D106">
        <v>841</v>
      </c>
    </row>
    <row r="107" spans="2:4" x14ac:dyDescent="0.2">
      <c r="B107" s="9">
        <v>232.4</v>
      </c>
      <c r="C107" s="9">
        <v>401</v>
      </c>
      <c r="D107">
        <v>851</v>
      </c>
    </row>
    <row r="108" spans="2:4" x14ac:dyDescent="0.2">
      <c r="B108" s="10">
        <v>236</v>
      </c>
      <c r="C108" s="9">
        <v>407</v>
      </c>
      <c r="D108">
        <v>853</v>
      </c>
    </row>
    <row r="109" spans="2:4" x14ac:dyDescent="0.2">
      <c r="B109" s="9">
        <v>236.5</v>
      </c>
      <c r="C109" s="9">
        <v>409</v>
      </c>
      <c r="D109">
        <v>859</v>
      </c>
    </row>
    <row r="110" spans="2:4" x14ac:dyDescent="0.2">
      <c r="B110" s="9">
        <v>236.57338983050852</v>
      </c>
      <c r="C110" s="9">
        <v>412</v>
      </c>
      <c r="D110">
        <v>860</v>
      </c>
    </row>
    <row r="111" spans="2:4" x14ac:dyDescent="0.2">
      <c r="B111" s="9">
        <v>240.6</v>
      </c>
      <c r="C111" s="9">
        <v>412.7</v>
      </c>
      <c r="D111">
        <v>865</v>
      </c>
    </row>
    <row r="112" spans="2:4" x14ac:dyDescent="0.2">
      <c r="B112" s="9">
        <v>242.3</v>
      </c>
      <c r="C112" s="9">
        <v>413</v>
      </c>
      <c r="D112">
        <v>877</v>
      </c>
    </row>
    <row r="113" spans="2:4" x14ac:dyDescent="0.2">
      <c r="B113" s="9">
        <v>242.7</v>
      </c>
      <c r="C113" s="9">
        <v>413.5</v>
      </c>
      <c r="D113">
        <v>913</v>
      </c>
    </row>
    <row r="114" spans="2:4" x14ac:dyDescent="0.2">
      <c r="B114" s="9">
        <v>243.9</v>
      </c>
      <c r="C114" s="9">
        <v>416</v>
      </c>
      <c r="D114">
        <v>935</v>
      </c>
    </row>
    <row r="115" spans="2:4" x14ac:dyDescent="0.2">
      <c r="B115" s="10">
        <v>244</v>
      </c>
      <c r="C115" s="9">
        <v>417</v>
      </c>
      <c r="D115">
        <v>943</v>
      </c>
    </row>
    <row r="116" spans="2:4" x14ac:dyDescent="0.2">
      <c r="B116" s="10">
        <v>247</v>
      </c>
      <c r="C116" s="9">
        <v>417.6</v>
      </c>
      <c r="D116">
        <v>957</v>
      </c>
    </row>
    <row r="117" spans="2:4" x14ac:dyDescent="0.2">
      <c r="B117" s="9">
        <v>247.6</v>
      </c>
      <c r="C117" s="9">
        <v>418.9</v>
      </c>
      <c r="D117">
        <v>966</v>
      </c>
    </row>
    <row r="118" spans="2:4" x14ac:dyDescent="0.2">
      <c r="B118" s="9">
        <v>249.7</v>
      </c>
      <c r="C118" s="9">
        <v>423</v>
      </c>
      <c r="D118">
        <v>967</v>
      </c>
    </row>
    <row r="119" spans="2:4" x14ac:dyDescent="0.2">
      <c r="B119" s="9">
        <v>250.1</v>
      </c>
      <c r="C119" s="9">
        <v>425.8</v>
      </c>
      <c r="D119">
        <v>969</v>
      </c>
    </row>
    <row r="120" spans="2:4" x14ac:dyDescent="0.2">
      <c r="B120" s="10">
        <v>251</v>
      </c>
      <c r="C120" s="9">
        <v>426</v>
      </c>
      <c r="D120">
        <v>973</v>
      </c>
    </row>
    <row r="121" spans="2:4" x14ac:dyDescent="0.2">
      <c r="B121" s="10">
        <v>253</v>
      </c>
      <c r="C121" s="9">
        <v>426.2</v>
      </c>
      <c r="D121">
        <v>1010</v>
      </c>
    </row>
    <row r="122" spans="2:4" x14ac:dyDescent="0.2">
      <c r="B122" s="9">
        <v>253.39999999999998</v>
      </c>
      <c r="C122" s="9">
        <v>427.09999999999997</v>
      </c>
      <c r="D122">
        <v>1023</v>
      </c>
    </row>
    <row r="123" spans="2:4" x14ac:dyDescent="0.2">
      <c r="B123" s="9">
        <v>258.3</v>
      </c>
      <c r="C123" s="9">
        <v>430.4</v>
      </c>
      <c r="D123">
        <v>1048</v>
      </c>
    </row>
    <row r="124" spans="2:4" x14ac:dyDescent="0.2">
      <c r="B124" s="10">
        <v>259</v>
      </c>
      <c r="C124" s="9">
        <v>432</v>
      </c>
      <c r="D124">
        <v>1079</v>
      </c>
    </row>
    <row r="125" spans="2:4" x14ac:dyDescent="0.2">
      <c r="B125" s="9">
        <v>259.5</v>
      </c>
      <c r="C125" s="9">
        <v>433.2</v>
      </c>
      <c r="D125">
        <v>1101</v>
      </c>
    </row>
    <row r="126" spans="2:4" x14ac:dyDescent="0.2">
      <c r="B126" s="9">
        <v>259.89999999999998</v>
      </c>
      <c r="C126" s="9">
        <v>434.5</v>
      </c>
      <c r="D126">
        <v>1121</v>
      </c>
    </row>
    <row r="127" spans="2:4" x14ac:dyDescent="0.2">
      <c r="B127" s="9">
        <v>262</v>
      </c>
      <c r="C127" s="9">
        <v>438.20000000000005</v>
      </c>
      <c r="D127">
        <v>1139</v>
      </c>
    </row>
    <row r="128" spans="2:4" x14ac:dyDescent="0.2">
      <c r="B128" s="10">
        <v>263</v>
      </c>
      <c r="C128" s="9">
        <v>441</v>
      </c>
      <c r="D128">
        <v>1148</v>
      </c>
    </row>
    <row r="129" spans="2:4" x14ac:dyDescent="0.2">
      <c r="B129" s="10">
        <v>264</v>
      </c>
      <c r="C129" s="9">
        <v>446</v>
      </c>
      <c r="D129">
        <v>1149</v>
      </c>
    </row>
    <row r="130" spans="2:4" x14ac:dyDescent="0.2">
      <c r="B130" s="10">
        <v>264</v>
      </c>
      <c r="C130" s="9">
        <v>447.2</v>
      </c>
      <c r="D130">
        <v>1162</v>
      </c>
    </row>
    <row r="131" spans="2:4" x14ac:dyDescent="0.2">
      <c r="B131" s="9">
        <v>264</v>
      </c>
      <c r="C131" s="9">
        <v>447.2</v>
      </c>
      <c r="D131">
        <v>1187</v>
      </c>
    </row>
    <row r="132" spans="2:4" x14ac:dyDescent="0.2">
      <c r="B132" s="9">
        <v>264</v>
      </c>
      <c r="C132" s="9">
        <v>449.20000000000005</v>
      </c>
      <c r="D132">
        <v>1187</v>
      </c>
    </row>
    <row r="133" spans="2:4" x14ac:dyDescent="0.2">
      <c r="B133" s="9">
        <v>264</v>
      </c>
      <c r="C133" s="9">
        <v>449.20000000000005</v>
      </c>
      <c r="D133">
        <v>1200</v>
      </c>
    </row>
    <row r="134" spans="2:4" x14ac:dyDescent="0.2">
      <c r="B134" s="9">
        <v>264.89999999999998</v>
      </c>
      <c r="C134" s="9">
        <v>452.9</v>
      </c>
      <c r="D134">
        <v>1214</v>
      </c>
    </row>
    <row r="135" spans="2:4" x14ac:dyDescent="0.2">
      <c r="B135" s="9">
        <v>265.3</v>
      </c>
      <c r="C135" s="9">
        <v>456.59999999999997</v>
      </c>
      <c r="D135">
        <v>1223</v>
      </c>
    </row>
    <row r="136" spans="2:4" x14ac:dyDescent="0.2">
      <c r="B136" s="10">
        <v>266</v>
      </c>
      <c r="C136" s="9">
        <v>461.2</v>
      </c>
      <c r="D136">
        <v>1268</v>
      </c>
    </row>
    <row r="137" spans="2:4" x14ac:dyDescent="0.2">
      <c r="B137" s="9">
        <v>266.89999999999998</v>
      </c>
      <c r="C137" s="9">
        <v>464</v>
      </c>
      <c r="D137">
        <v>1276</v>
      </c>
    </row>
    <row r="138" spans="2:4" x14ac:dyDescent="0.2">
      <c r="B138" s="9">
        <v>268.2</v>
      </c>
      <c r="C138" s="9">
        <v>465.7</v>
      </c>
      <c r="D138">
        <v>1306</v>
      </c>
    </row>
    <row r="139" spans="2:4" x14ac:dyDescent="0.2">
      <c r="B139" s="10">
        <v>269</v>
      </c>
      <c r="C139" s="9">
        <v>468.09999999999997</v>
      </c>
      <c r="D139">
        <v>1322</v>
      </c>
    </row>
    <row r="140" spans="2:4" x14ac:dyDescent="0.2">
      <c r="B140" s="9">
        <v>271.8</v>
      </c>
      <c r="C140" s="9">
        <v>476</v>
      </c>
      <c r="D140">
        <v>1323</v>
      </c>
    </row>
    <row r="141" spans="2:4" x14ac:dyDescent="0.2">
      <c r="B141" s="9">
        <v>273.10000000000002</v>
      </c>
      <c r="C141" s="9">
        <v>481.7</v>
      </c>
      <c r="D141">
        <v>1356</v>
      </c>
    </row>
    <row r="142" spans="2:4" x14ac:dyDescent="0.2">
      <c r="B142" s="9">
        <v>273.5</v>
      </c>
      <c r="C142" s="9">
        <v>482.9</v>
      </c>
      <c r="D142">
        <v>1360</v>
      </c>
    </row>
    <row r="143" spans="2:4" x14ac:dyDescent="0.2">
      <c r="B143" s="10">
        <v>274</v>
      </c>
      <c r="C143" s="9">
        <v>485</v>
      </c>
      <c r="D143">
        <v>1364</v>
      </c>
    </row>
    <row r="144" spans="2:4" x14ac:dyDescent="0.2">
      <c r="B144" s="9">
        <v>274.7</v>
      </c>
      <c r="C144" s="9">
        <v>488.3</v>
      </c>
      <c r="D144">
        <v>1411</v>
      </c>
    </row>
    <row r="145" spans="2:4" x14ac:dyDescent="0.2">
      <c r="B145" s="9">
        <v>277.60000000000002</v>
      </c>
      <c r="C145" s="9">
        <v>491.09999999999997</v>
      </c>
      <c r="D145">
        <v>1429</v>
      </c>
    </row>
    <row r="146" spans="2:4" x14ac:dyDescent="0.2">
      <c r="B146" s="9">
        <v>278</v>
      </c>
      <c r="C146" s="9">
        <v>491.49999999999994</v>
      </c>
      <c r="D146">
        <v>1451</v>
      </c>
    </row>
    <row r="147" spans="2:4" x14ac:dyDescent="0.2">
      <c r="B147" s="9">
        <v>280.89999999999998</v>
      </c>
      <c r="C147" s="9">
        <v>496.09999999999997</v>
      </c>
      <c r="D147">
        <v>1515</v>
      </c>
    </row>
    <row r="148" spans="2:4" x14ac:dyDescent="0.2">
      <c r="B148" s="9">
        <v>281.3</v>
      </c>
      <c r="C148" s="9">
        <v>498</v>
      </c>
      <c r="D148">
        <v>1543</v>
      </c>
    </row>
    <row r="149" spans="2:4" x14ac:dyDescent="0.2">
      <c r="B149" s="9">
        <v>282.5</v>
      </c>
      <c r="C149" s="9">
        <v>500.6</v>
      </c>
      <c r="D149">
        <v>1551</v>
      </c>
    </row>
    <row r="150" spans="2:4" x14ac:dyDescent="0.2">
      <c r="B150" s="10">
        <v>284</v>
      </c>
      <c r="C150" s="9">
        <v>501.80000000000007</v>
      </c>
      <c r="D150">
        <v>1557</v>
      </c>
    </row>
    <row r="151" spans="2:4" x14ac:dyDescent="0.2">
      <c r="B151" s="9">
        <v>284.59999999999997</v>
      </c>
      <c r="C151" s="9">
        <v>504.7</v>
      </c>
      <c r="D151">
        <v>1564</v>
      </c>
    </row>
    <row r="152" spans="2:4" x14ac:dyDescent="0.2">
      <c r="B152" s="9">
        <v>285.39999999999998</v>
      </c>
      <c r="C152" s="9">
        <v>505</v>
      </c>
      <c r="D152">
        <v>1601</v>
      </c>
    </row>
    <row r="153" spans="2:4" x14ac:dyDescent="0.2">
      <c r="B153" s="10">
        <v>288</v>
      </c>
      <c r="C153" s="9">
        <v>505.5</v>
      </c>
      <c r="D153">
        <v>1610</v>
      </c>
    </row>
    <row r="154" spans="2:4" x14ac:dyDescent="0.2">
      <c r="B154" s="9">
        <v>288.3</v>
      </c>
      <c r="C154" s="9">
        <v>506.7</v>
      </c>
      <c r="D154">
        <v>1619</v>
      </c>
    </row>
    <row r="155" spans="2:4" x14ac:dyDescent="0.2">
      <c r="B155" s="10">
        <v>290</v>
      </c>
      <c r="C155" s="9">
        <v>508</v>
      </c>
      <c r="D155">
        <v>1625</v>
      </c>
    </row>
    <row r="156" spans="2:4" x14ac:dyDescent="0.2">
      <c r="B156" s="9">
        <v>290.3</v>
      </c>
      <c r="C156" s="9">
        <v>508.8</v>
      </c>
      <c r="D156">
        <v>1664</v>
      </c>
    </row>
    <row r="157" spans="2:4" x14ac:dyDescent="0.2">
      <c r="B157" s="9">
        <v>290.70000000000005</v>
      </c>
      <c r="C157" s="9">
        <v>508.8</v>
      </c>
      <c r="D157">
        <v>1711</v>
      </c>
    </row>
    <row r="158" spans="2:4" x14ac:dyDescent="0.2">
      <c r="B158" s="9">
        <v>299.40000000000003</v>
      </c>
      <c r="C158" s="9">
        <v>509.6</v>
      </c>
      <c r="D158">
        <v>1737</v>
      </c>
    </row>
    <row r="159" spans="2:4" x14ac:dyDescent="0.2">
      <c r="B159" s="9">
        <v>299.8</v>
      </c>
      <c r="C159" s="9">
        <v>510.79999999999995</v>
      </c>
      <c r="D159">
        <v>1842</v>
      </c>
    </row>
    <row r="160" spans="2:4" x14ac:dyDescent="0.2">
      <c r="B160" s="10">
        <v>303</v>
      </c>
      <c r="C160" s="9">
        <v>511</v>
      </c>
      <c r="D160">
        <v>1844</v>
      </c>
    </row>
    <row r="161" spans="2:4" x14ac:dyDescent="0.2">
      <c r="B161" s="9">
        <v>303.5</v>
      </c>
      <c r="C161" s="9">
        <v>512.90000000000009</v>
      </c>
      <c r="D161">
        <v>1857</v>
      </c>
    </row>
    <row r="162" spans="2:4" x14ac:dyDescent="0.2">
      <c r="B162" s="9">
        <v>304.7</v>
      </c>
      <c r="C162" s="9">
        <v>514.9</v>
      </c>
      <c r="D162">
        <v>1864</v>
      </c>
    </row>
    <row r="163" spans="2:4" x14ac:dyDescent="0.2">
      <c r="B163" s="9">
        <v>307.2</v>
      </c>
      <c r="C163" s="9">
        <v>515</v>
      </c>
      <c r="D163">
        <v>1931</v>
      </c>
    </row>
    <row r="164" spans="2:4" x14ac:dyDescent="0.2">
      <c r="B164" s="10">
        <v>310</v>
      </c>
      <c r="C164" s="9">
        <v>515</v>
      </c>
      <c r="D164">
        <v>1934</v>
      </c>
    </row>
    <row r="165" spans="2:4" x14ac:dyDescent="0.2">
      <c r="B165" s="10">
        <v>311</v>
      </c>
      <c r="C165" s="9">
        <v>518.20000000000005</v>
      </c>
      <c r="D165">
        <v>2038</v>
      </c>
    </row>
    <row r="166" spans="2:4" x14ac:dyDescent="0.2">
      <c r="B166" s="9">
        <v>312.5</v>
      </c>
      <c r="C166" s="9">
        <v>518.6</v>
      </c>
      <c r="D166">
        <v>2050</v>
      </c>
    </row>
    <row r="167" spans="2:4" x14ac:dyDescent="0.2">
      <c r="B167" s="9">
        <v>312.5</v>
      </c>
      <c r="C167" s="9">
        <v>526.4</v>
      </c>
      <c r="D167">
        <v>2072</v>
      </c>
    </row>
    <row r="168" spans="2:4" x14ac:dyDescent="0.2">
      <c r="B168" s="10">
        <v>315</v>
      </c>
      <c r="C168" s="9">
        <v>527.69999999999993</v>
      </c>
      <c r="D168">
        <v>2099</v>
      </c>
    </row>
    <row r="169" spans="2:4" x14ac:dyDescent="0.2">
      <c r="B169" s="9">
        <v>316.39412244898</v>
      </c>
      <c r="C169" s="9">
        <v>528</v>
      </c>
      <c r="D169">
        <v>2161</v>
      </c>
    </row>
    <row r="170" spans="2:4" x14ac:dyDescent="0.2">
      <c r="B170" s="10">
        <v>317</v>
      </c>
      <c r="C170" s="9">
        <v>532</v>
      </c>
      <c r="D170">
        <v>2260</v>
      </c>
    </row>
    <row r="171" spans="2:4" x14ac:dyDescent="0.2">
      <c r="B171" s="9">
        <v>317.40000000000003</v>
      </c>
      <c r="C171" s="9">
        <v>535.1</v>
      </c>
      <c r="D171">
        <v>2262</v>
      </c>
    </row>
    <row r="172" spans="2:4" x14ac:dyDescent="0.2">
      <c r="B172" s="9">
        <v>318.7</v>
      </c>
      <c r="C172" s="9">
        <v>535.5</v>
      </c>
      <c r="D172">
        <v>2499</v>
      </c>
    </row>
    <row r="173" spans="2:4" x14ac:dyDescent="0.2">
      <c r="B173" s="10">
        <v>319</v>
      </c>
      <c r="C173" s="9">
        <v>538</v>
      </c>
      <c r="D173">
        <v>2689</v>
      </c>
    </row>
    <row r="174" spans="2:4" x14ac:dyDescent="0.2">
      <c r="B174" s="9">
        <v>319.63648019207699</v>
      </c>
      <c r="C174" s="9">
        <v>538.4</v>
      </c>
      <c r="D174">
        <v>2871</v>
      </c>
    </row>
    <row r="175" spans="2:4" x14ac:dyDescent="0.2">
      <c r="B175" s="9">
        <v>322.87883793517403</v>
      </c>
      <c r="C175" s="9">
        <v>542</v>
      </c>
      <c r="D175">
        <v>4334</v>
      </c>
    </row>
    <row r="176" spans="2:4" x14ac:dyDescent="0.2">
      <c r="B176" s="10">
        <v>323</v>
      </c>
      <c r="C176" s="9">
        <v>544.5</v>
      </c>
    </row>
    <row r="177" spans="2:3" x14ac:dyDescent="0.2">
      <c r="B177" s="9">
        <v>326.12119567827199</v>
      </c>
      <c r="C177" s="9">
        <v>545</v>
      </c>
    </row>
    <row r="178" spans="2:3" x14ac:dyDescent="0.2">
      <c r="B178" s="9">
        <v>328.1</v>
      </c>
      <c r="C178" s="9">
        <v>546</v>
      </c>
    </row>
    <row r="179" spans="2:3" x14ac:dyDescent="0.2">
      <c r="B179" s="9">
        <v>329.29999999999995</v>
      </c>
      <c r="C179" s="9">
        <v>547</v>
      </c>
    </row>
    <row r="180" spans="2:3" x14ac:dyDescent="0.2">
      <c r="B180" s="9">
        <v>329.36355342136898</v>
      </c>
      <c r="C180" s="9">
        <v>556.4</v>
      </c>
    </row>
    <row r="181" spans="2:3" x14ac:dyDescent="0.2">
      <c r="B181" s="9">
        <v>330.6</v>
      </c>
      <c r="C181" s="9">
        <v>563</v>
      </c>
    </row>
    <row r="182" spans="2:3" x14ac:dyDescent="0.2">
      <c r="B182" s="10">
        <v>331</v>
      </c>
      <c r="C182" s="9">
        <v>566</v>
      </c>
    </row>
    <row r="183" spans="2:3" x14ac:dyDescent="0.2">
      <c r="B183" s="9">
        <v>331.4</v>
      </c>
      <c r="C183" s="9">
        <v>568</v>
      </c>
    </row>
    <row r="184" spans="2:3" x14ac:dyDescent="0.2">
      <c r="B184" s="9">
        <v>332.60591116446602</v>
      </c>
      <c r="C184" s="9">
        <v>570</v>
      </c>
    </row>
    <row r="185" spans="2:3" x14ac:dyDescent="0.2">
      <c r="B185" s="10">
        <v>333</v>
      </c>
      <c r="C185" s="9">
        <v>575.30000000000007</v>
      </c>
    </row>
    <row r="186" spans="2:3" x14ac:dyDescent="0.2">
      <c r="B186" s="9">
        <v>335.1</v>
      </c>
      <c r="C186" s="9">
        <v>577.40000000000009</v>
      </c>
    </row>
    <row r="187" spans="2:3" x14ac:dyDescent="0.2">
      <c r="B187" s="9">
        <v>335.1</v>
      </c>
      <c r="C187" s="9">
        <v>579.4</v>
      </c>
    </row>
    <row r="188" spans="2:3" x14ac:dyDescent="0.2">
      <c r="B188" s="9">
        <v>335.84826890756301</v>
      </c>
      <c r="C188" s="9">
        <v>582.29999999999995</v>
      </c>
    </row>
    <row r="189" spans="2:3" x14ac:dyDescent="0.2">
      <c r="B189" s="10">
        <v>336</v>
      </c>
      <c r="C189" s="9">
        <v>588.5</v>
      </c>
    </row>
    <row r="190" spans="2:3" x14ac:dyDescent="0.2">
      <c r="B190" s="9">
        <v>338</v>
      </c>
      <c r="C190" s="9">
        <v>592.6</v>
      </c>
    </row>
    <row r="191" spans="2:3" x14ac:dyDescent="0.2">
      <c r="B191" s="9">
        <v>339.09062665066102</v>
      </c>
      <c r="C191" s="9">
        <v>602</v>
      </c>
    </row>
    <row r="192" spans="2:3" x14ac:dyDescent="0.2">
      <c r="B192" s="9">
        <v>341.7</v>
      </c>
      <c r="C192" s="9">
        <v>602</v>
      </c>
    </row>
    <row r="193" spans="2:3" x14ac:dyDescent="0.2">
      <c r="B193" s="10">
        <v>342</v>
      </c>
      <c r="C193" s="9">
        <v>609.4</v>
      </c>
    </row>
    <row r="194" spans="2:3" x14ac:dyDescent="0.2">
      <c r="B194" s="9">
        <v>342.33298439375801</v>
      </c>
      <c r="C194" s="9">
        <v>609.79999999999995</v>
      </c>
    </row>
    <row r="195" spans="2:3" x14ac:dyDescent="0.2">
      <c r="B195" s="9">
        <v>344.9</v>
      </c>
      <c r="C195" s="9">
        <v>622</v>
      </c>
    </row>
    <row r="196" spans="2:3" x14ac:dyDescent="0.2">
      <c r="B196" s="9">
        <v>345.575342136855</v>
      </c>
      <c r="C196" s="9">
        <v>633</v>
      </c>
    </row>
    <row r="197" spans="2:3" x14ac:dyDescent="0.2">
      <c r="B197" s="9">
        <v>346.6</v>
      </c>
      <c r="C197" s="9">
        <v>635.29999999999995</v>
      </c>
    </row>
    <row r="198" spans="2:3" x14ac:dyDescent="0.2">
      <c r="B198" s="10">
        <v>347</v>
      </c>
      <c r="C198" s="9">
        <v>639</v>
      </c>
    </row>
    <row r="199" spans="2:3" x14ac:dyDescent="0.2">
      <c r="B199" s="10">
        <v>348</v>
      </c>
      <c r="C199" s="9">
        <v>639.40000000000009</v>
      </c>
    </row>
    <row r="200" spans="2:3" x14ac:dyDescent="0.2">
      <c r="B200" s="9">
        <v>348.2</v>
      </c>
      <c r="C200" s="9">
        <v>644.29999999999995</v>
      </c>
    </row>
    <row r="201" spans="2:3" x14ac:dyDescent="0.2">
      <c r="B201" s="9">
        <v>348.81769987995204</v>
      </c>
      <c r="C201" s="9">
        <v>645.1</v>
      </c>
    </row>
    <row r="202" spans="2:3" x14ac:dyDescent="0.2">
      <c r="B202" s="9">
        <v>352.06005762305</v>
      </c>
      <c r="C202" s="9">
        <v>667</v>
      </c>
    </row>
    <row r="203" spans="2:3" x14ac:dyDescent="0.2">
      <c r="B203" s="9">
        <v>352.7</v>
      </c>
      <c r="C203" s="9">
        <v>671</v>
      </c>
    </row>
    <row r="204" spans="2:3" x14ac:dyDescent="0.2">
      <c r="B204" s="9">
        <v>354</v>
      </c>
      <c r="C204" s="9">
        <v>671.4</v>
      </c>
    </row>
    <row r="205" spans="2:3" x14ac:dyDescent="0.2">
      <c r="B205" s="9">
        <v>354</v>
      </c>
      <c r="C205" s="9">
        <v>673</v>
      </c>
    </row>
    <row r="206" spans="2:3" x14ac:dyDescent="0.2">
      <c r="B206" s="9">
        <v>355.30241536614699</v>
      </c>
      <c r="C206" s="9">
        <v>676</v>
      </c>
    </row>
    <row r="207" spans="2:3" x14ac:dyDescent="0.2">
      <c r="B207" s="9">
        <v>355.6</v>
      </c>
      <c r="C207" s="9">
        <v>683.69999999999993</v>
      </c>
    </row>
    <row r="208" spans="2:3" x14ac:dyDescent="0.2">
      <c r="B208" s="9">
        <v>357.3</v>
      </c>
      <c r="C208" s="9">
        <v>694</v>
      </c>
    </row>
    <row r="209" spans="2:3" x14ac:dyDescent="0.2">
      <c r="B209" s="9">
        <v>358.54477310924403</v>
      </c>
      <c r="C209" s="9">
        <v>694</v>
      </c>
    </row>
    <row r="210" spans="2:3" x14ac:dyDescent="0.2">
      <c r="B210" s="9">
        <v>361.4</v>
      </c>
      <c r="C210" s="9">
        <v>706.7</v>
      </c>
    </row>
    <row r="211" spans="2:3" x14ac:dyDescent="0.2">
      <c r="B211" s="9">
        <v>361.78713085234097</v>
      </c>
      <c r="C211" s="9">
        <v>718.6</v>
      </c>
    </row>
    <row r="212" spans="2:3" x14ac:dyDescent="0.2">
      <c r="B212" s="10">
        <v>362</v>
      </c>
      <c r="C212" s="9">
        <v>730</v>
      </c>
    </row>
    <row r="213" spans="2:3" x14ac:dyDescent="0.2">
      <c r="B213" s="9">
        <v>363</v>
      </c>
      <c r="C213" s="9">
        <v>730.1</v>
      </c>
    </row>
    <row r="214" spans="2:3" x14ac:dyDescent="0.2">
      <c r="B214" s="9">
        <v>365.02948859543903</v>
      </c>
      <c r="C214" s="9">
        <v>740.8</v>
      </c>
    </row>
    <row r="215" spans="2:3" x14ac:dyDescent="0.2">
      <c r="B215" s="9">
        <v>368.27184633853602</v>
      </c>
      <c r="C215" s="9">
        <v>742.40000000000009</v>
      </c>
    </row>
    <row r="216" spans="2:3" x14ac:dyDescent="0.2">
      <c r="B216" s="9">
        <v>369.59999999999997</v>
      </c>
      <c r="C216" s="9">
        <v>744</v>
      </c>
    </row>
    <row r="217" spans="2:3" x14ac:dyDescent="0.2">
      <c r="B217" s="9">
        <v>371.51420408163295</v>
      </c>
      <c r="C217" s="9">
        <v>744</v>
      </c>
    </row>
    <row r="218" spans="2:3" x14ac:dyDescent="0.2">
      <c r="B218" s="9">
        <v>374.75656182473</v>
      </c>
      <c r="C218" s="9">
        <v>747</v>
      </c>
    </row>
    <row r="219" spans="2:3" x14ac:dyDescent="0.2">
      <c r="B219" s="9">
        <v>376.09999999999997</v>
      </c>
      <c r="C219" s="9">
        <v>753.9</v>
      </c>
    </row>
    <row r="220" spans="2:3" x14ac:dyDescent="0.2">
      <c r="B220" s="9">
        <v>377.99891956782801</v>
      </c>
      <c r="C220" s="9">
        <v>767</v>
      </c>
    </row>
    <row r="221" spans="2:3" x14ac:dyDescent="0.2">
      <c r="B221" s="10">
        <v>380</v>
      </c>
      <c r="C221" s="9">
        <v>767.1</v>
      </c>
    </row>
    <row r="222" spans="2:3" x14ac:dyDescent="0.2">
      <c r="B222" s="9">
        <v>384.79999999999995</v>
      </c>
      <c r="C222" s="9">
        <v>771</v>
      </c>
    </row>
    <row r="223" spans="2:3" x14ac:dyDescent="0.2">
      <c r="B223" s="9">
        <v>386.40000000000003</v>
      </c>
      <c r="C223" s="9">
        <v>774.9</v>
      </c>
    </row>
    <row r="224" spans="2:3" x14ac:dyDescent="0.2">
      <c r="B224" s="9">
        <v>387.59999999999997</v>
      </c>
      <c r="C224" s="9">
        <v>779</v>
      </c>
    </row>
    <row r="225" spans="2:3" x14ac:dyDescent="0.2">
      <c r="B225" s="10">
        <v>391</v>
      </c>
      <c r="C225" s="9">
        <v>780.6</v>
      </c>
    </row>
    <row r="226" spans="2:3" x14ac:dyDescent="0.2">
      <c r="B226" s="9">
        <v>393</v>
      </c>
      <c r="C226" s="9">
        <v>781</v>
      </c>
    </row>
    <row r="227" spans="2:3" x14ac:dyDescent="0.2">
      <c r="B227" s="9">
        <v>394.2</v>
      </c>
      <c r="C227" s="9">
        <v>795</v>
      </c>
    </row>
    <row r="228" spans="2:3" x14ac:dyDescent="0.2">
      <c r="B228" s="9">
        <v>396.7</v>
      </c>
      <c r="C228" s="9">
        <v>798</v>
      </c>
    </row>
    <row r="229" spans="2:3" x14ac:dyDescent="0.2">
      <c r="B229" s="10">
        <v>398</v>
      </c>
      <c r="C229" s="9">
        <v>805.7</v>
      </c>
    </row>
    <row r="230" spans="2:3" x14ac:dyDescent="0.2">
      <c r="B230" s="9">
        <v>398.29999999999995</v>
      </c>
      <c r="C230" s="9">
        <v>807.69999999999993</v>
      </c>
    </row>
    <row r="231" spans="2:3" x14ac:dyDescent="0.2">
      <c r="B231" s="9">
        <v>399.6</v>
      </c>
      <c r="C231" s="9">
        <v>814</v>
      </c>
    </row>
    <row r="232" spans="2:3" x14ac:dyDescent="0.2">
      <c r="B232" s="9">
        <v>400.8</v>
      </c>
      <c r="C232" s="9">
        <v>820.5</v>
      </c>
    </row>
    <row r="233" spans="2:3" x14ac:dyDescent="0.2">
      <c r="B233" s="10">
        <v>402</v>
      </c>
      <c r="C233" s="9">
        <v>825.4</v>
      </c>
    </row>
    <row r="234" spans="2:3" x14ac:dyDescent="0.2">
      <c r="B234" s="9">
        <v>402</v>
      </c>
      <c r="C234" s="9">
        <v>829</v>
      </c>
    </row>
    <row r="235" spans="2:3" x14ac:dyDescent="0.2">
      <c r="B235" s="9">
        <v>404.5</v>
      </c>
      <c r="C235" s="9">
        <v>829.5</v>
      </c>
    </row>
    <row r="236" spans="2:3" x14ac:dyDescent="0.2">
      <c r="B236" s="9">
        <v>406.5</v>
      </c>
      <c r="C236" s="9">
        <v>843.09999999999991</v>
      </c>
    </row>
    <row r="237" spans="2:3" x14ac:dyDescent="0.2">
      <c r="B237" s="9">
        <v>407.8</v>
      </c>
      <c r="C237" s="9">
        <v>845.9</v>
      </c>
    </row>
    <row r="238" spans="2:3" x14ac:dyDescent="0.2">
      <c r="B238" s="9">
        <v>417.6</v>
      </c>
      <c r="C238" s="9">
        <v>853</v>
      </c>
    </row>
    <row r="239" spans="2:3" x14ac:dyDescent="0.2">
      <c r="B239" s="9">
        <v>418.9</v>
      </c>
      <c r="C239" s="9">
        <v>858</v>
      </c>
    </row>
    <row r="240" spans="2:3" x14ac:dyDescent="0.2">
      <c r="B240" s="10">
        <v>420</v>
      </c>
      <c r="C240" s="9">
        <v>872</v>
      </c>
    </row>
    <row r="241" spans="2:3" x14ac:dyDescent="0.2">
      <c r="B241" s="10">
        <v>430</v>
      </c>
      <c r="C241" s="9">
        <v>876</v>
      </c>
    </row>
    <row r="242" spans="2:3" x14ac:dyDescent="0.2">
      <c r="B242" s="9">
        <v>434.9</v>
      </c>
      <c r="C242" s="9">
        <v>882.1</v>
      </c>
    </row>
    <row r="243" spans="2:3" x14ac:dyDescent="0.2">
      <c r="B243" s="10">
        <v>435</v>
      </c>
      <c r="C243" s="9">
        <v>910</v>
      </c>
    </row>
    <row r="244" spans="2:3" x14ac:dyDescent="0.2">
      <c r="B244" s="9">
        <v>437.3</v>
      </c>
      <c r="C244" s="9">
        <v>921.5</v>
      </c>
    </row>
    <row r="245" spans="2:3" x14ac:dyDescent="0.2">
      <c r="B245" s="10">
        <v>444</v>
      </c>
      <c r="C245" s="9">
        <v>935</v>
      </c>
    </row>
    <row r="246" spans="2:3" x14ac:dyDescent="0.2">
      <c r="B246" s="9">
        <v>444.70000000000005</v>
      </c>
      <c r="C246" s="9">
        <v>937.5</v>
      </c>
    </row>
    <row r="247" spans="2:3" x14ac:dyDescent="0.2">
      <c r="B247" s="10">
        <v>445</v>
      </c>
      <c r="C247" s="9">
        <v>942</v>
      </c>
    </row>
    <row r="248" spans="2:3" x14ac:dyDescent="0.2">
      <c r="B248" s="9">
        <v>459.5</v>
      </c>
      <c r="C248" s="9">
        <v>955.6</v>
      </c>
    </row>
    <row r="249" spans="2:3" x14ac:dyDescent="0.2">
      <c r="B249" s="9">
        <v>463.59999999999997</v>
      </c>
      <c r="C249" s="9">
        <v>963</v>
      </c>
    </row>
    <row r="250" spans="2:3" x14ac:dyDescent="0.2">
      <c r="B250" s="10">
        <v>467</v>
      </c>
      <c r="C250" s="9">
        <v>990</v>
      </c>
    </row>
    <row r="251" spans="2:3" x14ac:dyDescent="0.2">
      <c r="B251" s="10">
        <v>470</v>
      </c>
      <c r="C251" s="9">
        <v>996.2</v>
      </c>
    </row>
    <row r="252" spans="2:3" x14ac:dyDescent="0.2">
      <c r="B252" s="9">
        <v>473.90000000000003</v>
      </c>
    </row>
    <row r="253" spans="2:3" x14ac:dyDescent="0.2">
      <c r="B253" s="9">
        <v>473.90000000000003</v>
      </c>
    </row>
    <row r="254" spans="2:3" x14ac:dyDescent="0.2">
      <c r="B254" s="10">
        <v>476</v>
      </c>
    </row>
    <row r="255" spans="2:3" x14ac:dyDescent="0.2">
      <c r="B255" s="10">
        <v>479</v>
      </c>
    </row>
    <row r="256" spans="2:3" x14ac:dyDescent="0.2">
      <c r="B256" s="9">
        <v>479.2</v>
      </c>
      <c r="C256" s="9"/>
    </row>
    <row r="257" spans="2:3" x14ac:dyDescent="0.2">
      <c r="B257" s="9">
        <v>487.8</v>
      </c>
      <c r="C257" s="9"/>
    </row>
    <row r="258" spans="2:3" x14ac:dyDescent="0.2">
      <c r="B258" s="10">
        <v>490</v>
      </c>
      <c r="C258" s="9"/>
    </row>
    <row r="259" spans="2:3" x14ac:dyDescent="0.2">
      <c r="B259" s="9">
        <v>490.69999999999993</v>
      </c>
      <c r="C259" s="9"/>
    </row>
    <row r="260" spans="2:3" x14ac:dyDescent="0.2">
      <c r="B260" s="10">
        <v>493</v>
      </c>
      <c r="C260" s="9"/>
    </row>
    <row r="261" spans="2:3" x14ac:dyDescent="0.2">
      <c r="B261" s="9">
        <v>495.6</v>
      </c>
      <c r="C261" s="9"/>
    </row>
    <row r="262" spans="2:3" x14ac:dyDescent="0.2">
      <c r="B262" s="9">
        <v>496.09999999999997</v>
      </c>
      <c r="C262" s="9"/>
    </row>
    <row r="263" spans="2:3" x14ac:dyDescent="0.2">
      <c r="B263" s="9">
        <v>499.8</v>
      </c>
      <c r="C263" s="9"/>
    </row>
    <row r="264" spans="2:3" x14ac:dyDescent="0.2">
      <c r="B264" s="10">
        <v>501</v>
      </c>
      <c r="C264" s="9"/>
    </row>
    <row r="265" spans="2:3" x14ac:dyDescent="0.2">
      <c r="B265" s="10">
        <v>502</v>
      </c>
      <c r="C265" s="9"/>
    </row>
    <row r="266" spans="2:3" x14ac:dyDescent="0.2">
      <c r="B266" s="9">
        <v>517.4</v>
      </c>
      <c r="C266" s="9"/>
    </row>
    <row r="267" spans="2:3" x14ac:dyDescent="0.2">
      <c r="B267" s="10">
        <v>520</v>
      </c>
      <c r="C267" s="9"/>
    </row>
    <row r="268" spans="2:3" x14ac:dyDescent="0.2">
      <c r="B268" s="9">
        <v>540</v>
      </c>
      <c r="C268" s="9"/>
    </row>
    <row r="269" spans="2:3" x14ac:dyDescent="0.2">
      <c r="B269" s="9">
        <v>549.9</v>
      </c>
      <c r="C269" s="9"/>
    </row>
    <row r="270" spans="2:3" x14ac:dyDescent="0.2">
      <c r="B270" s="10">
        <v>552</v>
      </c>
      <c r="C270" s="9"/>
    </row>
    <row r="271" spans="2:3" x14ac:dyDescent="0.2">
      <c r="B271" s="10">
        <v>555</v>
      </c>
      <c r="C271" s="9"/>
    </row>
    <row r="272" spans="2:3" x14ac:dyDescent="0.2">
      <c r="B272" s="9">
        <v>558.9</v>
      </c>
      <c r="C272" s="9"/>
    </row>
    <row r="273" spans="2:3" x14ac:dyDescent="0.2">
      <c r="B273" s="10">
        <v>561</v>
      </c>
      <c r="C273" s="9"/>
    </row>
    <row r="274" spans="2:3" x14ac:dyDescent="0.2">
      <c r="B274" s="9">
        <v>563</v>
      </c>
      <c r="C274" s="9"/>
    </row>
    <row r="275" spans="2:3" x14ac:dyDescent="0.2">
      <c r="B275" s="9">
        <v>571.6</v>
      </c>
      <c r="C275" s="9"/>
    </row>
    <row r="276" spans="2:3" x14ac:dyDescent="0.2">
      <c r="B276" s="9">
        <v>576.09999999999991</v>
      </c>
      <c r="C276" s="9"/>
    </row>
    <row r="277" spans="2:3" x14ac:dyDescent="0.2">
      <c r="B277" s="9">
        <v>584.80000000000007</v>
      </c>
      <c r="C277" s="9"/>
    </row>
    <row r="278" spans="2:3" x14ac:dyDescent="0.2">
      <c r="B278" s="9">
        <v>614.30000000000007</v>
      </c>
      <c r="C278" s="9"/>
    </row>
    <row r="279" spans="2:3" x14ac:dyDescent="0.2">
      <c r="B279" s="9">
        <v>614.70000000000005</v>
      </c>
      <c r="C279" s="9"/>
    </row>
    <row r="280" spans="2:3" x14ac:dyDescent="0.2">
      <c r="B280" s="10">
        <v>616</v>
      </c>
      <c r="C280" s="9"/>
    </row>
    <row r="281" spans="2:3" x14ac:dyDescent="0.2">
      <c r="B281" s="9">
        <v>616</v>
      </c>
      <c r="C281" s="9"/>
    </row>
    <row r="282" spans="2:3" x14ac:dyDescent="0.2">
      <c r="B282" s="10">
        <v>618</v>
      </c>
      <c r="C282" s="9"/>
    </row>
    <row r="283" spans="2:3" x14ac:dyDescent="0.2">
      <c r="B283" s="9">
        <v>637.70000000000005</v>
      </c>
      <c r="C283" s="9"/>
    </row>
    <row r="284" spans="2:3" x14ac:dyDescent="0.2">
      <c r="B284" s="9">
        <v>657</v>
      </c>
      <c r="C284" s="9"/>
    </row>
    <row r="285" spans="2:3" x14ac:dyDescent="0.2">
      <c r="B285" s="10">
        <v>674</v>
      </c>
      <c r="C285" s="9"/>
    </row>
    <row r="286" spans="2:3" x14ac:dyDescent="0.2">
      <c r="B286" s="10">
        <v>679</v>
      </c>
      <c r="C286" s="9"/>
    </row>
    <row r="287" spans="2:3" x14ac:dyDescent="0.2">
      <c r="B287" s="10">
        <v>686</v>
      </c>
      <c r="C287" s="9"/>
    </row>
    <row r="288" spans="2:3" x14ac:dyDescent="0.2">
      <c r="B288" s="10">
        <v>707</v>
      </c>
      <c r="C288" s="9"/>
    </row>
    <row r="289" spans="1:4" x14ac:dyDescent="0.2">
      <c r="B289" s="10">
        <v>731</v>
      </c>
      <c r="C289" s="9"/>
    </row>
    <row r="290" spans="1:4" x14ac:dyDescent="0.2">
      <c r="B290" s="9">
        <v>740.4</v>
      </c>
      <c r="C290" s="9"/>
    </row>
    <row r="291" spans="1:4" x14ac:dyDescent="0.2">
      <c r="B291" s="10">
        <v>757</v>
      </c>
      <c r="C291" s="9"/>
    </row>
    <row r="292" spans="1:4" x14ac:dyDescent="0.2">
      <c r="B292" s="9">
        <v>774.9</v>
      </c>
      <c r="C292" s="9"/>
    </row>
    <row r="293" spans="1:4" x14ac:dyDescent="0.2">
      <c r="B293" s="9">
        <v>775.30000000000007</v>
      </c>
      <c r="C293" s="9"/>
    </row>
    <row r="294" spans="1:4" x14ac:dyDescent="0.2">
      <c r="B294" s="9">
        <v>795.40000000000009</v>
      </c>
      <c r="C294" s="9"/>
    </row>
    <row r="295" spans="1:4" x14ac:dyDescent="0.2">
      <c r="B295" s="9">
        <v>831.6</v>
      </c>
      <c r="C295" s="9"/>
    </row>
    <row r="296" spans="1:4" x14ac:dyDescent="0.2">
      <c r="B296" s="9">
        <v>910</v>
      </c>
      <c r="C296" s="9"/>
    </row>
    <row r="297" spans="1:4" x14ac:dyDescent="0.2">
      <c r="B297" s="9">
        <v>935.90000000000009</v>
      </c>
      <c r="C297" s="9"/>
    </row>
    <row r="298" spans="1:4" x14ac:dyDescent="0.2">
      <c r="B298" s="9">
        <v>951.9</v>
      </c>
      <c r="C298" s="9"/>
    </row>
    <row r="299" spans="1:4" x14ac:dyDescent="0.2">
      <c r="B299" s="3"/>
    </row>
    <row r="300" spans="1:4" x14ac:dyDescent="0.2">
      <c r="A300" s="4" t="s">
        <v>34</v>
      </c>
      <c r="B300" s="6">
        <f>AVERAGE(B2:B298)</f>
        <v>312.18482764309294</v>
      </c>
      <c r="C300" s="6">
        <f>AVERAGE(C2:C251)</f>
        <v>470.06359999999989</v>
      </c>
      <c r="D300" s="6">
        <f>AVERAGE(D2:D175)</f>
        <v>887.9540229885057</v>
      </c>
    </row>
    <row r="301" spans="1:4" x14ac:dyDescent="0.2">
      <c r="A301" s="4" t="s">
        <v>35</v>
      </c>
      <c r="B301" s="7">
        <f>STDEV(B2:B298)/SQRT(297)</f>
        <v>9.8128333127084808</v>
      </c>
      <c r="C301" s="7">
        <f>STDEV(C2:C251)/SQRT(254)</f>
        <v>13.104975104671924</v>
      </c>
      <c r="D301" s="7">
        <f>STDEV(D2:D298)/SQRT(174)</f>
        <v>47.744193996069583</v>
      </c>
    </row>
    <row r="302" spans="1:4" x14ac:dyDescent="0.2">
      <c r="A302" s="4"/>
      <c r="B302" s="6"/>
      <c r="C302" s="6"/>
      <c r="D302" s="6"/>
    </row>
    <row r="303" spans="1:4" x14ac:dyDescent="0.2">
      <c r="A303" s="5" t="s">
        <v>36</v>
      </c>
      <c r="B303" s="8">
        <f>AVERAGE(B300:D300)</f>
        <v>556.73415021053279</v>
      </c>
      <c r="C303" s="6"/>
      <c r="D303" s="6"/>
    </row>
    <row r="304" spans="1:4" x14ac:dyDescent="0.2">
      <c r="A304" s="5" t="s">
        <v>37</v>
      </c>
      <c r="B304" s="7">
        <f>STDEV(B2:D298)/SQRT(297+255+174)</f>
        <v>15.452128470840609</v>
      </c>
      <c r="C304" s="6"/>
      <c r="D304" s="6"/>
    </row>
  </sheetData>
  <sortState ref="D2:D175">
    <sortCondition ref="D2:D175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28FC-8E4B-CE48-9AE4-2559BD7A6D39}">
  <dimension ref="A1:L164"/>
  <sheetViews>
    <sheetView workbookViewId="0">
      <selection activeCell="F3" sqref="F3"/>
    </sheetView>
  </sheetViews>
  <sheetFormatPr baseColWidth="10" defaultRowHeight="16" x14ac:dyDescent="0.2"/>
  <sheetData>
    <row r="1" spans="2:11" x14ac:dyDescent="0.2">
      <c r="B1" t="s">
        <v>19</v>
      </c>
      <c r="C1" t="s">
        <v>20</v>
      </c>
      <c r="D1" t="s">
        <v>21</v>
      </c>
    </row>
    <row r="2" spans="2:11" x14ac:dyDescent="0.2">
      <c r="B2">
        <v>56</v>
      </c>
      <c r="C2">
        <v>37</v>
      </c>
      <c r="D2">
        <v>93</v>
      </c>
    </row>
    <row r="3" spans="2:11" x14ac:dyDescent="0.2">
      <c r="B3">
        <v>76</v>
      </c>
      <c r="C3">
        <v>42</v>
      </c>
      <c r="D3">
        <v>112</v>
      </c>
      <c r="F3" t="s">
        <v>94</v>
      </c>
      <c r="G3" s="1">
        <v>1</v>
      </c>
      <c r="H3" s="1">
        <v>2</v>
      </c>
      <c r="I3" s="1">
        <v>3</v>
      </c>
    </row>
    <row r="4" spans="2:11" x14ac:dyDescent="0.2">
      <c r="B4">
        <v>92</v>
      </c>
      <c r="C4">
        <v>57</v>
      </c>
      <c r="D4">
        <v>115</v>
      </c>
      <c r="F4" s="1" t="s">
        <v>0</v>
      </c>
      <c r="G4">
        <v>94</v>
      </c>
      <c r="H4">
        <v>106</v>
      </c>
      <c r="I4">
        <v>107</v>
      </c>
      <c r="K4" s="1"/>
    </row>
    <row r="5" spans="2:11" x14ac:dyDescent="0.2">
      <c r="B5">
        <v>96</v>
      </c>
      <c r="C5">
        <v>59</v>
      </c>
      <c r="D5">
        <v>118</v>
      </c>
      <c r="F5" s="1" t="s">
        <v>1</v>
      </c>
      <c r="G5">
        <v>55</v>
      </c>
      <c r="H5">
        <v>16</v>
      </c>
      <c r="I5">
        <v>30</v>
      </c>
      <c r="K5" s="1"/>
    </row>
    <row r="6" spans="2:11" x14ac:dyDescent="0.2">
      <c r="B6">
        <v>104</v>
      </c>
      <c r="C6">
        <v>67</v>
      </c>
      <c r="D6">
        <v>122</v>
      </c>
      <c r="F6" s="1" t="s">
        <v>2</v>
      </c>
      <c r="G6">
        <v>7</v>
      </c>
      <c r="H6">
        <v>4</v>
      </c>
      <c r="I6">
        <v>2</v>
      </c>
      <c r="K6" s="1"/>
    </row>
    <row r="7" spans="2:11" x14ac:dyDescent="0.2">
      <c r="B7">
        <v>105</v>
      </c>
      <c r="C7">
        <v>73</v>
      </c>
      <c r="D7">
        <v>123</v>
      </c>
      <c r="F7" s="1" t="s">
        <v>3</v>
      </c>
      <c r="G7">
        <v>0</v>
      </c>
      <c r="H7">
        <v>3</v>
      </c>
      <c r="I7">
        <v>0</v>
      </c>
      <c r="K7" s="1"/>
    </row>
    <row r="8" spans="2:11" x14ac:dyDescent="0.2">
      <c r="B8">
        <v>112</v>
      </c>
      <c r="C8">
        <v>77</v>
      </c>
      <c r="D8">
        <v>124</v>
      </c>
      <c r="F8" s="1" t="s">
        <v>4</v>
      </c>
      <c r="G8">
        <v>0</v>
      </c>
      <c r="H8">
        <v>0</v>
      </c>
      <c r="I8">
        <v>0</v>
      </c>
      <c r="K8" s="1"/>
    </row>
    <row r="9" spans="2:11" x14ac:dyDescent="0.2">
      <c r="B9">
        <v>113</v>
      </c>
      <c r="C9">
        <v>78</v>
      </c>
      <c r="D9">
        <v>135</v>
      </c>
      <c r="F9" s="1" t="s">
        <v>5</v>
      </c>
      <c r="G9">
        <v>0</v>
      </c>
      <c r="H9">
        <v>0</v>
      </c>
      <c r="I9">
        <v>0</v>
      </c>
      <c r="K9" s="1"/>
    </row>
    <row r="10" spans="2:11" x14ac:dyDescent="0.2">
      <c r="B10">
        <v>114</v>
      </c>
      <c r="C10">
        <v>80</v>
      </c>
      <c r="D10">
        <v>136</v>
      </c>
      <c r="F10" s="1" t="s">
        <v>6</v>
      </c>
      <c r="G10">
        <v>0</v>
      </c>
      <c r="H10">
        <v>0</v>
      </c>
      <c r="I10">
        <v>0</v>
      </c>
      <c r="K10" s="1"/>
    </row>
    <row r="11" spans="2:11" x14ac:dyDescent="0.2">
      <c r="B11">
        <v>117</v>
      </c>
      <c r="C11">
        <v>82</v>
      </c>
      <c r="D11">
        <v>137</v>
      </c>
      <c r="F11" s="1" t="s">
        <v>7</v>
      </c>
      <c r="G11">
        <v>0</v>
      </c>
      <c r="H11">
        <v>0</v>
      </c>
      <c r="I11">
        <v>0</v>
      </c>
      <c r="K11" s="1"/>
    </row>
    <row r="12" spans="2:11" x14ac:dyDescent="0.2">
      <c r="B12">
        <v>129</v>
      </c>
      <c r="C12">
        <v>85</v>
      </c>
      <c r="D12">
        <v>140</v>
      </c>
      <c r="F12" s="1" t="s">
        <v>8</v>
      </c>
      <c r="G12">
        <v>0</v>
      </c>
      <c r="H12">
        <v>0</v>
      </c>
      <c r="I12">
        <v>0</v>
      </c>
      <c r="K12" s="1"/>
    </row>
    <row r="13" spans="2:11" x14ac:dyDescent="0.2">
      <c r="B13">
        <v>130</v>
      </c>
      <c r="C13">
        <v>101</v>
      </c>
      <c r="D13">
        <v>146</v>
      </c>
      <c r="F13" s="1" t="s">
        <v>9</v>
      </c>
      <c r="G13">
        <v>0</v>
      </c>
      <c r="H13">
        <v>0</v>
      </c>
      <c r="I13">
        <v>0</v>
      </c>
      <c r="K13" s="1"/>
    </row>
    <row r="14" spans="2:11" x14ac:dyDescent="0.2">
      <c r="B14">
        <v>132</v>
      </c>
      <c r="C14">
        <v>103</v>
      </c>
      <c r="D14">
        <v>152</v>
      </c>
      <c r="F14" s="1" t="s">
        <v>10</v>
      </c>
      <c r="G14">
        <v>0</v>
      </c>
      <c r="H14">
        <v>0</v>
      </c>
      <c r="I14">
        <v>0</v>
      </c>
      <c r="K14" s="1"/>
    </row>
    <row r="15" spans="2:11" x14ac:dyDescent="0.2">
      <c r="B15">
        <v>138</v>
      </c>
      <c r="C15">
        <v>104</v>
      </c>
      <c r="D15">
        <v>164</v>
      </c>
      <c r="F15" s="1" t="s">
        <v>11</v>
      </c>
      <c r="G15">
        <v>0</v>
      </c>
      <c r="H15">
        <v>0</v>
      </c>
      <c r="I15">
        <v>0</v>
      </c>
      <c r="K15" s="1"/>
    </row>
    <row r="16" spans="2:11" x14ac:dyDescent="0.2">
      <c r="B16">
        <v>140</v>
      </c>
      <c r="C16">
        <v>104</v>
      </c>
      <c r="D16">
        <v>183</v>
      </c>
      <c r="F16" s="1" t="s">
        <v>12</v>
      </c>
      <c r="G16">
        <v>0</v>
      </c>
      <c r="H16">
        <v>0</v>
      </c>
      <c r="I16">
        <v>0</v>
      </c>
      <c r="K16" s="1"/>
    </row>
    <row r="17" spans="2:12" x14ac:dyDescent="0.2">
      <c r="B17">
        <v>140</v>
      </c>
      <c r="C17">
        <v>113</v>
      </c>
      <c r="D17">
        <v>186</v>
      </c>
      <c r="G17">
        <f>SUM(G4:G16)</f>
        <v>156</v>
      </c>
      <c r="H17">
        <f>SUM(H4:H16)</f>
        <v>129</v>
      </c>
      <c r="I17">
        <f>SUM(I4:I16)</f>
        <v>139</v>
      </c>
    </row>
    <row r="18" spans="2:12" x14ac:dyDescent="0.2">
      <c r="B18">
        <v>146</v>
      </c>
      <c r="C18">
        <v>116</v>
      </c>
      <c r="D18">
        <v>187</v>
      </c>
    </row>
    <row r="19" spans="2:12" x14ac:dyDescent="0.2">
      <c r="B19">
        <v>149</v>
      </c>
      <c r="C19">
        <v>123</v>
      </c>
      <c r="D19">
        <v>187</v>
      </c>
    </row>
    <row r="20" spans="2:12" x14ac:dyDescent="0.2">
      <c r="B20">
        <v>151</v>
      </c>
      <c r="C20">
        <v>125</v>
      </c>
      <c r="D20">
        <v>188</v>
      </c>
      <c r="F20" t="s">
        <v>93</v>
      </c>
      <c r="G20" s="1">
        <v>1</v>
      </c>
      <c r="H20" s="1">
        <v>2</v>
      </c>
      <c r="I20" s="1">
        <v>3</v>
      </c>
      <c r="L20" t="s">
        <v>22</v>
      </c>
    </row>
    <row r="21" spans="2:12" x14ac:dyDescent="0.2">
      <c r="B21">
        <v>152</v>
      </c>
      <c r="C21">
        <v>125</v>
      </c>
      <c r="D21">
        <v>195</v>
      </c>
      <c r="F21" s="1" t="s">
        <v>0</v>
      </c>
      <c r="G21">
        <f>G4/156*100</f>
        <v>60.256410256410255</v>
      </c>
      <c r="H21">
        <f>H4/129*100</f>
        <v>82.170542635658919</v>
      </c>
      <c r="I21">
        <f>I4/139*100</f>
        <v>76.978417266187051</v>
      </c>
      <c r="K21" s="1" t="s">
        <v>0</v>
      </c>
      <c r="L21">
        <f>AVERAGE(G21:I21)</f>
        <v>73.135123386085411</v>
      </c>
    </row>
    <row r="22" spans="2:12" x14ac:dyDescent="0.2">
      <c r="B22">
        <v>154</v>
      </c>
      <c r="C22">
        <v>138</v>
      </c>
      <c r="D22">
        <v>196</v>
      </c>
      <c r="F22" s="1" t="s">
        <v>1</v>
      </c>
      <c r="G22">
        <f t="shared" ref="G22:G33" si="0">G5/156*100</f>
        <v>35.256410256410255</v>
      </c>
      <c r="H22">
        <f t="shared" ref="H22:H33" si="1">H5/129*100</f>
        <v>12.403100775193799</v>
      </c>
      <c r="I22">
        <f t="shared" ref="I22:I33" si="2">I5/139*100</f>
        <v>21.582733812949641</v>
      </c>
      <c r="K22" s="1" t="s">
        <v>1</v>
      </c>
      <c r="L22">
        <f t="shared" ref="L22:L33" si="3">AVERAGE(G22:I22)</f>
        <v>23.080748281517899</v>
      </c>
    </row>
    <row r="23" spans="2:12" x14ac:dyDescent="0.2">
      <c r="B23">
        <v>158</v>
      </c>
      <c r="C23">
        <v>139</v>
      </c>
      <c r="D23">
        <v>200</v>
      </c>
      <c r="F23" s="1" t="s">
        <v>2</v>
      </c>
      <c r="G23">
        <f t="shared" si="0"/>
        <v>4.4871794871794872</v>
      </c>
      <c r="H23">
        <f t="shared" si="1"/>
        <v>3.1007751937984498</v>
      </c>
      <c r="I23">
        <f t="shared" si="2"/>
        <v>1.4388489208633095</v>
      </c>
      <c r="K23" s="1" t="s">
        <v>2</v>
      </c>
      <c r="L23">
        <f t="shared" si="3"/>
        <v>3.0089345339470821</v>
      </c>
    </row>
    <row r="24" spans="2:12" x14ac:dyDescent="0.2">
      <c r="B24">
        <v>169</v>
      </c>
      <c r="C24">
        <v>139</v>
      </c>
      <c r="D24">
        <v>205</v>
      </c>
      <c r="F24" s="1" t="s">
        <v>3</v>
      </c>
      <c r="G24">
        <f t="shared" si="0"/>
        <v>0</v>
      </c>
      <c r="H24">
        <f t="shared" si="1"/>
        <v>2.3255813953488373</v>
      </c>
      <c r="I24">
        <f t="shared" si="2"/>
        <v>0</v>
      </c>
      <c r="K24" s="1" t="s">
        <v>3</v>
      </c>
      <c r="L24">
        <f t="shared" si="3"/>
        <v>0.77519379844961245</v>
      </c>
    </row>
    <row r="25" spans="2:12" x14ac:dyDescent="0.2">
      <c r="B25">
        <v>171</v>
      </c>
      <c r="C25">
        <v>139</v>
      </c>
      <c r="D25">
        <v>205</v>
      </c>
      <c r="F25" s="1" t="s">
        <v>4</v>
      </c>
      <c r="G25">
        <f t="shared" si="0"/>
        <v>0</v>
      </c>
      <c r="H25">
        <f t="shared" si="1"/>
        <v>0</v>
      </c>
      <c r="I25">
        <f t="shared" si="2"/>
        <v>0</v>
      </c>
      <c r="K25" s="1" t="s">
        <v>4</v>
      </c>
      <c r="L25">
        <f t="shared" si="3"/>
        <v>0</v>
      </c>
    </row>
    <row r="26" spans="2:12" x14ac:dyDescent="0.2">
      <c r="B26">
        <v>175</v>
      </c>
      <c r="C26">
        <v>142</v>
      </c>
      <c r="D26">
        <v>205</v>
      </c>
      <c r="F26" s="1" t="s">
        <v>5</v>
      </c>
      <c r="G26">
        <f t="shared" si="0"/>
        <v>0</v>
      </c>
      <c r="H26">
        <f t="shared" si="1"/>
        <v>0</v>
      </c>
      <c r="I26">
        <f t="shared" si="2"/>
        <v>0</v>
      </c>
      <c r="K26" s="1" t="s">
        <v>5</v>
      </c>
      <c r="L26">
        <f t="shared" si="3"/>
        <v>0</v>
      </c>
    </row>
    <row r="27" spans="2:12" x14ac:dyDescent="0.2">
      <c r="B27">
        <v>176</v>
      </c>
      <c r="C27">
        <v>143</v>
      </c>
      <c r="D27">
        <v>211</v>
      </c>
      <c r="F27" s="1" t="s">
        <v>6</v>
      </c>
      <c r="G27">
        <f t="shared" si="0"/>
        <v>0</v>
      </c>
      <c r="H27">
        <f t="shared" si="1"/>
        <v>0</v>
      </c>
      <c r="I27">
        <f t="shared" si="2"/>
        <v>0</v>
      </c>
      <c r="K27" s="1" t="s">
        <v>6</v>
      </c>
      <c r="L27">
        <f t="shared" si="3"/>
        <v>0</v>
      </c>
    </row>
    <row r="28" spans="2:12" x14ac:dyDescent="0.2">
      <c r="B28">
        <v>178</v>
      </c>
      <c r="C28">
        <v>145</v>
      </c>
      <c r="D28">
        <v>218</v>
      </c>
      <c r="F28" s="1" t="s">
        <v>7</v>
      </c>
      <c r="G28">
        <f t="shared" si="0"/>
        <v>0</v>
      </c>
      <c r="H28">
        <f t="shared" si="1"/>
        <v>0</v>
      </c>
      <c r="I28">
        <f t="shared" si="2"/>
        <v>0</v>
      </c>
      <c r="K28" s="1" t="s">
        <v>7</v>
      </c>
      <c r="L28">
        <f t="shared" si="3"/>
        <v>0</v>
      </c>
    </row>
    <row r="29" spans="2:12" x14ac:dyDescent="0.2">
      <c r="B29">
        <v>179</v>
      </c>
      <c r="C29">
        <v>146</v>
      </c>
      <c r="D29">
        <v>220</v>
      </c>
      <c r="F29" s="1" t="s">
        <v>8</v>
      </c>
      <c r="G29">
        <f t="shared" si="0"/>
        <v>0</v>
      </c>
      <c r="H29">
        <f t="shared" si="1"/>
        <v>0</v>
      </c>
      <c r="I29">
        <f t="shared" si="2"/>
        <v>0</v>
      </c>
      <c r="K29" s="1" t="s">
        <v>8</v>
      </c>
      <c r="L29">
        <f t="shared" si="3"/>
        <v>0</v>
      </c>
    </row>
    <row r="30" spans="2:12" x14ac:dyDescent="0.2">
      <c r="B30">
        <v>192</v>
      </c>
      <c r="C30">
        <v>148</v>
      </c>
      <c r="D30">
        <v>222</v>
      </c>
      <c r="F30" s="1" t="s">
        <v>9</v>
      </c>
      <c r="G30">
        <f t="shared" si="0"/>
        <v>0</v>
      </c>
      <c r="H30">
        <f t="shared" si="1"/>
        <v>0</v>
      </c>
      <c r="I30">
        <f t="shared" si="2"/>
        <v>0</v>
      </c>
      <c r="K30" s="1" t="s">
        <v>9</v>
      </c>
      <c r="L30">
        <f t="shared" si="3"/>
        <v>0</v>
      </c>
    </row>
    <row r="31" spans="2:12" x14ac:dyDescent="0.2">
      <c r="B31">
        <v>193</v>
      </c>
      <c r="C31">
        <v>149</v>
      </c>
      <c r="D31">
        <v>223</v>
      </c>
      <c r="F31" s="1" t="s">
        <v>10</v>
      </c>
      <c r="G31">
        <f t="shared" si="0"/>
        <v>0</v>
      </c>
      <c r="H31">
        <f t="shared" si="1"/>
        <v>0</v>
      </c>
      <c r="I31">
        <f t="shared" si="2"/>
        <v>0</v>
      </c>
      <c r="K31" s="1" t="s">
        <v>10</v>
      </c>
      <c r="L31">
        <f t="shared" si="3"/>
        <v>0</v>
      </c>
    </row>
    <row r="32" spans="2:12" x14ac:dyDescent="0.2">
      <c r="B32">
        <v>195</v>
      </c>
      <c r="C32">
        <v>152</v>
      </c>
      <c r="D32">
        <v>228</v>
      </c>
      <c r="F32" s="1" t="s">
        <v>11</v>
      </c>
      <c r="G32">
        <f t="shared" si="0"/>
        <v>0</v>
      </c>
      <c r="H32">
        <f t="shared" si="1"/>
        <v>0</v>
      </c>
      <c r="I32">
        <f t="shared" si="2"/>
        <v>0</v>
      </c>
      <c r="K32" s="1" t="s">
        <v>11</v>
      </c>
      <c r="L32">
        <f t="shared" si="3"/>
        <v>0</v>
      </c>
    </row>
    <row r="33" spans="2:12" x14ac:dyDescent="0.2">
      <c r="B33">
        <v>197</v>
      </c>
      <c r="C33">
        <v>153</v>
      </c>
      <c r="D33">
        <v>229</v>
      </c>
      <c r="F33" s="1" t="s">
        <v>12</v>
      </c>
      <c r="G33">
        <f t="shared" si="0"/>
        <v>0</v>
      </c>
      <c r="H33">
        <f t="shared" si="1"/>
        <v>0</v>
      </c>
      <c r="I33">
        <f t="shared" si="2"/>
        <v>0</v>
      </c>
      <c r="K33" s="1" t="s">
        <v>12</v>
      </c>
      <c r="L33">
        <f t="shared" si="3"/>
        <v>0</v>
      </c>
    </row>
    <row r="34" spans="2:12" x14ac:dyDescent="0.2">
      <c r="B34">
        <v>204</v>
      </c>
      <c r="C34">
        <v>153</v>
      </c>
      <c r="D34">
        <v>229</v>
      </c>
    </row>
    <row r="35" spans="2:12" x14ac:dyDescent="0.2">
      <c r="B35">
        <v>205</v>
      </c>
      <c r="C35">
        <v>154</v>
      </c>
      <c r="D35">
        <v>230</v>
      </c>
      <c r="L35" t="s">
        <v>14</v>
      </c>
    </row>
    <row r="36" spans="2:12" x14ac:dyDescent="0.2">
      <c r="B36">
        <v>210</v>
      </c>
      <c r="C36">
        <v>159</v>
      </c>
      <c r="D36">
        <v>231</v>
      </c>
      <c r="L36">
        <f>STDEV(G21:I21)/SQRT(3)</f>
        <v>6.6114920245087401</v>
      </c>
    </row>
    <row r="37" spans="2:12" x14ac:dyDescent="0.2">
      <c r="B37">
        <v>213</v>
      </c>
      <c r="C37">
        <v>159</v>
      </c>
      <c r="D37">
        <v>231</v>
      </c>
      <c r="L37">
        <f t="shared" ref="L37:L48" si="4">STDEV(G22:I22)/SQRT(3)</f>
        <v>6.6395650980089158</v>
      </c>
    </row>
    <row r="38" spans="2:12" x14ac:dyDescent="0.2">
      <c r="B38">
        <v>220</v>
      </c>
      <c r="C38">
        <v>163</v>
      </c>
      <c r="D38">
        <v>231</v>
      </c>
      <c r="L38">
        <f t="shared" si="4"/>
        <v>0.88117456471193956</v>
      </c>
    </row>
    <row r="39" spans="2:12" x14ac:dyDescent="0.2">
      <c r="B39">
        <v>220</v>
      </c>
      <c r="C39">
        <v>166</v>
      </c>
      <c r="D39">
        <v>234</v>
      </c>
      <c r="L39">
        <f t="shared" si="4"/>
        <v>0.77519379844961256</v>
      </c>
    </row>
    <row r="40" spans="2:12" x14ac:dyDescent="0.2">
      <c r="B40">
        <v>228</v>
      </c>
      <c r="C40">
        <v>176</v>
      </c>
      <c r="D40">
        <v>238</v>
      </c>
      <c r="L40">
        <f t="shared" si="4"/>
        <v>0</v>
      </c>
    </row>
    <row r="41" spans="2:12" x14ac:dyDescent="0.2">
      <c r="B41">
        <v>236</v>
      </c>
      <c r="C41">
        <v>178</v>
      </c>
      <c r="D41">
        <v>239</v>
      </c>
      <c r="L41">
        <f t="shared" si="4"/>
        <v>0</v>
      </c>
    </row>
    <row r="42" spans="2:12" x14ac:dyDescent="0.2">
      <c r="B42">
        <v>242</v>
      </c>
      <c r="C42">
        <v>179</v>
      </c>
      <c r="D42">
        <v>240</v>
      </c>
      <c r="L42">
        <f t="shared" si="4"/>
        <v>0</v>
      </c>
    </row>
    <row r="43" spans="2:12" x14ac:dyDescent="0.2">
      <c r="B43">
        <v>251</v>
      </c>
      <c r="C43">
        <v>185</v>
      </c>
      <c r="D43">
        <v>243</v>
      </c>
      <c r="L43">
        <f t="shared" si="4"/>
        <v>0</v>
      </c>
    </row>
    <row r="44" spans="2:12" x14ac:dyDescent="0.2">
      <c r="B44">
        <v>254</v>
      </c>
      <c r="C44">
        <v>194</v>
      </c>
      <c r="D44">
        <v>254</v>
      </c>
      <c r="L44">
        <f t="shared" si="4"/>
        <v>0</v>
      </c>
    </row>
    <row r="45" spans="2:12" x14ac:dyDescent="0.2">
      <c r="B45">
        <v>263</v>
      </c>
      <c r="C45">
        <v>196</v>
      </c>
      <c r="D45">
        <v>255</v>
      </c>
      <c r="L45">
        <f t="shared" si="4"/>
        <v>0</v>
      </c>
    </row>
    <row r="46" spans="2:12" x14ac:dyDescent="0.2">
      <c r="B46">
        <v>265</v>
      </c>
      <c r="C46">
        <v>207</v>
      </c>
      <c r="D46">
        <v>259</v>
      </c>
      <c r="L46">
        <f t="shared" si="4"/>
        <v>0</v>
      </c>
    </row>
    <row r="47" spans="2:12" x14ac:dyDescent="0.2">
      <c r="B47">
        <v>266</v>
      </c>
      <c r="C47">
        <v>209</v>
      </c>
      <c r="D47">
        <v>269</v>
      </c>
      <c r="L47">
        <f t="shared" si="4"/>
        <v>0</v>
      </c>
    </row>
    <row r="48" spans="2:12" x14ac:dyDescent="0.2">
      <c r="B48">
        <v>276</v>
      </c>
      <c r="C48">
        <v>210</v>
      </c>
      <c r="D48">
        <v>275</v>
      </c>
      <c r="L48">
        <f t="shared" si="4"/>
        <v>0</v>
      </c>
    </row>
    <row r="49" spans="2:4" x14ac:dyDescent="0.2">
      <c r="B49">
        <v>278</v>
      </c>
      <c r="C49">
        <v>215</v>
      </c>
      <c r="D49">
        <v>279</v>
      </c>
    </row>
    <row r="50" spans="2:4" x14ac:dyDescent="0.2">
      <c r="B50">
        <v>286</v>
      </c>
      <c r="C50">
        <v>216</v>
      </c>
      <c r="D50">
        <v>281</v>
      </c>
    </row>
    <row r="51" spans="2:4" x14ac:dyDescent="0.2">
      <c r="B51">
        <v>286</v>
      </c>
      <c r="C51">
        <v>217</v>
      </c>
      <c r="D51">
        <v>283</v>
      </c>
    </row>
    <row r="52" spans="2:4" x14ac:dyDescent="0.2">
      <c r="B52">
        <v>304</v>
      </c>
      <c r="C52">
        <v>217</v>
      </c>
      <c r="D52">
        <v>283</v>
      </c>
    </row>
    <row r="53" spans="2:4" x14ac:dyDescent="0.2">
      <c r="B53">
        <v>304</v>
      </c>
      <c r="C53">
        <v>219</v>
      </c>
      <c r="D53">
        <v>286</v>
      </c>
    </row>
    <row r="54" spans="2:4" x14ac:dyDescent="0.2">
      <c r="B54">
        <v>306</v>
      </c>
      <c r="C54">
        <v>220</v>
      </c>
      <c r="D54">
        <v>286</v>
      </c>
    </row>
    <row r="55" spans="2:4" x14ac:dyDescent="0.2">
      <c r="B55">
        <v>307</v>
      </c>
      <c r="C55">
        <v>222</v>
      </c>
      <c r="D55">
        <v>301</v>
      </c>
    </row>
    <row r="56" spans="2:4" x14ac:dyDescent="0.2">
      <c r="B56">
        <v>312</v>
      </c>
      <c r="C56">
        <v>235</v>
      </c>
      <c r="D56">
        <v>303</v>
      </c>
    </row>
    <row r="57" spans="2:4" x14ac:dyDescent="0.2">
      <c r="B57">
        <v>313</v>
      </c>
      <c r="C57">
        <v>239</v>
      </c>
      <c r="D57">
        <v>305</v>
      </c>
    </row>
    <row r="58" spans="2:4" x14ac:dyDescent="0.2">
      <c r="B58">
        <v>322</v>
      </c>
      <c r="C58">
        <v>251</v>
      </c>
      <c r="D58">
        <v>306</v>
      </c>
    </row>
    <row r="59" spans="2:4" x14ac:dyDescent="0.2">
      <c r="B59">
        <v>325</v>
      </c>
      <c r="C59">
        <v>256</v>
      </c>
      <c r="D59">
        <f>AVERAGE(D1:D58)</f>
        <v>211.85964912280701</v>
      </c>
    </row>
    <row r="60" spans="2:4" x14ac:dyDescent="0.2">
      <c r="B60">
        <v>326</v>
      </c>
      <c r="C60">
        <v>258</v>
      </c>
      <c r="D60">
        <v>311</v>
      </c>
    </row>
    <row r="61" spans="2:4" x14ac:dyDescent="0.2">
      <c r="B61">
        <v>326</v>
      </c>
      <c r="C61">
        <v>260</v>
      </c>
      <c r="D61">
        <v>313</v>
      </c>
    </row>
    <row r="62" spans="2:4" x14ac:dyDescent="0.2">
      <c r="B62">
        <v>327</v>
      </c>
      <c r="C62">
        <v>268</v>
      </c>
      <c r="D62">
        <v>313</v>
      </c>
    </row>
    <row r="63" spans="2:4" x14ac:dyDescent="0.2">
      <c r="B63">
        <v>327</v>
      </c>
      <c r="C63">
        <v>272</v>
      </c>
      <c r="D63">
        <v>320</v>
      </c>
    </row>
    <row r="64" spans="2:4" x14ac:dyDescent="0.2">
      <c r="B64">
        <v>332</v>
      </c>
      <c r="C64">
        <v>275</v>
      </c>
      <c r="D64">
        <v>320</v>
      </c>
    </row>
    <row r="65" spans="2:4" x14ac:dyDescent="0.2">
      <c r="B65">
        <v>344</v>
      </c>
      <c r="C65">
        <v>283</v>
      </c>
      <c r="D65">
        <v>324</v>
      </c>
    </row>
    <row r="66" spans="2:4" x14ac:dyDescent="0.2">
      <c r="B66">
        <v>356</v>
      </c>
      <c r="C66">
        <v>284</v>
      </c>
      <c r="D66">
        <v>328</v>
      </c>
    </row>
    <row r="67" spans="2:4" x14ac:dyDescent="0.2">
      <c r="B67">
        <v>361</v>
      </c>
      <c r="C67">
        <v>291</v>
      </c>
      <c r="D67">
        <v>331</v>
      </c>
    </row>
    <row r="68" spans="2:4" x14ac:dyDescent="0.2">
      <c r="B68">
        <v>364</v>
      </c>
      <c r="C68">
        <v>294</v>
      </c>
      <c r="D68">
        <v>331</v>
      </c>
    </row>
    <row r="69" spans="2:4" x14ac:dyDescent="0.2">
      <c r="B69">
        <v>368</v>
      </c>
      <c r="C69">
        <v>303</v>
      </c>
      <c r="D69">
        <v>335</v>
      </c>
    </row>
    <row r="70" spans="2:4" x14ac:dyDescent="0.2">
      <c r="B70">
        <v>374</v>
      </c>
      <c r="C70">
        <v>304</v>
      </c>
      <c r="D70">
        <v>338</v>
      </c>
    </row>
    <row r="71" spans="2:4" x14ac:dyDescent="0.2">
      <c r="B71">
        <v>381</v>
      </c>
      <c r="C71">
        <v>304</v>
      </c>
      <c r="D71">
        <v>344</v>
      </c>
    </row>
    <row r="72" spans="2:4" x14ac:dyDescent="0.2">
      <c r="B72">
        <v>395</v>
      </c>
      <c r="C72">
        <v>305</v>
      </c>
      <c r="D72">
        <v>346</v>
      </c>
    </row>
    <row r="73" spans="2:4" x14ac:dyDescent="0.2">
      <c r="B73">
        <v>399</v>
      </c>
      <c r="C73">
        <v>307</v>
      </c>
      <c r="D73">
        <v>346</v>
      </c>
    </row>
    <row r="74" spans="2:4" x14ac:dyDescent="0.2">
      <c r="B74">
        <v>402</v>
      </c>
      <c r="C74">
        <v>312</v>
      </c>
      <c r="D74">
        <v>348</v>
      </c>
    </row>
    <row r="75" spans="2:4" x14ac:dyDescent="0.2">
      <c r="B75">
        <v>407</v>
      </c>
      <c r="C75">
        <v>325</v>
      </c>
      <c r="D75">
        <v>353</v>
      </c>
    </row>
    <row r="76" spans="2:4" x14ac:dyDescent="0.2">
      <c r="B76">
        <v>415</v>
      </c>
      <c r="C76">
        <v>335</v>
      </c>
      <c r="D76">
        <v>353</v>
      </c>
    </row>
    <row r="77" spans="2:4" x14ac:dyDescent="0.2">
      <c r="B77">
        <v>424</v>
      </c>
      <c r="C77">
        <v>335</v>
      </c>
      <c r="D77">
        <v>354</v>
      </c>
    </row>
    <row r="78" spans="2:4" x14ac:dyDescent="0.2">
      <c r="B78">
        <v>425</v>
      </c>
      <c r="C78">
        <v>336</v>
      </c>
      <c r="D78">
        <v>354</v>
      </c>
    </row>
    <row r="79" spans="2:4" x14ac:dyDescent="0.2">
      <c r="B79">
        <v>428</v>
      </c>
      <c r="C79">
        <v>340</v>
      </c>
      <c r="D79">
        <v>356</v>
      </c>
    </row>
    <row r="80" spans="2:4" x14ac:dyDescent="0.2">
      <c r="B80">
        <v>431</v>
      </c>
      <c r="C80">
        <v>340</v>
      </c>
      <c r="D80">
        <v>358</v>
      </c>
    </row>
    <row r="81" spans="2:4" x14ac:dyDescent="0.2">
      <c r="B81">
        <v>432</v>
      </c>
      <c r="C81">
        <v>340</v>
      </c>
      <c r="D81">
        <v>363</v>
      </c>
    </row>
    <row r="82" spans="2:4" x14ac:dyDescent="0.2">
      <c r="B82">
        <v>432</v>
      </c>
      <c r="C82">
        <v>344</v>
      </c>
      <c r="D82">
        <v>372</v>
      </c>
    </row>
    <row r="83" spans="2:4" x14ac:dyDescent="0.2">
      <c r="B83">
        <v>448</v>
      </c>
      <c r="C83">
        <v>347</v>
      </c>
      <c r="D83">
        <v>378</v>
      </c>
    </row>
    <row r="84" spans="2:4" x14ac:dyDescent="0.2">
      <c r="B84">
        <v>460</v>
      </c>
      <c r="C84">
        <v>348</v>
      </c>
      <c r="D84">
        <v>379</v>
      </c>
    </row>
    <row r="85" spans="2:4" x14ac:dyDescent="0.2">
      <c r="B85">
        <v>461</v>
      </c>
      <c r="C85">
        <v>348</v>
      </c>
      <c r="D85">
        <v>379</v>
      </c>
    </row>
    <row r="86" spans="2:4" x14ac:dyDescent="0.2">
      <c r="B86">
        <v>462</v>
      </c>
      <c r="C86">
        <v>355</v>
      </c>
      <c r="D86">
        <v>382</v>
      </c>
    </row>
    <row r="87" spans="2:4" x14ac:dyDescent="0.2">
      <c r="B87">
        <v>470</v>
      </c>
      <c r="C87">
        <v>356</v>
      </c>
      <c r="D87">
        <v>403</v>
      </c>
    </row>
    <row r="88" spans="2:4" x14ac:dyDescent="0.2">
      <c r="B88">
        <v>470</v>
      </c>
      <c r="C88">
        <v>356</v>
      </c>
      <c r="D88">
        <v>403</v>
      </c>
    </row>
    <row r="89" spans="2:4" x14ac:dyDescent="0.2">
      <c r="B89">
        <v>471</v>
      </c>
      <c r="C89">
        <v>375</v>
      </c>
      <c r="D89">
        <v>407</v>
      </c>
    </row>
    <row r="90" spans="2:4" x14ac:dyDescent="0.2">
      <c r="B90">
        <f>AVERAGE(B20:B89)</f>
        <v>305.05714285714288</v>
      </c>
      <c r="C90">
        <v>377</v>
      </c>
      <c r="D90">
        <v>410</v>
      </c>
    </row>
    <row r="91" spans="2:4" x14ac:dyDescent="0.2">
      <c r="B91">
        <v>476</v>
      </c>
      <c r="C91">
        <v>379</v>
      </c>
      <c r="D91">
        <v>414</v>
      </c>
    </row>
    <row r="92" spans="2:4" x14ac:dyDescent="0.2">
      <c r="B92">
        <v>482</v>
      </c>
      <c r="C92">
        <v>381</v>
      </c>
      <c r="D92">
        <v>417</v>
      </c>
    </row>
    <row r="93" spans="2:4" x14ac:dyDescent="0.2">
      <c r="B93">
        <v>486</v>
      </c>
      <c r="C93">
        <v>390</v>
      </c>
      <c r="D93">
        <v>417</v>
      </c>
    </row>
    <row r="94" spans="2:4" x14ac:dyDescent="0.2">
      <c r="B94">
        <v>490</v>
      </c>
      <c r="C94">
        <v>393</v>
      </c>
      <c r="D94">
        <v>422</v>
      </c>
    </row>
    <row r="95" spans="2:4" x14ac:dyDescent="0.2">
      <c r="B95">
        <v>493</v>
      </c>
      <c r="C95">
        <v>393</v>
      </c>
      <c r="D95">
        <v>426</v>
      </c>
    </row>
    <row r="96" spans="2:4" x14ac:dyDescent="0.2">
      <c r="B96">
        <v>495</v>
      </c>
      <c r="C96">
        <v>399</v>
      </c>
      <c r="D96">
        <v>428</v>
      </c>
    </row>
    <row r="97" spans="2:4" x14ac:dyDescent="0.2">
      <c r="B97">
        <v>507</v>
      </c>
      <c r="C97">
        <v>407</v>
      </c>
      <c r="D97">
        <v>431</v>
      </c>
    </row>
    <row r="98" spans="2:4" x14ac:dyDescent="0.2">
      <c r="B98">
        <v>509</v>
      </c>
      <c r="C98">
        <v>410</v>
      </c>
      <c r="D98">
        <v>448</v>
      </c>
    </row>
    <row r="99" spans="2:4" x14ac:dyDescent="0.2">
      <c r="B99">
        <v>515</v>
      </c>
      <c r="C99">
        <v>427</v>
      </c>
      <c r="D99">
        <v>448</v>
      </c>
    </row>
    <row r="100" spans="2:4" x14ac:dyDescent="0.2">
      <c r="B100">
        <v>516</v>
      </c>
      <c r="C100">
        <v>435</v>
      </c>
      <c r="D100">
        <v>448</v>
      </c>
    </row>
    <row r="101" spans="2:4" x14ac:dyDescent="0.2">
      <c r="B101">
        <v>519</v>
      </c>
      <c r="C101">
        <v>445</v>
      </c>
      <c r="D101">
        <v>449</v>
      </c>
    </row>
    <row r="102" spans="2:4" x14ac:dyDescent="0.2">
      <c r="B102">
        <v>525</v>
      </c>
      <c r="C102">
        <v>448</v>
      </c>
      <c r="D102">
        <v>460</v>
      </c>
    </row>
    <row r="103" spans="2:4" x14ac:dyDescent="0.2">
      <c r="B103">
        <v>527</v>
      </c>
      <c r="C103">
        <v>475</v>
      </c>
      <c r="D103">
        <v>462</v>
      </c>
    </row>
    <row r="104" spans="2:4" x14ac:dyDescent="0.2">
      <c r="B104">
        <v>535</v>
      </c>
      <c r="C104">
        <v>478</v>
      </c>
      <c r="D104">
        <v>463</v>
      </c>
    </row>
    <row r="105" spans="2:4" x14ac:dyDescent="0.2">
      <c r="B105">
        <v>536</v>
      </c>
      <c r="C105">
        <v>490</v>
      </c>
      <c r="D105">
        <v>467</v>
      </c>
    </row>
    <row r="106" spans="2:4" x14ac:dyDescent="0.2">
      <c r="B106">
        <v>537</v>
      </c>
      <c r="C106">
        <v>492</v>
      </c>
      <c r="D106">
        <v>472</v>
      </c>
    </row>
    <row r="107" spans="2:4" x14ac:dyDescent="0.2">
      <c r="B107">
        <v>538</v>
      </c>
      <c r="C107">
        <v>496</v>
      </c>
      <c r="D107">
        <v>488</v>
      </c>
    </row>
    <row r="108" spans="2:4" x14ac:dyDescent="0.2">
      <c r="B108">
        <v>540</v>
      </c>
      <c r="C108">
        <v>498</v>
      </c>
      <c r="D108">
        <v>489</v>
      </c>
    </row>
    <row r="109" spans="2:4" x14ac:dyDescent="0.2">
      <c r="B109">
        <v>546</v>
      </c>
      <c r="C109">
        <v>517</v>
      </c>
      <c r="D109">
        <v>497</v>
      </c>
    </row>
    <row r="110" spans="2:4" x14ac:dyDescent="0.2">
      <c r="B110">
        <v>557</v>
      </c>
      <c r="C110">
        <v>532</v>
      </c>
      <c r="D110">
        <v>504</v>
      </c>
    </row>
    <row r="111" spans="2:4" x14ac:dyDescent="0.2">
      <c r="B111">
        <v>567</v>
      </c>
      <c r="C111">
        <v>542</v>
      </c>
      <c r="D111">
        <v>515</v>
      </c>
    </row>
    <row r="112" spans="2:4" x14ac:dyDescent="0.2">
      <c r="B112">
        <v>578</v>
      </c>
      <c r="C112">
        <v>561</v>
      </c>
      <c r="D112">
        <v>537</v>
      </c>
    </row>
    <row r="113" spans="2:4" x14ac:dyDescent="0.2">
      <c r="B113">
        <v>579</v>
      </c>
      <c r="C113">
        <v>562</v>
      </c>
      <c r="D113">
        <v>542</v>
      </c>
    </row>
    <row r="114" spans="2:4" x14ac:dyDescent="0.2">
      <c r="B114">
        <v>591</v>
      </c>
      <c r="C114">
        <v>581</v>
      </c>
      <c r="D114">
        <v>543</v>
      </c>
    </row>
    <row r="115" spans="2:4" x14ac:dyDescent="0.2">
      <c r="B115">
        <v>596</v>
      </c>
      <c r="C115">
        <v>600</v>
      </c>
      <c r="D115">
        <v>549</v>
      </c>
    </row>
    <row r="116" spans="2:4" x14ac:dyDescent="0.2">
      <c r="B116">
        <v>608</v>
      </c>
      <c r="C116">
        <v>601</v>
      </c>
      <c r="D116">
        <v>552</v>
      </c>
    </row>
    <row r="117" spans="2:4" x14ac:dyDescent="0.2">
      <c r="B117">
        <v>621</v>
      </c>
      <c r="C117">
        <v>646</v>
      </c>
      <c r="D117">
        <v>570</v>
      </c>
    </row>
    <row r="118" spans="2:4" x14ac:dyDescent="0.2">
      <c r="B118">
        <v>622</v>
      </c>
      <c r="C118">
        <v>746</v>
      </c>
      <c r="D118">
        <v>580</v>
      </c>
    </row>
    <row r="119" spans="2:4" x14ac:dyDescent="0.2">
      <c r="B119">
        <v>622</v>
      </c>
      <c r="C119">
        <v>760</v>
      </c>
      <c r="D119">
        <v>587</v>
      </c>
    </row>
    <row r="120" spans="2:4" x14ac:dyDescent="0.2">
      <c r="B120">
        <v>630</v>
      </c>
      <c r="C120">
        <v>761</v>
      </c>
      <c r="D120">
        <v>588</v>
      </c>
    </row>
    <row r="121" spans="2:4" x14ac:dyDescent="0.2">
      <c r="B121">
        <v>651</v>
      </c>
      <c r="C121">
        <v>857</v>
      </c>
      <c r="D121">
        <v>588</v>
      </c>
    </row>
    <row r="122" spans="2:4" x14ac:dyDescent="0.2">
      <c r="B122">
        <v>660</v>
      </c>
      <c r="C122">
        <v>887</v>
      </c>
      <c r="D122">
        <v>591</v>
      </c>
    </row>
    <row r="123" spans="2:4" x14ac:dyDescent="0.2">
      <c r="B123">
        <v>660</v>
      </c>
      <c r="C123">
        <v>917</v>
      </c>
      <c r="D123">
        <v>617</v>
      </c>
    </row>
    <row r="124" spans="2:4" x14ac:dyDescent="0.2">
      <c r="B124">
        <v>664</v>
      </c>
      <c r="C124">
        <v>923</v>
      </c>
      <c r="D124">
        <v>622</v>
      </c>
    </row>
    <row r="125" spans="2:4" x14ac:dyDescent="0.2">
      <c r="B125">
        <v>668</v>
      </c>
      <c r="C125">
        <v>1000</v>
      </c>
      <c r="D125">
        <v>635</v>
      </c>
    </row>
    <row r="126" spans="2:4" x14ac:dyDescent="0.2">
      <c r="B126">
        <v>669</v>
      </c>
      <c r="C126">
        <v>1140</v>
      </c>
      <c r="D126">
        <v>651</v>
      </c>
    </row>
    <row r="127" spans="2:4" x14ac:dyDescent="0.2">
      <c r="B127">
        <v>672</v>
      </c>
      <c r="C127">
        <v>1228</v>
      </c>
      <c r="D127">
        <v>681</v>
      </c>
    </row>
    <row r="128" spans="2:4" x14ac:dyDescent="0.2">
      <c r="B128">
        <v>678</v>
      </c>
      <c r="C128">
        <v>1334</v>
      </c>
      <c r="D128">
        <v>699</v>
      </c>
    </row>
    <row r="129" spans="2:4" x14ac:dyDescent="0.2">
      <c r="B129">
        <v>691</v>
      </c>
      <c r="C129">
        <v>1644</v>
      </c>
      <c r="D129">
        <v>701</v>
      </c>
    </row>
    <row r="130" spans="2:4" x14ac:dyDescent="0.2">
      <c r="B130">
        <v>696</v>
      </c>
      <c r="C130">
        <v>1674</v>
      </c>
      <c r="D130">
        <v>703</v>
      </c>
    </row>
    <row r="131" spans="2:4" x14ac:dyDescent="0.2">
      <c r="B131">
        <v>715</v>
      </c>
      <c r="C131">
        <v>1926</v>
      </c>
      <c r="D131">
        <v>716</v>
      </c>
    </row>
    <row r="132" spans="2:4" x14ac:dyDescent="0.2">
      <c r="B132">
        <v>730</v>
      </c>
      <c r="D132">
        <v>750</v>
      </c>
    </row>
    <row r="133" spans="2:4" x14ac:dyDescent="0.2">
      <c r="B133">
        <v>733</v>
      </c>
      <c r="D133">
        <v>758</v>
      </c>
    </row>
    <row r="134" spans="2:4" x14ac:dyDescent="0.2">
      <c r="B134">
        <v>746</v>
      </c>
      <c r="D134">
        <v>787</v>
      </c>
    </row>
    <row r="135" spans="2:4" x14ac:dyDescent="0.2">
      <c r="B135">
        <v>749</v>
      </c>
      <c r="D135">
        <v>792</v>
      </c>
    </row>
    <row r="136" spans="2:4" x14ac:dyDescent="0.2">
      <c r="B136">
        <v>749</v>
      </c>
      <c r="D136">
        <v>797</v>
      </c>
    </row>
    <row r="137" spans="2:4" x14ac:dyDescent="0.2">
      <c r="B137">
        <v>765</v>
      </c>
      <c r="D137">
        <v>802</v>
      </c>
    </row>
    <row r="138" spans="2:4" x14ac:dyDescent="0.2">
      <c r="B138">
        <v>788</v>
      </c>
      <c r="D138">
        <v>816</v>
      </c>
    </row>
    <row r="139" spans="2:4" x14ac:dyDescent="0.2">
      <c r="B139">
        <v>789</v>
      </c>
      <c r="D139">
        <v>832</v>
      </c>
    </row>
    <row r="140" spans="2:4" x14ac:dyDescent="0.2">
      <c r="B140">
        <v>790</v>
      </c>
      <c r="D140">
        <v>849</v>
      </c>
    </row>
    <row r="141" spans="2:4" x14ac:dyDescent="0.2">
      <c r="B141">
        <v>795</v>
      </c>
      <c r="D141">
        <v>1076</v>
      </c>
    </row>
    <row r="142" spans="2:4" x14ac:dyDescent="0.2">
      <c r="B142">
        <v>811</v>
      </c>
      <c r="D142">
        <v>1207</v>
      </c>
    </row>
    <row r="143" spans="2:4" x14ac:dyDescent="0.2">
      <c r="B143">
        <v>830</v>
      </c>
    </row>
    <row r="144" spans="2:4" x14ac:dyDescent="0.2">
      <c r="B144">
        <v>873</v>
      </c>
    </row>
    <row r="145" spans="1:4" x14ac:dyDescent="0.2">
      <c r="B145">
        <v>921</v>
      </c>
    </row>
    <row r="146" spans="1:4" x14ac:dyDescent="0.2">
      <c r="B146">
        <v>927</v>
      </c>
    </row>
    <row r="147" spans="1:4" x14ac:dyDescent="0.2">
      <c r="B147">
        <v>927</v>
      </c>
    </row>
    <row r="148" spans="1:4" x14ac:dyDescent="0.2">
      <c r="B148">
        <v>938</v>
      </c>
    </row>
    <row r="149" spans="1:4" x14ac:dyDescent="0.2">
      <c r="B149">
        <v>942</v>
      </c>
    </row>
    <row r="150" spans="1:4" x14ac:dyDescent="0.2">
      <c r="B150">
        <v>968</v>
      </c>
    </row>
    <row r="151" spans="1:4" x14ac:dyDescent="0.2">
      <c r="B151">
        <v>983</v>
      </c>
    </row>
    <row r="152" spans="1:4" x14ac:dyDescent="0.2">
      <c r="B152">
        <v>1041</v>
      </c>
    </row>
    <row r="153" spans="1:4" x14ac:dyDescent="0.2">
      <c r="B153">
        <v>1092</v>
      </c>
    </row>
    <row r="154" spans="1:4" x14ac:dyDescent="0.2">
      <c r="B154">
        <v>1194</v>
      </c>
    </row>
    <row r="155" spans="1:4" x14ac:dyDescent="0.2">
      <c r="B155">
        <v>1223</v>
      </c>
    </row>
    <row r="156" spans="1:4" x14ac:dyDescent="0.2">
      <c r="B156">
        <v>1250</v>
      </c>
    </row>
    <row r="157" spans="1:4" x14ac:dyDescent="0.2">
      <c r="B157">
        <v>1412</v>
      </c>
    </row>
    <row r="158" spans="1:4" x14ac:dyDescent="0.2">
      <c r="B158">
        <v>1598</v>
      </c>
    </row>
    <row r="160" spans="1:4" x14ac:dyDescent="0.2">
      <c r="A160" t="s">
        <v>34</v>
      </c>
      <c r="B160">
        <f>AVERAGE(B2:B158)</f>
        <v>465.4717015468608</v>
      </c>
      <c r="C160">
        <f>AVERAGE(C2:C131)</f>
        <v>364.0846153846154</v>
      </c>
      <c r="D160">
        <f>AVERAGE(D2:D142)</f>
        <v>386.68694786611923</v>
      </c>
    </row>
    <row r="161" spans="1:4" x14ac:dyDescent="0.2">
      <c r="A161" t="s">
        <v>35</v>
      </c>
      <c r="B161">
        <f>STDEV(B2:B158)/SQRT(157)</f>
        <v>23.019590589356881</v>
      </c>
      <c r="C161">
        <f>STDEV(C2:C131)/SQRT(130)</f>
        <v>28.426039433991654</v>
      </c>
      <c r="D161">
        <f>STDEV(D2:D142)/SQRT(141)</f>
        <v>17.297324441677279</v>
      </c>
    </row>
    <row r="163" spans="1:4" x14ac:dyDescent="0.2">
      <c r="A163" s="1" t="s">
        <v>36</v>
      </c>
      <c r="B163" s="1">
        <f>AVERAGE(B2:D158)</f>
        <v>408.72176820556064</v>
      </c>
    </row>
    <row r="164" spans="1:4" x14ac:dyDescent="0.2">
      <c r="A164" s="1" t="s">
        <v>37</v>
      </c>
      <c r="B164" s="1">
        <f>STDEV(B2:D158)/SQRT(129+150+186)</f>
        <v>12.944217833282011</v>
      </c>
    </row>
  </sheetData>
  <sortState ref="D2:D142">
    <sortCondition ref="D2:D14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FB6A-B42B-0644-9E04-F1052D6007FD}">
  <dimension ref="A1:O234"/>
  <sheetViews>
    <sheetView workbookViewId="0">
      <selection activeCell="F77" sqref="F77"/>
    </sheetView>
  </sheetViews>
  <sheetFormatPr baseColWidth="10" defaultRowHeight="16" x14ac:dyDescent="0.2"/>
  <sheetData>
    <row r="1" spans="1:12" x14ac:dyDescent="0.2">
      <c r="A1" t="s">
        <v>97</v>
      </c>
      <c r="B1">
        <v>1</v>
      </c>
      <c r="C1">
        <v>2</v>
      </c>
      <c r="D1">
        <v>3</v>
      </c>
      <c r="E1">
        <v>4</v>
      </c>
    </row>
    <row r="2" spans="1:12" x14ac:dyDescent="0.2">
      <c r="B2">
        <v>603</v>
      </c>
      <c r="C2">
        <v>603.6</v>
      </c>
      <c r="D2">
        <v>603.20000000000005</v>
      </c>
      <c r="E2">
        <v>604.5</v>
      </c>
    </row>
    <row r="3" spans="1:12" x14ac:dyDescent="0.2">
      <c r="B3">
        <v>603.20000000000005</v>
      </c>
      <c r="C3">
        <v>605.30000000000007</v>
      </c>
      <c r="D3">
        <v>606.1</v>
      </c>
      <c r="E3">
        <v>626</v>
      </c>
      <c r="G3" t="s">
        <v>95</v>
      </c>
      <c r="H3" s="1">
        <v>1</v>
      </c>
      <c r="I3" s="1">
        <v>2</v>
      </c>
      <c r="J3" s="1">
        <v>3</v>
      </c>
      <c r="K3" s="1">
        <v>4</v>
      </c>
      <c r="L3" s="1"/>
    </row>
    <row r="4" spans="1:12" x14ac:dyDescent="0.2">
      <c r="B4">
        <v>604.9</v>
      </c>
      <c r="C4">
        <v>608.20000000000005</v>
      </c>
      <c r="D4">
        <v>619.70000000000005</v>
      </c>
      <c r="E4">
        <v>631</v>
      </c>
      <c r="G4" s="1" t="s">
        <v>0</v>
      </c>
      <c r="H4">
        <v>4</v>
      </c>
      <c r="I4">
        <v>6</v>
      </c>
      <c r="J4">
        <v>3</v>
      </c>
      <c r="K4">
        <v>5</v>
      </c>
    </row>
    <row r="5" spans="1:12" x14ac:dyDescent="0.2">
      <c r="B5">
        <v>608.20000000000005</v>
      </c>
      <c r="C5">
        <v>614.70000000000005</v>
      </c>
      <c r="D5">
        <v>637.70000000000005</v>
      </c>
      <c r="E5">
        <v>634</v>
      </c>
      <c r="G5" s="1" t="s">
        <v>1</v>
      </c>
      <c r="H5">
        <v>42</v>
      </c>
      <c r="I5">
        <v>70</v>
      </c>
      <c r="J5">
        <v>26</v>
      </c>
      <c r="K5">
        <v>40</v>
      </c>
    </row>
    <row r="6" spans="1:12" x14ac:dyDescent="0.2">
      <c r="B6">
        <v>614.30000000000007</v>
      </c>
      <c r="C6">
        <v>621</v>
      </c>
      <c r="D6">
        <v>662.4</v>
      </c>
      <c r="E6">
        <v>637.70000000000005</v>
      </c>
      <c r="G6" s="1" t="s">
        <v>2</v>
      </c>
      <c r="H6">
        <v>15</v>
      </c>
      <c r="I6">
        <v>20</v>
      </c>
      <c r="J6">
        <v>19</v>
      </c>
      <c r="K6">
        <v>13</v>
      </c>
    </row>
    <row r="7" spans="1:12" x14ac:dyDescent="0.2">
      <c r="B7">
        <v>621.29999999999995</v>
      </c>
      <c r="C7">
        <v>629.9</v>
      </c>
      <c r="D7">
        <v>668.5</v>
      </c>
      <c r="E7">
        <v>643</v>
      </c>
      <c r="G7" s="1" t="s">
        <v>3</v>
      </c>
      <c r="H7">
        <v>28</v>
      </c>
      <c r="I7">
        <v>25</v>
      </c>
      <c r="J7">
        <v>18</v>
      </c>
      <c r="K7">
        <v>34</v>
      </c>
    </row>
    <row r="8" spans="1:12" x14ac:dyDescent="0.2">
      <c r="B8">
        <v>622.5</v>
      </c>
      <c r="C8">
        <v>631.59999999999991</v>
      </c>
      <c r="D8">
        <v>674.3</v>
      </c>
      <c r="E8">
        <v>643</v>
      </c>
      <c r="G8" s="1" t="s">
        <v>4</v>
      </c>
      <c r="H8">
        <v>18</v>
      </c>
      <c r="I8">
        <v>15</v>
      </c>
      <c r="J8">
        <v>29</v>
      </c>
      <c r="K8">
        <v>34</v>
      </c>
    </row>
    <row r="9" spans="1:12" x14ac:dyDescent="0.2">
      <c r="B9">
        <v>629.5</v>
      </c>
      <c r="C9">
        <v>636.9</v>
      </c>
      <c r="D9">
        <v>678.80000000000007</v>
      </c>
      <c r="E9">
        <v>648</v>
      </c>
      <c r="G9" s="1" t="s">
        <v>5</v>
      </c>
      <c r="H9">
        <v>23</v>
      </c>
      <c r="I9">
        <v>9</v>
      </c>
      <c r="J9">
        <v>30</v>
      </c>
      <c r="K9">
        <v>32</v>
      </c>
    </row>
    <row r="10" spans="1:12" x14ac:dyDescent="0.2">
      <c r="B10">
        <v>636.5</v>
      </c>
      <c r="C10">
        <v>637.30000000000007</v>
      </c>
      <c r="D10">
        <v>684.1</v>
      </c>
      <c r="E10">
        <v>661.5</v>
      </c>
      <c r="G10" s="1" t="s">
        <v>6</v>
      </c>
      <c r="H10">
        <v>14</v>
      </c>
      <c r="I10">
        <v>14</v>
      </c>
      <c r="J10">
        <v>27</v>
      </c>
      <c r="K10">
        <v>22</v>
      </c>
    </row>
    <row r="11" spans="1:12" x14ac:dyDescent="0.2">
      <c r="B11">
        <v>645.1</v>
      </c>
      <c r="C11">
        <v>656.2</v>
      </c>
      <c r="D11">
        <v>702.59999999999991</v>
      </c>
      <c r="E11">
        <v>662</v>
      </c>
      <c r="G11" s="1" t="s">
        <v>7</v>
      </c>
      <c r="H11">
        <v>12</v>
      </c>
      <c r="I11">
        <v>9</v>
      </c>
      <c r="J11">
        <v>14</v>
      </c>
      <c r="K11">
        <v>21</v>
      </c>
    </row>
    <row r="12" spans="1:12" x14ac:dyDescent="0.2">
      <c r="B12">
        <v>662</v>
      </c>
      <c r="C12">
        <v>662.4</v>
      </c>
      <c r="D12">
        <v>712.90000000000009</v>
      </c>
      <c r="E12">
        <v>669.80000000000007</v>
      </c>
      <c r="G12" s="1" t="s">
        <v>8</v>
      </c>
      <c r="H12">
        <v>16</v>
      </c>
      <c r="I12">
        <v>11</v>
      </c>
      <c r="J12">
        <v>17</v>
      </c>
      <c r="K12">
        <v>16</v>
      </c>
    </row>
    <row r="13" spans="1:12" x14ac:dyDescent="0.2">
      <c r="B13">
        <v>668.5</v>
      </c>
      <c r="C13">
        <v>663.19999999999993</v>
      </c>
      <c r="D13">
        <v>724.80000000000007</v>
      </c>
      <c r="E13">
        <v>673</v>
      </c>
      <c r="G13" s="1" t="s">
        <v>9</v>
      </c>
      <c r="H13">
        <v>15</v>
      </c>
      <c r="I13">
        <v>9</v>
      </c>
      <c r="J13">
        <v>10</v>
      </c>
      <c r="K13">
        <v>10</v>
      </c>
    </row>
    <row r="14" spans="1:12" x14ac:dyDescent="0.2">
      <c r="B14">
        <v>672.19999999999993</v>
      </c>
      <c r="C14">
        <v>665.2</v>
      </c>
      <c r="D14">
        <v>728.9</v>
      </c>
      <c r="E14">
        <v>678</v>
      </c>
      <c r="G14" s="1" t="s">
        <v>10</v>
      </c>
      <c r="H14">
        <v>14</v>
      </c>
      <c r="I14">
        <v>10</v>
      </c>
      <c r="J14">
        <v>4</v>
      </c>
      <c r="K14">
        <v>11</v>
      </c>
    </row>
    <row r="15" spans="1:12" x14ac:dyDescent="0.2">
      <c r="B15">
        <v>674.69999999999993</v>
      </c>
      <c r="C15">
        <v>668.1</v>
      </c>
      <c r="D15">
        <v>753.9</v>
      </c>
      <c r="E15">
        <v>681.7</v>
      </c>
      <c r="G15" s="1" t="s">
        <v>11</v>
      </c>
      <c r="H15">
        <v>6</v>
      </c>
      <c r="I15">
        <v>9</v>
      </c>
      <c r="J15">
        <v>0</v>
      </c>
      <c r="K15">
        <v>5</v>
      </c>
    </row>
    <row r="16" spans="1:12" x14ac:dyDescent="0.2">
      <c r="B16">
        <v>683.3</v>
      </c>
      <c r="C16">
        <v>685.4</v>
      </c>
      <c r="D16">
        <v>760.5</v>
      </c>
      <c r="E16">
        <v>694</v>
      </c>
      <c r="G16" s="1" t="s">
        <v>12</v>
      </c>
      <c r="H16">
        <v>2</v>
      </c>
      <c r="I16">
        <v>4</v>
      </c>
      <c r="J16">
        <v>0</v>
      </c>
      <c r="K16">
        <v>1</v>
      </c>
    </row>
    <row r="17" spans="2:15" x14ac:dyDescent="0.2">
      <c r="B17">
        <v>683.3</v>
      </c>
      <c r="C17">
        <v>686.19999999999993</v>
      </c>
      <c r="D17">
        <v>764.2</v>
      </c>
      <c r="E17">
        <v>696</v>
      </c>
      <c r="H17">
        <f>SUM(H4:H16)</f>
        <v>209</v>
      </c>
      <c r="I17">
        <f>SUM(I4:I16)</f>
        <v>211</v>
      </c>
      <c r="J17">
        <f>SUM(J4:J16)</f>
        <v>197</v>
      </c>
      <c r="K17">
        <f>SUM(K4:K16)</f>
        <v>244</v>
      </c>
    </row>
    <row r="18" spans="2:15" x14ac:dyDescent="0.2">
      <c r="B18">
        <v>684.1</v>
      </c>
      <c r="C18">
        <v>687.80000000000007</v>
      </c>
      <c r="D18">
        <v>781.5</v>
      </c>
      <c r="E18">
        <v>696</v>
      </c>
    </row>
    <row r="19" spans="2:15" x14ac:dyDescent="0.2">
      <c r="B19">
        <v>684.1</v>
      </c>
      <c r="C19">
        <v>696.5</v>
      </c>
      <c r="D19">
        <v>782.3</v>
      </c>
      <c r="E19">
        <v>742</v>
      </c>
    </row>
    <row r="20" spans="2:15" x14ac:dyDescent="0.2">
      <c r="B20">
        <v>693.2</v>
      </c>
      <c r="C20">
        <v>701</v>
      </c>
      <c r="D20">
        <v>785.6</v>
      </c>
      <c r="E20">
        <v>743</v>
      </c>
      <c r="G20" t="s">
        <v>96</v>
      </c>
      <c r="H20" s="1">
        <v>1</v>
      </c>
      <c r="I20" s="1">
        <v>2</v>
      </c>
      <c r="J20" s="1">
        <v>3</v>
      </c>
      <c r="K20" s="1">
        <v>4</v>
      </c>
      <c r="N20" t="s">
        <v>15</v>
      </c>
      <c r="O20" t="s">
        <v>27</v>
      </c>
    </row>
    <row r="21" spans="2:15" x14ac:dyDescent="0.2">
      <c r="B21">
        <v>712.1</v>
      </c>
      <c r="C21">
        <v>718.2</v>
      </c>
      <c r="D21">
        <v>788.8</v>
      </c>
      <c r="E21">
        <v>759</v>
      </c>
      <c r="G21" s="1" t="s">
        <v>0</v>
      </c>
      <c r="H21">
        <f>H4/203*100</f>
        <v>1.9704433497536946</v>
      </c>
      <c r="I21">
        <f>I4/201*100</f>
        <v>2.9850746268656714</v>
      </c>
      <c r="J21">
        <f>J4/194*100</f>
        <v>1.5463917525773196</v>
      </c>
      <c r="K21">
        <f>K4/238*100</f>
        <v>2.1008403361344539</v>
      </c>
      <c r="M21" s="1" t="s">
        <v>0</v>
      </c>
      <c r="N21">
        <f>AVERAGE(H21:K21)</f>
        <v>2.150687516332785</v>
      </c>
      <c r="O21">
        <v>22.57477609021943</v>
      </c>
    </row>
    <row r="22" spans="2:15" x14ac:dyDescent="0.2">
      <c r="B22">
        <v>720.3</v>
      </c>
      <c r="C22">
        <v>723.6</v>
      </c>
      <c r="D22">
        <v>805.3</v>
      </c>
      <c r="E22">
        <v>764.6</v>
      </c>
      <c r="G22" s="1" t="s">
        <v>1</v>
      </c>
      <c r="H22">
        <f t="shared" ref="H22:H33" si="0">H5/203*100</f>
        <v>20.689655172413794</v>
      </c>
      <c r="I22">
        <f t="shared" ref="I22:I33" si="1">I5/201*100</f>
        <v>34.82587064676617</v>
      </c>
      <c r="J22">
        <f t="shared" ref="J22:J33" si="2">J5/194*100</f>
        <v>13.402061855670103</v>
      </c>
      <c r="K22">
        <f t="shared" ref="K22:K33" si="3">K5/238*100</f>
        <v>16.806722689075631</v>
      </c>
      <c r="M22" s="1" t="s">
        <v>1</v>
      </c>
      <c r="N22">
        <f t="shared" ref="N22:N33" si="4">AVERAGE(H22:K22)</f>
        <v>21.431077590981424</v>
      </c>
      <c r="O22">
        <v>25.729811545825015</v>
      </c>
    </row>
    <row r="23" spans="2:15" x14ac:dyDescent="0.2">
      <c r="B23">
        <v>730</v>
      </c>
      <c r="C23">
        <v>724.40000000000009</v>
      </c>
      <c r="D23">
        <v>806.1</v>
      </c>
      <c r="E23">
        <v>768</v>
      </c>
      <c r="G23" s="1" t="s">
        <v>2</v>
      </c>
      <c r="H23">
        <f t="shared" si="0"/>
        <v>7.389162561576355</v>
      </c>
      <c r="I23">
        <f t="shared" si="1"/>
        <v>9.9502487562189064</v>
      </c>
      <c r="J23">
        <f t="shared" si="2"/>
        <v>9.7938144329896915</v>
      </c>
      <c r="K23">
        <f t="shared" si="3"/>
        <v>5.46218487394958</v>
      </c>
      <c r="M23" s="1" t="s">
        <v>2</v>
      </c>
      <c r="N23">
        <f t="shared" si="4"/>
        <v>8.1488526561836334</v>
      </c>
      <c r="O23">
        <v>15.623915970003756</v>
      </c>
    </row>
    <row r="24" spans="2:15" x14ac:dyDescent="0.2">
      <c r="B24">
        <v>740</v>
      </c>
      <c r="C24">
        <v>740.8</v>
      </c>
      <c r="D24">
        <v>833</v>
      </c>
      <c r="E24">
        <v>773.7</v>
      </c>
      <c r="G24" s="1" t="s">
        <v>3</v>
      </c>
      <c r="H24">
        <f t="shared" si="0"/>
        <v>13.793103448275861</v>
      </c>
      <c r="I24">
        <f t="shared" si="1"/>
        <v>12.437810945273633</v>
      </c>
      <c r="J24">
        <f t="shared" si="2"/>
        <v>9.2783505154639183</v>
      </c>
      <c r="K24">
        <f t="shared" si="3"/>
        <v>14.285714285714285</v>
      </c>
      <c r="M24" s="1" t="s">
        <v>3</v>
      </c>
      <c r="N24">
        <f t="shared" si="4"/>
        <v>12.448744798681924</v>
      </c>
      <c r="O24">
        <v>10.860725092102987</v>
      </c>
    </row>
    <row r="25" spans="2:15" x14ac:dyDescent="0.2">
      <c r="B25">
        <v>758</v>
      </c>
      <c r="C25">
        <v>740.8</v>
      </c>
      <c r="D25">
        <v>837.7</v>
      </c>
      <c r="E25">
        <v>774.5</v>
      </c>
      <c r="G25" s="1" t="s">
        <v>4</v>
      </c>
      <c r="H25">
        <f t="shared" si="0"/>
        <v>8.8669950738916263</v>
      </c>
      <c r="I25">
        <f t="shared" si="1"/>
        <v>7.4626865671641784</v>
      </c>
      <c r="J25">
        <f t="shared" si="2"/>
        <v>14.948453608247423</v>
      </c>
      <c r="K25">
        <f t="shared" si="3"/>
        <v>14.285714285714285</v>
      </c>
      <c r="M25" s="1" t="s">
        <v>4</v>
      </c>
      <c r="N25">
        <f t="shared" si="4"/>
        <v>11.390962383754378</v>
      </c>
      <c r="O25">
        <v>7.9487303925085335</v>
      </c>
    </row>
    <row r="26" spans="2:15" x14ac:dyDescent="0.2">
      <c r="B26">
        <v>783.5</v>
      </c>
      <c r="C26">
        <v>744.9</v>
      </c>
      <c r="D26">
        <v>921.9</v>
      </c>
      <c r="E26">
        <v>776</v>
      </c>
      <c r="G26" s="1" t="s">
        <v>5</v>
      </c>
      <c r="H26">
        <f t="shared" si="0"/>
        <v>11.330049261083744</v>
      </c>
      <c r="I26">
        <f t="shared" si="1"/>
        <v>4.4776119402985071</v>
      </c>
      <c r="J26">
        <f t="shared" si="2"/>
        <v>15.463917525773196</v>
      </c>
      <c r="K26">
        <f t="shared" si="3"/>
        <v>13.445378151260504</v>
      </c>
      <c r="M26" s="1" t="s">
        <v>5</v>
      </c>
      <c r="N26">
        <f t="shared" si="4"/>
        <v>11.179239219603987</v>
      </c>
      <c r="O26">
        <v>5.2727148682846403</v>
      </c>
    </row>
    <row r="27" spans="2:15" x14ac:dyDescent="0.2">
      <c r="B27">
        <v>784.30000000000007</v>
      </c>
      <c r="C27">
        <v>754.4</v>
      </c>
      <c r="D27">
        <v>981</v>
      </c>
      <c r="E27">
        <v>788</v>
      </c>
      <c r="G27" s="1" t="s">
        <v>6</v>
      </c>
      <c r="H27">
        <f t="shared" si="0"/>
        <v>6.8965517241379306</v>
      </c>
      <c r="I27">
        <f t="shared" si="1"/>
        <v>6.9651741293532341</v>
      </c>
      <c r="J27">
        <f t="shared" si="2"/>
        <v>13.917525773195877</v>
      </c>
      <c r="K27">
        <f t="shared" si="3"/>
        <v>9.2436974789915975</v>
      </c>
      <c r="M27" s="1" t="s">
        <v>6</v>
      </c>
      <c r="N27">
        <f t="shared" si="4"/>
        <v>9.2557372764196604</v>
      </c>
      <c r="O27">
        <v>2.894516584164335</v>
      </c>
    </row>
    <row r="28" spans="2:15" x14ac:dyDescent="0.2">
      <c r="B28">
        <v>789.30000000000007</v>
      </c>
      <c r="C28">
        <v>754.4</v>
      </c>
      <c r="D28">
        <v>1010</v>
      </c>
      <c r="E28">
        <v>797.90000000000009</v>
      </c>
      <c r="G28" s="1" t="s">
        <v>7</v>
      </c>
      <c r="H28">
        <f t="shared" si="0"/>
        <v>5.9113300492610836</v>
      </c>
      <c r="I28">
        <f t="shared" si="1"/>
        <v>4.4776119402985071</v>
      </c>
      <c r="J28">
        <f t="shared" si="2"/>
        <v>7.216494845360824</v>
      </c>
      <c r="K28">
        <f t="shared" si="3"/>
        <v>8.8235294117647065</v>
      </c>
      <c r="M28" s="1" t="s">
        <v>7</v>
      </c>
      <c r="N28">
        <f t="shared" si="4"/>
        <v>6.6072415616712803</v>
      </c>
      <c r="O28">
        <v>2.3121331178285218</v>
      </c>
    </row>
    <row r="29" spans="2:15" x14ac:dyDescent="0.2">
      <c r="B29">
        <v>790.9</v>
      </c>
      <c r="C29">
        <v>758.9</v>
      </c>
      <c r="D29">
        <v>1031</v>
      </c>
      <c r="E29">
        <v>802.8</v>
      </c>
      <c r="G29" s="1" t="s">
        <v>8</v>
      </c>
      <c r="H29">
        <f t="shared" si="0"/>
        <v>7.8817733990147785</v>
      </c>
      <c r="I29">
        <f t="shared" si="1"/>
        <v>5.4726368159203984</v>
      </c>
      <c r="J29">
        <f t="shared" si="2"/>
        <v>8.7628865979381434</v>
      </c>
      <c r="K29">
        <f t="shared" si="3"/>
        <v>6.7226890756302522</v>
      </c>
      <c r="M29" s="1" t="s">
        <v>8</v>
      </c>
      <c r="N29">
        <f t="shared" si="4"/>
        <v>7.2099964721258933</v>
      </c>
      <c r="O29">
        <v>2.0261320684382511</v>
      </c>
    </row>
    <row r="30" spans="2:15" x14ac:dyDescent="0.2">
      <c r="B30">
        <v>800</v>
      </c>
      <c r="C30">
        <v>766.7</v>
      </c>
      <c r="D30">
        <v>1101</v>
      </c>
      <c r="E30">
        <v>809</v>
      </c>
      <c r="G30" s="1" t="s">
        <v>9</v>
      </c>
      <c r="H30">
        <f t="shared" si="0"/>
        <v>7.389162561576355</v>
      </c>
      <c r="I30">
        <f t="shared" si="1"/>
        <v>4.4776119402985071</v>
      </c>
      <c r="J30">
        <f t="shared" si="2"/>
        <v>5.1546391752577314</v>
      </c>
      <c r="K30">
        <f t="shared" si="3"/>
        <v>4.2016806722689077</v>
      </c>
      <c r="M30" s="1" t="s">
        <v>9</v>
      </c>
      <c r="N30">
        <f t="shared" si="4"/>
        <v>5.3057735873503749</v>
      </c>
      <c r="O30">
        <v>1.4602068677388453</v>
      </c>
    </row>
    <row r="31" spans="2:15" x14ac:dyDescent="0.2">
      <c r="B31">
        <v>803.2</v>
      </c>
      <c r="C31">
        <v>770.8</v>
      </c>
      <c r="D31">
        <v>1113</v>
      </c>
      <c r="E31">
        <v>817</v>
      </c>
      <c r="G31" s="1" t="s">
        <v>10</v>
      </c>
      <c r="H31">
        <f t="shared" si="0"/>
        <v>6.8965517241379306</v>
      </c>
      <c r="I31">
        <f t="shared" si="1"/>
        <v>4.9751243781094532</v>
      </c>
      <c r="J31">
        <f t="shared" si="2"/>
        <v>2.0618556701030926</v>
      </c>
      <c r="K31">
        <f t="shared" si="3"/>
        <v>4.6218487394957988</v>
      </c>
      <c r="M31" s="1" t="s">
        <v>10</v>
      </c>
      <c r="N31">
        <f t="shared" si="4"/>
        <v>4.6388451279615692</v>
      </c>
      <c r="O31">
        <v>1.365149833518313</v>
      </c>
    </row>
    <row r="32" spans="2:15" x14ac:dyDescent="0.2">
      <c r="B32">
        <v>831.6</v>
      </c>
      <c r="C32">
        <v>776.5</v>
      </c>
      <c r="D32">
        <v>1121</v>
      </c>
      <c r="E32">
        <v>870</v>
      </c>
      <c r="G32" s="1" t="s">
        <v>11</v>
      </c>
      <c r="H32">
        <f t="shared" si="0"/>
        <v>2.9556650246305418</v>
      </c>
      <c r="I32">
        <f t="shared" si="1"/>
        <v>4.4776119402985071</v>
      </c>
      <c r="J32">
        <f t="shared" si="2"/>
        <v>0</v>
      </c>
      <c r="K32">
        <f t="shared" si="3"/>
        <v>2.1008403361344539</v>
      </c>
      <c r="M32" s="1" t="s">
        <v>11</v>
      </c>
      <c r="N32">
        <f t="shared" si="4"/>
        <v>2.3835293252658758</v>
      </c>
      <c r="O32">
        <v>0.96929337772844981</v>
      </c>
    </row>
    <row r="33" spans="2:15" x14ac:dyDescent="0.2">
      <c r="B33">
        <v>844.69999999999993</v>
      </c>
      <c r="C33">
        <v>780.2</v>
      </c>
      <c r="D33">
        <v>1142</v>
      </c>
      <c r="E33">
        <v>895</v>
      </c>
      <c r="G33" s="1" t="s">
        <v>12</v>
      </c>
      <c r="H33">
        <f t="shared" si="0"/>
        <v>0.98522167487684731</v>
      </c>
      <c r="I33">
        <f t="shared" si="1"/>
        <v>1.9900497512437811</v>
      </c>
      <c r="J33">
        <f t="shared" si="2"/>
        <v>0</v>
      </c>
      <c r="K33">
        <f t="shared" si="3"/>
        <v>0.42016806722689076</v>
      </c>
      <c r="M33" s="1" t="s">
        <v>12</v>
      </c>
      <c r="N33">
        <f t="shared" si="4"/>
        <v>0.84885987333687973</v>
      </c>
      <c r="O33">
        <v>0.96189419163891965</v>
      </c>
    </row>
    <row r="34" spans="2:15" x14ac:dyDescent="0.2">
      <c r="B34">
        <v>908.30000000000007</v>
      </c>
      <c r="C34">
        <v>788</v>
      </c>
      <c r="D34">
        <v>1146</v>
      </c>
      <c r="E34">
        <v>895</v>
      </c>
    </row>
    <row r="35" spans="2:15" x14ac:dyDescent="0.2">
      <c r="B35">
        <v>917.4</v>
      </c>
      <c r="C35">
        <v>788</v>
      </c>
      <c r="D35">
        <v>1166</v>
      </c>
      <c r="E35">
        <v>903</v>
      </c>
      <c r="N35" t="s">
        <v>14</v>
      </c>
      <c r="O35" t="s">
        <v>14</v>
      </c>
    </row>
    <row r="36" spans="2:15" x14ac:dyDescent="0.2">
      <c r="B36">
        <v>928.9</v>
      </c>
      <c r="C36">
        <v>790.9</v>
      </c>
      <c r="D36">
        <v>1220</v>
      </c>
      <c r="E36">
        <v>903</v>
      </c>
      <c r="N36">
        <f>STDEV(H21:K21)/2</f>
        <v>0.30226201675529418</v>
      </c>
      <c r="O36">
        <v>6.5855746623296243</v>
      </c>
    </row>
    <row r="37" spans="2:15" x14ac:dyDescent="0.2">
      <c r="B37">
        <v>932.2</v>
      </c>
      <c r="C37">
        <v>793.4</v>
      </c>
      <c r="D37">
        <v>1220</v>
      </c>
      <c r="E37">
        <v>922.7</v>
      </c>
      <c r="N37">
        <f t="shared" ref="N37:N48" si="5">STDEV(H22:K22)/2</f>
        <v>4.7065551817536972</v>
      </c>
      <c r="O37">
        <v>1.9288166393418515</v>
      </c>
    </row>
    <row r="38" spans="2:15" x14ac:dyDescent="0.2">
      <c r="B38">
        <v>940.40000000000009</v>
      </c>
      <c r="C38">
        <v>797.90000000000009</v>
      </c>
      <c r="D38">
        <v>1220</v>
      </c>
      <c r="E38">
        <v>942.4</v>
      </c>
      <c r="N38">
        <f t="shared" si="5"/>
        <v>1.070289679180132</v>
      </c>
      <c r="O38">
        <v>2.1320443014561801</v>
      </c>
    </row>
    <row r="39" spans="2:15" x14ac:dyDescent="0.2">
      <c r="B39">
        <v>949</v>
      </c>
      <c r="C39">
        <v>802.4</v>
      </c>
      <c r="D39">
        <v>1281</v>
      </c>
      <c r="E39">
        <v>944</v>
      </c>
      <c r="N39">
        <f t="shared" si="5"/>
        <v>1.1266941516089477</v>
      </c>
      <c r="O39">
        <v>2.0654138271025753</v>
      </c>
    </row>
    <row r="40" spans="2:15" x14ac:dyDescent="0.2">
      <c r="B40">
        <v>956</v>
      </c>
      <c r="C40">
        <v>813.1</v>
      </c>
      <c r="D40">
        <v>1318</v>
      </c>
      <c r="E40">
        <v>969</v>
      </c>
      <c r="N40">
        <f t="shared" si="5"/>
        <v>1.8893802832919586</v>
      </c>
      <c r="O40">
        <v>1.812456454486429</v>
      </c>
    </row>
    <row r="41" spans="2:15" x14ac:dyDescent="0.2">
      <c r="B41">
        <v>956.40000000000009</v>
      </c>
      <c r="C41">
        <v>813.5</v>
      </c>
      <c r="D41">
        <v>1318</v>
      </c>
      <c r="E41">
        <v>997.49999999999989</v>
      </c>
      <c r="N41">
        <f t="shared" si="5"/>
        <v>2.3879629691480582</v>
      </c>
      <c r="O41">
        <v>0.94361799217549136</v>
      </c>
    </row>
    <row r="42" spans="2:15" x14ac:dyDescent="0.2">
      <c r="B42">
        <v>965</v>
      </c>
      <c r="C42">
        <v>828.7</v>
      </c>
      <c r="D42">
        <v>1335</v>
      </c>
      <c r="E42">
        <v>1121</v>
      </c>
      <c r="N42">
        <f t="shared" si="5"/>
        <v>1.6468366885788128</v>
      </c>
      <c r="O42">
        <v>1.4027884358465006</v>
      </c>
    </row>
    <row r="43" spans="2:15" x14ac:dyDescent="0.2">
      <c r="B43">
        <v>969.1</v>
      </c>
      <c r="C43">
        <v>830.69999999999993</v>
      </c>
      <c r="D43">
        <v>1363</v>
      </c>
      <c r="E43">
        <v>1158</v>
      </c>
      <c r="N43">
        <f t="shared" si="5"/>
        <v>0.92658587277397175</v>
      </c>
      <c r="O43">
        <v>0.89650271092223976</v>
      </c>
    </row>
    <row r="44" spans="2:15" x14ac:dyDescent="0.2">
      <c r="B44">
        <v>1023.0000000000001</v>
      </c>
      <c r="C44">
        <v>835.2</v>
      </c>
      <c r="D44">
        <v>1380</v>
      </c>
      <c r="E44">
        <v>1220</v>
      </c>
      <c r="N44">
        <f t="shared" si="5"/>
        <v>0.71406343415899676</v>
      </c>
      <c r="O44">
        <v>0.85712800349682816</v>
      </c>
    </row>
    <row r="45" spans="2:15" x14ac:dyDescent="0.2">
      <c r="B45">
        <v>1043</v>
      </c>
      <c r="C45">
        <v>836.5</v>
      </c>
      <c r="D45">
        <v>1384</v>
      </c>
      <c r="E45">
        <v>1257</v>
      </c>
      <c r="N45">
        <f t="shared" si="5"/>
        <v>0.72273923993061218</v>
      </c>
      <c r="O45">
        <v>1.0928053917571658</v>
      </c>
    </row>
    <row r="46" spans="2:15" x14ac:dyDescent="0.2">
      <c r="B46">
        <v>1072</v>
      </c>
      <c r="C46">
        <v>850</v>
      </c>
      <c r="D46">
        <v>1487.0000000000002</v>
      </c>
      <c r="E46">
        <v>1277</v>
      </c>
      <c r="N46">
        <f t="shared" si="5"/>
        <v>0.99379266581921977</v>
      </c>
      <c r="O46">
        <v>1.127696404531231</v>
      </c>
    </row>
    <row r="47" spans="2:15" x14ac:dyDescent="0.2">
      <c r="B47">
        <v>1183</v>
      </c>
      <c r="C47">
        <v>864.8</v>
      </c>
      <c r="D47">
        <v>1511</v>
      </c>
      <c r="E47">
        <v>1300</v>
      </c>
      <c r="N47">
        <f t="shared" si="5"/>
        <v>0.93423972503706376</v>
      </c>
      <c r="O47">
        <v>0.64929702435874204</v>
      </c>
    </row>
    <row r="48" spans="2:15" x14ac:dyDescent="0.2">
      <c r="B48">
        <v>1183</v>
      </c>
      <c r="C48">
        <v>868.9</v>
      </c>
      <c r="D48">
        <v>1528</v>
      </c>
      <c r="E48">
        <v>1314</v>
      </c>
      <c r="N48">
        <f t="shared" si="5"/>
        <v>0.43062441364679405</v>
      </c>
      <c r="O48">
        <v>0.55555521338073277</v>
      </c>
    </row>
    <row r="49" spans="2:9" x14ac:dyDescent="0.2">
      <c r="B49">
        <v>1195</v>
      </c>
      <c r="C49">
        <v>869.30000000000007</v>
      </c>
      <c r="D49">
        <v>1552.0000000000002</v>
      </c>
      <c r="E49">
        <v>1320</v>
      </c>
    </row>
    <row r="50" spans="2:9" x14ac:dyDescent="0.2">
      <c r="B50">
        <v>1199</v>
      </c>
      <c r="C50">
        <v>870.2</v>
      </c>
      <c r="D50">
        <v>1565</v>
      </c>
      <c r="E50">
        <v>1322</v>
      </c>
      <c r="I50" s="2"/>
    </row>
    <row r="51" spans="2:9" x14ac:dyDescent="0.2">
      <c r="B51">
        <v>1216</v>
      </c>
      <c r="C51">
        <v>875</v>
      </c>
      <c r="D51">
        <v>1585</v>
      </c>
      <c r="E51">
        <v>1429</v>
      </c>
    </row>
    <row r="52" spans="2:9" x14ac:dyDescent="0.2">
      <c r="B52">
        <v>1265.0000000000002</v>
      </c>
      <c r="C52">
        <v>882</v>
      </c>
      <c r="D52">
        <v>1630</v>
      </c>
      <c r="E52">
        <v>1429</v>
      </c>
    </row>
    <row r="53" spans="2:9" x14ac:dyDescent="0.2">
      <c r="B53">
        <v>1339</v>
      </c>
      <c r="C53">
        <v>887.4</v>
      </c>
      <c r="D53">
        <v>1643</v>
      </c>
      <c r="E53">
        <v>1430</v>
      </c>
    </row>
    <row r="54" spans="2:9" x14ac:dyDescent="0.2">
      <c r="B54">
        <v>1403.5</v>
      </c>
      <c r="C54">
        <v>894</v>
      </c>
      <c r="D54">
        <v>1647</v>
      </c>
      <c r="E54">
        <v>1430</v>
      </c>
    </row>
    <row r="55" spans="2:9" x14ac:dyDescent="0.2">
      <c r="B55">
        <v>1421.0000000000002</v>
      </c>
      <c r="C55">
        <v>910.80000000000007</v>
      </c>
      <c r="D55">
        <v>1700</v>
      </c>
      <c r="E55">
        <v>1510</v>
      </c>
      <c r="I55" s="2"/>
    </row>
    <row r="56" spans="2:9" x14ac:dyDescent="0.2">
      <c r="B56">
        <v>1487.0000000000002</v>
      </c>
      <c r="C56">
        <v>913.7</v>
      </c>
      <c r="D56">
        <v>1745</v>
      </c>
      <c r="E56">
        <v>1519</v>
      </c>
      <c r="I56" s="2"/>
    </row>
    <row r="57" spans="2:9" x14ac:dyDescent="0.2">
      <c r="B57">
        <v>1491</v>
      </c>
      <c r="C57">
        <v>914.1</v>
      </c>
      <c r="D57">
        <v>1774</v>
      </c>
      <c r="E57">
        <v>1540</v>
      </c>
      <c r="I57" s="2"/>
    </row>
    <row r="58" spans="2:9" x14ac:dyDescent="0.2">
      <c r="B58">
        <v>1491</v>
      </c>
      <c r="C58">
        <v>919.80000000000007</v>
      </c>
      <c r="D58">
        <v>1807</v>
      </c>
      <c r="E58">
        <v>1540</v>
      </c>
    </row>
    <row r="59" spans="2:9" x14ac:dyDescent="0.2">
      <c r="B59">
        <v>1507.0000000000002</v>
      </c>
      <c r="C59">
        <v>922.7</v>
      </c>
      <c r="D59">
        <v>1823</v>
      </c>
      <c r="E59">
        <v>1577.0000000000002</v>
      </c>
    </row>
    <row r="60" spans="2:9" x14ac:dyDescent="0.2">
      <c r="B60">
        <v>1510</v>
      </c>
      <c r="C60">
        <v>927.6</v>
      </c>
      <c r="D60">
        <v>1827</v>
      </c>
      <c r="E60">
        <v>1592.9999999999998</v>
      </c>
      <c r="I60" s="2"/>
    </row>
    <row r="61" spans="2:9" x14ac:dyDescent="0.2">
      <c r="B61">
        <v>1528</v>
      </c>
      <c r="C61">
        <v>930.5</v>
      </c>
      <c r="D61">
        <v>1827</v>
      </c>
      <c r="E61">
        <v>1647</v>
      </c>
    </row>
    <row r="62" spans="2:9" x14ac:dyDescent="0.2">
      <c r="B62">
        <v>1544</v>
      </c>
      <c r="C62">
        <v>945.30000000000007</v>
      </c>
      <c r="D62">
        <v>1897.0000000000002</v>
      </c>
      <c r="E62">
        <v>1684</v>
      </c>
    </row>
    <row r="63" spans="2:9" x14ac:dyDescent="0.2">
      <c r="B63">
        <v>1552.0000000000002</v>
      </c>
      <c r="C63">
        <v>953.5</v>
      </c>
      <c r="D63">
        <v>1918</v>
      </c>
      <c r="E63">
        <v>1696</v>
      </c>
      <c r="I63" s="2"/>
    </row>
    <row r="64" spans="2:9" x14ac:dyDescent="0.2">
      <c r="B64">
        <v>1556</v>
      </c>
      <c r="C64">
        <v>962.5</v>
      </c>
      <c r="D64">
        <v>1963</v>
      </c>
      <c r="E64">
        <v>1710</v>
      </c>
      <c r="I64" s="2"/>
    </row>
    <row r="65" spans="2:9" x14ac:dyDescent="0.2">
      <c r="B65">
        <v>1589</v>
      </c>
      <c r="C65">
        <v>974.9</v>
      </c>
      <c r="D65">
        <v>2012.0000000000002</v>
      </c>
      <c r="E65">
        <v>1725</v>
      </c>
    </row>
    <row r="66" spans="2:9" x14ac:dyDescent="0.2">
      <c r="B66">
        <v>1589</v>
      </c>
      <c r="C66">
        <v>975.30000000000007</v>
      </c>
      <c r="D66">
        <v>2020</v>
      </c>
      <c r="E66">
        <v>1730</v>
      </c>
    </row>
    <row r="67" spans="2:9" x14ac:dyDescent="0.2">
      <c r="B67">
        <v>1597.0000000000002</v>
      </c>
      <c r="C67">
        <v>979</v>
      </c>
      <c r="D67">
        <v>2066</v>
      </c>
      <c r="E67">
        <v>1750</v>
      </c>
      <c r="I67" s="2"/>
    </row>
    <row r="68" spans="2:9" x14ac:dyDescent="0.2">
      <c r="B68">
        <v>1610</v>
      </c>
      <c r="C68">
        <v>979.80000000000007</v>
      </c>
      <c r="D68">
        <v>2106</v>
      </c>
      <c r="E68">
        <v>1815</v>
      </c>
      <c r="I68" s="2"/>
    </row>
    <row r="69" spans="2:9" x14ac:dyDescent="0.2">
      <c r="B69">
        <v>1614</v>
      </c>
      <c r="C69">
        <v>992.10000000000014</v>
      </c>
      <c r="D69">
        <v>2107</v>
      </c>
      <c r="E69">
        <v>1819</v>
      </c>
    </row>
    <row r="70" spans="2:9" x14ac:dyDescent="0.2">
      <c r="B70">
        <v>1622.0000000000002</v>
      </c>
      <c r="C70">
        <v>997.89999999999986</v>
      </c>
      <c r="D70">
        <v>2127</v>
      </c>
      <c r="E70">
        <v>1827</v>
      </c>
      <c r="I70" s="2"/>
    </row>
    <row r="71" spans="2:9" x14ac:dyDescent="0.2">
      <c r="B71">
        <v>1630</v>
      </c>
      <c r="C71">
        <v>999.09999999999991</v>
      </c>
      <c r="D71">
        <v>2139</v>
      </c>
      <c r="E71">
        <v>1860</v>
      </c>
      <c r="I71" s="2"/>
    </row>
    <row r="72" spans="2:9" x14ac:dyDescent="0.2">
      <c r="B72">
        <v>1630</v>
      </c>
      <c r="C72">
        <v>1027</v>
      </c>
      <c r="D72">
        <v>2144</v>
      </c>
      <c r="E72">
        <v>1880</v>
      </c>
      <c r="I72" s="2"/>
    </row>
    <row r="73" spans="2:9" x14ac:dyDescent="0.2">
      <c r="B73">
        <v>1643</v>
      </c>
      <c r="C73">
        <v>1084</v>
      </c>
      <c r="D73">
        <v>2160</v>
      </c>
      <c r="E73">
        <v>1900</v>
      </c>
    </row>
    <row r="74" spans="2:9" x14ac:dyDescent="0.2">
      <c r="B74">
        <v>1716</v>
      </c>
      <c r="C74">
        <v>1101</v>
      </c>
      <c r="D74">
        <v>2168</v>
      </c>
      <c r="E74">
        <v>1922.0000000000002</v>
      </c>
    </row>
    <row r="75" spans="2:9" x14ac:dyDescent="0.2">
      <c r="B75">
        <v>1745</v>
      </c>
      <c r="C75">
        <v>1105</v>
      </c>
      <c r="D75">
        <v>2189</v>
      </c>
      <c r="E75">
        <v>1951</v>
      </c>
    </row>
    <row r="76" spans="2:9" x14ac:dyDescent="0.2">
      <c r="B76">
        <v>1762</v>
      </c>
      <c r="C76">
        <v>1207</v>
      </c>
      <c r="D76">
        <v>2197</v>
      </c>
      <c r="E76">
        <v>1955</v>
      </c>
      <c r="I76" s="2"/>
    </row>
    <row r="77" spans="2:9" x14ac:dyDescent="0.2">
      <c r="B77">
        <v>1795</v>
      </c>
      <c r="C77">
        <v>1207</v>
      </c>
      <c r="D77">
        <v>2246</v>
      </c>
      <c r="E77">
        <v>1980</v>
      </c>
      <c r="I77" s="2"/>
    </row>
    <row r="78" spans="2:9" x14ac:dyDescent="0.2">
      <c r="B78">
        <v>1867.9999999999998</v>
      </c>
      <c r="C78">
        <v>1211</v>
      </c>
      <c r="D78">
        <v>2267</v>
      </c>
      <c r="E78">
        <v>2000</v>
      </c>
      <c r="I78" s="2"/>
    </row>
    <row r="79" spans="2:9" x14ac:dyDescent="0.2">
      <c r="B79">
        <v>1873</v>
      </c>
      <c r="C79">
        <v>1326</v>
      </c>
      <c r="D79">
        <v>2275</v>
      </c>
      <c r="E79">
        <v>2020</v>
      </c>
      <c r="I79" s="2"/>
    </row>
    <row r="80" spans="2:9" x14ac:dyDescent="0.2">
      <c r="B80">
        <v>1877.0000000000002</v>
      </c>
      <c r="C80">
        <v>1330</v>
      </c>
      <c r="D80">
        <v>2295</v>
      </c>
      <c r="E80">
        <v>2029</v>
      </c>
    </row>
    <row r="81" spans="2:9" x14ac:dyDescent="0.2">
      <c r="B81">
        <v>1913.9999999999998</v>
      </c>
      <c r="C81">
        <v>1363</v>
      </c>
      <c r="D81">
        <v>2304</v>
      </c>
      <c r="E81">
        <v>2040</v>
      </c>
    </row>
    <row r="82" spans="2:9" x14ac:dyDescent="0.2">
      <c r="B82">
        <v>1926</v>
      </c>
      <c r="C82">
        <v>1380</v>
      </c>
      <c r="D82">
        <v>2337</v>
      </c>
      <c r="E82">
        <v>2060</v>
      </c>
      <c r="I82" s="2"/>
    </row>
    <row r="83" spans="2:9" x14ac:dyDescent="0.2">
      <c r="B83">
        <v>1946</v>
      </c>
      <c r="C83">
        <v>1392</v>
      </c>
      <c r="D83">
        <v>2349</v>
      </c>
      <c r="E83">
        <v>2066</v>
      </c>
      <c r="I83" s="2"/>
    </row>
    <row r="84" spans="2:9" x14ac:dyDescent="0.2">
      <c r="B84">
        <v>1967.0000000000002</v>
      </c>
      <c r="C84">
        <v>1417</v>
      </c>
      <c r="D84">
        <v>2361</v>
      </c>
      <c r="E84">
        <v>2070</v>
      </c>
      <c r="I84" s="2"/>
    </row>
    <row r="85" spans="2:9" x14ac:dyDescent="0.2">
      <c r="B85">
        <v>1967.0000000000002</v>
      </c>
      <c r="C85">
        <v>1445</v>
      </c>
      <c r="D85">
        <v>2390</v>
      </c>
      <c r="E85">
        <v>2090</v>
      </c>
    </row>
    <row r="86" spans="2:9" x14ac:dyDescent="0.2">
      <c r="B86">
        <v>1988</v>
      </c>
      <c r="C86">
        <v>1450</v>
      </c>
      <c r="D86">
        <v>2419</v>
      </c>
      <c r="E86">
        <v>2100</v>
      </c>
      <c r="I86" s="2"/>
    </row>
    <row r="87" spans="2:9" x14ac:dyDescent="0.2">
      <c r="B87">
        <v>2033</v>
      </c>
      <c r="C87">
        <v>1454</v>
      </c>
      <c r="D87">
        <v>2435</v>
      </c>
      <c r="E87">
        <v>2115</v>
      </c>
      <c r="I87" s="2"/>
    </row>
    <row r="88" spans="2:9" x14ac:dyDescent="0.2">
      <c r="B88">
        <v>2037</v>
      </c>
      <c r="C88">
        <v>1466.0000000000002</v>
      </c>
      <c r="D88">
        <v>2439</v>
      </c>
      <c r="E88">
        <v>2127</v>
      </c>
      <c r="I88" s="2"/>
    </row>
    <row r="89" spans="2:9" x14ac:dyDescent="0.2">
      <c r="B89">
        <v>2061</v>
      </c>
      <c r="C89">
        <v>1466.0000000000002</v>
      </c>
      <c r="D89">
        <v>2447</v>
      </c>
      <c r="E89">
        <v>2135</v>
      </c>
      <c r="I89" s="2"/>
    </row>
    <row r="90" spans="2:9" x14ac:dyDescent="0.2">
      <c r="B90">
        <v>2131</v>
      </c>
      <c r="C90">
        <v>1474</v>
      </c>
      <c r="D90">
        <v>2456</v>
      </c>
      <c r="E90">
        <v>2150</v>
      </c>
      <c r="I90" s="2"/>
    </row>
    <row r="91" spans="2:9" x14ac:dyDescent="0.2">
      <c r="B91">
        <v>2131</v>
      </c>
      <c r="C91">
        <v>1495</v>
      </c>
      <c r="D91">
        <v>2456</v>
      </c>
      <c r="E91">
        <v>2164</v>
      </c>
    </row>
    <row r="92" spans="2:9" x14ac:dyDescent="0.2">
      <c r="B92">
        <v>2135</v>
      </c>
      <c r="C92">
        <v>1511</v>
      </c>
      <c r="D92">
        <v>2472</v>
      </c>
      <c r="E92">
        <v>2193</v>
      </c>
    </row>
    <row r="93" spans="2:9" x14ac:dyDescent="0.2">
      <c r="B93">
        <v>2139</v>
      </c>
      <c r="C93">
        <v>1565</v>
      </c>
      <c r="D93">
        <v>2472</v>
      </c>
      <c r="E93">
        <v>2238</v>
      </c>
    </row>
    <row r="94" spans="2:9" x14ac:dyDescent="0.2">
      <c r="B94">
        <v>2217</v>
      </c>
      <c r="C94">
        <v>1569</v>
      </c>
      <c r="D94">
        <v>2534</v>
      </c>
      <c r="E94">
        <v>2242</v>
      </c>
      <c r="I94" s="2"/>
    </row>
    <row r="95" spans="2:9" x14ac:dyDescent="0.2">
      <c r="B95">
        <v>2226</v>
      </c>
      <c r="C95">
        <v>1671</v>
      </c>
      <c r="D95">
        <v>2571</v>
      </c>
      <c r="E95">
        <v>2250</v>
      </c>
    </row>
    <row r="96" spans="2:9" x14ac:dyDescent="0.2">
      <c r="B96">
        <v>2230</v>
      </c>
      <c r="C96">
        <v>1704</v>
      </c>
      <c r="D96">
        <v>2575</v>
      </c>
      <c r="E96">
        <v>2275</v>
      </c>
      <c r="I96" s="2"/>
    </row>
    <row r="97" spans="2:9" x14ac:dyDescent="0.2">
      <c r="B97">
        <v>2267</v>
      </c>
      <c r="C97">
        <v>1704</v>
      </c>
      <c r="D97">
        <v>2583</v>
      </c>
      <c r="E97">
        <v>2287</v>
      </c>
      <c r="I97" s="2"/>
    </row>
    <row r="98" spans="2:9" x14ac:dyDescent="0.2">
      <c r="B98">
        <v>2295</v>
      </c>
      <c r="C98">
        <v>1708</v>
      </c>
      <c r="D98">
        <v>2599</v>
      </c>
      <c r="E98">
        <v>2295</v>
      </c>
      <c r="I98" s="2"/>
    </row>
    <row r="99" spans="2:9" x14ac:dyDescent="0.2">
      <c r="B99">
        <v>2312</v>
      </c>
      <c r="C99">
        <v>1712</v>
      </c>
      <c r="D99">
        <v>2608</v>
      </c>
      <c r="E99">
        <v>2324</v>
      </c>
    </row>
    <row r="100" spans="2:9" x14ac:dyDescent="0.2">
      <c r="B100">
        <v>2312</v>
      </c>
      <c r="C100">
        <v>1725</v>
      </c>
      <c r="D100">
        <v>2612</v>
      </c>
      <c r="E100">
        <v>2340</v>
      </c>
    </row>
    <row r="101" spans="2:9" x14ac:dyDescent="0.2">
      <c r="B101">
        <v>2320</v>
      </c>
      <c r="C101">
        <v>1753</v>
      </c>
      <c r="D101">
        <v>2640</v>
      </c>
      <c r="E101">
        <v>2350</v>
      </c>
    </row>
    <row r="102" spans="2:9" x14ac:dyDescent="0.2">
      <c r="B102">
        <v>2390</v>
      </c>
      <c r="C102">
        <v>1790</v>
      </c>
      <c r="D102">
        <v>2661</v>
      </c>
      <c r="E102">
        <v>2350</v>
      </c>
    </row>
    <row r="103" spans="2:9" x14ac:dyDescent="0.2">
      <c r="B103">
        <v>2394</v>
      </c>
      <c r="C103">
        <v>1819</v>
      </c>
      <c r="D103">
        <v>2669</v>
      </c>
      <c r="E103">
        <v>2382</v>
      </c>
      <c r="I103" s="2"/>
    </row>
    <row r="104" spans="2:9" x14ac:dyDescent="0.2">
      <c r="B104">
        <v>2493</v>
      </c>
      <c r="C104">
        <v>1819</v>
      </c>
      <c r="D104">
        <v>2673</v>
      </c>
      <c r="E104">
        <v>2386</v>
      </c>
      <c r="I104" s="2"/>
    </row>
    <row r="105" spans="2:9" x14ac:dyDescent="0.2">
      <c r="B105">
        <v>2513</v>
      </c>
      <c r="C105">
        <v>1831</v>
      </c>
      <c r="D105">
        <v>2690</v>
      </c>
      <c r="E105">
        <v>2390</v>
      </c>
    </row>
    <row r="106" spans="2:9" x14ac:dyDescent="0.2">
      <c r="B106">
        <v>2525</v>
      </c>
      <c r="C106">
        <v>1836</v>
      </c>
      <c r="D106">
        <v>2714</v>
      </c>
      <c r="E106">
        <v>2390</v>
      </c>
    </row>
    <row r="107" spans="2:9" x14ac:dyDescent="0.2">
      <c r="B107">
        <v>2554</v>
      </c>
      <c r="C107">
        <v>1877.0000000000002</v>
      </c>
      <c r="D107">
        <v>2731</v>
      </c>
      <c r="E107">
        <v>2402</v>
      </c>
    </row>
    <row r="108" spans="2:9" x14ac:dyDescent="0.2">
      <c r="B108">
        <v>2558</v>
      </c>
      <c r="C108">
        <v>1885</v>
      </c>
      <c r="D108">
        <v>2743</v>
      </c>
      <c r="E108">
        <v>2420</v>
      </c>
    </row>
    <row r="109" spans="2:9" x14ac:dyDescent="0.2">
      <c r="B109">
        <v>2567</v>
      </c>
      <c r="C109">
        <v>1889</v>
      </c>
      <c r="D109">
        <v>2764</v>
      </c>
      <c r="E109">
        <v>2450</v>
      </c>
    </row>
    <row r="110" spans="2:9" x14ac:dyDescent="0.2">
      <c r="B110">
        <v>2571</v>
      </c>
      <c r="C110">
        <v>1889</v>
      </c>
      <c r="D110">
        <v>2776</v>
      </c>
      <c r="E110">
        <v>2460.0000000000005</v>
      </c>
      <c r="I110" s="2"/>
    </row>
    <row r="111" spans="2:9" x14ac:dyDescent="0.2">
      <c r="B111">
        <v>2579</v>
      </c>
      <c r="C111">
        <v>1934</v>
      </c>
      <c r="D111">
        <v>2792</v>
      </c>
      <c r="E111">
        <v>2472</v>
      </c>
    </row>
    <row r="112" spans="2:9" x14ac:dyDescent="0.2">
      <c r="B112">
        <v>2632</v>
      </c>
      <c r="C112">
        <v>1934</v>
      </c>
      <c r="D112">
        <v>2805</v>
      </c>
      <c r="E112">
        <v>2500</v>
      </c>
    </row>
    <row r="113" spans="2:9" x14ac:dyDescent="0.2">
      <c r="B113">
        <v>2640</v>
      </c>
      <c r="C113">
        <v>1955</v>
      </c>
      <c r="D113">
        <v>2817</v>
      </c>
      <c r="E113">
        <v>2540</v>
      </c>
    </row>
    <row r="114" spans="2:9" x14ac:dyDescent="0.2">
      <c r="B114">
        <v>2653</v>
      </c>
      <c r="C114">
        <v>1963</v>
      </c>
      <c r="D114">
        <v>2838</v>
      </c>
      <c r="E114">
        <v>2542</v>
      </c>
      <c r="I114" s="2"/>
    </row>
    <row r="115" spans="2:9" x14ac:dyDescent="0.2">
      <c r="B115">
        <v>2653</v>
      </c>
      <c r="C115">
        <v>1967.0000000000002</v>
      </c>
      <c r="D115">
        <v>2850</v>
      </c>
      <c r="E115">
        <v>2550</v>
      </c>
      <c r="I115" s="2"/>
    </row>
    <row r="116" spans="2:9" x14ac:dyDescent="0.2">
      <c r="B116">
        <v>2669</v>
      </c>
      <c r="C116">
        <v>1975</v>
      </c>
      <c r="D116">
        <v>2854</v>
      </c>
      <c r="E116">
        <v>2560</v>
      </c>
    </row>
    <row r="117" spans="2:9" x14ac:dyDescent="0.2">
      <c r="B117">
        <v>2677</v>
      </c>
      <c r="C117">
        <v>2016</v>
      </c>
      <c r="D117">
        <v>2865.9999999999995</v>
      </c>
      <c r="E117">
        <v>2580</v>
      </c>
    </row>
    <row r="118" spans="2:9" x14ac:dyDescent="0.2">
      <c r="B118">
        <v>2735</v>
      </c>
      <c r="C118">
        <v>2066</v>
      </c>
      <c r="D118">
        <v>2865.9999999999995</v>
      </c>
      <c r="E118">
        <v>2591</v>
      </c>
    </row>
    <row r="119" spans="2:9" x14ac:dyDescent="0.2">
      <c r="B119">
        <v>2829</v>
      </c>
      <c r="C119">
        <v>2172</v>
      </c>
      <c r="D119">
        <v>2895</v>
      </c>
      <c r="E119">
        <v>2595</v>
      </c>
      <c r="I119" s="2"/>
    </row>
    <row r="120" spans="2:9" x14ac:dyDescent="0.2">
      <c r="B120">
        <v>2875</v>
      </c>
      <c r="C120">
        <v>2181</v>
      </c>
      <c r="D120">
        <v>2903</v>
      </c>
      <c r="E120">
        <v>2599</v>
      </c>
    </row>
    <row r="121" spans="2:9" x14ac:dyDescent="0.2">
      <c r="B121">
        <v>2895</v>
      </c>
      <c r="C121">
        <v>2271</v>
      </c>
      <c r="D121">
        <v>2910.9999999999995</v>
      </c>
      <c r="E121">
        <v>2640</v>
      </c>
    </row>
    <row r="122" spans="2:9" x14ac:dyDescent="0.2">
      <c r="B122">
        <v>2903</v>
      </c>
      <c r="C122">
        <v>2283</v>
      </c>
      <c r="D122">
        <v>2915.9999999999995</v>
      </c>
      <c r="E122">
        <v>2650</v>
      </c>
    </row>
    <row r="123" spans="2:9" x14ac:dyDescent="0.2">
      <c r="B123">
        <v>2932.0000000000005</v>
      </c>
      <c r="C123">
        <v>2287</v>
      </c>
      <c r="D123">
        <v>2989</v>
      </c>
      <c r="E123">
        <v>2670</v>
      </c>
      <c r="I123" s="2"/>
    </row>
    <row r="124" spans="2:9" x14ac:dyDescent="0.2">
      <c r="B124">
        <v>2965</v>
      </c>
      <c r="C124">
        <v>2365</v>
      </c>
      <c r="D124">
        <v>3018</v>
      </c>
      <c r="E124">
        <v>2680</v>
      </c>
    </row>
    <row r="125" spans="2:9" x14ac:dyDescent="0.2">
      <c r="B125">
        <v>2965</v>
      </c>
      <c r="C125">
        <v>2374</v>
      </c>
      <c r="D125">
        <v>3031</v>
      </c>
      <c r="E125">
        <v>2694</v>
      </c>
      <c r="I125" s="2"/>
    </row>
    <row r="126" spans="2:9" x14ac:dyDescent="0.2">
      <c r="B126">
        <v>2989</v>
      </c>
      <c r="C126">
        <v>2427</v>
      </c>
      <c r="D126">
        <v>3055</v>
      </c>
      <c r="E126">
        <v>2718</v>
      </c>
    </row>
    <row r="127" spans="2:9" x14ac:dyDescent="0.2">
      <c r="B127">
        <v>2994.0000000000005</v>
      </c>
      <c r="C127">
        <v>2435</v>
      </c>
      <c r="D127">
        <v>3059.0000000000005</v>
      </c>
      <c r="E127">
        <v>2730</v>
      </c>
    </row>
    <row r="128" spans="2:9" x14ac:dyDescent="0.2">
      <c r="B128">
        <v>3063</v>
      </c>
      <c r="C128">
        <v>2443</v>
      </c>
      <c r="D128">
        <v>3088</v>
      </c>
      <c r="E128">
        <v>2770</v>
      </c>
      <c r="I128" s="2"/>
    </row>
    <row r="129" spans="2:9" x14ac:dyDescent="0.2">
      <c r="B129">
        <v>3109.0000000000005</v>
      </c>
      <c r="C129">
        <v>2447</v>
      </c>
      <c r="D129">
        <v>3129.0000000000005</v>
      </c>
      <c r="E129">
        <v>2780</v>
      </c>
    </row>
    <row r="130" spans="2:9" x14ac:dyDescent="0.2">
      <c r="B130">
        <v>3117</v>
      </c>
      <c r="C130">
        <v>2468</v>
      </c>
      <c r="D130">
        <v>3137</v>
      </c>
      <c r="E130">
        <v>2780</v>
      </c>
      <c r="I130" s="2"/>
    </row>
    <row r="131" spans="2:9" x14ac:dyDescent="0.2">
      <c r="B131">
        <v>3202.9999999999995</v>
      </c>
      <c r="C131">
        <v>2472</v>
      </c>
      <c r="D131">
        <v>3154.0000000000005</v>
      </c>
      <c r="E131">
        <v>2790</v>
      </c>
      <c r="I131" s="2"/>
    </row>
    <row r="132" spans="2:9" x14ac:dyDescent="0.2">
      <c r="B132">
        <v>3207</v>
      </c>
      <c r="C132">
        <v>2534</v>
      </c>
      <c r="D132">
        <v>3157.9999999999995</v>
      </c>
      <c r="E132">
        <v>2800</v>
      </c>
    </row>
    <row r="133" spans="2:9" x14ac:dyDescent="0.2">
      <c r="B133">
        <v>3236</v>
      </c>
      <c r="C133">
        <v>2612</v>
      </c>
      <c r="D133">
        <v>3166</v>
      </c>
      <c r="E133">
        <v>2820</v>
      </c>
    </row>
    <row r="134" spans="2:9" x14ac:dyDescent="0.2">
      <c r="B134">
        <v>3269</v>
      </c>
      <c r="C134">
        <v>2690</v>
      </c>
      <c r="D134">
        <v>3199.0000000000005</v>
      </c>
      <c r="E134">
        <v>2820</v>
      </c>
      <c r="I134" s="2"/>
    </row>
    <row r="135" spans="2:9" x14ac:dyDescent="0.2">
      <c r="B135">
        <v>3273</v>
      </c>
      <c r="C135">
        <v>2698</v>
      </c>
      <c r="D135">
        <v>3215</v>
      </c>
      <c r="E135">
        <v>2870</v>
      </c>
      <c r="I135" s="2"/>
    </row>
    <row r="136" spans="2:9" x14ac:dyDescent="0.2">
      <c r="B136">
        <v>3318</v>
      </c>
      <c r="C136">
        <v>2723</v>
      </c>
      <c r="D136">
        <v>3219.0000000000005</v>
      </c>
      <c r="E136">
        <v>2899</v>
      </c>
    </row>
    <row r="137" spans="2:9" x14ac:dyDescent="0.2">
      <c r="B137">
        <v>3322</v>
      </c>
      <c r="C137">
        <v>2743</v>
      </c>
      <c r="D137">
        <v>3224</v>
      </c>
      <c r="E137">
        <v>2944</v>
      </c>
    </row>
    <row r="138" spans="2:9" x14ac:dyDescent="0.2">
      <c r="B138">
        <v>3359</v>
      </c>
      <c r="C138">
        <v>2792</v>
      </c>
      <c r="D138">
        <v>3228</v>
      </c>
      <c r="E138">
        <v>2953</v>
      </c>
    </row>
    <row r="139" spans="2:9" x14ac:dyDescent="0.2">
      <c r="B139">
        <v>3360</v>
      </c>
      <c r="C139">
        <v>2879</v>
      </c>
      <c r="D139">
        <v>3236</v>
      </c>
      <c r="E139">
        <v>2960</v>
      </c>
      <c r="I139" s="2"/>
    </row>
    <row r="140" spans="2:9" x14ac:dyDescent="0.2">
      <c r="B140">
        <v>3400</v>
      </c>
      <c r="C140">
        <v>2948</v>
      </c>
      <c r="D140">
        <v>3265</v>
      </c>
      <c r="E140">
        <v>2965</v>
      </c>
    </row>
    <row r="141" spans="2:9" x14ac:dyDescent="0.2">
      <c r="B141">
        <v>3490</v>
      </c>
      <c r="C141">
        <v>3022</v>
      </c>
      <c r="D141">
        <v>3277</v>
      </c>
      <c r="E141">
        <v>2970</v>
      </c>
      <c r="I141" s="2"/>
    </row>
    <row r="142" spans="2:9" x14ac:dyDescent="0.2">
      <c r="B142">
        <v>3519</v>
      </c>
      <c r="C142">
        <v>3059.0000000000005</v>
      </c>
      <c r="D142">
        <v>3314</v>
      </c>
      <c r="E142">
        <v>2970</v>
      </c>
      <c r="I142" s="2"/>
    </row>
    <row r="143" spans="2:9" x14ac:dyDescent="0.2">
      <c r="B143">
        <v>3523</v>
      </c>
      <c r="C143">
        <v>3088</v>
      </c>
      <c r="D143">
        <v>3326</v>
      </c>
      <c r="E143">
        <v>2990</v>
      </c>
      <c r="I143" s="2"/>
    </row>
    <row r="144" spans="2:9" x14ac:dyDescent="0.2">
      <c r="B144">
        <v>3585</v>
      </c>
      <c r="C144">
        <v>3104.0000000000005</v>
      </c>
      <c r="D144">
        <v>3343</v>
      </c>
      <c r="E144">
        <v>3039.0000000000005</v>
      </c>
      <c r="I144" s="2"/>
    </row>
    <row r="145" spans="2:9" x14ac:dyDescent="0.2">
      <c r="B145">
        <v>3670.9999999999995</v>
      </c>
      <c r="C145">
        <v>3170</v>
      </c>
      <c r="D145">
        <v>3363</v>
      </c>
      <c r="E145">
        <v>3039.0000000000005</v>
      </c>
    </row>
    <row r="146" spans="2:9" x14ac:dyDescent="0.2">
      <c r="B146">
        <v>3737</v>
      </c>
      <c r="C146">
        <v>3252</v>
      </c>
      <c r="D146">
        <v>3412</v>
      </c>
      <c r="E146">
        <v>3072</v>
      </c>
      <c r="I146" s="2"/>
    </row>
    <row r="147" spans="2:9" x14ac:dyDescent="0.2">
      <c r="B147">
        <v>3745</v>
      </c>
      <c r="C147">
        <v>3292.9999999999995</v>
      </c>
      <c r="D147">
        <v>3412</v>
      </c>
      <c r="E147">
        <v>3092</v>
      </c>
      <c r="I147" s="2"/>
    </row>
    <row r="148" spans="2:9" x14ac:dyDescent="0.2">
      <c r="B148">
        <v>3749</v>
      </c>
      <c r="C148">
        <v>3310</v>
      </c>
      <c r="D148">
        <v>3421</v>
      </c>
      <c r="E148">
        <v>3110</v>
      </c>
    </row>
    <row r="149" spans="2:9" x14ac:dyDescent="0.2">
      <c r="B149">
        <v>3823</v>
      </c>
      <c r="C149">
        <v>3314</v>
      </c>
      <c r="D149">
        <v>3429</v>
      </c>
      <c r="E149">
        <v>3130</v>
      </c>
    </row>
    <row r="150" spans="2:9" x14ac:dyDescent="0.2">
      <c r="B150">
        <v>3930</v>
      </c>
      <c r="C150">
        <v>3351</v>
      </c>
      <c r="D150">
        <v>3429</v>
      </c>
      <c r="E150">
        <v>3133</v>
      </c>
      <c r="I150" s="2"/>
    </row>
    <row r="151" spans="2:9" x14ac:dyDescent="0.2">
      <c r="B151">
        <v>3934.0000000000005</v>
      </c>
      <c r="C151">
        <v>3392</v>
      </c>
      <c r="D151">
        <v>3556</v>
      </c>
      <c r="E151">
        <v>3166</v>
      </c>
    </row>
    <row r="152" spans="2:9" x14ac:dyDescent="0.2">
      <c r="B152">
        <v>3979.0000000000005</v>
      </c>
      <c r="C152">
        <v>3400</v>
      </c>
      <c r="D152">
        <v>3573</v>
      </c>
      <c r="E152">
        <v>3170</v>
      </c>
    </row>
    <row r="153" spans="2:9" x14ac:dyDescent="0.2">
      <c r="B153">
        <v>3982.9999999999995</v>
      </c>
      <c r="C153">
        <v>3404</v>
      </c>
      <c r="D153">
        <v>3573</v>
      </c>
      <c r="E153">
        <v>3265</v>
      </c>
    </row>
    <row r="154" spans="2:9" x14ac:dyDescent="0.2">
      <c r="B154">
        <v>4004</v>
      </c>
      <c r="C154">
        <v>3412</v>
      </c>
      <c r="D154">
        <v>3593</v>
      </c>
      <c r="E154">
        <v>3273</v>
      </c>
    </row>
    <row r="155" spans="2:9" x14ac:dyDescent="0.2">
      <c r="B155">
        <v>4037</v>
      </c>
      <c r="C155">
        <v>3552</v>
      </c>
      <c r="D155">
        <v>3601</v>
      </c>
      <c r="E155">
        <v>3330</v>
      </c>
    </row>
    <row r="156" spans="2:9" x14ac:dyDescent="0.2">
      <c r="B156">
        <v>4086</v>
      </c>
      <c r="C156">
        <v>3589</v>
      </c>
      <c r="D156">
        <v>3618</v>
      </c>
      <c r="E156">
        <v>3343</v>
      </c>
      <c r="I156" s="2"/>
    </row>
    <row r="157" spans="2:9" x14ac:dyDescent="0.2">
      <c r="B157">
        <v>4100</v>
      </c>
      <c r="C157">
        <v>3638</v>
      </c>
      <c r="D157">
        <v>3655</v>
      </c>
      <c r="E157">
        <v>3343</v>
      </c>
      <c r="I157" s="2"/>
    </row>
    <row r="158" spans="2:9" x14ac:dyDescent="0.2">
      <c r="B158">
        <v>4119.9661016949149</v>
      </c>
      <c r="C158">
        <v>3647</v>
      </c>
      <c r="D158">
        <v>3704</v>
      </c>
      <c r="E158">
        <v>3347</v>
      </c>
      <c r="I158" s="2"/>
    </row>
    <row r="159" spans="2:9" x14ac:dyDescent="0.2">
      <c r="B159">
        <v>4131</v>
      </c>
      <c r="C159">
        <v>3647</v>
      </c>
      <c r="D159">
        <v>3785.9999999999995</v>
      </c>
      <c r="E159">
        <v>3380</v>
      </c>
    </row>
    <row r="160" spans="2:9" x14ac:dyDescent="0.2">
      <c r="B160">
        <v>4152</v>
      </c>
      <c r="C160">
        <v>3655</v>
      </c>
      <c r="D160">
        <v>3840</v>
      </c>
      <c r="E160">
        <v>3380</v>
      </c>
      <c r="I160" s="2"/>
    </row>
    <row r="161" spans="2:9" x14ac:dyDescent="0.2">
      <c r="B161">
        <v>4160</v>
      </c>
      <c r="C161">
        <v>3670.9999999999995</v>
      </c>
      <c r="D161">
        <v>3844.0000000000005</v>
      </c>
      <c r="E161">
        <v>3392</v>
      </c>
    </row>
    <row r="162" spans="2:9" x14ac:dyDescent="0.2">
      <c r="B162">
        <v>4234</v>
      </c>
      <c r="C162">
        <v>3745</v>
      </c>
      <c r="D162">
        <v>3847.9999999999995</v>
      </c>
      <c r="E162">
        <v>3429</v>
      </c>
    </row>
    <row r="163" spans="2:9" x14ac:dyDescent="0.2">
      <c r="B163">
        <v>4332</v>
      </c>
      <c r="C163">
        <v>3900</v>
      </c>
      <c r="D163">
        <v>3930</v>
      </c>
      <c r="E163">
        <v>3470</v>
      </c>
    </row>
    <row r="164" spans="2:9" x14ac:dyDescent="0.2">
      <c r="B164">
        <v>4373</v>
      </c>
      <c r="C164">
        <v>4004</v>
      </c>
      <c r="D164">
        <v>3975</v>
      </c>
      <c r="E164">
        <v>3490</v>
      </c>
      <c r="I164" s="2"/>
    </row>
    <row r="165" spans="2:9" x14ac:dyDescent="0.2">
      <c r="B165">
        <v>4386</v>
      </c>
      <c r="C165">
        <v>4074</v>
      </c>
      <c r="D165">
        <v>4000</v>
      </c>
      <c r="E165">
        <v>3499</v>
      </c>
    </row>
    <row r="166" spans="2:9" x14ac:dyDescent="0.2">
      <c r="B166">
        <v>4390</v>
      </c>
      <c r="C166">
        <v>4074</v>
      </c>
      <c r="D166">
        <v>4020</v>
      </c>
      <c r="E166">
        <v>3515</v>
      </c>
    </row>
    <row r="167" spans="2:9" x14ac:dyDescent="0.2">
      <c r="B167">
        <v>4430</v>
      </c>
      <c r="C167">
        <v>4100</v>
      </c>
      <c r="D167">
        <v>4027.9999999999995</v>
      </c>
      <c r="E167">
        <v>3519</v>
      </c>
    </row>
    <row r="168" spans="2:9" x14ac:dyDescent="0.2">
      <c r="B168">
        <v>4484</v>
      </c>
      <c r="C168">
        <v>4100</v>
      </c>
      <c r="D168">
        <v>4053</v>
      </c>
      <c r="E168">
        <v>3550</v>
      </c>
      <c r="I168" s="2"/>
    </row>
    <row r="169" spans="2:9" x14ac:dyDescent="0.2">
      <c r="B169">
        <v>4534</v>
      </c>
      <c r="C169">
        <v>4168</v>
      </c>
      <c r="D169">
        <v>4065</v>
      </c>
      <c r="E169">
        <v>3568</v>
      </c>
      <c r="I169" s="2"/>
    </row>
    <row r="170" spans="2:9" x14ac:dyDescent="0.2">
      <c r="B170">
        <v>4575</v>
      </c>
      <c r="C170">
        <v>4209</v>
      </c>
      <c r="D170">
        <v>4069.0000000000005</v>
      </c>
      <c r="E170">
        <v>3600</v>
      </c>
    </row>
    <row r="171" spans="2:9" x14ac:dyDescent="0.2">
      <c r="B171">
        <v>4583</v>
      </c>
      <c r="C171">
        <v>4267</v>
      </c>
      <c r="D171">
        <v>4100</v>
      </c>
      <c r="E171">
        <v>3601</v>
      </c>
      <c r="I171" s="2"/>
    </row>
    <row r="172" spans="2:9" x14ac:dyDescent="0.2">
      <c r="B172">
        <v>4620</v>
      </c>
      <c r="C172">
        <v>4279.8631796896552</v>
      </c>
      <c r="D172">
        <v>4111</v>
      </c>
      <c r="E172">
        <v>3618</v>
      </c>
    </row>
    <row r="173" spans="2:9" x14ac:dyDescent="0.2">
      <c r="B173">
        <v>4706</v>
      </c>
      <c r="C173">
        <v>4312</v>
      </c>
      <c r="D173">
        <v>4168</v>
      </c>
      <c r="E173">
        <v>3640</v>
      </c>
    </row>
    <row r="174" spans="2:9" x14ac:dyDescent="0.2">
      <c r="B174">
        <v>4731</v>
      </c>
      <c r="C174">
        <v>4435</v>
      </c>
      <c r="D174">
        <v>4168</v>
      </c>
      <c r="E174">
        <v>3695.9999999999995</v>
      </c>
      <c r="I174" s="2"/>
    </row>
    <row r="175" spans="2:9" x14ac:dyDescent="0.2">
      <c r="B175">
        <v>4731</v>
      </c>
      <c r="C175">
        <v>4501</v>
      </c>
      <c r="D175">
        <v>4180</v>
      </c>
      <c r="E175">
        <v>3730</v>
      </c>
      <c r="I175" s="2"/>
    </row>
    <row r="176" spans="2:9" x14ac:dyDescent="0.2">
      <c r="B176">
        <v>4739</v>
      </c>
      <c r="C176">
        <v>4517</v>
      </c>
      <c r="D176">
        <v>4226</v>
      </c>
      <c r="E176">
        <v>3730</v>
      </c>
      <c r="I176" s="2"/>
    </row>
    <row r="177" spans="2:9" x14ac:dyDescent="0.2">
      <c r="B177">
        <v>4780</v>
      </c>
      <c r="C177">
        <v>4525</v>
      </c>
      <c r="D177">
        <v>4267</v>
      </c>
      <c r="E177">
        <v>3760.9999999999995</v>
      </c>
    </row>
    <row r="178" spans="2:9" x14ac:dyDescent="0.2">
      <c r="B178">
        <v>4805</v>
      </c>
      <c r="C178">
        <v>4677</v>
      </c>
      <c r="D178">
        <v>4304</v>
      </c>
      <c r="E178">
        <v>3774.0000000000005</v>
      </c>
    </row>
    <row r="179" spans="2:9" x14ac:dyDescent="0.2">
      <c r="B179">
        <v>4846</v>
      </c>
      <c r="C179">
        <v>4735</v>
      </c>
      <c r="D179">
        <v>4419</v>
      </c>
      <c r="E179">
        <v>3790</v>
      </c>
    </row>
    <row r="180" spans="2:9" x14ac:dyDescent="0.2">
      <c r="B180">
        <v>4846</v>
      </c>
      <c r="C180">
        <v>4809</v>
      </c>
      <c r="D180">
        <v>4480</v>
      </c>
      <c r="E180">
        <v>3820</v>
      </c>
    </row>
    <row r="181" spans="2:9" x14ac:dyDescent="0.2">
      <c r="B181">
        <v>4891</v>
      </c>
      <c r="C181">
        <v>4829</v>
      </c>
      <c r="D181">
        <v>4484</v>
      </c>
      <c r="E181">
        <v>3864.0000000000005</v>
      </c>
      <c r="I181" s="2"/>
    </row>
    <row r="182" spans="2:9" x14ac:dyDescent="0.2">
      <c r="B182">
        <v>4969</v>
      </c>
      <c r="C182">
        <v>4851.5580210526314</v>
      </c>
      <c r="D182">
        <v>4612</v>
      </c>
      <c r="E182">
        <v>3875.9999999999995</v>
      </c>
      <c r="I182" s="2"/>
    </row>
    <row r="183" spans="2:9" x14ac:dyDescent="0.2">
      <c r="B183">
        <v>4993.0000000000009</v>
      </c>
      <c r="C183">
        <v>4891</v>
      </c>
      <c r="D183">
        <v>4636</v>
      </c>
      <c r="E183">
        <v>3892.9999999999995</v>
      </c>
    </row>
    <row r="184" spans="2:9" x14ac:dyDescent="0.2">
      <c r="B184">
        <v>5047</v>
      </c>
      <c r="C184">
        <v>5006</v>
      </c>
      <c r="D184">
        <v>4661</v>
      </c>
      <c r="E184">
        <v>3980</v>
      </c>
    </row>
    <row r="185" spans="2:9" x14ac:dyDescent="0.2">
      <c r="B185">
        <v>5067</v>
      </c>
      <c r="C185">
        <v>5117</v>
      </c>
      <c r="D185">
        <v>4669</v>
      </c>
      <c r="E185">
        <v>3987</v>
      </c>
      <c r="I185" s="2"/>
    </row>
    <row r="186" spans="2:9" x14ac:dyDescent="0.2">
      <c r="B186">
        <v>5088</v>
      </c>
      <c r="C186">
        <v>5195</v>
      </c>
      <c r="D186">
        <v>4722</v>
      </c>
      <c r="E186">
        <v>3990</v>
      </c>
      <c r="I186" s="2"/>
    </row>
    <row r="187" spans="2:9" x14ac:dyDescent="0.2">
      <c r="B187">
        <v>5121</v>
      </c>
      <c r="C187">
        <v>5195</v>
      </c>
      <c r="D187">
        <v>4788</v>
      </c>
      <c r="E187">
        <v>4000</v>
      </c>
      <c r="I187" s="2"/>
    </row>
    <row r="188" spans="2:9" x14ac:dyDescent="0.2">
      <c r="B188">
        <v>5125</v>
      </c>
      <c r="C188">
        <v>5223</v>
      </c>
      <c r="D188">
        <v>4821</v>
      </c>
      <c r="E188">
        <v>4060</v>
      </c>
    </row>
    <row r="189" spans="2:9" x14ac:dyDescent="0.2">
      <c r="B189">
        <v>5141</v>
      </c>
      <c r="C189">
        <v>5251.9999999999991</v>
      </c>
      <c r="D189">
        <v>4866</v>
      </c>
      <c r="E189">
        <v>4060</v>
      </c>
      <c r="I189" s="2"/>
    </row>
    <row r="190" spans="2:9" x14ac:dyDescent="0.2">
      <c r="B190">
        <v>5199</v>
      </c>
      <c r="C190">
        <v>5276.9999999999991</v>
      </c>
      <c r="D190">
        <v>4936</v>
      </c>
      <c r="E190">
        <v>4106</v>
      </c>
      <c r="I190" s="2"/>
    </row>
    <row r="191" spans="2:9" x14ac:dyDescent="0.2">
      <c r="B191">
        <v>5215</v>
      </c>
      <c r="C191">
        <v>5289</v>
      </c>
      <c r="D191">
        <v>4956</v>
      </c>
      <c r="E191">
        <v>4110</v>
      </c>
      <c r="I191" s="2"/>
    </row>
    <row r="192" spans="2:9" x14ac:dyDescent="0.2">
      <c r="B192">
        <v>5240</v>
      </c>
      <c r="C192">
        <v>5310</v>
      </c>
      <c r="D192">
        <v>5092</v>
      </c>
      <c r="E192">
        <v>4170</v>
      </c>
    </row>
    <row r="193" spans="2:9" x14ac:dyDescent="0.2">
      <c r="B193">
        <v>5290</v>
      </c>
      <c r="C193">
        <v>5379</v>
      </c>
      <c r="D193">
        <v>5096</v>
      </c>
      <c r="E193">
        <v>4193</v>
      </c>
    </row>
    <row r="194" spans="2:9" x14ac:dyDescent="0.2">
      <c r="B194">
        <v>5400</v>
      </c>
      <c r="C194">
        <v>5555.9999999999991</v>
      </c>
      <c r="D194">
        <v>5182</v>
      </c>
      <c r="E194">
        <v>4201</v>
      </c>
    </row>
    <row r="195" spans="2:9" x14ac:dyDescent="0.2">
      <c r="B195">
        <v>5449</v>
      </c>
      <c r="C195">
        <v>5572</v>
      </c>
      <c r="D195">
        <v>5226.9999999999991</v>
      </c>
      <c r="E195">
        <v>4240</v>
      </c>
    </row>
    <row r="196" spans="2:9" x14ac:dyDescent="0.2">
      <c r="B196">
        <v>5465.9999999999991</v>
      </c>
      <c r="C196">
        <v>5642</v>
      </c>
      <c r="D196">
        <v>5408.0000000000009</v>
      </c>
      <c r="E196">
        <v>4250</v>
      </c>
      <c r="I196" s="2"/>
    </row>
    <row r="197" spans="2:9" x14ac:dyDescent="0.2">
      <c r="B197">
        <v>5486</v>
      </c>
      <c r="C197">
        <v>5670.9999999999991</v>
      </c>
      <c r="D197">
        <v>5560</v>
      </c>
      <c r="E197">
        <v>4390</v>
      </c>
    </row>
    <row r="198" spans="2:9" x14ac:dyDescent="0.2">
      <c r="B198">
        <v>5515</v>
      </c>
      <c r="C198">
        <v>5675</v>
      </c>
      <c r="D198">
        <v>5756.9999999999991</v>
      </c>
      <c r="E198">
        <v>4394</v>
      </c>
    </row>
    <row r="199" spans="2:9" x14ac:dyDescent="0.2">
      <c r="B199">
        <v>5614</v>
      </c>
      <c r="C199">
        <v>5737</v>
      </c>
      <c r="D199">
        <v>5880</v>
      </c>
      <c r="E199">
        <v>4394</v>
      </c>
      <c r="I199" s="2"/>
    </row>
    <row r="200" spans="2:9" x14ac:dyDescent="0.2">
      <c r="B200">
        <v>5675</v>
      </c>
      <c r="C200">
        <v>5852</v>
      </c>
      <c r="D200">
        <v>5889</v>
      </c>
      <c r="E200">
        <v>4435</v>
      </c>
      <c r="I200" s="2"/>
    </row>
    <row r="201" spans="2:9" x14ac:dyDescent="0.2">
      <c r="B201">
        <v>5876</v>
      </c>
      <c r="C201">
        <v>5921</v>
      </c>
      <c r="E201">
        <v>4480</v>
      </c>
    </row>
    <row r="202" spans="2:9" x14ac:dyDescent="0.2">
      <c r="B202">
        <v>5880</v>
      </c>
      <c r="C202">
        <v>5963.0000000000009</v>
      </c>
      <c r="E202">
        <v>4480</v>
      </c>
    </row>
    <row r="203" spans="2:9" x14ac:dyDescent="0.2">
      <c r="B203">
        <v>5910</v>
      </c>
      <c r="E203">
        <v>4500</v>
      </c>
    </row>
    <row r="204" spans="2:9" x14ac:dyDescent="0.2">
      <c r="E204">
        <v>4517</v>
      </c>
    </row>
    <row r="205" spans="2:9" x14ac:dyDescent="0.2">
      <c r="E205">
        <v>4600</v>
      </c>
      <c r="I205" s="2"/>
    </row>
    <row r="206" spans="2:9" x14ac:dyDescent="0.2">
      <c r="E206">
        <v>4607</v>
      </c>
    </row>
    <row r="207" spans="2:9" x14ac:dyDescent="0.2">
      <c r="E207">
        <v>4628</v>
      </c>
    </row>
    <row r="208" spans="2:9" x14ac:dyDescent="0.2">
      <c r="E208">
        <v>4628</v>
      </c>
      <c r="I208" s="2"/>
    </row>
    <row r="209" spans="5:9" x14ac:dyDescent="0.2">
      <c r="E209">
        <v>4640</v>
      </c>
      <c r="I209" s="2"/>
    </row>
    <row r="210" spans="5:9" x14ac:dyDescent="0.2">
      <c r="E210">
        <v>4665</v>
      </c>
    </row>
    <row r="211" spans="5:9" x14ac:dyDescent="0.2">
      <c r="E211">
        <v>4731</v>
      </c>
    </row>
    <row r="212" spans="5:9" x14ac:dyDescent="0.2">
      <c r="E212">
        <v>4914.9999999999991</v>
      </c>
    </row>
    <row r="213" spans="5:9" x14ac:dyDescent="0.2">
      <c r="E213">
        <v>5010</v>
      </c>
    </row>
    <row r="214" spans="5:9" x14ac:dyDescent="0.2">
      <c r="E214">
        <v>5010</v>
      </c>
    </row>
    <row r="215" spans="5:9" x14ac:dyDescent="0.2">
      <c r="E215">
        <v>5055</v>
      </c>
    </row>
    <row r="216" spans="5:9" x14ac:dyDescent="0.2">
      <c r="E216">
        <v>5080</v>
      </c>
    </row>
    <row r="217" spans="5:9" x14ac:dyDescent="0.2">
      <c r="E217">
        <v>5129.0000000000009</v>
      </c>
    </row>
    <row r="218" spans="5:9" x14ac:dyDescent="0.2">
      <c r="E218">
        <v>5133</v>
      </c>
    </row>
    <row r="219" spans="5:9" x14ac:dyDescent="0.2">
      <c r="E219">
        <v>5180</v>
      </c>
    </row>
    <row r="220" spans="5:9" x14ac:dyDescent="0.2">
      <c r="E220">
        <v>5280</v>
      </c>
    </row>
    <row r="221" spans="5:9" x14ac:dyDescent="0.2">
      <c r="E221">
        <v>5310</v>
      </c>
    </row>
    <row r="222" spans="5:9" x14ac:dyDescent="0.2">
      <c r="E222">
        <v>5494</v>
      </c>
    </row>
    <row r="223" spans="5:9" x14ac:dyDescent="0.2">
      <c r="E223">
        <v>5499</v>
      </c>
    </row>
    <row r="224" spans="5:9" x14ac:dyDescent="0.2">
      <c r="E224">
        <v>5576.9999999999991</v>
      </c>
    </row>
    <row r="225" spans="1:9" x14ac:dyDescent="0.2">
      <c r="E225">
        <v>5687</v>
      </c>
    </row>
    <row r="226" spans="1:9" x14ac:dyDescent="0.2">
      <c r="E226">
        <v>5690</v>
      </c>
    </row>
    <row r="227" spans="1:9" x14ac:dyDescent="0.2">
      <c r="E227">
        <v>5840</v>
      </c>
    </row>
    <row r="228" spans="1:9" x14ac:dyDescent="0.2">
      <c r="E228">
        <v>5885</v>
      </c>
    </row>
    <row r="229" spans="1:9" x14ac:dyDescent="0.2">
      <c r="I229" s="2"/>
    </row>
    <row r="230" spans="1:9" x14ac:dyDescent="0.2">
      <c r="A230" t="s">
        <v>34</v>
      </c>
      <c r="B230">
        <f>AVERAGE(B2:B203)</f>
        <v>2650.2622084242321</v>
      </c>
      <c r="C230">
        <f>AVERAGE(C2:C202)</f>
        <v>2275.6717472673749</v>
      </c>
      <c r="D230">
        <f>AVERAGE(D2:D200)</f>
        <v>2659.3306532663319</v>
      </c>
      <c r="E230">
        <f>AVERAGE(E2:E228)</f>
        <v>2653.3140969162996</v>
      </c>
    </row>
    <row r="231" spans="1:9" x14ac:dyDescent="0.2">
      <c r="A231" t="s">
        <v>35</v>
      </c>
      <c r="B231">
        <f>STDEV(B2:B203)/SQRT(202)</f>
        <v>109.4616314129657</v>
      </c>
      <c r="C231">
        <f>STDEV(C2:C202)/SQRT(201)</f>
        <v>111.56835258322319</v>
      </c>
      <c r="D231">
        <f>STDEV(D2:D200)/SQRT(199)</f>
        <v>92.609407033126075</v>
      </c>
      <c r="E231">
        <f>STDEV(E2:E228)/SQRT(227)</f>
        <v>91.340231640613652</v>
      </c>
    </row>
    <row r="233" spans="1:9" x14ac:dyDescent="0.2">
      <c r="A233" s="1" t="s">
        <v>36</v>
      </c>
      <c r="B233" s="1">
        <f>AVERAGE(B2:E228)</f>
        <v>2562.451251269526</v>
      </c>
    </row>
    <row r="234" spans="1:9" x14ac:dyDescent="0.2">
      <c r="A234" s="1" t="s">
        <v>37</v>
      </c>
      <c r="B234" s="1">
        <f>STDEV(B2:E228)/SQRT(202+201+199+227)</f>
        <v>50.846870066072377</v>
      </c>
    </row>
  </sheetData>
  <sortState ref="E2:E228">
    <sortCondition ref="E2:E228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02E8-578A-0E42-838D-2AB2EA8EA287}">
  <dimension ref="B1:N269"/>
  <sheetViews>
    <sheetView workbookViewId="0">
      <selection activeCell="G20" sqref="G20"/>
    </sheetView>
  </sheetViews>
  <sheetFormatPr baseColWidth="10" defaultRowHeight="16" x14ac:dyDescent="0.2"/>
  <sheetData>
    <row r="1" spans="2:12" x14ac:dyDescent="0.2">
      <c r="B1" t="s">
        <v>23</v>
      </c>
      <c r="C1" t="s">
        <v>24</v>
      </c>
      <c r="D1" t="s">
        <v>25</v>
      </c>
      <c r="E1" t="s">
        <v>26</v>
      </c>
    </row>
    <row r="2" spans="2:12" x14ac:dyDescent="0.2">
      <c r="B2">
        <v>55</v>
      </c>
      <c r="C2">
        <v>47</v>
      </c>
      <c r="D2">
        <v>34</v>
      </c>
      <c r="E2">
        <v>103</v>
      </c>
    </row>
    <row r="3" spans="2:12" x14ac:dyDescent="0.2">
      <c r="B3">
        <v>67</v>
      </c>
      <c r="C3">
        <v>113</v>
      </c>
      <c r="D3">
        <v>46</v>
      </c>
      <c r="E3">
        <v>117</v>
      </c>
      <c r="G3" t="s">
        <v>95</v>
      </c>
      <c r="H3" s="1">
        <v>1</v>
      </c>
      <c r="I3" s="1">
        <v>2</v>
      </c>
      <c r="J3" s="1">
        <v>3</v>
      </c>
      <c r="K3" s="1">
        <v>4</v>
      </c>
      <c r="L3" s="1"/>
    </row>
    <row r="4" spans="2:12" x14ac:dyDescent="0.2">
      <c r="B4">
        <v>114</v>
      </c>
      <c r="C4">
        <v>115</v>
      </c>
      <c r="D4">
        <v>53</v>
      </c>
      <c r="E4">
        <v>145</v>
      </c>
      <c r="G4" s="1" t="s">
        <v>0</v>
      </c>
      <c r="H4">
        <v>46</v>
      </c>
      <c r="I4">
        <v>72</v>
      </c>
      <c r="J4">
        <v>101</v>
      </c>
      <c r="K4">
        <v>19</v>
      </c>
    </row>
    <row r="5" spans="2:12" x14ac:dyDescent="0.2">
      <c r="B5">
        <v>117</v>
      </c>
      <c r="C5">
        <v>143</v>
      </c>
      <c r="D5">
        <v>81</v>
      </c>
      <c r="E5">
        <v>149</v>
      </c>
      <c r="G5" s="1" t="s">
        <v>1</v>
      </c>
      <c r="H5">
        <v>81</v>
      </c>
      <c r="I5">
        <v>71</v>
      </c>
      <c r="J5">
        <v>62</v>
      </c>
      <c r="K5">
        <v>56</v>
      </c>
    </row>
    <row r="6" spans="2:12" x14ac:dyDescent="0.2">
      <c r="B6">
        <v>123</v>
      </c>
      <c r="C6">
        <v>148</v>
      </c>
      <c r="D6">
        <v>89</v>
      </c>
      <c r="E6">
        <v>161</v>
      </c>
      <c r="G6" s="1" t="s">
        <v>2</v>
      </c>
      <c r="H6">
        <v>57</v>
      </c>
      <c r="I6">
        <v>42</v>
      </c>
      <c r="J6">
        <v>32</v>
      </c>
      <c r="K6">
        <v>33</v>
      </c>
    </row>
    <row r="7" spans="2:12" x14ac:dyDescent="0.2">
      <c r="B7">
        <v>144</v>
      </c>
      <c r="C7">
        <v>149</v>
      </c>
      <c r="D7">
        <v>101</v>
      </c>
      <c r="E7">
        <v>180</v>
      </c>
      <c r="G7" s="1" t="s">
        <v>3</v>
      </c>
      <c r="H7">
        <v>45</v>
      </c>
      <c r="I7">
        <v>24</v>
      </c>
      <c r="J7">
        <v>21</v>
      </c>
      <c r="K7">
        <v>24</v>
      </c>
    </row>
    <row r="8" spans="2:12" x14ac:dyDescent="0.2">
      <c r="B8">
        <v>167</v>
      </c>
      <c r="C8">
        <v>149</v>
      </c>
      <c r="D8">
        <v>103</v>
      </c>
      <c r="E8">
        <v>236</v>
      </c>
      <c r="G8" s="1" t="s">
        <v>4</v>
      </c>
      <c r="H8">
        <v>23</v>
      </c>
      <c r="I8">
        <v>26</v>
      </c>
      <c r="J8">
        <v>7</v>
      </c>
      <c r="K8">
        <v>27</v>
      </c>
    </row>
    <row r="9" spans="2:12" x14ac:dyDescent="0.2">
      <c r="B9">
        <v>180</v>
      </c>
      <c r="C9">
        <v>165</v>
      </c>
      <c r="D9">
        <v>106</v>
      </c>
      <c r="E9">
        <v>292</v>
      </c>
      <c r="G9" s="1" t="s">
        <v>5</v>
      </c>
      <c r="H9">
        <v>9</v>
      </c>
      <c r="I9">
        <v>14</v>
      </c>
      <c r="J9">
        <v>12</v>
      </c>
      <c r="K9">
        <v>20</v>
      </c>
    </row>
    <row r="10" spans="2:12" x14ac:dyDescent="0.2">
      <c r="B10">
        <v>183</v>
      </c>
      <c r="C10">
        <v>213</v>
      </c>
      <c r="D10">
        <v>114</v>
      </c>
      <c r="E10">
        <v>339</v>
      </c>
      <c r="G10" s="1" t="s">
        <v>6</v>
      </c>
      <c r="H10">
        <v>2</v>
      </c>
      <c r="I10">
        <v>2</v>
      </c>
      <c r="J10">
        <v>9</v>
      </c>
      <c r="K10">
        <v>17</v>
      </c>
    </row>
    <row r="11" spans="2:12" x14ac:dyDescent="0.2">
      <c r="B11">
        <v>187</v>
      </c>
      <c r="C11">
        <v>219</v>
      </c>
      <c r="D11">
        <v>121</v>
      </c>
      <c r="E11">
        <v>341</v>
      </c>
      <c r="G11" s="1" t="s">
        <v>7</v>
      </c>
      <c r="H11">
        <v>1</v>
      </c>
      <c r="I11">
        <v>5</v>
      </c>
      <c r="J11">
        <v>6</v>
      </c>
      <c r="K11">
        <v>12</v>
      </c>
    </row>
    <row r="12" spans="2:12" x14ac:dyDescent="0.2">
      <c r="B12">
        <v>218</v>
      </c>
      <c r="C12">
        <v>220</v>
      </c>
      <c r="D12">
        <v>122</v>
      </c>
      <c r="E12">
        <v>363</v>
      </c>
      <c r="G12" s="1" t="s">
        <v>8</v>
      </c>
      <c r="H12">
        <v>1</v>
      </c>
      <c r="I12">
        <v>6</v>
      </c>
      <c r="J12">
        <v>3</v>
      </c>
      <c r="K12">
        <v>11</v>
      </c>
    </row>
    <row r="13" spans="2:12" x14ac:dyDescent="0.2">
      <c r="B13">
        <v>229</v>
      </c>
      <c r="C13">
        <v>223</v>
      </c>
      <c r="D13">
        <v>138</v>
      </c>
      <c r="E13">
        <v>382</v>
      </c>
      <c r="G13" s="1" t="s">
        <v>9</v>
      </c>
      <c r="H13">
        <v>0</v>
      </c>
      <c r="I13">
        <v>1</v>
      </c>
      <c r="J13">
        <v>2</v>
      </c>
      <c r="K13">
        <v>12</v>
      </c>
    </row>
    <row r="14" spans="2:12" x14ac:dyDescent="0.2">
      <c r="B14">
        <v>232</v>
      </c>
      <c r="C14">
        <v>226</v>
      </c>
      <c r="D14">
        <v>141</v>
      </c>
      <c r="E14">
        <v>400</v>
      </c>
      <c r="G14" s="1" t="s">
        <v>10</v>
      </c>
      <c r="H14">
        <v>0</v>
      </c>
      <c r="I14">
        <v>0</v>
      </c>
      <c r="J14">
        <v>2</v>
      </c>
      <c r="K14">
        <v>12</v>
      </c>
    </row>
    <row r="15" spans="2:12" x14ac:dyDescent="0.2">
      <c r="B15">
        <v>234</v>
      </c>
      <c r="C15">
        <v>226</v>
      </c>
      <c r="D15">
        <v>141</v>
      </c>
      <c r="E15">
        <v>410</v>
      </c>
      <c r="G15" s="1" t="s">
        <v>11</v>
      </c>
      <c r="H15">
        <v>0</v>
      </c>
      <c r="I15">
        <v>0</v>
      </c>
      <c r="J15">
        <v>3</v>
      </c>
      <c r="K15">
        <v>7</v>
      </c>
    </row>
    <row r="16" spans="2:12" x14ac:dyDescent="0.2">
      <c r="B16">
        <v>235</v>
      </c>
      <c r="C16">
        <v>244</v>
      </c>
      <c r="D16">
        <v>143</v>
      </c>
      <c r="E16">
        <v>422</v>
      </c>
      <c r="G16" s="1" t="s">
        <v>12</v>
      </c>
      <c r="H16">
        <v>0</v>
      </c>
      <c r="I16">
        <v>0</v>
      </c>
      <c r="J16">
        <v>5</v>
      </c>
      <c r="K16">
        <v>5</v>
      </c>
    </row>
    <row r="17" spans="2:14" x14ac:dyDescent="0.2">
      <c r="B17">
        <v>239</v>
      </c>
      <c r="C17">
        <v>248</v>
      </c>
      <c r="D17">
        <v>146</v>
      </c>
      <c r="E17">
        <v>452</v>
      </c>
      <c r="H17">
        <f>SUM(H4:H16)</f>
        <v>265</v>
      </c>
      <c r="I17">
        <f>SUM(I4:I16)</f>
        <v>263</v>
      </c>
      <c r="J17">
        <f>SUM(J4:J16)</f>
        <v>265</v>
      </c>
      <c r="K17">
        <f>SUM(K4:K16)</f>
        <v>255</v>
      </c>
    </row>
    <row r="18" spans="2:14" x14ac:dyDescent="0.2">
      <c r="B18">
        <v>244</v>
      </c>
      <c r="C18">
        <v>251</v>
      </c>
      <c r="D18">
        <v>149</v>
      </c>
      <c r="E18">
        <v>463</v>
      </c>
    </row>
    <row r="19" spans="2:14" x14ac:dyDescent="0.2">
      <c r="B19">
        <v>252</v>
      </c>
      <c r="C19">
        <v>265</v>
      </c>
      <c r="D19">
        <v>150</v>
      </c>
      <c r="E19">
        <v>467</v>
      </c>
    </row>
    <row r="20" spans="2:14" x14ac:dyDescent="0.2">
      <c r="B20">
        <v>252</v>
      </c>
      <c r="C20">
        <v>281</v>
      </c>
      <c r="D20">
        <v>164</v>
      </c>
      <c r="E20">
        <v>468</v>
      </c>
      <c r="G20" t="s">
        <v>96</v>
      </c>
      <c r="H20" s="1">
        <v>1</v>
      </c>
      <c r="I20" s="1">
        <v>2</v>
      </c>
      <c r="J20" s="1">
        <v>3</v>
      </c>
      <c r="K20" s="1">
        <v>4</v>
      </c>
      <c r="N20" t="s">
        <v>27</v>
      </c>
    </row>
    <row r="21" spans="2:14" x14ac:dyDescent="0.2">
      <c r="B21">
        <v>252</v>
      </c>
      <c r="C21">
        <v>288</v>
      </c>
      <c r="D21">
        <v>175</v>
      </c>
      <c r="E21">
        <v>519</v>
      </c>
      <c r="G21" s="1" t="s">
        <v>0</v>
      </c>
      <c r="H21">
        <f>H4/265*100</f>
        <v>17.358490566037734</v>
      </c>
      <c r="I21">
        <f>I4/263*100</f>
        <v>27.376425855513308</v>
      </c>
      <c r="J21">
        <f>J4/265*100</f>
        <v>38.113207547169814</v>
      </c>
      <c r="K21">
        <f>K4/255*100</f>
        <v>7.4509803921568629</v>
      </c>
      <c r="M21" s="1" t="s">
        <v>0</v>
      </c>
      <c r="N21">
        <f>AVERAGE(H21:K21)</f>
        <v>22.57477609021943</v>
      </c>
    </row>
    <row r="22" spans="2:14" x14ac:dyDescent="0.2">
      <c r="B22">
        <v>264</v>
      </c>
      <c r="C22">
        <v>301</v>
      </c>
      <c r="D22">
        <v>188</v>
      </c>
      <c r="E22">
        <v>531</v>
      </c>
      <c r="G22" s="1" t="s">
        <v>1</v>
      </c>
      <c r="H22">
        <f t="shared" ref="H22:H33" si="0">H5/265*100</f>
        <v>30.566037735849054</v>
      </c>
      <c r="I22">
        <f t="shared" ref="I22:I33" si="1">I5/263*100</f>
        <v>26.996197718631176</v>
      </c>
      <c r="J22">
        <f t="shared" ref="J22:J33" si="2">J5/265*100</f>
        <v>23.39622641509434</v>
      </c>
      <c r="K22">
        <f t="shared" ref="K22:K33" si="3">K5/255*100</f>
        <v>21.96078431372549</v>
      </c>
      <c r="M22" s="1" t="s">
        <v>1</v>
      </c>
      <c r="N22">
        <f t="shared" ref="N22:N33" si="4">AVERAGE(H22:K22)</f>
        <v>25.729811545825015</v>
      </c>
    </row>
    <row r="23" spans="2:14" x14ac:dyDescent="0.2">
      <c r="B23">
        <v>276</v>
      </c>
      <c r="C23">
        <v>307</v>
      </c>
      <c r="D23">
        <v>189</v>
      </c>
      <c r="E23">
        <v>549</v>
      </c>
      <c r="G23" s="1" t="s">
        <v>2</v>
      </c>
      <c r="H23">
        <f t="shared" si="0"/>
        <v>21.509433962264151</v>
      </c>
      <c r="I23">
        <f t="shared" si="1"/>
        <v>15.96958174904943</v>
      </c>
      <c r="J23">
        <f t="shared" si="2"/>
        <v>12.075471698113208</v>
      </c>
      <c r="K23">
        <f t="shared" si="3"/>
        <v>12.941176470588237</v>
      </c>
      <c r="M23" s="1" t="s">
        <v>2</v>
      </c>
      <c r="N23">
        <f t="shared" si="4"/>
        <v>15.623915970003756</v>
      </c>
    </row>
    <row r="24" spans="2:14" x14ac:dyDescent="0.2">
      <c r="B24">
        <v>280</v>
      </c>
      <c r="C24">
        <v>317</v>
      </c>
      <c r="D24">
        <v>196</v>
      </c>
      <c r="E24">
        <v>564</v>
      </c>
      <c r="G24" s="1" t="s">
        <v>3</v>
      </c>
      <c r="H24">
        <f t="shared" si="0"/>
        <v>16.981132075471699</v>
      </c>
      <c r="I24">
        <f t="shared" si="1"/>
        <v>9.1254752851711025</v>
      </c>
      <c r="J24">
        <f t="shared" si="2"/>
        <v>7.9245283018867925</v>
      </c>
      <c r="K24">
        <f t="shared" si="3"/>
        <v>9.4117647058823533</v>
      </c>
      <c r="M24" s="1" t="s">
        <v>3</v>
      </c>
      <c r="N24">
        <f t="shared" si="4"/>
        <v>10.860725092102987</v>
      </c>
    </row>
    <row r="25" spans="2:14" x14ac:dyDescent="0.2">
      <c r="B25">
        <v>292</v>
      </c>
      <c r="C25">
        <v>322</v>
      </c>
      <c r="D25">
        <v>199</v>
      </c>
      <c r="E25">
        <v>567</v>
      </c>
      <c r="G25" s="1" t="s">
        <v>4</v>
      </c>
      <c r="H25">
        <f t="shared" si="0"/>
        <v>8.6792452830188669</v>
      </c>
      <c r="I25">
        <f t="shared" si="1"/>
        <v>9.8859315589353614</v>
      </c>
      <c r="J25">
        <f t="shared" si="2"/>
        <v>2.6415094339622645</v>
      </c>
      <c r="K25">
        <f t="shared" si="3"/>
        <v>10.588235294117647</v>
      </c>
      <c r="M25" s="1" t="s">
        <v>4</v>
      </c>
      <c r="N25">
        <f t="shared" si="4"/>
        <v>7.9487303925085335</v>
      </c>
    </row>
    <row r="26" spans="2:14" x14ac:dyDescent="0.2">
      <c r="B26">
        <v>302</v>
      </c>
      <c r="C26">
        <v>326</v>
      </c>
      <c r="D26">
        <v>202</v>
      </c>
      <c r="E26">
        <v>568</v>
      </c>
      <c r="G26" s="1" t="s">
        <v>5</v>
      </c>
      <c r="H26">
        <f t="shared" si="0"/>
        <v>3.3962264150943398</v>
      </c>
      <c r="I26">
        <f t="shared" si="1"/>
        <v>5.3231939163498092</v>
      </c>
      <c r="J26">
        <f t="shared" si="2"/>
        <v>4.5283018867924527</v>
      </c>
      <c r="K26">
        <f t="shared" si="3"/>
        <v>7.8431372549019605</v>
      </c>
      <c r="M26" s="1" t="s">
        <v>5</v>
      </c>
      <c r="N26">
        <f t="shared" si="4"/>
        <v>5.2727148682846403</v>
      </c>
    </row>
    <row r="27" spans="2:14" x14ac:dyDescent="0.2">
      <c r="B27">
        <v>309</v>
      </c>
      <c r="C27">
        <v>328</v>
      </c>
      <c r="D27">
        <v>216</v>
      </c>
      <c r="E27">
        <v>655</v>
      </c>
      <c r="G27" s="1" t="s">
        <v>6</v>
      </c>
      <c r="H27">
        <f t="shared" si="0"/>
        <v>0.75471698113207553</v>
      </c>
      <c r="I27">
        <f t="shared" si="1"/>
        <v>0.76045627376425851</v>
      </c>
      <c r="J27">
        <f t="shared" si="2"/>
        <v>3.3962264150943398</v>
      </c>
      <c r="K27">
        <f t="shared" si="3"/>
        <v>6.666666666666667</v>
      </c>
      <c r="M27" s="1" t="s">
        <v>6</v>
      </c>
      <c r="N27">
        <f t="shared" si="4"/>
        <v>2.894516584164335</v>
      </c>
    </row>
    <row r="28" spans="2:14" x14ac:dyDescent="0.2">
      <c r="B28">
        <v>322</v>
      </c>
      <c r="C28">
        <v>332</v>
      </c>
      <c r="D28">
        <v>222</v>
      </c>
      <c r="E28">
        <v>687</v>
      </c>
      <c r="G28" s="1" t="s">
        <v>7</v>
      </c>
      <c r="H28">
        <f t="shared" si="0"/>
        <v>0.37735849056603776</v>
      </c>
      <c r="I28">
        <f t="shared" si="1"/>
        <v>1.9011406844106464</v>
      </c>
      <c r="J28">
        <f t="shared" si="2"/>
        <v>2.2641509433962264</v>
      </c>
      <c r="K28">
        <f t="shared" si="3"/>
        <v>4.7058823529411766</v>
      </c>
      <c r="M28" s="1" t="s">
        <v>7</v>
      </c>
      <c r="N28">
        <f t="shared" si="4"/>
        <v>2.3121331178285218</v>
      </c>
    </row>
    <row r="29" spans="2:14" x14ac:dyDescent="0.2">
      <c r="B29">
        <v>326</v>
      </c>
      <c r="C29">
        <v>336</v>
      </c>
      <c r="D29">
        <v>231</v>
      </c>
      <c r="E29">
        <v>690.7</v>
      </c>
      <c r="G29" s="1" t="s">
        <v>8</v>
      </c>
      <c r="H29">
        <f t="shared" si="0"/>
        <v>0.37735849056603776</v>
      </c>
      <c r="I29">
        <f t="shared" si="1"/>
        <v>2.2813688212927756</v>
      </c>
      <c r="J29">
        <f t="shared" si="2"/>
        <v>1.1320754716981132</v>
      </c>
      <c r="K29">
        <f t="shared" si="3"/>
        <v>4.3137254901960782</v>
      </c>
      <c r="M29" s="1" t="s">
        <v>8</v>
      </c>
      <c r="N29">
        <f t="shared" si="4"/>
        <v>2.0261320684382511</v>
      </c>
    </row>
    <row r="30" spans="2:14" x14ac:dyDescent="0.2">
      <c r="B30">
        <v>344</v>
      </c>
      <c r="C30">
        <v>339</v>
      </c>
      <c r="D30">
        <v>235</v>
      </c>
      <c r="E30">
        <v>691.5</v>
      </c>
      <c r="G30" s="1" t="s">
        <v>9</v>
      </c>
      <c r="H30">
        <f t="shared" si="0"/>
        <v>0</v>
      </c>
      <c r="I30">
        <f t="shared" si="1"/>
        <v>0.38022813688212925</v>
      </c>
      <c r="J30">
        <f t="shared" si="2"/>
        <v>0.75471698113207553</v>
      </c>
      <c r="K30">
        <f t="shared" si="3"/>
        <v>4.7058823529411766</v>
      </c>
      <c r="M30" s="1" t="s">
        <v>9</v>
      </c>
      <c r="N30">
        <f t="shared" si="4"/>
        <v>1.4602068677388453</v>
      </c>
    </row>
    <row r="31" spans="2:14" x14ac:dyDescent="0.2">
      <c r="B31">
        <v>349</v>
      </c>
      <c r="C31">
        <v>340</v>
      </c>
      <c r="D31">
        <v>237</v>
      </c>
      <c r="E31">
        <v>697</v>
      </c>
      <c r="G31" s="1" t="s">
        <v>10</v>
      </c>
      <c r="H31">
        <f t="shared" si="0"/>
        <v>0</v>
      </c>
      <c r="I31">
        <f t="shared" si="1"/>
        <v>0</v>
      </c>
      <c r="J31">
        <f t="shared" si="2"/>
        <v>0.75471698113207553</v>
      </c>
      <c r="K31">
        <f t="shared" si="3"/>
        <v>4.7058823529411766</v>
      </c>
      <c r="M31" s="1" t="s">
        <v>10</v>
      </c>
      <c r="N31">
        <f t="shared" si="4"/>
        <v>1.365149833518313</v>
      </c>
    </row>
    <row r="32" spans="2:14" x14ac:dyDescent="0.2">
      <c r="B32">
        <v>352</v>
      </c>
      <c r="C32">
        <v>345</v>
      </c>
      <c r="D32">
        <v>237</v>
      </c>
      <c r="E32">
        <v>702</v>
      </c>
      <c r="G32" s="1" t="s">
        <v>11</v>
      </c>
      <c r="H32">
        <f t="shared" si="0"/>
        <v>0</v>
      </c>
      <c r="I32">
        <f t="shared" si="1"/>
        <v>0</v>
      </c>
      <c r="J32">
        <f t="shared" si="2"/>
        <v>1.1320754716981132</v>
      </c>
      <c r="K32">
        <f t="shared" si="3"/>
        <v>2.7450980392156863</v>
      </c>
      <c r="M32" s="1" t="s">
        <v>11</v>
      </c>
      <c r="N32">
        <f t="shared" si="4"/>
        <v>0.96929337772844981</v>
      </c>
    </row>
    <row r="33" spans="2:14" x14ac:dyDescent="0.2">
      <c r="B33">
        <v>356</v>
      </c>
      <c r="C33">
        <v>345</v>
      </c>
      <c r="D33">
        <v>240</v>
      </c>
      <c r="E33">
        <v>703.4</v>
      </c>
      <c r="G33" s="1" t="s">
        <v>12</v>
      </c>
      <c r="H33">
        <f t="shared" si="0"/>
        <v>0</v>
      </c>
      <c r="I33">
        <f t="shared" si="1"/>
        <v>0</v>
      </c>
      <c r="J33">
        <f t="shared" si="2"/>
        <v>1.8867924528301887</v>
      </c>
      <c r="K33">
        <f t="shared" si="3"/>
        <v>1.9607843137254901</v>
      </c>
      <c r="M33" s="1" t="s">
        <v>12</v>
      </c>
      <c r="N33">
        <f t="shared" si="4"/>
        <v>0.96189419163891965</v>
      </c>
    </row>
    <row r="34" spans="2:14" x14ac:dyDescent="0.2">
      <c r="B34">
        <v>376</v>
      </c>
      <c r="C34">
        <v>350</v>
      </c>
      <c r="D34">
        <v>241</v>
      </c>
      <c r="E34">
        <v>704.3</v>
      </c>
    </row>
    <row r="35" spans="2:14" x14ac:dyDescent="0.2">
      <c r="B35">
        <v>379</v>
      </c>
      <c r="C35">
        <v>350</v>
      </c>
      <c r="D35">
        <v>241</v>
      </c>
      <c r="E35">
        <v>712</v>
      </c>
      <c r="N35" t="s">
        <v>14</v>
      </c>
    </row>
    <row r="36" spans="2:14" x14ac:dyDescent="0.2">
      <c r="B36">
        <v>394</v>
      </c>
      <c r="C36">
        <v>353</v>
      </c>
      <c r="D36">
        <v>242</v>
      </c>
      <c r="E36">
        <v>717</v>
      </c>
      <c r="N36">
        <f>STDEV(H21:K21)/2</f>
        <v>6.5855746623296243</v>
      </c>
    </row>
    <row r="37" spans="2:14" x14ac:dyDescent="0.2">
      <c r="B37">
        <v>399</v>
      </c>
      <c r="C37">
        <v>355</v>
      </c>
      <c r="D37">
        <v>246</v>
      </c>
      <c r="E37">
        <v>723.8</v>
      </c>
      <c r="N37">
        <f t="shared" ref="N37:N48" si="5">STDEV(H22:K22)/2</f>
        <v>1.9288166393418515</v>
      </c>
    </row>
    <row r="38" spans="2:14" x14ac:dyDescent="0.2">
      <c r="B38">
        <v>402</v>
      </c>
      <c r="C38">
        <v>360</v>
      </c>
      <c r="D38">
        <v>251</v>
      </c>
      <c r="E38">
        <v>724</v>
      </c>
      <c r="N38">
        <f t="shared" si="5"/>
        <v>2.1320443014561801</v>
      </c>
    </row>
    <row r="39" spans="2:14" x14ac:dyDescent="0.2">
      <c r="B39">
        <v>404</v>
      </c>
      <c r="C39">
        <v>385</v>
      </c>
      <c r="D39">
        <v>257</v>
      </c>
      <c r="E39">
        <v>729.3</v>
      </c>
      <c r="N39">
        <f t="shared" si="5"/>
        <v>2.0654138271025753</v>
      </c>
    </row>
    <row r="40" spans="2:14" x14ac:dyDescent="0.2">
      <c r="B40">
        <v>410</v>
      </c>
      <c r="C40">
        <v>386</v>
      </c>
      <c r="D40">
        <v>257</v>
      </c>
      <c r="E40">
        <v>742.9</v>
      </c>
      <c r="N40">
        <f t="shared" si="5"/>
        <v>1.812456454486429</v>
      </c>
    </row>
    <row r="41" spans="2:14" x14ac:dyDescent="0.2">
      <c r="B41">
        <v>420</v>
      </c>
      <c r="C41">
        <v>387</v>
      </c>
      <c r="D41">
        <v>269</v>
      </c>
      <c r="E41">
        <v>744</v>
      </c>
      <c r="N41">
        <f t="shared" si="5"/>
        <v>0.94361799217549136</v>
      </c>
    </row>
    <row r="42" spans="2:14" x14ac:dyDescent="0.2">
      <c r="B42">
        <v>443</v>
      </c>
      <c r="C42">
        <v>387</v>
      </c>
      <c r="D42">
        <v>277</v>
      </c>
      <c r="E42">
        <v>744.6</v>
      </c>
      <c r="N42">
        <f t="shared" si="5"/>
        <v>1.4027884358465006</v>
      </c>
    </row>
    <row r="43" spans="2:14" x14ac:dyDescent="0.2">
      <c r="B43">
        <v>452</v>
      </c>
      <c r="C43">
        <v>399</v>
      </c>
      <c r="D43">
        <v>281</v>
      </c>
      <c r="E43">
        <v>747.8</v>
      </c>
      <c r="N43">
        <f t="shared" si="5"/>
        <v>0.89650271092223976</v>
      </c>
    </row>
    <row r="44" spans="2:14" x14ac:dyDescent="0.2">
      <c r="B44">
        <v>464</v>
      </c>
      <c r="C44">
        <v>406</v>
      </c>
      <c r="D44">
        <v>284</v>
      </c>
      <c r="E44">
        <v>748.7</v>
      </c>
      <c r="N44">
        <f t="shared" si="5"/>
        <v>0.85712800349682816</v>
      </c>
    </row>
    <row r="45" spans="2:14" x14ac:dyDescent="0.2">
      <c r="B45">
        <v>472</v>
      </c>
      <c r="C45">
        <v>407</v>
      </c>
      <c r="D45">
        <v>291</v>
      </c>
      <c r="E45">
        <v>750</v>
      </c>
      <c r="N45">
        <f t="shared" si="5"/>
        <v>1.0928053917571658</v>
      </c>
    </row>
    <row r="46" spans="2:14" x14ac:dyDescent="0.2">
      <c r="B46">
        <v>474</v>
      </c>
      <c r="C46">
        <v>407</v>
      </c>
      <c r="D46">
        <v>293</v>
      </c>
      <c r="E46">
        <v>759.1</v>
      </c>
      <c r="N46">
        <f t="shared" si="5"/>
        <v>1.127696404531231</v>
      </c>
    </row>
    <row r="47" spans="2:14" x14ac:dyDescent="0.2">
      <c r="B47">
        <v>487</v>
      </c>
      <c r="C47">
        <v>412</v>
      </c>
      <c r="D47">
        <v>298</v>
      </c>
      <c r="E47">
        <v>763.1</v>
      </c>
      <c r="N47">
        <f t="shared" si="5"/>
        <v>0.64929702435874204</v>
      </c>
    </row>
    <row r="48" spans="2:14" x14ac:dyDescent="0.2">
      <c r="B48">
        <v>493</v>
      </c>
      <c r="C48">
        <v>415</v>
      </c>
      <c r="D48">
        <v>310</v>
      </c>
      <c r="E48">
        <v>763.6</v>
      </c>
      <c r="N48">
        <f t="shared" si="5"/>
        <v>0.55555521338073277</v>
      </c>
    </row>
    <row r="49" spans="2:5" x14ac:dyDescent="0.2">
      <c r="B49">
        <v>503</v>
      </c>
      <c r="C49">
        <v>416</v>
      </c>
      <c r="D49">
        <v>311</v>
      </c>
      <c r="E49">
        <v>770.5</v>
      </c>
    </row>
    <row r="50" spans="2:5" x14ac:dyDescent="0.2">
      <c r="B50">
        <v>505</v>
      </c>
      <c r="C50">
        <v>426</v>
      </c>
      <c r="D50">
        <v>312</v>
      </c>
      <c r="E50">
        <v>776.7</v>
      </c>
    </row>
    <row r="51" spans="2:5" x14ac:dyDescent="0.2">
      <c r="B51">
        <v>508</v>
      </c>
      <c r="C51">
        <v>432</v>
      </c>
      <c r="D51">
        <v>318</v>
      </c>
      <c r="E51">
        <v>782</v>
      </c>
    </row>
    <row r="52" spans="2:5" x14ac:dyDescent="0.2">
      <c r="B52">
        <v>510</v>
      </c>
      <c r="C52">
        <v>439</v>
      </c>
      <c r="D52">
        <v>318</v>
      </c>
      <c r="E52">
        <v>791.3</v>
      </c>
    </row>
    <row r="53" spans="2:5" x14ac:dyDescent="0.2">
      <c r="B53">
        <v>510</v>
      </c>
      <c r="C53">
        <v>442</v>
      </c>
      <c r="D53">
        <v>320</v>
      </c>
      <c r="E53">
        <v>796</v>
      </c>
    </row>
    <row r="54" spans="2:5" x14ac:dyDescent="0.2">
      <c r="B54">
        <v>515</v>
      </c>
      <c r="C54">
        <v>442</v>
      </c>
      <c r="D54">
        <v>323</v>
      </c>
      <c r="E54">
        <v>804.2</v>
      </c>
    </row>
    <row r="55" spans="2:5" x14ac:dyDescent="0.2">
      <c r="B55">
        <v>516</v>
      </c>
      <c r="C55">
        <v>443</v>
      </c>
      <c r="D55">
        <v>324</v>
      </c>
      <c r="E55">
        <v>806</v>
      </c>
    </row>
    <row r="56" spans="2:5" x14ac:dyDescent="0.2">
      <c r="B56">
        <v>523</v>
      </c>
      <c r="C56">
        <v>443</v>
      </c>
      <c r="D56">
        <v>327</v>
      </c>
      <c r="E56">
        <v>808</v>
      </c>
    </row>
    <row r="57" spans="2:5" x14ac:dyDescent="0.2">
      <c r="B57">
        <v>526</v>
      </c>
      <c r="C57">
        <v>447</v>
      </c>
      <c r="D57">
        <v>329</v>
      </c>
      <c r="E57">
        <v>808</v>
      </c>
    </row>
    <row r="58" spans="2:5" x14ac:dyDescent="0.2">
      <c r="B58">
        <v>534</v>
      </c>
      <c r="C58">
        <v>452</v>
      </c>
      <c r="D58">
        <v>332</v>
      </c>
      <c r="E58">
        <v>813.6</v>
      </c>
    </row>
    <row r="59" spans="2:5" x14ac:dyDescent="0.2">
      <c r="B59">
        <v>545</v>
      </c>
      <c r="C59">
        <v>453</v>
      </c>
      <c r="D59">
        <v>341</v>
      </c>
      <c r="E59">
        <v>820</v>
      </c>
    </row>
    <row r="60" spans="2:5" x14ac:dyDescent="0.2">
      <c r="B60">
        <v>548</v>
      </c>
      <c r="C60">
        <v>456</v>
      </c>
      <c r="D60">
        <v>341</v>
      </c>
      <c r="E60">
        <v>845</v>
      </c>
    </row>
    <row r="61" spans="2:5" x14ac:dyDescent="0.2">
      <c r="B61">
        <v>550</v>
      </c>
      <c r="C61">
        <v>459</v>
      </c>
      <c r="D61">
        <v>352</v>
      </c>
      <c r="E61">
        <v>846.2</v>
      </c>
    </row>
    <row r="62" spans="2:5" x14ac:dyDescent="0.2">
      <c r="B62">
        <v>554</v>
      </c>
      <c r="C62">
        <v>460</v>
      </c>
      <c r="D62">
        <v>354</v>
      </c>
      <c r="E62">
        <v>880.5</v>
      </c>
    </row>
    <row r="63" spans="2:5" x14ac:dyDescent="0.2">
      <c r="B63">
        <v>559</v>
      </c>
      <c r="C63">
        <v>463</v>
      </c>
      <c r="D63">
        <v>354</v>
      </c>
      <c r="E63">
        <v>884</v>
      </c>
    </row>
    <row r="64" spans="2:5" x14ac:dyDescent="0.2">
      <c r="B64">
        <v>560</v>
      </c>
      <c r="C64">
        <v>465</v>
      </c>
      <c r="D64">
        <v>361</v>
      </c>
      <c r="E64">
        <v>889</v>
      </c>
    </row>
    <row r="65" spans="2:5" x14ac:dyDescent="0.2">
      <c r="B65">
        <v>565</v>
      </c>
      <c r="C65">
        <v>468</v>
      </c>
      <c r="D65">
        <v>364</v>
      </c>
      <c r="E65">
        <v>892</v>
      </c>
    </row>
    <row r="66" spans="2:5" x14ac:dyDescent="0.2">
      <c r="B66">
        <v>566</v>
      </c>
      <c r="C66">
        <v>470</v>
      </c>
      <c r="D66">
        <v>366</v>
      </c>
      <c r="E66">
        <v>901</v>
      </c>
    </row>
    <row r="67" spans="2:5" x14ac:dyDescent="0.2">
      <c r="B67">
        <v>568</v>
      </c>
      <c r="C67">
        <v>476</v>
      </c>
      <c r="D67">
        <v>368</v>
      </c>
      <c r="E67">
        <v>912</v>
      </c>
    </row>
    <row r="68" spans="2:5" x14ac:dyDescent="0.2">
      <c r="B68">
        <v>576</v>
      </c>
      <c r="C68">
        <v>477</v>
      </c>
      <c r="D68">
        <v>369</v>
      </c>
      <c r="E68">
        <v>926.7</v>
      </c>
    </row>
    <row r="69" spans="2:5" x14ac:dyDescent="0.2">
      <c r="B69">
        <v>599</v>
      </c>
      <c r="C69">
        <v>480</v>
      </c>
      <c r="D69">
        <v>370</v>
      </c>
      <c r="E69">
        <v>927</v>
      </c>
    </row>
    <row r="70" spans="2:5" x14ac:dyDescent="0.2">
      <c r="B70">
        <v>602</v>
      </c>
      <c r="C70">
        <v>484</v>
      </c>
      <c r="D70">
        <v>371</v>
      </c>
      <c r="E70">
        <v>931</v>
      </c>
    </row>
    <row r="71" spans="2:5" x14ac:dyDescent="0.2">
      <c r="B71">
        <v>604</v>
      </c>
      <c r="C71">
        <v>488</v>
      </c>
      <c r="D71">
        <v>380</v>
      </c>
      <c r="E71">
        <v>940</v>
      </c>
    </row>
    <row r="72" spans="2:5" x14ac:dyDescent="0.2">
      <c r="B72">
        <v>608</v>
      </c>
      <c r="C72">
        <v>489</v>
      </c>
      <c r="D72">
        <v>382</v>
      </c>
      <c r="E72">
        <v>940</v>
      </c>
    </row>
    <row r="73" spans="2:5" x14ac:dyDescent="0.2">
      <c r="B73">
        <v>611</v>
      </c>
      <c r="C73">
        <v>490</v>
      </c>
      <c r="D73">
        <v>384</v>
      </c>
      <c r="E73">
        <v>942</v>
      </c>
    </row>
    <row r="74" spans="2:5" x14ac:dyDescent="0.2">
      <c r="B74">
        <v>618</v>
      </c>
      <c r="C74">
        <v>493</v>
      </c>
      <c r="D74">
        <v>384</v>
      </c>
      <c r="E74">
        <v>963</v>
      </c>
    </row>
    <row r="75" spans="2:5" x14ac:dyDescent="0.2">
      <c r="B75">
        <v>618</v>
      </c>
      <c r="C75">
        <v>503</v>
      </c>
      <c r="D75">
        <v>391</v>
      </c>
      <c r="E75">
        <v>968</v>
      </c>
    </row>
    <row r="76" spans="2:5" x14ac:dyDescent="0.2">
      <c r="B76">
        <v>630</v>
      </c>
      <c r="C76">
        <v>513</v>
      </c>
      <c r="D76">
        <v>392</v>
      </c>
      <c r="E76">
        <v>968</v>
      </c>
    </row>
    <row r="77" spans="2:5" x14ac:dyDescent="0.2">
      <c r="B77">
        <v>641</v>
      </c>
      <c r="C77">
        <v>515</v>
      </c>
      <c r="D77">
        <v>403</v>
      </c>
      <c r="E77">
        <v>976.2</v>
      </c>
    </row>
    <row r="78" spans="2:5" x14ac:dyDescent="0.2">
      <c r="B78">
        <v>644</v>
      </c>
      <c r="C78">
        <v>531</v>
      </c>
      <c r="D78">
        <v>404</v>
      </c>
      <c r="E78">
        <v>1021</v>
      </c>
    </row>
    <row r="79" spans="2:5" x14ac:dyDescent="0.2">
      <c r="B79">
        <v>665</v>
      </c>
      <c r="C79">
        <v>537</v>
      </c>
      <c r="D79">
        <v>405</v>
      </c>
      <c r="E79">
        <v>1022</v>
      </c>
    </row>
    <row r="80" spans="2:5" x14ac:dyDescent="0.2">
      <c r="B80">
        <v>705</v>
      </c>
      <c r="C80">
        <v>544</v>
      </c>
      <c r="D80">
        <v>408</v>
      </c>
      <c r="E80">
        <v>1039</v>
      </c>
    </row>
    <row r="81" spans="2:5" x14ac:dyDescent="0.2">
      <c r="B81">
        <v>706</v>
      </c>
      <c r="C81">
        <v>547</v>
      </c>
      <c r="D81">
        <v>413</v>
      </c>
      <c r="E81">
        <v>1041</v>
      </c>
    </row>
    <row r="82" spans="2:5" x14ac:dyDescent="0.2">
      <c r="B82">
        <v>713</v>
      </c>
      <c r="C82">
        <v>550</v>
      </c>
      <c r="D82">
        <v>415</v>
      </c>
      <c r="E82">
        <v>1052</v>
      </c>
    </row>
    <row r="83" spans="2:5" x14ac:dyDescent="0.2">
      <c r="B83">
        <v>716</v>
      </c>
      <c r="C83">
        <v>550</v>
      </c>
      <c r="D83">
        <v>423</v>
      </c>
      <c r="E83">
        <v>1073</v>
      </c>
    </row>
    <row r="84" spans="2:5" x14ac:dyDescent="0.2">
      <c r="B84">
        <v>723</v>
      </c>
      <c r="C84">
        <v>559</v>
      </c>
      <c r="D84">
        <v>428</v>
      </c>
      <c r="E84">
        <v>1086.4000000000001</v>
      </c>
    </row>
    <row r="85" spans="2:5" x14ac:dyDescent="0.2">
      <c r="B85">
        <v>723</v>
      </c>
      <c r="C85">
        <v>571</v>
      </c>
      <c r="D85">
        <v>429</v>
      </c>
      <c r="E85">
        <v>1096</v>
      </c>
    </row>
    <row r="86" spans="2:5" x14ac:dyDescent="0.2">
      <c r="B86">
        <v>724</v>
      </c>
      <c r="C86">
        <v>571</v>
      </c>
      <c r="D86">
        <v>441</v>
      </c>
      <c r="E86">
        <v>1106</v>
      </c>
    </row>
    <row r="87" spans="2:5" x14ac:dyDescent="0.2">
      <c r="B87">
        <v>725</v>
      </c>
      <c r="C87">
        <v>580</v>
      </c>
      <c r="D87">
        <v>442</v>
      </c>
      <c r="E87">
        <v>1108</v>
      </c>
    </row>
    <row r="88" spans="2:5" x14ac:dyDescent="0.2">
      <c r="B88">
        <v>727</v>
      </c>
      <c r="C88">
        <v>580</v>
      </c>
      <c r="D88">
        <v>445</v>
      </c>
      <c r="E88">
        <v>1133</v>
      </c>
    </row>
    <row r="89" spans="2:5" x14ac:dyDescent="0.2">
      <c r="B89">
        <v>729</v>
      </c>
      <c r="C89">
        <v>583</v>
      </c>
      <c r="D89">
        <v>450</v>
      </c>
      <c r="E89">
        <v>1141</v>
      </c>
    </row>
    <row r="90" spans="2:5" x14ac:dyDescent="0.2">
      <c r="B90">
        <v>736</v>
      </c>
      <c r="C90">
        <v>585</v>
      </c>
      <c r="D90">
        <v>451</v>
      </c>
      <c r="E90">
        <v>1156</v>
      </c>
    </row>
    <row r="91" spans="2:5" x14ac:dyDescent="0.2">
      <c r="B91">
        <v>752</v>
      </c>
      <c r="C91">
        <v>589</v>
      </c>
      <c r="D91">
        <v>456</v>
      </c>
      <c r="E91">
        <v>1181</v>
      </c>
    </row>
    <row r="92" spans="2:5" x14ac:dyDescent="0.2">
      <c r="B92">
        <v>769</v>
      </c>
      <c r="C92">
        <v>592</v>
      </c>
      <c r="D92">
        <v>456</v>
      </c>
      <c r="E92">
        <v>1191.4000000000001</v>
      </c>
    </row>
    <row r="93" spans="2:5" x14ac:dyDescent="0.2">
      <c r="B93">
        <v>772</v>
      </c>
      <c r="C93">
        <v>601</v>
      </c>
      <c r="D93">
        <v>457</v>
      </c>
      <c r="E93">
        <v>1222</v>
      </c>
    </row>
    <row r="94" spans="2:5" x14ac:dyDescent="0.2">
      <c r="B94">
        <v>778</v>
      </c>
      <c r="C94">
        <v>601</v>
      </c>
      <c r="D94">
        <v>459</v>
      </c>
      <c r="E94">
        <v>1242</v>
      </c>
    </row>
    <row r="95" spans="2:5" x14ac:dyDescent="0.2">
      <c r="B95">
        <v>804</v>
      </c>
      <c r="C95">
        <v>608</v>
      </c>
      <c r="D95">
        <v>460</v>
      </c>
      <c r="E95">
        <v>1282</v>
      </c>
    </row>
    <row r="96" spans="2:5" x14ac:dyDescent="0.2">
      <c r="B96">
        <v>805</v>
      </c>
      <c r="C96">
        <v>612</v>
      </c>
      <c r="D96">
        <v>462</v>
      </c>
      <c r="E96">
        <v>1288</v>
      </c>
    </row>
    <row r="97" spans="2:5" x14ac:dyDescent="0.2">
      <c r="B97">
        <v>806</v>
      </c>
      <c r="C97">
        <v>616</v>
      </c>
      <c r="D97">
        <v>468</v>
      </c>
      <c r="E97">
        <v>1316</v>
      </c>
    </row>
    <row r="98" spans="2:5" x14ac:dyDescent="0.2">
      <c r="B98">
        <v>807</v>
      </c>
      <c r="C98">
        <v>617</v>
      </c>
      <c r="D98">
        <v>474</v>
      </c>
      <c r="E98">
        <v>1353</v>
      </c>
    </row>
    <row r="99" spans="2:5" x14ac:dyDescent="0.2">
      <c r="B99">
        <v>816</v>
      </c>
      <c r="C99">
        <v>619</v>
      </c>
      <c r="D99">
        <v>476</v>
      </c>
      <c r="E99">
        <v>1353</v>
      </c>
    </row>
    <row r="100" spans="2:5" x14ac:dyDescent="0.2">
      <c r="B100">
        <v>819</v>
      </c>
      <c r="C100">
        <v>646</v>
      </c>
      <c r="D100">
        <v>494</v>
      </c>
      <c r="E100">
        <v>1354</v>
      </c>
    </row>
    <row r="101" spans="2:5" x14ac:dyDescent="0.2">
      <c r="B101">
        <v>820</v>
      </c>
      <c r="C101">
        <v>651</v>
      </c>
      <c r="D101">
        <v>495</v>
      </c>
      <c r="E101">
        <v>1354</v>
      </c>
    </row>
    <row r="102" spans="2:5" x14ac:dyDescent="0.2">
      <c r="B102">
        <v>826</v>
      </c>
      <c r="C102">
        <v>651</v>
      </c>
      <c r="D102">
        <v>497</v>
      </c>
      <c r="E102">
        <v>1358</v>
      </c>
    </row>
    <row r="103" spans="2:5" x14ac:dyDescent="0.2">
      <c r="B103">
        <v>827</v>
      </c>
      <c r="C103">
        <v>671</v>
      </c>
      <c r="D103">
        <v>498</v>
      </c>
      <c r="E103">
        <v>1371</v>
      </c>
    </row>
    <row r="104" spans="2:5" x14ac:dyDescent="0.2">
      <c r="B104">
        <v>835</v>
      </c>
      <c r="C104">
        <v>674</v>
      </c>
      <c r="D104">
        <v>501</v>
      </c>
      <c r="E104">
        <v>1381.6</v>
      </c>
    </row>
    <row r="105" spans="2:5" x14ac:dyDescent="0.2">
      <c r="B105">
        <v>835</v>
      </c>
      <c r="C105">
        <v>678</v>
      </c>
      <c r="D105">
        <v>506</v>
      </c>
      <c r="E105">
        <v>1428</v>
      </c>
    </row>
    <row r="106" spans="2:5" x14ac:dyDescent="0.2">
      <c r="B106">
        <v>842</v>
      </c>
      <c r="C106">
        <v>679</v>
      </c>
      <c r="D106">
        <v>509</v>
      </c>
      <c r="E106">
        <v>1430.7</v>
      </c>
    </row>
    <row r="107" spans="2:5" x14ac:dyDescent="0.2">
      <c r="B107">
        <v>843</v>
      </c>
      <c r="C107">
        <v>683</v>
      </c>
      <c r="D107">
        <v>518</v>
      </c>
      <c r="E107">
        <v>1452</v>
      </c>
    </row>
    <row r="108" spans="2:5" x14ac:dyDescent="0.2">
      <c r="B108">
        <v>848</v>
      </c>
      <c r="C108">
        <v>684</v>
      </c>
      <c r="D108">
        <v>528</v>
      </c>
      <c r="E108">
        <v>1454</v>
      </c>
    </row>
    <row r="109" spans="2:5" x14ac:dyDescent="0.2">
      <c r="B109">
        <v>851</v>
      </c>
      <c r="C109">
        <v>686</v>
      </c>
      <c r="D109">
        <v>531</v>
      </c>
      <c r="E109">
        <v>1482</v>
      </c>
    </row>
    <row r="110" spans="2:5" x14ac:dyDescent="0.2">
      <c r="B110">
        <v>858</v>
      </c>
      <c r="C110">
        <v>698</v>
      </c>
      <c r="D110">
        <v>536</v>
      </c>
      <c r="E110">
        <v>1483</v>
      </c>
    </row>
    <row r="111" spans="2:5" x14ac:dyDescent="0.2">
      <c r="B111">
        <v>858</v>
      </c>
      <c r="C111">
        <v>698</v>
      </c>
      <c r="D111">
        <v>545</v>
      </c>
      <c r="E111">
        <v>1483</v>
      </c>
    </row>
    <row r="112" spans="2:5" x14ac:dyDescent="0.2">
      <c r="B112">
        <v>866</v>
      </c>
      <c r="C112">
        <v>725</v>
      </c>
      <c r="D112">
        <v>547</v>
      </c>
      <c r="E112">
        <v>1517</v>
      </c>
    </row>
    <row r="113" spans="2:5" x14ac:dyDescent="0.2">
      <c r="B113">
        <v>873</v>
      </c>
      <c r="C113">
        <v>726</v>
      </c>
      <c r="D113">
        <v>557</v>
      </c>
      <c r="E113">
        <v>1526</v>
      </c>
    </row>
    <row r="114" spans="2:5" x14ac:dyDescent="0.2">
      <c r="B114">
        <v>880</v>
      </c>
      <c r="C114">
        <v>731</v>
      </c>
      <c r="D114">
        <v>566</v>
      </c>
      <c r="E114">
        <v>1579</v>
      </c>
    </row>
    <row r="115" spans="2:5" x14ac:dyDescent="0.2">
      <c r="B115">
        <v>888</v>
      </c>
      <c r="C115">
        <v>742</v>
      </c>
      <c r="D115">
        <v>568</v>
      </c>
      <c r="E115">
        <v>1597</v>
      </c>
    </row>
    <row r="116" spans="2:5" x14ac:dyDescent="0.2">
      <c r="B116">
        <v>889</v>
      </c>
      <c r="C116">
        <v>756</v>
      </c>
      <c r="D116">
        <v>571</v>
      </c>
      <c r="E116">
        <v>1610</v>
      </c>
    </row>
    <row r="117" spans="2:5" x14ac:dyDescent="0.2">
      <c r="B117">
        <v>896</v>
      </c>
      <c r="C117">
        <v>758</v>
      </c>
      <c r="D117">
        <v>578</v>
      </c>
      <c r="E117">
        <v>1626</v>
      </c>
    </row>
    <row r="118" spans="2:5" x14ac:dyDescent="0.2">
      <c r="B118">
        <v>899</v>
      </c>
      <c r="C118">
        <v>760</v>
      </c>
      <c r="D118">
        <v>580</v>
      </c>
      <c r="E118">
        <v>1630</v>
      </c>
    </row>
    <row r="119" spans="2:5" x14ac:dyDescent="0.2">
      <c r="B119">
        <v>900</v>
      </c>
      <c r="C119">
        <v>764</v>
      </c>
      <c r="D119">
        <v>582</v>
      </c>
      <c r="E119">
        <v>1650</v>
      </c>
    </row>
    <row r="120" spans="2:5" x14ac:dyDescent="0.2">
      <c r="B120">
        <v>911</v>
      </c>
      <c r="C120">
        <v>771</v>
      </c>
      <c r="D120">
        <v>582</v>
      </c>
      <c r="E120">
        <v>1683</v>
      </c>
    </row>
    <row r="121" spans="2:5" x14ac:dyDescent="0.2">
      <c r="B121">
        <v>912</v>
      </c>
      <c r="C121">
        <v>774</v>
      </c>
      <c r="D121">
        <v>595</v>
      </c>
      <c r="E121">
        <v>1699</v>
      </c>
    </row>
    <row r="122" spans="2:5" x14ac:dyDescent="0.2">
      <c r="B122">
        <v>921</v>
      </c>
      <c r="C122">
        <v>777</v>
      </c>
      <c r="D122">
        <v>596</v>
      </c>
      <c r="E122">
        <v>1726</v>
      </c>
    </row>
    <row r="123" spans="2:5" x14ac:dyDescent="0.2">
      <c r="B123">
        <v>924</v>
      </c>
      <c r="C123">
        <v>793</v>
      </c>
      <c r="D123">
        <v>598</v>
      </c>
      <c r="E123">
        <v>1744</v>
      </c>
    </row>
    <row r="124" spans="2:5" x14ac:dyDescent="0.2">
      <c r="B124">
        <v>941</v>
      </c>
      <c r="C124">
        <v>803</v>
      </c>
      <c r="D124">
        <v>601</v>
      </c>
      <c r="E124">
        <v>1753</v>
      </c>
    </row>
    <row r="125" spans="2:5" x14ac:dyDescent="0.2">
      <c r="B125">
        <v>955</v>
      </c>
      <c r="C125">
        <v>805</v>
      </c>
      <c r="D125">
        <v>603</v>
      </c>
      <c r="E125">
        <v>1773</v>
      </c>
    </row>
    <row r="126" spans="2:5" x14ac:dyDescent="0.2">
      <c r="B126">
        <v>957</v>
      </c>
      <c r="C126">
        <v>810</v>
      </c>
      <c r="D126">
        <v>603</v>
      </c>
      <c r="E126">
        <v>1784</v>
      </c>
    </row>
    <row r="127" spans="2:5" x14ac:dyDescent="0.2">
      <c r="B127">
        <v>959</v>
      </c>
      <c r="C127">
        <v>824</v>
      </c>
      <c r="D127">
        <v>613</v>
      </c>
      <c r="E127">
        <v>1805</v>
      </c>
    </row>
    <row r="128" spans="2:5" x14ac:dyDescent="0.2">
      <c r="B128">
        <v>963</v>
      </c>
      <c r="C128">
        <v>848</v>
      </c>
      <c r="D128">
        <v>631</v>
      </c>
      <c r="E128">
        <v>1848</v>
      </c>
    </row>
    <row r="129" spans="2:5" x14ac:dyDescent="0.2">
      <c r="B129">
        <v>998</v>
      </c>
      <c r="C129">
        <v>850</v>
      </c>
      <c r="D129">
        <v>635</v>
      </c>
      <c r="E129">
        <v>1876</v>
      </c>
    </row>
    <row r="130" spans="2:5" x14ac:dyDescent="0.2">
      <c r="B130">
        <v>1001</v>
      </c>
      <c r="C130">
        <v>851</v>
      </c>
      <c r="D130">
        <v>637</v>
      </c>
      <c r="E130">
        <v>1909</v>
      </c>
    </row>
    <row r="131" spans="2:5" x14ac:dyDescent="0.2">
      <c r="B131">
        <v>1009</v>
      </c>
      <c r="C131">
        <v>865</v>
      </c>
      <c r="D131">
        <v>656</v>
      </c>
      <c r="E131">
        <v>1936</v>
      </c>
    </row>
    <row r="132" spans="2:5" x14ac:dyDescent="0.2">
      <c r="B132">
        <v>1011</v>
      </c>
      <c r="C132">
        <v>888</v>
      </c>
      <c r="D132">
        <v>658</v>
      </c>
      <c r="E132">
        <v>1965</v>
      </c>
    </row>
    <row r="133" spans="2:5" x14ac:dyDescent="0.2">
      <c r="B133">
        <v>1012</v>
      </c>
      <c r="C133">
        <v>890</v>
      </c>
      <c r="D133">
        <v>679</v>
      </c>
      <c r="E133">
        <v>1982</v>
      </c>
    </row>
    <row r="134" spans="2:5" x14ac:dyDescent="0.2">
      <c r="B134">
        <v>1025</v>
      </c>
      <c r="C134">
        <v>896</v>
      </c>
      <c r="D134">
        <v>689</v>
      </c>
      <c r="E134">
        <v>1984</v>
      </c>
    </row>
    <row r="135" spans="2:5" x14ac:dyDescent="0.2">
      <c r="B135">
        <v>1025</v>
      </c>
      <c r="C135">
        <v>896</v>
      </c>
      <c r="D135">
        <v>689</v>
      </c>
      <c r="E135">
        <v>1990</v>
      </c>
    </row>
    <row r="136" spans="2:5" x14ac:dyDescent="0.2">
      <c r="B136">
        <v>1037</v>
      </c>
      <c r="C136">
        <v>900</v>
      </c>
      <c r="D136">
        <v>708</v>
      </c>
      <c r="E136">
        <v>2036</v>
      </c>
    </row>
    <row r="137" spans="2:5" x14ac:dyDescent="0.2">
      <c r="B137">
        <v>1039</v>
      </c>
      <c r="C137">
        <v>921</v>
      </c>
      <c r="D137">
        <v>710</v>
      </c>
      <c r="E137">
        <v>2050</v>
      </c>
    </row>
    <row r="138" spans="2:5" x14ac:dyDescent="0.2">
      <c r="B138">
        <v>1041</v>
      </c>
      <c r="C138">
        <v>944</v>
      </c>
      <c r="D138">
        <v>712</v>
      </c>
      <c r="E138">
        <v>2057.6</v>
      </c>
    </row>
    <row r="139" spans="2:5" x14ac:dyDescent="0.2">
      <c r="B139">
        <v>1042</v>
      </c>
      <c r="C139">
        <v>946</v>
      </c>
      <c r="D139">
        <v>716</v>
      </c>
      <c r="E139">
        <v>2084</v>
      </c>
    </row>
    <row r="140" spans="2:5" x14ac:dyDescent="0.2">
      <c r="B140">
        <v>1046</v>
      </c>
      <c r="C140">
        <v>962</v>
      </c>
      <c r="D140">
        <v>719</v>
      </c>
      <c r="E140">
        <v>2085</v>
      </c>
    </row>
    <row r="141" spans="2:5" x14ac:dyDescent="0.2">
      <c r="B141">
        <v>1052</v>
      </c>
      <c r="C141">
        <v>965</v>
      </c>
      <c r="D141">
        <v>728</v>
      </c>
      <c r="E141">
        <v>2095</v>
      </c>
    </row>
    <row r="142" spans="2:5" x14ac:dyDescent="0.2">
      <c r="B142">
        <v>1082</v>
      </c>
      <c r="C142">
        <v>966</v>
      </c>
      <c r="D142">
        <v>732</v>
      </c>
      <c r="E142">
        <v>2112</v>
      </c>
    </row>
    <row r="143" spans="2:5" x14ac:dyDescent="0.2">
      <c r="B143">
        <v>1101</v>
      </c>
      <c r="C143">
        <v>969</v>
      </c>
      <c r="D143">
        <v>741</v>
      </c>
      <c r="E143">
        <v>2121</v>
      </c>
    </row>
    <row r="144" spans="2:5" x14ac:dyDescent="0.2">
      <c r="B144">
        <v>1115</v>
      </c>
      <c r="C144">
        <v>971</v>
      </c>
      <c r="D144">
        <v>745</v>
      </c>
      <c r="E144">
        <v>2136</v>
      </c>
    </row>
    <row r="145" spans="2:5" x14ac:dyDescent="0.2">
      <c r="B145">
        <v>1133</v>
      </c>
      <c r="C145">
        <v>975</v>
      </c>
      <c r="D145">
        <v>751</v>
      </c>
      <c r="E145">
        <v>2142</v>
      </c>
    </row>
    <row r="146" spans="2:5" x14ac:dyDescent="0.2">
      <c r="B146">
        <v>1142</v>
      </c>
      <c r="C146">
        <v>978</v>
      </c>
      <c r="D146">
        <v>768</v>
      </c>
      <c r="E146">
        <v>2147</v>
      </c>
    </row>
    <row r="147" spans="2:5" x14ac:dyDescent="0.2">
      <c r="B147">
        <v>1147</v>
      </c>
      <c r="C147">
        <v>1001</v>
      </c>
      <c r="D147">
        <v>772</v>
      </c>
      <c r="E147">
        <v>2149</v>
      </c>
    </row>
    <row r="148" spans="2:5" x14ac:dyDescent="0.2">
      <c r="B148">
        <v>1154</v>
      </c>
      <c r="C148">
        <v>1009</v>
      </c>
      <c r="D148">
        <v>774</v>
      </c>
      <c r="E148">
        <v>2152</v>
      </c>
    </row>
    <row r="149" spans="2:5" x14ac:dyDescent="0.2">
      <c r="B149">
        <v>1161</v>
      </c>
      <c r="C149">
        <v>1016</v>
      </c>
      <c r="D149">
        <v>790</v>
      </c>
      <c r="E149">
        <v>2168</v>
      </c>
    </row>
    <row r="150" spans="2:5" x14ac:dyDescent="0.2">
      <c r="B150">
        <v>1163</v>
      </c>
      <c r="C150">
        <v>1022</v>
      </c>
      <c r="D150">
        <v>793</v>
      </c>
      <c r="E150">
        <v>2210</v>
      </c>
    </row>
    <row r="151" spans="2:5" x14ac:dyDescent="0.2">
      <c r="B151">
        <v>1164</v>
      </c>
      <c r="C151">
        <v>1044</v>
      </c>
      <c r="D151">
        <v>803</v>
      </c>
      <c r="E151">
        <v>2231</v>
      </c>
    </row>
    <row r="152" spans="2:5" x14ac:dyDescent="0.2">
      <c r="B152">
        <v>1190</v>
      </c>
      <c r="C152">
        <v>1062</v>
      </c>
      <c r="D152">
        <v>816</v>
      </c>
      <c r="E152">
        <v>2249</v>
      </c>
    </row>
    <row r="153" spans="2:5" x14ac:dyDescent="0.2">
      <c r="B153">
        <v>1193</v>
      </c>
      <c r="C153">
        <v>1069</v>
      </c>
      <c r="D153">
        <v>824</v>
      </c>
      <c r="E153">
        <v>2301</v>
      </c>
    </row>
    <row r="154" spans="2:5" x14ac:dyDescent="0.2">
      <c r="B154">
        <v>1194</v>
      </c>
      <c r="C154">
        <v>1086</v>
      </c>
      <c r="D154">
        <v>843</v>
      </c>
      <c r="E154">
        <v>2307</v>
      </c>
    </row>
    <row r="155" spans="2:5" x14ac:dyDescent="0.2">
      <c r="B155">
        <v>1202</v>
      </c>
      <c r="C155">
        <v>1087</v>
      </c>
      <c r="D155">
        <v>844</v>
      </c>
      <c r="E155">
        <v>2310.5</v>
      </c>
    </row>
    <row r="156" spans="2:5" x14ac:dyDescent="0.2">
      <c r="B156">
        <v>1208</v>
      </c>
      <c r="C156">
        <v>1087</v>
      </c>
      <c r="D156">
        <v>846</v>
      </c>
      <c r="E156">
        <v>2348</v>
      </c>
    </row>
    <row r="157" spans="2:5" x14ac:dyDescent="0.2">
      <c r="B157">
        <v>1232</v>
      </c>
      <c r="C157">
        <v>1099</v>
      </c>
      <c r="D157">
        <v>869</v>
      </c>
      <c r="E157">
        <v>2351</v>
      </c>
    </row>
    <row r="158" spans="2:5" x14ac:dyDescent="0.2">
      <c r="B158">
        <v>1242</v>
      </c>
      <c r="C158">
        <v>1106</v>
      </c>
      <c r="D158">
        <v>870</v>
      </c>
      <c r="E158">
        <v>2391</v>
      </c>
    </row>
    <row r="159" spans="2:5" x14ac:dyDescent="0.2">
      <c r="B159">
        <v>1242</v>
      </c>
      <c r="C159">
        <v>1118</v>
      </c>
      <c r="D159">
        <v>878</v>
      </c>
      <c r="E159">
        <v>2420</v>
      </c>
    </row>
    <row r="160" spans="2:5" x14ac:dyDescent="0.2">
      <c r="B160">
        <v>1247</v>
      </c>
      <c r="C160">
        <v>1127</v>
      </c>
      <c r="D160">
        <v>889</v>
      </c>
      <c r="E160">
        <v>2464</v>
      </c>
    </row>
    <row r="161" spans="2:5" x14ac:dyDescent="0.2">
      <c r="B161">
        <v>1259</v>
      </c>
      <c r="C161">
        <v>1133</v>
      </c>
      <c r="D161">
        <v>908</v>
      </c>
      <c r="E161">
        <v>2471</v>
      </c>
    </row>
    <row r="162" spans="2:5" x14ac:dyDescent="0.2">
      <c r="B162">
        <v>1281</v>
      </c>
      <c r="C162">
        <v>1135</v>
      </c>
      <c r="D162">
        <v>956</v>
      </c>
      <c r="E162">
        <v>2491</v>
      </c>
    </row>
    <row r="163" spans="2:5" x14ac:dyDescent="0.2">
      <c r="B163">
        <v>1285</v>
      </c>
      <c r="C163">
        <v>1164</v>
      </c>
      <c r="D163">
        <v>957</v>
      </c>
      <c r="E163">
        <v>2526</v>
      </c>
    </row>
    <row r="164" spans="2:5" x14ac:dyDescent="0.2">
      <c r="B164">
        <v>1316</v>
      </c>
      <c r="C164">
        <v>1176</v>
      </c>
      <c r="D164">
        <v>963</v>
      </c>
      <c r="E164">
        <v>2533</v>
      </c>
    </row>
    <row r="165" spans="2:5" x14ac:dyDescent="0.2">
      <c r="B165">
        <v>1322</v>
      </c>
      <c r="C165">
        <v>1177</v>
      </c>
      <c r="D165">
        <v>991</v>
      </c>
      <c r="E165">
        <v>2544</v>
      </c>
    </row>
    <row r="166" spans="2:5" x14ac:dyDescent="0.2">
      <c r="B166">
        <v>1323</v>
      </c>
      <c r="C166">
        <v>1204</v>
      </c>
      <c r="D166">
        <v>1000</v>
      </c>
      <c r="E166">
        <v>2549.1</v>
      </c>
    </row>
    <row r="167" spans="2:5" x14ac:dyDescent="0.2">
      <c r="B167">
        <v>1323</v>
      </c>
      <c r="C167">
        <v>1215</v>
      </c>
      <c r="D167">
        <v>1012</v>
      </c>
      <c r="E167">
        <v>2551.6</v>
      </c>
    </row>
    <row r="168" spans="2:5" x14ac:dyDescent="0.2">
      <c r="B168">
        <v>1334</v>
      </c>
      <c r="C168">
        <v>1225</v>
      </c>
      <c r="D168">
        <v>1023</v>
      </c>
      <c r="E168">
        <v>2575</v>
      </c>
    </row>
    <row r="169" spans="2:5" x14ac:dyDescent="0.2">
      <c r="B169">
        <v>1340</v>
      </c>
      <c r="C169">
        <v>1251</v>
      </c>
      <c r="D169">
        <v>1071</v>
      </c>
      <c r="E169">
        <v>2605</v>
      </c>
    </row>
    <row r="170" spans="2:5" x14ac:dyDescent="0.2">
      <c r="B170">
        <v>1348</v>
      </c>
      <c r="C170">
        <v>1263</v>
      </c>
      <c r="D170">
        <v>1076</v>
      </c>
      <c r="E170">
        <v>2706</v>
      </c>
    </row>
    <row r="171" spans="2:5" x14ac:dyDescent="0.2">
      <c r="B171">
        <v>1361</v>
      </c>
      <c r="C171">
        <v>1266</v>
      </c>
      <c r="D171">
        <v>1088</v>
      </c>
      <c r="E171">
        <v>2788</v>
      </c>
    </row>
    <row r="172" spans="2:5" x14ac:dyDescent="0.2">
      <c r="B172">
        <v>1361</v>
      </c>
      <c r="C172">
        <v>1267</v>
      </c>
      <c r="D172">
        <v>1092</v>
      </c>
      <c r="E172">
        <v>2791</v>
      </c>
    </row>
    <row r="173" spans="2:5" x14ac:dyDescent="0.2">
      <c r="B173">
        <v>1361</v>
      </c>
      <c r="C173">
        <v>1268</v>
      </c>
      <c r="D173">
        <v>1114</v>
      </c>
      <c r="E173">
        <v>2834</v>
      </c>
    </row>
    <row r="174" spans="2:5" x14ac:dyDescent="0.2">
      <c r="B174">
        <v>1372</v>
      </c>
      <c r="C174">
        <v>1292</v>
      </c>
      <c r="D174">
        <v>1117</v>
      </c>
      <c r="E174">
        <v>2853</v>
      </c>
    </row>
    <row r="175" spans="2:5" x14ac:dyDescent="0.2">
      <c r="B175">
        <v>1374</v>
      </c>
      <c r="C175">
        <v>1292</v>
      </c>
      <c r="D175">
        <v>1130</v>
      </c>
      <c r="E175">
        <v>2871</v>
      </c>
    </row>
    <row r="176" spans="2:5" x14ac:dyDescent="0.2">
      <c r="B176">
        <v>1384</v>
      </c>
      <c r="C176">
        <v>1317</v>
      </c>
      <c r="D176">
        <v>1132</v>
      </c>
      <c r="E176">
        <v>2886</v>
      </c>
    </row>
    <row r="177" spans="2:5" x14ac:dyDescent="0.2">
      <c r="B177">
        <v>1387</v>
      </c>
      <c r="C177">
        <v>1320</v>
      </c>
      <c r="D177">
        <v>1135</v>
      </c>
      <c r="E177">
        <v>2888</v>
      </c>
    </row>
    <row r="178" spans="2:5" x14ac:dyDescent="0.2">
      <c r="B178">
        <v>1387</v>
      </c>
      <c r="C178">
        <v>1321</v>
      </c>
      <c r="D178">
        <v>1192</v>
      </c>
      <c r="E178">
        <v>2903</v>
      </c>
    </row>
    <row r="179" spans="2:5" x14ac:dyDescent="0.2">
      <c r="B179">
        <v>1390</v>
      </c>
      <c r="C179">
        <v>1344</v>
      </c>
      <c r="D179">
        <v>1199</v>
      </c>
      <c r="E179">
        <v>2909</v>
      </c>
    </row>
    <row r="180" spans="2:5" x14ac:dyDescent="0.2">
      <c r="B180">
        <v>1401</v>
      </c>
      <c r="C180">
        <v>1350</v>
      </c>
      <c r="D180">
        <v>1238</v>
      </c>
      <c r="E180">
        <v>2927</v>
      </c>
    </row>
    <row r="181" spans="2:5" x14ac:dyDescent="0.2">
      <c r="B181">
        <v>1408</v>
      </c>
      <c r="C181">
        <v>1366</v>
      </c>
      <c r="D181">
        <v>1246</v>
      </c>
      <c r="E181">
        <v>2931</v>
      </c>
    </row>
    <row r="182" spans="2:5" x14ac:dyDescent="0.2">
      <c r="B182">
        <v>1425</v>
      </c>
      <c r="C182">
        <v>1384</v>
      </c>
      <c r="D182">
        <v>1253</v>
      </c>
      <c r="E182">
        <v>2944</v>
      </c>
    </row>
    <row r="183" spans="2:5" x14ac:dyDescent="0.2">
      <c r="B183">
        <v>1439</v>
      </c>
      <c r="C183">
        <v>1409</v>
      </c>
      <c r="D183">
        <v>1265</v>
      </c>
      <c r="E183">
        <v>3043</v>
      </c>
    </row>
    <row r="184" spans="2:5" x14ac:dyDescent="0.2">
      <c r="B184">
        <v>1445</v>
      </c>
      <c r="C184">
        <v>1411</v>
      </c>
      <c r="D184">
        <v>1273</v>
      </c>
      <c r="E184">
        <v>3098</v>
      </c>
    </row>
    <row r="185" spans="2:5" x14ac:dyDescent="0.2">
      <c r="B185">
        <v>1445</v>
      </c>
      <c r="C185">
        <v>1431</v>
      </c>
      <c r="D185">
        <v>1297</v>
      </c>
      <c r="E185">
        <v>3102</v>
      </c>
    </row>
    <row r="186" spans="2:5" x14ac:dyDescent="0.2">
      <c r="B186">
        <v>1472</v>
      </c>
      <c r="C186">
        <v>1435</v>
      </c>
      <c r="D186">
        <v>1308</v>
      </c>
      <c r="E186">
        <v>3185</v>
      </c>
    </row>
    <row r="187" spans="2:5" x14ac:dyDescent="0.2">
      <c r="B187">
        <v>1481</v>
      </c>
      <c r="C187">
        <v>1450</v>
      </c>
      <c r="D187">
        <v>1315</v>
      </c>
      <c r="E187">
        <v>3187</v>
      </c>
    </row>
    <row r="188" spans="2:5" x14ac:dyDescent="0.2">
      <c r="B188">
        <v>1516</v>
      </c>
      <c r="C188">
        <v>1450</v>
      </c>
      <c r="D188">
        <v>1317</v>
      </c>
      <c r="E188">
        <v>3194</v>
      </c>
    </row>
    <row r="189" spans="2:5" x14ac:dyDescent="0.2">
      <c r="B189">
        <v>1533</v>
      </c>
      <c r="C189">
        <v>1455</v>
      </c>
      <c r="D189">
        <v>1321</v>
      </c>
      <c r="E189">
        <v>3223</v>
      </c>
    </row>
    <row r="190" spans="2:5" x14ac:dyDescent="0.2">
      <c r="B190">
        <v>1537</v>
      </c>
      <c r="C190">
        <v>1501</v>
      </c>
      <c r="D190">
        <v>1364</v>
      </c>
      <c r="E190">
        <v>3226</v>
      </c>
    </row>
    <row r="191" spans="2:5" x14ac:dyDescent="0.2">
      <c r="B191">
        <v>1554</v>
      </c>
      <c r="C191">
        <v>1504</v>
      </c>
      <c r="D191">
        <v>1373</v>
      </c>
      <c r="E191">
        <v>3236</v>
      </c>
    </row>
    <row r="192" spans="2:5" x14ac:dyDescent="0.2">
      <c r="B192">
        <v>1564</v>
      </c>
      <c r="C192">
        <v>1555</v>
      </c>
      <c r="D192">
        <v>1411</v>
      </c>
      <c r="E192">
        <v>3243</v>
      </c>
    </row>
    <row r="193" spans="2:5" x14ac:dyDescent="0.2">
      <c r="B193">
        <v>1569</v>
      </c>
      <c r="C193">
        <v>1556</v>
      </c>
      <c r="D193">
        <v>1444</v>
      </c>
      <c r="E193">
        <v>3270</v>
      </c>
    </row>
    <row r="194" spans="2:5" x14ac:dyDescent="0.2">
      <c r="B194">
        <v>1569</v>
      </c>
      <c r="C194">
        <v>1560</v>
      </c>
      <c r="D194">
        <v>1448</v>
      </c>
      <c r="E194">
        <v>3380</v>
      </c>
    </row>
    <row r="195" spans="2:5" x14ac:dyDescent="0.2">
      <c r="B195">
        <v>1571</v>
      </c>
      <c r="C195">
        <v>1560</v>
      </c>
      <c r="D195">
        <v>1484</v>
      </c>
      <c r="E195">
        <v>3381</v>
      </c>
    </row>
    <row r="196" spans="2:5" x14ac:dyDescent="0.2">
      <c r="B196">
        <v>1587</v>
      </c>
      <c r="C196">
        <v>1560</v>
      </c>
      <c r="D196">
        <v>1486</v>
      </c>
      <c r="E196">
        <v>3403</v>
      </c>
    </row>
    <row r="197" spans="2:5" x14ac:dyDescent="0.2">
      <c r="B197">
        <v>1588</v>
      </c>
      <c r="C197">
        <v>1565</v>
      </c>
      <c r="D197">
        <v>1494</v>
      </c>
      <c r="E197">
        <v>3454</v>
      </c>
    </row>
    <row r="198" spans="2:5" x14ac:dyDescent="0.2">
      <c r="B198">
        <v>1595</v>
      </c>
      <c r="C198">
        <v>1580</v>
      </c>
      <c r="D198">
        <v>1521</v>
      </c>
      <c r="E198">
        <v>3454</v>
      </c>
    </row>
    <row r="199" spans="2:5" x14ac:dyDescent="0.2">
      <c r="B199">
        <v>1628</v>
      </c>
      <c r="C199">
        <v>1592</v>
      </c>
      <c r="D199">
        <v>1560</v>
      </c>
      <c r="E199">
        <v>3455</v>
      </c>
    </row>
    <row r="200" spans="2:5" x14ac:dyDescent="0.2">
      <c r="B200">
        <v>1628</v>
      </c>
      <c r="C200">
        <v>1650</v>
      </c>
      <c r="D200">
        <v>1575</v>
      </c>
      <c r="E200">
        <v>3505</v>
      </c>
    </row>
    <row r="201" spans="2:5" x14ac:dyDescent="0.2">
      <c r="B201">
        <v>1635</v>
      </c>
      <c r="C201">
        <v>1687</v>
      </c>
      <c r="D201">
        <v>1575</v>
      </c>
      <c r="E201">
        <v>3567</v>
      </c>
    </row>
    <row r="202" spans="2:5" x14ac:dyDescent="0.2">
      <c r="B202">
        <v>1658</v>
      </c>
      <c r="C202">
        <v>1742</v>
      </c>
      <c r="D202">
        <v>1586</v>
      </c>
      <c r="E202">
        <v>3578</v>
      </c>
    </row>
    <row r="203" spans="2:5" x14ac:dyDescent="0.2">
      <c r="B203">
        <v>1696</v>
      </c>
      <c r="C203">
        <v>1762</v>
      </c>
      <c r="D203">
        <v>1588</v>
      </c>
      <c r="E203">
        <v>3697</v>
      </c>
    </row>
    <row r="204" spans="2:5" x14ac:dyDescent="0.2">
      <c r="B204">
        <v>1712</v>
      </c>
      <c r="C204">
        <v>1801</v>
      </c>
      <c r="D204">
        <v>1606</v>
      </c>
      <c r="E204">
        <v>3712</v>
      </c>
    </row>
    <row r="205" spans="2:5" x14ac:dyDescent="0.2">
      <c r="B205">
        <v>1714</v>
      </c>
      <c r="C205">
        <v>1827</v>
      </c>
      <c r="D205">
        <v>1632</v>
      </c>
      <c r="E205">
        <v>3739</v>
      </c>
    </row>
    <row r="206" spans="2:5" x14ac:dyDescent="0.2">
      <c r="B206">
        <v>1724</v>
      </c>
      <c r="C206">
        <v>1835</v>
      </c>
      <c r="D206">
        <v>1701</v>
      </c>
      <c r="E206">
        <v>3750</v>
      </c>
    </row>
    <row r="207" spans="2:5" x14ac:dyDescent="0.2">
      <c r="B207">
        <v>1742</v>
      </c>
      <c r="C207">
        <v>1871</v>
      </c>
      <c r="D207">
        <v>1704</v>
      </c>
      <c r="E207">
        <v>3770</v>
      </c>
    </row>
    <row r="208" spans="2:5" x14ac:dyDescent="0.2">
      <c r="B208">
        <v>1747</v>
      </c>
      <c r="C208">
        <v>1899</v>
      </c>
      <c r="D208">
        <v>1720</v>
      </c>
      <c r="E208">
        <v>3844</v>
      </c>
    </row>
    <row r="209" spans="2:5" x14ac:dyDescent="0.2">
      <c r="B209">
        <v>1747</v>
      </c>
      <c r="C209">
        <v>1903</v>
      </c>
      <c r="D209">
        <v>1755</v>
      </c>
      <c r="E209">
        <v>3861</v>
      </c>
    </row>
    <row r="210" spans="2:5" x14ac:dyDescent="0.2">
      <c r="B210">
        <v>1755</v>
      </c>
      <c r="C210">
        <v>1933</v>
      </c>
      <c r="D210">
        <v>1764</v>
      </c>
      <c r="E210">
        <v>3874</v>
      </c>
    </row>
    <row r="211" spans="2:5" x14ac:dyDescent="0.2">
      <c r="B211">
        <v>1757</v>
      </c>
      <c r="C211">
        <v>1954</v>
      </c>
      <c r="D211">
        <v>1773</v>
      </c>
      <c r="E211">
        <v>3886</v>
      </c>
    </row>
    <row r="212" spans="2:5" x14ac:dyDescent="0.2">
      <c r="B212">
        <v>1763</v>
      </c>
      <c r="C212">
        <v>1957</v>
      </c>
      <c r="D212">
        <v>1838</v>
      </c>
      <c r="E212">
        <v>4022</v>
      </c>
    </row>
    <row r="213" spans="2:5" x14ac:dyDescent="0.2">
      <c r="B213">
        <v>1779</v>
      </c>
      <c r="C213">
        <v>1982</v>
      </c>
      <c r="D213">
        <v>1939</v>
      </c>
      <c r="E213">
        <v>4071</v>
      </c>
    </row>
    <row r="214" spans="2:5" x14ac:dyDescent="0.2">
      <c r="B214">
        <v>1787</v>
      </c>
      <c r="C214">
        <v>1994</v>
      </c>
      <c r="D214">
        <v>1941</v>
      </c>
      <c r="E214">
        <v>4120</v>
      </c>
    </row>
    <row r="215" spans="2:5" x14ac:dyDescent="0.2">
      <c r="B215">
        <v>1806</v>
      </c>
      <c r="C215">
        <v>2000</v>
      </c>
      <c r="D215">
        <v>2015</v>
      </c>
      <c r="E215">
        <v>4143</v>
      </c>
    </row>
    <row r="216" spans="2:5" x14ac:dyDescent="0.2">
      <c r="B216">
        <v>1808</v>
      </c>
      <c r="C216">
        <v>2013</v>
      </c>
      <c r="D216">
        <v>2018</v>
      </c>
      <c r="E216">
        <v>4154</v>
      </c>
    </row>
    <row r="217" spans="2:5" x14ac:dyDescent="0.2">
      <c r="B217">
        <v>1810</v>
      </c>
      <c r="C217">
        <v>2029</v>
      </c>
      <c r="D217">
        <v>2067</v>
      </c>
      <c r="E217">
        <v>4155</v>
      </c>
    </row>
    <row r="218" spans="2:5" x14ac:dyDescent="0.2">
      <c r="B218">
        <v>1818</v>
      </c>
      <c r="C218">
        <v>2035</v>
      </c>
      <c r="D218">
        <v>2164</v>
      </c>
      <c r="E218">
        <v>4233</v>
      </c>
    </row>
    <row r="219" spans="2:5" x14ac:dyDescent="0.2">
      <c r="B219">
        <v>1831</v>
      </c>
      <c r="C219">
        <v>2041</v>
      </c>
      <c r="D219">
        <v>2246</v>
      </c>
      <c r="E219">
        <v>4335</v>
      </c>
    </row>
    <row r="220" spans="2:5" x14ac:dyDescent="0.2">
      <c r="B220">
        <v>1839</v>
      </c>
      <c r="C220">
        <v>2051</v>
      </c>
      <c r="D220">
        <v>2249</v>
      </c>
      <c r="E220">
        <v>4345</v>
      </c>
    </row>
    <row r="221" spans="2:5" x14ac:dyDescent="0.2">
      <c r="B221">
        <v>1868</v>
      </c>
      <c r="C221">
        <v>2071</v>
      </c>
      <c r="D221">
        <v>2490</v>
      </c>
      <c r="E221">
        <v>4371</v>
      </c>
    </row>
    <row r="222" spans="2:5" x14ac:dyDescent="0.2">
      <c r="B222">
        <v>1875</v>
      </c>
      <c r="C222">
        <v>2088</v>
      </c>
      <c r="D222">
        <v>2516</v>
      </c>
      <c r="E222">
        <v>4402</v>
      </c>
    </row>
    <row r="223" spans="2:5" x14ac:dyDescent="0.2">
      <c r="B223">
        <v>1884</v>
      </c>
      <c r="C223">
        <v>2110</v>
      </c>
      <c r="D223">
        <v>2609</v>
      </c>
      <c r="E223">
        <v>4501</v>
      </c>
    </row>
    <row r="224" spans="2:5" x14ac:dyDescent="0.2">
      <c r="B224">
        <v>1887</v>
      </c>
      <c r="C224">
        <v>2112</v>
      </c>
      <c r="D224">
        <v>2633</v>
      </c>
      <c r="E224">
        <v>4553</v>
      </c>
    </row>
    <row r="225" spans="2:5" x14ac:dyDescent="0.2">
      <c r="B225">
        <v>1911</v>
      </c>
      <c r="C225">
        <v>2115</v>
      </c>
      <c r="D225">
        <v>2682</v>
      </c>
      <c r="E225">
        <v>4590</v>
      </c>
    </row>
    <row r="226" spans="2:5" x14ac:dyDescent="0.2">
      <c r="B226">
        <v>1913</v>
      </c>
      <c r="C226">
        <v>2155</v>
      </c>
      <c r="D226">
        <v>2687</v>
      </c>
      <c r="E226">
        <v>4600</v>
      </c>
    </row>
    <row r="227" spans="2:5" x14ac:dyDescent="0.2">
      <c r="B227">
        <v>1929</v>
      </c>
      <c r="C227">
        <v>2170</v>
      </c>
      <c r="D227">
        <v>2696</v>
      </c>
      <c r="E227">
        <v>4606</v>
      </c>
    </row>
    <row r="228" spans="2:5" x14ac:dyDescent="0.2">
      <c r="B228">
        <v>1931</v>
      </c>
      <c r="C228">
        <v>2171</v>
      </c>
      <c r="D228">
        <v>2770</v>
      </c>
      <c r="E228">
        <v>4642</v>
      </c>
    </row>
    <row r="229" spans="2:5" x14ac:dyDescent="0.2">
      <c r="B229">
        <v>1936</v>
      </c>
      <c r="C229">
        <v>2171</v>
      </c>
      <c r="D229">
        <v>2800</v>
      </c>
      <c r="E229">
        <v>4695</v>
      </c>
    </row>
    <row r="230" spans="2:5" x14ac:dyDescent="0.2">
      <c r="B230">
        <v>1936</v>
      </c>
      <c r="C230">
        <v>2173</v>
      </c>
      <c r="D230">
        <v>2810</v>
      </c>
      <c r="E230">
        <v>4751</v>
      </c>
    </row>
    <row r="231" spans="2:5" x14ac:dyDescent="0.2">
      <c r="B231">
        <v>1947</v>
      </c>
      <c r="C231">
        <v>2184</v>
      </c>
      <c r="D231">
        <v>2873</v>
      </c>
      <c r="E231">
        <v>4813</v>
      </c>
    </row>
    <row r="232" spans="2:5" x14ac:dyDescent="0.2">
      <c r="B232">
        <v>1963</v>
      </c>
      <c r="C232">
        <v>2193</v>
      </c>
      <c r="D232">
        <v>2930</v>
      </c>
      <c r="E232">
        <v>4824</v>
      </c>
    </row>
    <row r="233" spans="2:5" x14ac:dyDescent="0.2">
      <c r="B233">
        <v>2008</v>
      </c>
      <c r="C233">
        <v>2206</v>
      </c>
      <c r="D233">
        <v>2988</v>
      </c>
      <c r="E233">
        <v>4885</v>
      </c>
    </row>
    <row r="234" spans="2:5" x14ac:dyDescent="0.2">
      <c r="B234">
        <v>2025</v>
      </c>
      <c r="C234">
        <v>2219</v>
      </c>
      <c r="D234">
        <v>3050</v>
      </c>
      <c r="E234">
        <v>4978</v>
      </c>
    </row>
    <row r="235" spans="2:5" x14ac:dyDescent="0.2">
      <c r="B235">
        <v>2030</v>
      </c>
      <c r="C235">
        <v>2254</v>
      </c>
      <c r="D235">
        <v>3112</v>
      </c>
      <c r="E235">
        <v>5031</v>
      </c>
    </row>
    <row r="236" spans="2:5" x14ac:dyDescent="0.2">
      <c r="B236">
        <v>2034</v>
      </c>
      <c r="C236">
        <v>2299</v>
      </c>
      <c r="D236">
        <v>3148</v>
      </c>
      <c r="E236">
        <v>5068</v>
      </c>
    </row>
    <row r="237" spans="2:5" x14ac:dyDescent="0.2">
      <c r="B237">
        <v>2035</v>
      </c>
      <c r="C237">
        <v>2306</v>
      </c>
      <c r="D237">
        <v>3185</v>
      </c>
      <c r="E237">
        <v>5100</v>
      </c>
    </row>
    <row r="238" spans="2:5" x14ac:dyDescent="0.2">
      <c r="B238">
        <v>2047</v>
      </c>
      <c r="C238">
        <v>2369</v>
      </c>
      <c r="D238">
        <v>3314</v>
      </c>
      <c r="E238">
        <v>5131</v>
      </c>
    </row>
    <row r="239" spans="2:5" x14ac:dyDescent="0.2">
      <c r="B239">
        <v>2125</v>
      </c>
      <c r="C239">
        <v>2396</v>
      </c>
      <c r="D239">
        <v>3316</v>
      </c>
      <c r="E239">
        <v>5160</v>
      </c>
    </row>
    <row r="240" spans="2:5" x14ac:dyDescent="0.2">
      <c r="B240">
        <v>2143</v>
      </c>
      <c r="C240">
        <v>2459</v>
      </c>
      <c r="D240">
        <v>3364</v>
      </c>
      <c r="E240">
        <v>5192</v>
      </c>
    </row>
    <row r="241" spans="2:5" x14ac:dyDescent="0.2">
      <c r="B241">
        <v>2143</v>
      </c>
      <c r="C241">
        <v>2459</v>
      </c>
      <c r="D241">
        <v>3376</v>
      </c>
      <c r="E241">
        <v>5195</v>
      </c>
    </row>
    <row r="242" spans="2:5" x14ac:dyDescent="0.2">
      <c r="B242">
        <v>2146</v>
      </c>
      <c r="C242">
        <v>2523</v>
      </c>
      <c r="D242">
        <v>3487</v>
      </c>
      <c r="E242">
        <v>5237</v>
      </c>
    </row>
    <row r="243" spans="2:5" x14ac:dyDescent="0.2">
      <c r="B243">
        <v>2155</v>
      </c>
      <c r="C243">
        <v>2526</v>
      </c>
      <c r="D243">
        <v>3567</v>
      </c>
      <c r="E243">
        <v>5288</v>
      </c>
    </row>
    <row r="244" spans="2:5" x14ac:dyDescent="0.2">
      <c r="B244">
        <v>2200</v>
      </c>
      <c r="C244">
        <v>2540</v>
      </c>
      <c r="D244">
        <v>3669</v>
      </c>
      <c r="E244">
        <v>5415</v>
      </c>
    </row>
    <row r="245" spans="2:5" x14ac:dyDescent="0.2">
      <c r="B245">
        <v>2205</v>
      </c>
      <c r="C245">
        <v>2599</v>
      </c>
      <c r="D245">
        <v>3707</v>
      </c>
      <c r="E245">
        <v>5418</v>
      </c>
    </row>
    <row r="246" spans="2:5" x14ac:dyDescent="0.2">
      <c r="B246">
        <v>2218</v>
      </c>
      <c r="C246">
        <v>2606</v>
      </c>
      <c r="D246">
        <v>3710</v>
      </c>
      <c r="E246">
        <v>5474</v>
      </c>
    </row>
    <row r="247" spans="2:5" x14ac:dyDescent="0.2">
      <c r="B247">
        <v>2219</v>
      </c>
      <c r="C247">
        <v>2630</v>
      </c>
      <c r="D247">
        <v>3870</v>
      </c>
      <c r="E247">
        <v>5516</v>
      </c>
    </row>
    <row r="248" spans="2:5" x14ac:dyDescent="0.2">
      <c r="B248">
        <v>2236</v>
      </c>
      <c r="C248">
        <v>2652</v>
      </c>
      <c r="D248">
        <v>3914</v>
      </c>
      <c r="E248">
        <v>5564</v>
      </c>
    </row>
    <row r="249" spans="2:5" x14ac:dyDescent="0.2">
      <c r="B249">
        <v>2246</v>
      </c>
      <c r="C249">
        <v>2665</v>
      </c>
      <c r="D249">
        <v>4077</v>
      </c>
      <c r="E249">
        <v>5768</v>
      </c>
    </row>
    <row r="250" spans="2:5" x14ac:dyDescent="0.2">
      <c r="B250">
        <v>2266</v>
      </c>
      <c r="C250">
        <v>2673</v>
      </c>
      <c r="D250">
        <v>4274</v>
      </c>
      <c r="E250">
        <v>5775</v>
      </c>
    </row>
    <row r="251" spans="2:5" x14ac:dyDescent="0.2">
      <c r="B251">
        <v>2274</v>
      </c>
      <c r="C251">
        <v>2682</v>
      </c>
      <c r="D251">
        <v>4440</v>
      </c>
      <c r="E251">
        <v>5927</v>
      </c>
    </row>
    <row r="252" spans="2:5" x14ac:dyDescent="0.2">
      <c r="B252">
        <v>2371</v>
      </c>
      <c r="C252">
        <v>2864</v>
      </c>
      <c r="D252">
        <v>4770</v>
      </c>
      <c r="E252">
        <v>5963</v>
      </c>
    </row>
    <row r="253" spans="2:5" x14ac:dyDescent="0.2">
      <c r="B253">
        <v>2395</v>
      </c>
      <c r="C253">
        <v>2878</v>
      </c>
      <c r="D253">
        <v>4989</v>
      </c>
      <c r="E253">
        <v>5993</v>
      </c>
    </row>
    <row r="254" spans="2:5" x14ac:dyDescent="0.2">
      <c r="B254">
        <v>2430</v>
      </c>
      <c r="C254">
        <v>2903</v>
      </c>
      <c r="D254">
        <v>5019</v>
      </c>
      <c r="E254">
        <v>6052</v>
      </c>
    </row>
    <row r="255" spans="2:5" x14ac:dyDescent="0.2">
      <c r="B255">
        <v>2459</v>
      </c>
      <c r="C255">
        <v>2918</v>
      </c>
      <c r="D255">
        <v>5078</v>
      </c>
      <c r="E255">
        <v>6088</v>
      </c>
    </row>
    <row r="256" spans="2:5" x14ac:dyDescent="0.2">
      <c r="B256">
        <v>2460</v>
      </c>
      <c r="C256">
        <v>2940</v>
      </c>
      <c r="D256">
        <v>5405</v>
      </c>
      <c r="E256">
        <v>6182</v>
      </c>
    </row>
    <row r="257" spans="2:5" x14ac:dyDescent="0.2">
      <c r="B257">
        <v>2702</v>
      </c>
      <c r="C257">
        <v>3001</v>
      </c>
      <c r="D257">
        <v>5405</v>
      </c>
      <c r="E257">
        <v>6186</v>
      </c>
    </row>
    <row r="258" spans="2:5" x14ac:dyDescent="0.2">
      <c r="B258">
        <v>2703</v>
      </c>
      <c r="C258">
        <v>3470</v>
      </c>
      <c r="D258">
        <v>5982</v>
      </c>
      <c r="E258">
        <v>6368</v>
      </c>
    </row>
    <row r="259" spans="2:5" x14ac:dyDescent="0.2">
      <c r="B259">
        <v>2731</v>
      </c>
      <c r="C259">
        <v>3555</v>
      </c>
      <c r="D259">
        <v>6122</v>
      </c>
    </row>
    <row r="260" spans="2:5" x14ac:dyDescent="0.2">
      <c r="B260">
        <v>2744</v>
      </c>
      <c r="C260">
        <v>3556</v>
      </c>
      <c r="D260">
        <v>6356</v>
      </c>
    </row>
    <row r="261" spans="2:5" x14ac:dyDescent="0.2">
      <c r="B261">
        <v>2804</v>
      </c>
      <c r="C261">
        <v>3765</v>
      </c>
      <c r="D261">
        <v>6436</v>
      </c>
    </row>
    <row r="262" spans="2:5" x14ac:dyDescent="0.2">
      <c r="B262">
        <v>2841</v>
      </c>
      <c r="C262">
        <v>3837</v>
      </c>
      <c r="D262">
        <v>6500</v>
      </c>
    </row>
    <row r="263" spans="2:5" x14ac:dyDescent="0.2">
      <c r="B263">
        <v>2871</v>
      </c>
      <c r="C263">
        <v>3964</v>
      </c>
      <c r="D263">
        <v>6835</v>
      </c>
    </row>
    <row r="264" spans="2:5" x14ac:dyDescent="0.2">
      <c r="B264">
        <v>2941</v>
      </c>
      <c r="C264">
        <v>4104</v>
      </c>
    </row>
    <row r="265" spans="2:5" x14ac:dyDescent="0.2">
      <c r="B265">
        <v>2958</v>
      </c>
      <c r="C265">
        <v>4120</v>
      </c>
    </row>
    <row r="266" spans="2:5" x14ac:dyDescent="0.2">
      <c r="B266">
        <v>3055</v>
      </c>
      <c r="C266">
        <v>4289</v>
      </c>
    </row>
    <row r="267" spans="2:5" x14ac:dyDescent="0.2">
      <c r="B267">
        <v>3180</v>
      </c>
      <c r="C267">
        <v>4691</v>
      </c>
    </row>
    <row r="268" spans="2:5" x14ac:dyDescent="0.2">
      <c r="B268">
        <v>3613</v>
      </c>
      <c r="C268">
        <v>4994</v>
      </c>
    </row>
    <row r="269" spans="2:5" x14ac:dyDescent="0.2">
      <c r="B269">
        <v>4022</v>
      </c>
      <c r="C269">
        <v>5409</v>
      </c>
    </row>
  </sheetData>
  <sortState ref="E2:E264">
    <sortCondition ref="E2:E26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107B-E209-494C-A0C3-B02FE530D296}">
  <dimension ref="B1:R394"/>
  <sheetViews>
    <sheetView workbookViewId="0">
      <selection activeCell="G3" sqref="G3:J4"/>
    </sheetView>
  </sheetViews>
  <sheetFormatPr baseColWidth="10" defaultRowHeight="16" x14ac:dyDescent="0.2"/>
  <sheetData>
    <row r="1" spans="2:18" x14ac:dyDescent="0.2">
      <c r="B1" t="s">
        <v>42</v>
      </c>
      <c r="C1" t="s">
        <v>43</v>
      </c>
      <c r="D1" t="s">
        <v>44</v>
      </c>
    </row>
    <row r="2" spans="2:18" x14ac:dyDescent="0.2">
      <c r="B2" s="9">
        <v>211</v>
      </c>
      <c r="C2" s="9">
        <v>127</v>
      </c>
      <c r="D2" s="9">
        <v>138</v>
      </c>
      <c r="O2" t="s">
        <v>13</v>
      </c>
      <c r="P2" t="s">
        <v>13</v>
      </c>
      <c r="Q2" t="s">
        <v>14</v>
      </c>
      <c r="R2" t="s">
        <v>14</v>
      </c>
    </row>
    <row r="3" spans="2:18" x14ac:dyDescent="0.2">
      <c r="B3" s="9">
        <v>228</v>
      </c>
      <c r="C3" s="9">
        <v>146</v>
      </c>
      <c r="D3" s="10">
        <v>146</v>
      </c>
      <c r="G3" t="s">
        <v>65</v>
      </c>
      <c r="H3">
        <v>194</v>
      </c>
      <c r="I3">
        <v>250</v>
      </c>
      <c r="J3">
        <v>393</v>
      </c>
      <c r="O3" t="s">
        <v>38</v>
      </c>
      <c r="P3" t="s">
        <v>39</v>
      </c>
      <c r="Q3" t="s">
        <v>38</v>
      </c>
      <c r="R3" t="s">
        <v>39</v>
      </c>
    </row>
    <row r="4" spans="2:18" x14ac:dyDescent="0.2">
      <c r="B4" s="9">
        <v>253</v>
      </c>
      <c r="C4" s="9">
        <v>160</v>
      </c>
      <c r="D4" s="10">
        <v>224</v>
      </c>
      <c r="G4" t="s">
        <v>95</v>
      </c>
      <c r="H4" t="s">
        <v>42</v>
      </c>
      <c r="I4" t="s">
        <v>43</v>
      </c>
      <c r="J4" t="s">
        <v>44</v>
      </c>
      <c r="K4" t="s">
        <v>48</v>
      </c>
      <c r="L4" t="s">
        <v>14</v>
      </c>
      <c r="N4" t="s">
        <v>49</v>
      </c>
      <c r="O4">
        <v>5.5661079195194247</v>
      </c>
      <c r="P4">
        <v>25.490523968784839</v>
      </c>
      <c r="Q4">
        <v>2.6444667695718005</v>
      </c>
      <c r="R4">
        <v>4.9431273442148154</v>
      </c>
    </row>
    <row r="5" spans="2:18" x14ac:dyDescent="0.2">
      <c r="B5" s="9">
        <v>265</v>
      </c>
      <c r="C5" s="9">
        <v>174</v>
      </c>
      <c r="D5" s="10">
        <v>335</v>
      </c>
      <c r="G5" t="s">
        <v>49</v>
      </c>
      <c r="H5" s="9">
        <v>7</v>
      </c>
      <c r="I5" s="9">
        <v>27</v>
      </c>
      <c r="J5" s="9">
        <v>9</v>
      </c>
      <c r="K5" s="9">
        <f>AVERAGE(H5:J5)</f>
        <v>14.333333333333334</v>
      </c>
      <c r="L5" s="9">
        <f>STDEV(H5:J5)/SQRT(3)</f>
        <v>6.3595946761129705</v>
      </c>
      <c r="N5" t="s">
        <v>1</v>
      </c>
      <c r="O5">
        <v>12.149688273305179</v>
      </c>
      <c r="P5">
        <v>29.063545150501671</v>
      </c>
      <c r="Q5">
        <v>3.452331065421153</v>
      </c>
      <c r="R5">
        <v>0.55057115829947612</v>
      </c>
    </row>
    <row r="6" spans="2:18" x14ac:dyDescent="0.2">
      <c r="B6" s="9">
        <v>335</v>
      </c>
      <c r="C6" s="9">
        <v>213</v>
      </c>
      <c r="D6" s="9">
        <v>348</v>
      </c>
      <c r="G6" t="s">
        <v>1</v>
      </c>
      <c r="H6">
        <v>14</v>
      </c>
      <c r="I6">
        <v>47</v>
      </c>
      <c r="J6">
        <v>41</v>
      </c>
      <c r="K6" s="9">
        <f t="shared" ref="K6:K17" si="0">AVERAGE(H6:J6)</f>
        <v>34</v>
      </c>
      <c r="L6" s="9">
        <f t="shared" ref="L6:L17" si="1">STDEV(H6:J6)/SQRT(3)</f>
        <v>10.148891565092221</v>
      </c>
      <c r="N6" t="s">
        <v>2</v>
      </c>
      <c r="O6">
        <v>12.548446612977974</v>
      </c>
      <c r="P6">
        <v>14.479375696767001</v>
      </c>
      <c r="Q6">
        <v>4.2726925404945559</v>
      </c>
      <c r="R6">
        <v>1.834066603340782</v>
      </c>
    </row>
    <row r="7" spans="2:18" x14ac:dyDescent="0.2">
      <c r="B7" s="9">
        <v>348</v>
      </c>
      <c r="C7" s="9">
        <v>224</v>
      </c>
      <c r="D7" s="10">
        <v>365</v>
      </c>
      <c r="G7" t="s">
        <v>2</v>
      </c>
      <c r="H7">
        <v>8</v>
      </c>
      <c r="I7">
        <v>45</v>
      </c>
      <c r="J7">
        <v>61</v>
      </c>
      <c r="K7" s="9">
        <f t="shared" si="0"/>
        <v>38</v>
      </c>
      <c r="L7" s="9">
        <f t="shared" si="1"/>
        <v>15.695009822658072</v>
      </c>
      <c r="N7" t="s">
        <v>3</v>
      </c>
      <c r="O7">
        <v>11.299930921714191</v>
      </c>
      <c r="P7">
        <v>10.023782980304718</v>
      </c>
      <c r="Q7">
        <v>3.624555693162737</v>
      </c>
      <c r="R7">
        <v>0.67855815681902654</v>
      </c>
    </row>
    <row r="8" spans="2:18" x14ac:dyDescent="0.2">
      <c r="B8" s="9">
        <v>472</v>
      </c>
      <c r="C8" s="9">
        <v>241</v>
      </c>
      <c r="D8" s="10">
        <v>378</v>
      </c>
      <c r="G8" t="s">
        <v>3</v>
      </c>
      <c r="H8">
        <v>8</v>
      </c>
      <c r="I8">
        <v>35</v>
      </c>
      <c r="J8">
        <v>62</v>
      </c>
      <c r="K8" s="9">
        <f t="shared" si="0"/>
        <v>35</v>
      </c>
      <c r="L8" s="9">
        <f t="shared" si="1"/>
        <v>15.588457268119896</v>
      </c>
      <c r="N8" t="s">
        <v>4</v>
      </c>
      <c r="O8">
        <v>9.7409441864938842</v>
      </c>
      <c r="P8">
        <v>7.1296915644741743</v>
      </c>
      <c r="Q8">
        <v>2.3068076917513767</v>
      </c>
      <c r="R8">
        <v>1.4536801446420877</v>
      </c>
    </row>
    <row r="9" spans="2:18" x14ac:dyDescent="0.2">
      <c r="B9" s="9">
        <v>526</v>
      </c>
      <c r="C9" s="9">
        <v>253</v>
      </c>
      <c r="D9" s="10">
        <v>454</v>
      </c>
      <c r="G9" t="s">
        <v>4</v>
      </c>
      <c r="H9" s="9">
        <v>10</v>
      </c>
      <c r="I9" s="9">
        <v>29</v>
      </c>
      <c r="J9" s="9">
        <v>49</v>
      </c>
      <c r="K9" s="9">
        <f t="shared" si="0"/>
        <v>29.333333333333332</v>
      </c>
      <c r="L9" s="9">
        <f t="shared" si="1"/>
        <v>11.259563836036358</v>
      </c>
      <c r="N9" t="s">
        <v>5</v>
      </c>
      <c r="O9">
        <v>12.117982214527425</v>
      </c>
      <c r="P9">
        <v>4.7911557041991824</v>
      </c>
      <c r="Q9">
        <v>0.42411740751082599</v>
      </c>
      <c r="R9">
        <v>1.6889314866820495</v>
      </c>
    </row>
    <row r="10" spans="2:18" x14ac:dyDescent="0.2">
      <c r="B10" s="9">
        <v>568</v>
      </c>
      <c r="C10" s="9">
        <v>285</v>
      </c>
      <c r="D10" s="10">
        <v>489</v>
      </c>
      <c r="G10" t="s">
        <v>5</v>
      </c>
      <c r="H10">
        <v>22</v>
      </c>
      <c r="I10">
        <v>32</v>
      </c>
      <c r="J10">
        <v>48</v>
      </c>
      <c r="K10" s="9">
        <f t="shared" si="0"/>
        <v>34</v>
      </c>
      <c r="L10" s="9">
        <f t="shared" si="1"/>
        <v>7.5718777944003648</v>
      </c>
      <c r="N10" t="s">
        <v>6</v>
      </c>
      <c r="O10">
        <v>8.6253805863784621</v>
      </c>
      <c r="P10">
        <v>3.7863247863247858</v>
      </c>
      <c r="Q10">
        <v>1.2773793187877038</v>
      </c>
      <c r="R10">
        <v>1.0636994570493308</v>
      </c>
    </row>
    <row r="11" spans="2:18" x14ac:dyDescent="0.2">
      <c r="B11" s="9">
        <v>578</v>
      </c>
      <c r="C11" s="9">
        <v>294</v>
      </c>
      <c r="D11" s="10">
        <v>504</v>
      </c>
      <c r="G11" t="s">
        <v>6</v>
      </c>
      <c r="H11">
        <v>21</v>
      </c>
      <c r="I11">
        <v>16</v>
      </c>
      <c r="J11">
        <v>34</v>
      </c>
      <c r="K11" s="9">
        <f t="shared" si="0"/>
        <v>23.666666666666668</v>
      </c>
      <c r="L11" s="9">
        <f t="shared" si="1"/>
        <v>5.3644923131436952</v>
      </c>
      <c r="N11" t="s">
        <v>7</v>
      </c>
      <c r="O11">
        <v>6.3559647788183229</v>
      </c>
      <c r="P11">
        <v>1.8929765886287626</v>
      </c>
      <c r="Q11">
        <v>1.6314434405808775</v>
      </c>
      <c r="R11">
        <v>0.11038478300545432</v>
      </c>
    </row>
    <row r="12" spans="2:18" x14ac:dyDescent="0.2">
      <c r="B12" s="9">
        <v>582</v>
      </c>
      <c r="C12" s="9">
        <v>316</v>
      </c>
      <c r="D12" s="9">
        <v>506</v>
      </c>
      <c r="G12" t="s">
        <v>7</v>
      </c>
      <c r="H12">
        <v>14</v>
      </c>
      <c r="I12">
        <v>8</v>
      </c>
      <c r="J12">
        <v>34</v>
      </c>
      <c r="K12" s="9">
        <f t="shared" si="0"/>
        <v>18.666666666666668</v>
      </c>
      <c r="L12" s="9">
        <f t="shared" si="1"/>
        <v>7.8598840817010656</v>
      </c>
      <c r="N12" t="s">
        <v>8</v>
      </c>
      <c r="O12">
        <v>3.4752953315320512</v>
      </c>
      <c r="P12">
        <v>1.7822370865849126</v>
      </c>
      <c r="Q12">
        <v>1.1798532936322721</v>
      </c>
      <c r="R12">
        <v>0.29608079237928719</v>
      </c>
    </row>
    <row r="13" spans="2:18" x14ac:dyDescent="0.2">
      <c r="B13" s="9">
        <v>604</v>
      </c>
      <c r="C13" s="9">
        <v>335</v>
      </c>
      <c r="D13" s="10">
        <v>546</v>
      </c>
      <c r="G13" t="s">
        <v>8</v>
      </c>
      <c r="H13">
        <v>10</v>
      </c>
      <c r="I13">
        <v>3</v>
      </c>
      <c r="J13">
        <v>16</v>
      </c>
      <c r="K13" s="9">
        <f t="shared" si="0"/>
        <v>9.6666666666666661</v>
      </c>
      <c r="L13" s="9">
        <f t="shared" si="1"/>
        <v>3.7564758898615489</v>
      </c>
      <c r="N13" t="s">
        <v>9</v>
      </c>
      <c r="O13">
        <v>4.0358052866748855</v>
      </c>
      <c r="P13">
        <v>0.33407655146785581</v>
      </c>
      <c r="Q13">
        <v>2.4165967032888633</v>
      </c>
      <c r="R13">
        <v>3.7160906726124715E-4</v>
      </c>
    </row>
    <row r="14" spans="2:18" x14ac:dyDescent="0.2">
      <c r="B14" s="9">
        <v>611</v>
      </c>
      <c r="C14" s="9">
        <v>341</v>
      </c>
      <c r="D14" s="9">
        <v>546</v>
      </c>
      <c r="G14" t="s">
        <v>9</v>
      </c>
      <c r="H14">
        <v>17</v>
      </c>
      <c r="I14">
        <v>2</v>
      </c>
      <c r="J14">
        <v>10</v>
      </c>
      <c r="K14" s="9">
        <f t="shared" si="0"/>
        <v>9.6666666666666661</v>
      </c>
      <c r="L14" s="9">
        <f t="shared" si="1"/>
        <v>4.3333333333333339</v>
      </c>
      <c r="N14" t="s">
        <v>10</v>
      </c>
      <c r="O14">
        <v>3.6095310546243105</v>
      </c>
      <c r="P14">
        <v>0.55741360089186176</v>
      </c>
      <c r="Q14">
        <v>2.3361794258161352</v>
      </c>
      <c r="R14">
        <v>0.55741360089186176</v>
      </c>
    </row>
    <row r="15" spans="2:18" x14ac:dyDescent="0.2">
      <c r="B15" s="9">
        <v>655</v>
      </c>
      <c r="C15" s="9">
        <v>365</v>
      </c>
      <c r="D15" s="9">
        <v>546</v>
      </c>
      <c r="G15" t="s">
        <v>10</v>
      </c>
      <c r="H15" s="9">
        <v>16</v>
      </c>
      <c r="I15" s="9">
        <v>2</v>
      </c>
      <c r="J15" s="9">
        <v>7</v>
      </c>
      <c r="K15" s="9">
        <f t="shared" si="0"/>
        <v>8.3333333333333339</v>
      </c>
      <c r="L15" s="9">
        <f t="shared" si="1"/>
        <v>4.0960685758148365</v>
      </c>
      <c r="N15" t="s">
        <v>11</v>
      </c>
      <c r="O15">
        <v>2.7062808775565528</v>
      </c>
      <c r="P15">
        <v>0.2229654403567447</v>
      </c>
      <c r="Q15">
        <v>2.0053215701234981</v>
      </c>
      <c r="R15">
        <v>0.11148272017837237</v>
      </c>
    </row>
    <row r="16" spans="2:18" x14ac:dyDescent="0.2">
      <c r="B16" s="9">
        <v>688</v>
      </c>
      <c r="C16" s="9">
        <v>365</v>
      </c>
      <c r="D16" s="10">
        <v>577</v>
      </c>
      <c r="G16" t="s">
        <v>11</v>
      </c>
      <c r="H16">
        <v>13</v>
      </c>
      <c r="I16">
        <v>1</v>
      </c>
      <c r="J16">
        <v>4</v>
      </c>
      <c r="K16" s="9">
        <f t="shared" si="0"/>
        <v>6</v>
      </c>
      <c r="L16" s="9">
        <f t="shared" si="1"/>
        <v>3.6055512754639896</v>
      </c>
      <c r="N16" t="s">
        <v>12</v>
      </c>
      <c r="O16">
        <v>7.635308622544005</v>
      </c>
      <c r="P16">
        <v>0.44593088071348941</v>
      </c>
      <c r="Q16">
        <v>5.0641996953352582</v>
      </c>
      <c r="R16">
        <v>0.44593088071348946</v>
      </c>
    </row>
    <row r="17" spans="2:12" x14ac:dyDescent="0.2">
      <c r="B17" s="9">
        <v>713</v>
      </c>
      <c r="C17" s="9">
        <v>372</v>
      </c>
      <c r="D17" s="10">
        <v>588</v>
      </c>
      <c r="G17" t="s">
        <v>12</v>
      </c>
      <c r="H17" s="9">
        <v>34</v>
      </c>
      <c r="I17">
        <v>2</v>
      </c>
      <c r="J17">
        <v>18</v>
      </c>
      <c r="K17" s="9">
        <f t="shared" si="0"/>
        <v>18</v>
      </c>
      <c r="L17" s="9">
        <f t="shared" si="1"/>
        <v>9.2376043070340135</v>
      </c>
    </row>
    <row r="18" spans="2:12" x14ac:dyDescent="0.2">
      <c r="B18" s="9">
        <v>715</v>
      </c>
      <c r="C18" s="9">
        <v>378</v>
      </c>
      <c r="D18" s="9">
        <v>603</v>
      </c>
    </row>
    <row r="19" spans="2:12" x14ac:dyDescent="0.2">
      <c r="B19" s="9">
        <v>749</v>
      </c>
      <c r="C19" s="9">
        <v>384</v>
      </c>
      <c r="D19" s="9">
        <v>637</v>
      </c>
      <c r="G19" t="s">
        <v>96</v>
      </c>
      <c r="H19" t="s">
        <v>42</v>
      </c>
      <c r="I19" t="s">
        <v>43</v>
      </c>
      <c r="J19" t="s">
        <v>44</v>
      </c>
      <c r="K19" t="s">
        <v>48</v>
      </c>
      <c r="L19" t="s">
        <v>14</v>
      </c>
    </row>
    <row r="20" spans="2:12" x14ac:dyDescent="0.2">
      <c r="B20" s="9">
        <v>765</v>
      </c>
      <c r="C20" s="9">
        <v>413</v>
      </c>
      <c r="D20" s="9">
        <v>652</v>
      </c>
      <c r="G20" t="s">
        <v>49</v>
      </c>
      <c r="H20">
        <f>H5/194*100</f>
        <v>3.608247422680412</v>
      </c>
      <c r="I20">
        <f>I5/250*100</f>
        <v>10.8</v>
      </c>
      <c r="J20">
        <f>J5/393*100</f>
        <v>2.2900763358778624</v>
      </c>
      <c r="K20" s="9">
        <f>AVERAGE(H20:J20)</f>
        <v>5.5661079195194247</v>
      </c>
      <c r="L20" s="9">
        <f>STDEV(H20:J20)/SQRT(3)</f>
        <v>2.6444667695718005</v>
      </c>
    </row>
    <row r="21" spans="2:12" x14ac:dyDescent="0.2">
      <c r="B21" s="9">
        <v>893</v>
      </c>
      <c r="C21" s="9">
        <v>429</v>
      </c>
      <c r="D21" s="9">
        <v>694</v>
      </c>
      <c r="G21" t="s">
        <v>1</v>
      </c>
      <c r="H21">
        <f t="shared" ref="H21:H32" si="2">H6/194*100</f>
        <v>7.216494845360824</v>
      </c>
      <c r="I21">
        <f t="shared" ref="I21:I32" si="3">I6/250*100</f>
        <v>18.8</v>
      </c>
      <c r="J21">
        <f t="shared" ref="J21:J32" si="4">J6/393*100</f>
        <v>10.432569974554708</v>
      </c>
      <c r="K21" s="9">
        <f t="shared" ref="K21:K32" si="5">AVERAGE(H21:J21)</f>
        <v>12.149688273305179</v>
      </c>
      <c r="L21" s="9">
        <f t="shared" ref="L21:L32" si="6">STDEV(H21:J21)/SQRT(3)</f>
        <v>3.452331065421153</v>
      </c>
    </row>
    <row r="22" spans="2:12" x14ac:dyDescent="0.2">
      <c r="B22" s="9">
        <v>943</v>
      </c>
      <c r="C22" s="9">
        <v>429</v>
      </c>
      <c r="D22" s="9">
        <v>735</v>
      </c>
      <c r="G22" t="s">
        <v>2</v>
      </c>
      <c r="H22">
        <f t="shared" si="2"/>
        <v>4.1237113402061851</v>
      </c>
      <c r="I22">
        <f t="shared" si="3"/>
        <v>18</v>
      </c>
      <c r="J22">
        <f t="shared" si="4"/>
        <v>15.521628498727736</v>
      </c>
      <c r="K22" s="9">
        <f t="shared" si="5"/>
        <v>12.548446612977974</v>
      </c>
      <c r="L22" s="9">
        <f t="shared" si="6"/>
        <v>4.2726925404945559</v>
      </c>
    </row>
    <row r="23" spans="2:12" x14ac:dyDescent="0.2">
      <c r="B23" s="9">
        <v>1033</v>
      </c>
      <c r="C23" s="9">
        <v>443</v>
      </c>
      <c r="D23" s="9">
        <v>748</v>
      </c>
      <c r="G23" t="s">
        <v>3</v>
      </c>
      <c r="H23">
        <f t="shared" si="2"/>
        <v>4.1237113402061851</v>
      </c>
      <c r="I23">
        <f t="shared" si="3"/>
        <v>14.000000000000002</v>
      </c>
      <c r="J23">
        <f t="shared" si="4"/>
        <v>15.776081424936386</v>
      </c>
      <c r="K23" s="9">
        <f t="shared" si="5"/>
        <v>11.299930921714191</v>
      </c>
      <c r="L23" s="9">
        <f t="shared" si="6"/>
        <v>3.624555693162737</v>
      </c>
    </row>
    <row r="24" spans="2:12" x14ac:dyDescent="0.2">
      <c r="B24" s="9">
        <v>1115</v>
      </c>
      <c r="C24" s="9">
        <v>454</v>
      </c>
      <c r="D24" s="9">
        <v>756</v>
      </c>
      <c r="G24" t="s">
        <v>4</v>
      </c>
      <c r="H24">
        <f t="shared" si="2"/>
        <v>5.1546391752577314</v>
      </c>
      <c r="I24">
        <f t="shared" si="3"/>
        <v>11.600000000000001</v>
      </c>
      <c r="J24">
        <f t="shared" si="4"/>
        <v>12.46819338422392</v>
      </c>
      <c r="K24" s="9">
        <f t="shared" si="5"/>
        <v>9.7409441864938842</v>
      </c>
      <c r="L24" s="9">
        <f t="shared" si="6"/>
        <v>2.3068076917513767</v>
      </c>
    </row>
    <row r="25" spans="2:12" x14ac:dyDescent="0.2">
      <c r="B25" s="9">
        <v>1172</v>
      </c>
      <c r="C25" s="9">
        <v>455</v>
      </c>
      <c r="D25" s="10">
        <v>773</v>
      </c>
      <c r="G25" t="s">
        <v>5</v>
      </c>
      <c r="H25">
        <f t="shared" si="2"/>
        <v>11.340206185567011</v>
      </c>
      <c r="I25">
        <f t="shared" si="3"/>
        <v>12.8</v>
      </c>
      <c r="J25">
        <f t="shared" si="4"/>
        <v>12.213740458015266</v>
      </c>
      <c r="K25" s="9">
        <f t="shared" si="5"/>
        <v>12.117982214527425</v>
      </c>
      <c r="L25" s="9">
        <f t="shared" si="6"/>
        <v>0.42411740751082599</v>
      </c>
    </row>
    <row r="26" spans="2:12" x14ac:dyDescent="0.2">
      <c r="B26" s="9">
        <v>1173</v>
      </c>
      <c r="C26" s="9">
        <v>462</v>
      </c>
      <c r="D26" s="9">
        <v>799</v>
      </c>
      <c r="G26" t="s">
        <v>6</v>
      </c>
      <c r="H26">
        <f t="shared" si="2"/>
        <v>10.824742268041238</v>
      </c>
      <c r="I26">
        <f t="shared" si="3"/>
        <v>6.4</v>
      </c>
      <c r="J26">
        <f t="shared" si="4"/>
        <v>8.6513994910941463</v>
      </c>
      <c r="K26" s="9">
        <f t="shared" si="5"/>
        <v>8.6253805863784621</v>
      </c>
      <c r="L26" s="9">
        <f t="shared" si="6"/>
        <v>1.2773793187877038</v>
      </c>
    </row>
    <row r="27" spans="2:12" x14ac:dyDescent="0.2">
      <c r="B27" s="9">
        <v>1239</v>
      </c>
      <c r="C27" s="9">
        <v>472</v>
      </c>
      <c r="D27" s="10">
        <v>802</v>
      </c>
      <c r="G27" t="s">
        <v>7</v>
      </c>
      <c r="H27">
        <f t="shared" si="2"/>
        <v>7.216494845360824</v>
      </c>
      <c r="I27">
        <f t="shared" si="3"/>
        <v>3.2</v>
      </c>
      <c r="J27">
        <f t="shared" si="4"/>
        <v>8.6513994910941463</v>
      </c>
      <c r="K27" s="9">
        <f t="shared" si="5"/>
        <v>6.3559647788183229</v>
      </c>
      <c r="L27" s="9">
        <f t="shared" si="6"/>
        <v>1.6314434405808775</v>
      </c>
    </row>
    <row r="28" spans="2:12" x14ac:dyDescent="0.2">
      <c r="B28" s="9">
        <v>1300</v>
      </c>
      <c r="C28" s="9">
        <v>489</v>
      </c>
      <c r="D28" s="9">
        <v>802</v>
      </c>
      <c r="G28" t="s">
        <v>8</v>
      </c>
      <c r="H28">
        <f t="shared" si="2"/>
        <v>5.1546391752577314</v>
      </c>
      <c r="I28">
        <f t="shared" si="3"/>
        <v>1.2</v>
      </c>
      <c r="J28">
        <f t="shared" si="4"/>
        <v>4.0712468193384224</v>
      </c>
      <c r="K28" s="9">
        <f t="shared" si="5"/>
        <v>3.4752953315320512</v>
      </c>
      <c r="L28" s="9">
        <f t="shared" si="6"/>
        <v>1.1798532936322721</v>
      </c>
    </row>
    <row r="29" spans="2:12" x14ac:dyDescent="0.2">
      <c r="B29" s="9">
        <v>1339</v>
      </c>
      <c r="C29" s="9">
        <v>504</v>
      </c>
      <c r="D29" s="10">
        <v>803</v>
      </c>
      <c r="G29" t="s">
        <v>9</v>
      </c>
      <c r="H29">
        <f t="shared" si="2"/>
        <v>8.7628865979381434</v>
      </c>
      <c r="I29">
        <f t="shared" si="3"/>
        <v>0.8</v>
      </c>
      <c r="J29">
        <f t="shared" si="4"/>
        <v>2.5445292620865136</v>
      </c>
      <c r="K29" s="9">
        <f t="shared" si="5"/>
        <v>4.0358052866748855</v>
      </c>
      <c r="L29" s="9">
        <f t="shared" si="6"/>
        <v>2.4165967032888633</v>
      </c>
    </row>
    <row r="30" spans="2:12" x14ac:dyDescent="0.2">
      <c r="B30" s="9">
        <v>1434</v>
      </c>
      <c r="C30" s="9">
        <v>544</v>
      </c>
      <c r="D30" s="9">
        <v>837</v>
      </c>
      <c r="G30" t="s">
        <v>10</v>
      </c>
      <c r="H30">
        <f t="shared" si="2"/>
        <v>8.2474226804123703</v>
      </c>
      <c r="I30">
        <f t="shared" si="3"/>
        <v>0.8</v>
      </c>
      <c r="J30">
        <f t="shared" si="4"/>
        <v>1.7811704834605597</v>
      </c>
      <c r="K30" s="9">
        <f t="shared" si="5"/>
        <v>3.6095310546243105</v>
      </c>
      <c r="L30" s="9">
        <f t="shared" si="6"/>
        <v>2.3361794258161352</v>
      </c>
    </row>
    <row r="31" spans="2:12" x14ac:dyDescent="0.2">
      <c r="B31" s="9">
        <v>1582</v>
      </c>
      <c r="C31" s="9">
        <v>546</v>
      </c>
      <c r="D31" s="9">
        <v>853</v>
      </c>
      <c r="G31" t="s">
        <v>11</v>
      </c>
      <c r="H31">
        <f t="shared" si="2"/>
        <v>6.7010309278350517</v>
      </c>
      <c r="I31">
        <f t="shared" si="3"/>
        <v>0.4</v>
      </c>
      <c r="J31">
        <f t="shared" si="4"/>
        <v>1.0178117048346056</v>
      </c>
      <c r="K31" s="9">
        <f t="shared" si="5"/>
        <v>2.7062808775565528</v>
      </c>
      <c r="L31" s="9">
        <f t="shared" si="6"/>
        <v>2.0053215701234981</v>
      </c>
    </row>
    <row r="32" spans="2:12" x14ac:dyDescent="0.2">
      <c r="B32" s="9">
        <v>1586</v>
      </c>
      <c r="C32" s="9">
        <v>553</v>
      </c>
      <c r="D32" s="9">
        <v>854</v>
      </c>
      <c r="G32" t="s">
        <v>12</v>
      </c>
      <c r="H32">
        <f t="shared" si="2"/>
        <v>17.525773195876287</v>
      </c>
      <c r="I32">
        <f t="shared" si="3"/>
        <v>0.8</v>
      </c>
      <c r="J32">
        <f t="shared" si="4"/>
        <v>4.5801526717557248</v>
      </c>
      <c r="K32" s="9">
        <f t="shared" si="5"/>
        <v>7.635308622544005</v>
      </c>
      <c r="L32" s="9">
        <f t="shared" si="6"/>
        <v>5.0641996953352582</v>
      </c>
    </row>
    <row r="33" spans="2:10" x14ac:dyDescent="0.2">
      <c r="B33" s="9">
        <v>1658</v>
      </c>
      <c r="C33" s="9">
        <v>574</v>
      </c>
      <c r="D33" s="9">
        <v>862</v>
      </c>
    </row>
    <row r="34" spans="2:10" x14ac:dyDescent="0.2">
      <c r="B34" s="9">
        <v>1696</v>
      </c>
      <c r="C34" s="9">
        <v>577</v>
      </c>
      <c r="D34" s="10">
        <v>876</v>
      </c>
    </row>
    <row r="35" spans="2:10" x14ac:dyDescent="0.2">
      <c r="B35" s="9">
        <v>1697</v>
      </c>
      <c r="C35" s="9">
        <v>588</v>
      </c>
      <c r="D35" s="9">
        <v>877</v>
      </c>
      <c r="G35" t="s">
        <v>65</v>
      </c>
      <c r="H35">
        <v>300</v>
      </c>
      <c r="I35">
        <v>299</v>
      </c>
      <c r="J35">
        <v>299</v>
      </c>
    </row>
    <row r="36" spans="2:10" x14ac:dyDescent="0.2">
      <c r="B36" s="9">
        <v>1753</v>
      </c>
      <c r="C36" s="9">
        <v>604</v>
      </c>
      <c r="D36" s="9">
        <v>886</v>
      </c>
      <c r="G36" t="s">
        <v>95</v>
      </c>
      <c r="H36" t="s">
        <v>45</v>
      </c>
      <c r="I36" t="s">
        <v>46</v>
      </c>
      <c r="J36" t="s">
        <v>47</v>
      </c>
    </row>
    <row r="37" spans="2:10" x14ac:dyDescent="0.2">
      <c r="B37" s="9">
        <v>1859</v>
      </c>
      <c r="C37" s="9">
        <v>618</v>
      </c>
      <c r="D37" s="10">
        <v>892</v>
      </c>
      <c r="G37" t="s">
        <v>49</v>
      </c>
      <c r="H37">
        <v>105</v>
      </c>
      <c r="I37">
        <v>69</v>
      </c>
      <c r="J37">
        <v>55</v>
      </c>
    </row>
    <row r="38" spans="2:10" x14ac:dyDescent="0.2">
      <c r="B38" s="9">
        <v>1891</v>
      </c>
      <c r="C38" s="9">
        <v>637</v>
      </c>
      <c r="D38" s="10">
        <v>897</v>
      </c>
      <c r="G38" t="s">
        <v>1</v>
      </c>
      <c r="H38">
        <v>90</v>
      </c>
      <c r="I38">
        <v>87</v>
      </c>
      <c r="J38">
        <v>84</v>
      </c>
    </row>
    <row r="39" spans="2:10" x14ac:dyDescent="0.2">
      <c r="B39" s="9">
        <v>2139</v>
      </c>
      <c r="C39" s="9">
        <v>644</v>
      </c>
      <c r="D39" s="9">
        <v>905</v>
      </c>
      <c r="G39" t="s">
        <v>2</v>
      </c>
      <c r="H39">
        <v>36</v>
      </c>
      <c r="I39">
        <v>54</v>
      </c>
      <c r="J39">
        <v>40</v>
      </c>
    </row>
    <row r="40" spans="2:10" x14ac:dyDescent="0.2">
      <c r="B40" s="9">
        <v>2148</v>
      </c>
      <c r="C40" s="9">
        <v>646</v>
      </c>
      <c r="D40" s="9">
        <v>909</v>
      </c>
      <c r="G40" t="s">
        <v>3</v>
      </c>
      <c r="H40">
        <v>26</v>
      </c>
      <c r="I40">
        <v>32</v>
      </c>
      <c r="J40">
        <v>32</v>
      </c>
    </row>
    <row r="41" spans="2:10" x14ac:dyDescent="0.2">
      <c r="B41" s="9">
        <v>2153</v>
      </c>
      <c r="C41" s="9">
        <v>674</v>
      </c>
      <c r="D41" s="9">
        <v>909</v>
      </c>
      <c r="G41" t="s">
        <v>4</v>
      </c>
      <c r="H41">
        <v>14</v>
      </c>
      <c r="I41">
        <v>21</v>
      </c>
      <c r="J41">
        <v>29</v>
      </c>
    </row>
    <row r="42" spans="2:10" x14ac:dyDescent="0.2">
      <c r="B42" s="9">
        <v>2167</v>
      </c>
      <c r="C42" s="9">
        <v>682</v>
      </c>
      <c r="D42" s="10">
        <v>920</v>
      </c>
      <c r="G42" t="s">
        <v>5</v>
      </c>
      <c r="H42">
        <v>7</v>
      </c>
      <c r="I42">
        <v>12</v>
      </c>
      <c r="J42">
        <v>24</v>
      </c>
    </row>
    <row r="43" spans="2:10" x14ac:dyDescent="0.2">
      <c r="B43" s="9">
        <v>2220</v>
      </c>
      <c r="C43" s="9">
        <v>693</v>
      </c>
      <c r="D43" s="9">
        <v>926</v>
      </c>
      <c r="G43" t="s">
        <v>6</v>
      </c>
      <c r="H43">
        <v>11</v>
      </c>
      <c r="I43">
        <v>6</v>
      </c>
      <c r="J43">
        <v>17</v>
      </c>
    </row>
    <row r="44" spans="2:10" x14ac:dyDescent="0.2">
      <c r="B44" s="9">
        <v>2221</v>
      </c>
      <c r="C44" s="9">
        <v>708</v>
      </c>
      <c r="D44" s="9">
        <v>940</v>
      </c>
      <c r="G44" t="s">
        <v>7</v>
      </c>
      <c r="H44">
        <v>6</v>
      </c>
      <c r="I44">
        <v>6</v>
      </c>
      <c r="J44">
        <v>5</v>
      </c>
    </row>
    <row r="45" spans="2:10" x14ac:dyDescent="0.2">
      <c r="B45" s="9">
        <v>2298</v>
      </c>
      <c r="C45" s="9">
        <v>719</v>
      </c>
      <c r="D45" s="10">
        <v>947</v>
      </c>
      <c r="G45" t="s">
        <v>8</v>
      </c>
      <c r="H45">
        <v>4</v>
      </c>
      <c r="I45">
        <v>5</v>
      </c>
      <c r="J45">
        <v>7</v>
      </c>
    </row>
    <row r="46" spans="2:10" x14ac:dyDescent="0.2">
      <c r="B46" s="9">
        <v>2367</v>
      </c>
      <c r="C46" s="9">
        <v>721</v>
      </c>
      <c r="D46" s="9">
        <v>957</v>
      </c>
      <c r="G46" t="s">
        <v>9</v>
      </c>
      <c r="H46">
        <v>1</v>
      </c>
      <c r="I46">
        <v>1</v>
      </c>
      <c r="J46">
        <v>1</v>
      </c>
    </row>
    <row r="47" spans="2:10" x14ac:dyDescent="0.2">
      <c r="B47" s="9">
        <v>2399</v>
      </c>
      <c r="C47" s="9">
        <v>725</v>
      </c>
      <c r="D47" s="9">
        <v>961</v>
      </c>
      <c r="G47" t="s">
        <v>10</v>
      </c>
      <c r="H47">
        <v>0</v>
      </c>
      <c r="I47">
        <v>5</v>
      </c>
      <c r="J47">
        <v>0</v>
      </c>
    </row>
    <row r="48" spans="2:10" x14ac:dyDescent="0.2">
      <c r="B48" s="9">
        <v>2454</v>
      </c>
      <c r="C48" s="9">
        <v>730</v>
      </c>
      <c r="D48" s="9">
        <v>965</v>
      </c>
      <c r="G48" t="s">
        <v>11</v>
      </c>
      <c r="H48">
        <v>0</v>
      </c>
      <c r="I48">
        <v>1</v>
      </c>
      <c r="J48">
        <v>1</v>
      </c>
    </row>
    <row r="49" spans="2:12" x14ac:dyDescent="0.2">
      <c r="B49" s="9">
        <v>2523</v>
      </c>
      <c r="C49" s="9">
        <v>738</v>
      </c>
      <c r="D49" s="9">
        <v>969</v>
      </c>
      <c r="G49" t="s">
        <v>12</v>
      </c>
      <c r="H49">
        <v>0</v>
      </c>
      <c r="I49">
        <v>0</v>
      </c>
      <c r="J49">
        <v>4</v>
      </c>
    </row>
    <row r="50" spans="2:12" x14ac:dyDescent="0.2">
      <c r="B50" s="9">
        <v>2539</v>
      </c>
      <c r="C50" s="9">
        <v>760</v>
      </c>
      <c r="D50" s="9">
        <v>970</v>
      </c>
    </row>
    <row r="51" spans="2:12" x14ac:dyDescent="0.2">
      <c r="B51" s="9">
        <v>2546</v>
      </c>
      <c r="C51" s="9">
        <v>773</v>
      </c>
      <c r="D51" s="9">
        <v>972</v>
      </c>
    </row>
    <row r="52" spans="2:12" x14ac:dyDescent="0.2">
      <c r="B52" s="9">
        <v>2580</v>
      </c>
      <c r="C52" s="9">
        <v>775</v>
      </c>
      <c r="D52" s="10">
        <v>1001</v>
      </c>
      <c r="G52" t="s">
        <v>96</v>
      </c>
      <c r="H52" t="s">
        <v>45</v>
      </c>
      <c r="I52" t="s">
        <v>46</v>
      </c>
      <c r="J52" t="s">
        <v>47</v>
      </c>
      <c r="K52" t="s">
        <v>48</v>
      </c>
      <c r="L52" t="s">
        <v>14</v>
      </c>
    </row>
    <row r="53" spans="2:12" x14ac:dyDescent="0.2">
      <c r="B53" s="9">
        <v>2608</v>
      </c>
      <c r="C53" s="9">
        <v>785</v>
      </c>
      <c r="D53" s="9">
        <v>1009</v>
      </c>
      <c r="G53" t="s">
        <v>49</v>
      </c>
      <c r="H53">
        <f>H37/3</f>
        <v>35</v>
      </c>
      <c r="I53">
        <f>I37/299*100</f>
        <v>23.076923076923077</v>
      </c>
      <c r="J53">
        <f>J37/299*100</f>
        <v>18.394648829431436</v>
      </c>
      <c r="K53" s="9">
        <f>AVERAGE(H53:J53)</f>
        <v>25.490523968784839</v>
      </c>
      <c r="L53" s="9">
        <f>STDEV(H53:J53)/SQRT(3)</f>
        <v>4.9431273442148154</v>
      </c>
    </row>
    <row r="54" spans="2:12" x14ac:dyDescent="0.2">
      <c r="B54" s="9">
        <v>2633</v>
      </c>
      <c r="C54" s="9">
        <v>802</v>
      </c>
      <c r="D54" s="9">
        <v>1012</v>
      </c>
      <c r="G54" t="s">
        <v>1</v>
      </c>
      <c r="H54">
        <f t="shared" ref="H54:H65" si="7">H38/3</f>
        <v>30</v>
      </c>
      <c r="I54">
        <f t="shared" ref="I54:J65" si="8">I38/299*100</f>
        <v>29.096989966555181</v>
      </c>
      <c r="J54">
        <f t="shared" si="8"/>
        <v>28.093645484949832</v>
      </c>
      <c r="K54" s="9">
        <f t="shared" ref="K54:K65" si="9">AVERAGE(H54:J54)</f>
        <v>29.063545150501671</v>
      </c>
      <c r="L54" s="9">
        <f t="shared" ref="L54:L65" si="10">STDEV(H54:J54)/SQRT(3)</f>
        <v>0.55057115829947612</v>
      </c>
    </row>
    <row r="55" spans="2:12" x14ac:dyDescent="0.2">
      <c r="B55" s="9">
        <v>2633</v>
      </c>
      <c r="C55" s="9">
        <v>803</v>
      </c>
      <c r="D55" s="9">
        <v>1014</v>
      </c>
      <c r="G55" t="s">
        <v>2</v>
      </c>
      <c r="H55">
        <f t="shared" si="7"/>
        <v>12</v>
      </c>
      <c r="I55">
        <f t="shared" si="8"/>
        <v>18.060200668896321</v>
      </c>
      <c r="J55">
        <f t="shared" si="8"/>
        <v>13.377926421404682</v>
      </c>
      <c r="K55" s="9">
        <f t="shared" si="9"/>
        <v>14.479375696767001</v>
      </c>
      <c r="L55" s="9">
        <f t="shared" si="10"/>
        <v>1.834066603340782</v>
      </c>
    </row>
    <row r="56" spans="2:12" x14ac:dyDescent="0.2">
      <c r="B56" s="9">
        <v>2645</v>
      </c>
      <c r="C56" s="9">
        <v>810</v>
      </c>
      <c r="D56" s="9">
        <v>1021</v>
      </c>
      <c r="G56" t="s">
        <v>3</v>
      </c>
      <c r="H56">
        <f t="shared" si="7"/>
        <v>8.6666666666666661</v>
      </c>
      <c r="I56">
        <f t="shared" si="8"/>
        <v>10.702341137123746</v>
      </c>
      <c r="J56">
        <f t="shared" si="8"/>
        <v>10.702341137123746</v>
      </c>
      <c r="K56" s="9">
        <f t="shared" si="9"/>
        <v>10.023782980304718</v>
      </c>
      <c r="L56" s="9">
        <f t="shared" si="10"/>
        <v>0.67855815681902654</v>
      </c>
    </row>
    <row r="57" spans="2:12" x14ac:dyDescent="0.2">
      <c r="B57" s="9">
        <v>2652</v>
      </c>
      <c r="C57" s="9">
        <v>814</v>
      </c>
      <c r="D57" s="9">
        <v>1025</v>
      </c>
      <c r="G57" t="s">
        <v>4</v>
      </c>
      <c r="H57">
        <f t="shared" si="7"/>
        <v>4.666666666666667</v>
      </c>
      <c r="I57">
        <f t="shared" si="8"/>
        <v>7.023411371237458</v>
      </c>
      <c r="J57">
        <f t="shared" si="8"/>
        <v>9.6989966555183944</v>
      </c>
      <c r="K57" s="9">
        <f t="shared" si="9"/>
        <v>7.1296915644741743</v>
      </c>
      <c r="L57" s="9">
        <f t="shared" si="10"/>
        <v>1.4536801446420877</v>
      </c>
    </row>
    <row r="58" spans="2:12" x14ac:dyDescent="0.2">
      <c r="B58" s="9">
        <v>2666</v>
      </c>
      <c r="C58" s="9">
        <v>824</v>
      </c>
      <c r="D58" s="9">
        <v>1074</v>
      </c>
      <c r="G58" t="s">
        <v>5</v>
      </c>
      <c r="H58">
        <f t="shared" si="7"/>
        <v>2.3333333333333335</v>
      </c>
      <c r="I58">
        <f t="shared" si="8"/>
        <v>4.0133779264214047</v>
      </c>
      <c r="J58">
        <f t="shared" si="8"/>
        <v>8.0267558528428093</v>
      </c>
      <c r="K58" s="9">
        <f t="shared" si="9"/>
        <v>4.7911557041991824</v>
      </c>
      <c r="L58" s="9">
        <f t="shared" si="10"/>
        <v>1.6889314866820495</v>
      </c>
    </row>
    <row r="59" spans="2:12" x14ac:dyDescent="0.2">
      <c r="B59" s="9">
        <v>2666</v>
      </c>
      <c r="C59" s="9">
        <v>828</v>
      </c>
      <c r="D59" s="10">
        <v>1083</v>
      </c>
      <c r="G59" t="s">
        <v>6</v>
      </c>
      <c r="H59">
        <f t="shared" si="7"/>
        <v>3.6666666666666665</v>
      </c>
      <c r="I59">
        <f t="shared" si="8"/>
        <v>2.0066889632107023</v>
      </c>
      <c r="J59">
        <f t="shared" si="8"/>
        <v>5.6856187290969897</v>
      </c>
      <c r="K59" s="9">
        <f t="shared" si="9"/>
        <v>3.7863247863247858</v>
      </c>
      <c r="L59" s="9">
        <f t="shared" si="10"/>
        <v>1.0636994570493308</v>
      </c>
    </row>
    <row r="60" spans="2:12" x14ac:dyDescent="0.2">
      <c r="B60" s="9">
        <v>2677</v>
      </c>
      <c r="C60" s="9">
        <v>838</v>
      </c>
      <c r="D60" s="9">
        <v>1099</v>
      </c>
      <c r="G60" t="s">
        <v>7</v>
      </c>
      <c r="H60">
        <f t="shared" si="7"/>
        <v>2</v>
      </c>
      <c r="I60">
        <f t="shared" si="8"/>
        <v>2.0066889632107023</v>
      </c>
      <c r="J60">
        <f t="shared" si="8"/>
        <v>1.6722408026755853</v>
      </c>
      <c r="K60" s="9">
        <f t="shared" si="9"/>
        <v>1.8929765886287626</v>
      </c>
      <c r="L60" s="9">
        <f t="shared" si="10"/>
        <v>0.11038478300545432</v>
      </c>
    </row>
    <row r="61" spans="2:12" x14ac:dyDescent="0.2">
      <c r="B61" s="9">
        <v>2702</v>
      </c>
      <c r="C61" s="9">
        <v>844</v>
      </c>
      <c r="D61" s="9">
        <v>1132</v>
      </c>
      <c r="G61" t="s">
        <v>8</v>
      </c>
      <c r="H61">
        <f t="shared" si="7"/>
        <v>1.3333333333333333</v>
      </c>
      <c r="I61">
        <f t="shared" si="8"/>
        <v>1.6722408026755853</v>
      </c>
      <c r="J61">
        <f t="shared" si="8"/>
        <v>2.3411371237458192</v>
      </c>
      <c r="K61" s="9">
        <f t="shared" si="9"/>
        <v>1.7822370865849126</v>
      </c>
      <c r="L61" s="9">
        <f t="shared" si="10"/>
        <v>0.29608079237928719</v>
      </c>
    </row>
    <row r="62" spans="2:12" x14ac:dyDescent="0.2">
      <c r="B62" s="9">
        <v>2732</v>
      </c>
      <c r="C62" s="9">
        <v>845</v>
      </c>
      <c r="D62" s="9">
        <v>1136</v>
      </c>
      <c r="G62" t="s">
        <v>9</v>
      </c>
      <c r="H62">
        <f t="shared" si="7"/>
        <v>0.33333333333333331</v>
      </c>
      <c r="I62">
        <f t="shared" si="8"/>
        <v>0.33444816053511706</v>
      </c>
      <c r="J62">
        <f t="shared" si="8"/>
        <v>0.33444816053511706</v>
      </c>
      <c r="K62" s="9">
        <f t="shared" si="9"/>
        <v>0.33407655146785581</v>
      </c>
      <c r="L62" s="9">
        <f t="shared" si="10"/>
        <v>3.7160906726124715E-4</v>
      </c>
    </row>
    <row r="63" spans="2:12" x14ac:dyDescent="0.2">
      <c r="B63" s="9">
        <v>2791</v>
      </c>
      <c r="C63" s="9">
        <v>858</v>
      </c>
      <c r="D63" s="10">
        <v>1143</v>
      </c>
      <c r="G63" t="s">
        <v>10</v>
      </c>
      <c r="H63">
        <f t="shared" si="7"/>
        <v>0</v>
      </c>
      <c r="I63">
        <f t="shared" si="8"/>
        <v>1.6722408026755853</v>
      </c>
      <c r="J63">
        <f t="shared" si="8"/>
        <v>0</v>
      </c>
      <c r="K63" s="9">
        <f t="shared" si="9"/>
        <v>0.55741360089186176</v>
      </c>
      <c r="L63" s="9">
        <f t="shared" si="10"/>
        <v>0.55741360089186176</v>
      </c>
    </row>
    <row r="64" spans="2:12" x14ac:dyDescent="0.2">
      <c r="B64" s="9">
        <v>2807</v>
      </c>
      <c r="C64" s="9">
        <v>876</v>
      </c>
      <c r="D64" s="9">
        <v>1156</v>
      </c>
      <c r="G64" t="s">
        <v>11</v>
      </c>
      <c r="H64">
        <f t="shared" si="7"/>
        <v>0</v>
      </c>
      <c r="I64">
        <f t="shared" si="8"/>
        <v>0.33444816053511706</v>
      </c>
      <c r="J64">
        <f t="shared" si="8"/>
        <v>0.33444816053511706</v>
      </c>
      <c r="K64" s="9">
        <f t="shared" si="9"/>
        <v>0.2229654403567447</v>
      </c>
      <c r="L64" s="9">
        <f t="shared" si="10"/>
        <v>0.11148272017837237</v>
      </c>
    </row>
    <row r="65" spans="2:12" x14ac:dyDescent="0.2">
      <c r="B65" s="9">
        <v>2813</v>
      </c>
      <c r="C65" s="9">
        <v>888</v>
      </c>
      <c r="D65" s="9">
        <v>1156</v>
      </c>
      <c r="G65" t="s">
        <v>12</v>
      </c>
      <c r="H65">
        <f t="shared" si="7"/>
        <v>0</v>
      </c>
      <c r="I65">
        <f t="shared" si="8"/>
        <v>0</v>
      </c>
      <c r="J65">
        <f t="shared" si="8"/>
        <v>1.3377926421404682</v>
      </c>
      <c r="K65" s="9">
        <f t="shared" si="9"/>
        <v>0.44593088071348941</v>
      </c>
      <c r="L65" s="9">
        <f t="shared" si="10"/>
        <v>0.44593088071348946</v>
      </c>
    </row>
    <row r="66" spans="2:12" x14ac:dyDescent="0.2">
      <c r="B66" s="9">
        <v>2899</v>
      </c>
      <c r="C66" s="9">
        <v>892</v>
      </c>
      <c r="D66" s="10">
        <v>1161</v>
      </c>
    </row>
    <row r="67" spans="2:12" x14ac:dyDescent="0.2">
      <c r="B67" s="9">
        <v>2922</v>
      </c>
      <c r="C67" s="9">
        <v>897</v>
      </c>
      <c r="D67" s="10">
        <v>1172</v>
      </c>
    </row>
    <row r="68" spans="2:12" x14ac:dyDescent="0.2">
      <c r="B68" s="9">
        <v>2955</v>
      </c>
      <c r="C68" s="9">
        <v>897</v>
      </c>
      <c r="D68" s="9">
        <v>1173</v>
      </c>
    </row>
    <row r="69" spans="2:12" x14ac:dyDescent="0.2">
      <c r="B69" s="9">
        <v>2995</v>
      </c>
      <c r="C69" s="9">
        <v>906</v>
      </c>
      <c r="D69" s="10">
        <v>1181</v>
      </c>
    </row>
    <row r="70" spans="2:12" x14ac:dyDescent="0.2">
      <c r="B70" s="9">
        <v>2995</v>
      </c>
      <c r="C70" s="9">
        <v>920</v>
      </c>
      <c r="D70" s="10">
        <v>1183</v>
      </c>
    </row>
    <row r="71" spans="2:12" x14ac:dyDescent="0.2">
      <c r="B71" s="9">
        <v>3069</v>
      </c>
      <c r="C71" s="9">
        <v>920</v>
      </c>
      <c r="D71" s="10">
        <v>1192</v>
      </c>
    </row>
    <row r="72" spans="2:12" x14ac:dyDescent="0.2">
      <c r="B72" s="9">
        <v>3125</v>
      </c>
      <c r="C72" s="9">
        <v>926</v>
      </c>
      <c r="D72" s="9">
        <v>1204</v>
      </c>
    </row>
    <row r="73" spans="2:12" x14ac:dyDescent="0.2">
      <c r="B73" s="9">
        <v>3134</v>
      </c>
      <c r="C73" s="9">
        <v>947</v>
      </c>
      <c r="D73" s="9">
        <v>1211</v>
      </c>
    </row>
    <row r="74" spans="2:12" x14ac:dyDescent="0.2">
      <c r="B74" s="9">
        <v>3164</v>
      </c>
      <c r="C74" s="9">
        <v>959</v>
      </c>
      <c r="D74" s="9">
        <v>1227</v>
      </c>
    </row>
    <row r="75" spans="2:12" x14ac:dyDescent="0.2">
      <c r="B75" s="9">
        <v>3175</v>
      </c>
      <c r="C75" s="9">
        <v>981</v>
      </c>
      <c r="D75" s="9">
        <v>1257</v>
      </c>
    </row>
    <row r="76" spans="2:12" x14ac:dyDescent="0.2">
      <c r="B76" s="9">
        <v>3185</v>
      </c>
      <c r="C76" s="9">
        <v>1001</v>
      </c>
      <c r="D76" s="9">
        <v>1267</v>
      </c>
    </row>
    <row r="77" spans="2:12" x14ac:dyDescent="0.2">
      <c r="B77" s="9">
        <v>3240</v>
      </c>
      <c r="C77" s="9">
        <v>1011</v>
      </c>
      <c r="D77" s="9">
        <v>1272</v>
      </c>
    </row>
    <row r="78" spans="2:12" x14ac:dyDescent="0.2">
      <c r="B78" s="9">
        <v>3305</v>
      </c>
      <c r="C78" s="9">
        <v>1036</v>
      </c>
      <c r="D78" s="9">
        <v>1280</v>
      </c>
    </row>
    <row r="79" spans="2:12" x14ac:dyDescent="0.2">
      <c r="B79" s="9">
        <v>3331</v>
      </c>
      <c r="C79" s="9">
        <v>1041</v>
      </c>
      <c r="D79" s="9">
        <v>1281</v>
      </c>
    </row>
    <row r="80" spans="2:12" x14ac:dyDescent="0.2">
      <c r="B80" s="9">
        <v>3357</v>
      </c>
      <c r="C80" s="9">
        <v>1043</v>
      </c>
      <c r="D80" s="9">
        <v>1287</v>
      </c>
    </row>
    <row r="81" spans="2:4" x14ac:dyDescent="0.2">
      <c r="B81" s="9">
        <v>3358</v>
      </c>
      <c r="C81" s="9">
        <v>1067</v>
      </c>
      <c r="D81" s="9">
        <v>1288</v>
      </c>
    </row>
    <row r="82" spans="2:4" x14ac:dyDescent="0.2">
      <c r="B82" s="9">
        <v>3381</v>
      </c>
      <c r="C82" s="9">
        <v>1073</v>
      </c>
      <c r="D82" s="9">
        <v>1292</v>
      </c>
    </row>
    <row r="83" spans="2:4" x14ac:dyDescent="0.2">
      <c r="B83" s="9">
        <v>3394</v>
      </c>
      <c r="C83" s="9">
        <v>1083</v>
      </c>
      <c r="D83" s="9">
        <v>1298</v>
      </c>
    </row>
    <row r="84" spans="2:4" x14ac:dyDescent="0.2">
      <c r="B84" s="9">
        <v>3407</v>
      </c>
      <c r="C84" s="9">
        <v>1107</v>
      </c>
      <c r="D84" s="9">
        <v>1299</v>
      </c>
    </row>
    <row r="85" spans="2:4" x14ac:dyDescent="0.2">
      <c r="B85" s="9">
        <v>3423</v>
      </c>
      <c r="C85" s="9">
        <v>1109</v>
      </c>
      <c r="D85" s="10">
        <v>1302</v>
      </c>
    </row>
    <row r="86" spans="2:4" x14ac:dyDescent="0.2">
      <c r="B86" s="9">
        <v>3428</v>
      </c>
      <c r="C86" s="9">
        <v>1143</v>
      </c>
      <c r="D86" s="9">
        <v>1303</v>
      </c>
    </row>
    <row r="87" spans="2:4" x14ac:dyDescent="0.2">
      <c r="B87" s="9">
        <v>3451</v>
      </c>
      <c r="C87" s="9">
        <v>1145</v>
      </c>
      <c r="D87" s="9">
        <v>1309</v>
      </c>
    </row>
    <row r="88" spans="2:4" x14ac:dyDescent="0.2">
      <c r="B88" s="9">
        <v>3456</v>
      </c>
      <c r="C88" s="9">
        <v>1150</v>
      </c>
      <c r="D88" s="9">
        <v>1330</v>
      </c>
    </row>
    <row r="89" spans="2:4" x14ac:dyDescent="0.2">
      <c r="B89" s="9">
        <v>3460</v>
      </c>
      <c r="C89" s="9">
        <v>1159</v>
      </c>
      <c r="D89" s="9">
        <v>1332</v>
      </c>
    </row>
    <row r="90" spans="2:4" x14ac:dyDescent="0.2">
      <c r="B90" s="9">
        <v>3464</v>
      </c>
      <c r="C90" s="9">
        <v>1161</v>
      </c>
      <c r="D90" s="10">
        <v>1349</v>
      </c>
    </row>
    <row r="91" spans="2:4" x14ac:dyDescent="0.2">
      <c r="B91" s="9">
        <v>3487</v>
      </c>
      <c r="C91" s="9">
        <v>1172</v>
      </c>
      <c r="D91" s="10">
        <v>1355</v>
      </c>
    </row>
    <row r="92" spans="2:4" x14ac:dyDescent="0.2">
      <c r="B92" s="9">
        <v>3500</v>
      </c>
      <c r="C92" s="9">
        <v>1179</v>
      </c>
      <c r="D92" s="9">
        <v>1356</v>
      </c>
    </row>
    <row r="93" spans="2:4" x14ac:dyDescent="0.2">
      <c r="B93" s="9">
        <v>3546</v>
      </c>
      <c r="C93" s="9">
        <v>1181</v>
      </c>
      <c r="D93" s="9">
        <v>1359</v>
      </c>
    </row>
    <row r="94" spans="2:4" x14ac:dyDescent="0.2">
      <c r="B94" s="9">
        <v>3574</v>
      </c>
      <c r="C94" s="9">
        <v>1183</v>
      </c>
      <c r="D94" s="9">
        <v>1360</v>
      </c>
    </row>
    <row r="95" spans="2:4" x14ac:dyDescent="0.2">
      <c r="B95" s="9">
        <v>3582</v>
      </c>
      <c r="C95" s="9">
        <v>1192</v>
      </c>
      <c r="D95" s="9">
        <v>1361</v>
      </c>
    </row>
    <row r="96" spans="2:4" x14ac:dyDescent="0.2">
      <c r="B96" s="9">
        <v>3691</v>
      </c>
      <c r="C96" s="9">
        <v>1192</v>
      </c>
      <c r="D96" s="9">
        <v>1362</v>
      </c>
    </row>
    <row r="97" spans="2:4" x14ac:dyDescent="0.2">
      <c r="B97" s="9">
        <v>3702</v>
      </c>
      <c r="C97" s="9">
        <v>1197</v>
      </c>
      <c r="D97" s="9">
        <v>1364</v>
      </c>
    </row>
    <row r="98" spans="2:4" x14ac:dyDescent="0.2">
      <c r="B98" s="9">
        <v>3705</v>
      </c>
      <c r="C98" s="9">
        <v>1204</v>
      </c>
      <c r="D98" s="10">
        <v>1370</v>
      </c>
    </row>
    <row r="99" spans="2:4" x14ac:dyDescent="0.2">
      <c r="B99" s="9">
        <v>3714</v>
      </c>
      <c r="C99" s="9">
        <v>1284</v>
      </c>
      <c r="D99" s="10">
        <v>1374</v>
      </c>
    </row>
    <row r="100" spans="2:4" x14ac:dyDescent="0.2">
      <c r="B100" s="9">
        <v>3821</v>
      </c>
      <c r="C100" s="9">
        <v>1292</v>
      </c>
      <c r="D100" s="9">
        <v>1388</v>
      </c>
    </row>
    <row r="101" spans="2:4" x14ac:dyDescent="0.2">
      <c r="B101" s="9">
        <v>3833</v>
      </c>
      <c r="C101" s="9">
        <v>1302</v>
      </c>
      <c r="D101" s="10">
        <v>1395</v>
      </c>
    </row>
    <row r="102" spans="2:4" x14ac:dyDescent="0.2">
      <c r="B102" s="9">
        <v>3873</v>
      </c>
      <c r="C102" s="9">
        <v>1303</v>
      </c>
      <c r="D102" s="9">
        <v>1397</v>
      </c>
    </row>
    <row r="103" spans="2:4" x14ac:dyDescent="0.2">
      <c r="B103" s="9">
        <v>3889</v>
      </c>
      <c r="C103" s="9">
        <v>1308</v>
      </c>
      <c r="D103" s="9">
        <v>1401</v>
      </c>
    </row>
    <row r="104" spans="2:4" x14ac:dyDescent="0.2">
      <c r="B104" s="9">
        <v>3949</v>
      </c>
      <c r="C104" s="9">
        <v>1322</v>
      </c>
      <c r="D104" s="10">
        <v>1419</v>
      </c>
    </row>
    <row r="105" spans="2:4" x14ac:dyDescent="0.2">
      <c r="B105" s="9">
        <v>3989</v>
      </c>
      <c r="C105" s="9">
        <v>1338</v>
      </c>
      <c r="D105" s="9">
        <v>1422</v>
      </c>
    </row>
    <row r="106" spans="2:4" x14ac:dyDescent="0.2">
      <c r="B106" s="9">
        <v>4192</v>
      </c>
      <c r="C106" s="9">
        <v>1349</v>
      </c>
      <c r="D106" s="9">
        <v>1436</v>
      </c>
    </row>
    <row r="107" spans="2:4" x14ac:dyDescent="0.2">
      <c r="B107" s="9">
        <v>4205</v>
      </c>
      <c r="C107" s="9">
        <v>1354</v>
      </c>
      <c r="D107" s="9">
        <v>1464</v>
      </c>
    </row>
    <row r="108" spans="2:4" x14ac:dyDescent="0.2">
      <c r="B108" s="9">
        <v>4313</v>
      </c>
      <c r="C108" s="9">
        <v>1355</v>
      </c>
      <c r="D108" s="10">
        <v>1466</v>
      </c>
    </row>
    <row r="109" spans="2:4" x14ac:dyDescent="0.2">
      <c r="B109" s="9">
        <v>4327</v>
      </c>
      <c r="C109" s="9">
        <v>1370</v>
      </c>
      <c r="D109" s="9">
        <v>1466</v>
      </c>
    </row>
    <row r="110" spans="2:4" x14ac:dyDescent="0.2">
      <c r="B110" s="9">
        <v>4368</v>
      </c>
      <c r="C110" s="9">
        <v>1374</v>
      </c>
      <c r="D110" s="10">
        <v>1469</v>
      </c>
    </row>
    <row r="111" spans="2:4" x14ac:dyDescent="0.2">
      <c r="B111" s="9">
        <v>4368</v>
      </c>
      <c r="C111" s="9">
        <v>1395</v>
      </c>
      <c r="D111" s="9">
        <v>1469</v>
      </c>
    </row>
    <row r="112" spans="2:4" x14ac:dyDescent="0.2">
      <c r="B112" s="9">
        <v>4387</v>
      </c>
      <c r="C112" s="9">
        <v>1400</v>
      </c>
      <c r="D112" s="10">
        <v>1487</v>
      </c>
    </row>
    <row r="113" spans="2:4" x14ac:dyDescent="0.2">
      <c r="B113" s="9">
        <v>4387</v>
      </c>
      <c r="C113" s="9">
        <v>1419</v>
      </c>
      <c r="D113" s="9">
        <v>1512</v>
      </c>
    </row>
    <row r="114" spans="2:4" x14ac:dyDescent="0.2">
      <c r="B114" s="9">
        <v>4398</v>
      </c>
      <c r="C114" s="9">
        <v>1442</v>
      </c>
      <c r="D114" s="9">
        <v>1520</v>
      </c>
    </row>
    <row r="115" spans="2:4" x14ac:dyDescent="0.2">
      <c r="B115" s="9">
        <v>4422</v>
      </c>
      <c r="C115" s="9">
        <v>1448</v>
      </c>
      <c r="D115" s="10">
        <v>1526</v>
      </c>
    </row>
    <row r="116" spans="2:4" x14ac:dyDescent="0.2">
      <c r="B116" s="9">
        <v>4517</v>
      </c>
      <c r="C116" s="9">
        <v>1454</v>
      </c>
      <c r="D116" s="10">
        <v>1534</v>
      </c>
    </row>
    <row r="117" spans="2:4" x14ac:dyDescent="0.2">
      <c r="B117" s="9">
        <v>4645</v>
      </c>
      <c r="C117" s="9">
        <v>1466</v>
      </c>
      <c r="D117" s="9">
        <v>1547</v>
      </c>
    </row>
    <row r="118" spans="2:4" x14ac:dyDescent="0.2">
      <c r="B118" s="9">
        <v>4645</v>
      </c>
      <c r="C118" s="9">
        <v>1469</v>
      </c>
      <c r="D118" s="9">
        <v>1549</v>
      </c>
    </row>
    <row r="119" spans="2:4" x14ac:dyDescent="0.2">
      <c r="B119" s="9">
        <v>4655</v>
      </c>
      <c r="C119" s="9">
        <v>1485</v>
      </c>
      <c r="D119" s="9">
        <v>1556</v>
      </c>
    </row>
    <row r="120" spans="2:4" x14ac:dyDescent="0.2">
      <c r="B120" s="9">
        <v>4662</v>
      </c>
      <c r="C120" s="9">
        <v>1487</v>
      </c>
      <c r="D120" s="9">
        <v>1585</v>
      </c>
    </row>
    <row r="121" spans="2:4" x14ac:dyDescent="0.2">
      <c r="B121" s="9">
        <v>4671</v>
      </c>
      <c r="C121" s="9">
        <v>1514</v>
      </c>
      <c r="D121" s="10">
        <v>1597</v>
      </c>
    </row>
    <row r="122" spans="2:4" x14ac:dyDescent="0.2">
      <c r="B122" s="9">
        <v>4698</v>
      </c>
      <c r="C122" s="9">
        <v>1526</v>
      </c>
      <c r="D122" s="9">
        <v>1619</v>
      </c>
    </row>
    <row r="123" spans="2:4" x14ac:dyDescent="0.2">
      <c r="B123" s="9">
        <v>4708</v>
      </c>
      <c r="C123" s="9">
        <v>1534</v>
      </c>
      <c r="D123" s="9">
        <v>1657</v>
      </c>
    </row>
    <row r="124" spans="2:4" x14ac:dyDescent="0.2">
      <c r="B124" s="9">
        <v>4725</v>
      </c>
      <c r="C124" s="9">
        <v>1538</v>
      </c>
      <c r="D124" s="9">
        <v>1658</v>
      </c>
    </row>
    <row r="125" spans="2:4" x14ac:dyDescent="0.2">
      <c r="B125" s="9">
        <v>4728</v>
      </c>
      <c r="C125" s="9">
        <v>1539</v>
      </c>
      <c r="D125" s="9">
        <v>1666</v>
      </c>
    </row>
    <row r="126" spans="2:4" x14ac:dyDescent="0.2">
      <c r="B126" s="9">
        <v>4774</v>
      </c>
      <c r="C126" s="9">
        <v>1556</v>
      </c>
      <c r="D126" s="9">
        <v>1676</v>
      </c>
    </row>
    <row r="127" spans="2:4" x14ac:dyDescent="0.2">
      <c r="B127" s="9">
        <v>4799</v>
      </c>
      <c r="C127" s="9">
        <v>1562</v>
      </c>
      <c r="D127" s="10">
        <v>1678</v>
      </c>
    </row>
    <row r="128" spans="2:4" x14ac:dyDescent="0.2">
      <c r="B128" s="9">
        <v>4883</v>
      </c>
      <c r="C128" s="9">
        <v>1584</v>
      </c>
      <c r="D128" s="10">
        <v>1681</v>
      </c>
    </row>
    <row r="129" spans="2:4" x14ac:dyDescent="0.2">
      <c r="B129" s="9">
        <v>4911</v>
      </c>
      <c r="C129" s="9">
        <v>1597</v>
      </c>
      <c r="D129" s="9">
        <v>1692</v>
      </c>
    </row>
    <row r="130" spans="2:4" x14ac:dyDescent="0.2">
      <c r="B130" s="9">
        <v>4918</v>
      </c>
      <c r="C130" s="9">
        <v>1604</v>
      </c>
      <c r="D130" s="10">
        <v>1702</v>
      </c>
    </row>
    <row r="131" spans="2:4" x14ac:dyDescent="0.2">
      <c r="B131" s="9">
        <v>4972</v>
      </c>
      <c r="C131" s="9">
        <v>1605</v>
      </c>
      <c r="D131" s="9">
        <v>1708</v>
      </c>
    </row>
    <row r="132" spans="2:4" x14ac:dyDescent="0.2">
      <c r="B132" s="9">
        <v>4975</v>
      </c>
      <c r="C132" s="9">
        <v>1620</v>
      </c>
      <c r="D132" s="9">
        <v>1716</v>
      </c>
    </row>
    <row r="133" spans="2:4" x14ac:dyDescent="0.2">
      <c r="B133" s="9">
        <v>5012</v>
      </c>
      <c r="C133" s="9">
        <v>1638</v>
      </c>
      <c r="D133" s="9">
        <v>1717</v>
      </c>
    </row>
    <row r="134" spans="2:4" x14ac:dyDescent="0.2">
      <c r="B134" s="9">
        <v>5016</v>
      </c>
      <c r="C134" s="9">
        <v>1647</v>
      </c>
      <c r="D134" s="9">
        <v>1726</v>
      </c>
    </row>
    <row r="135" spans="2:4" x14ac:dyDescent="0.2">
      <c r="B135" s="9">
        <v>5060</v>
      </c>
      <c r="C135" s="9">
        <v>1649</v>
      </c>
      <c r="D135" s="10">
        <v>1731</v>
      </c>
    </row>
    <row r="136" spans="2:4" x14ac:dyDescent="0.2">
      <c r="B136" s="9">
        <v>5082</v>
      </c>
      <c r="C136" s="9">
        <v>1678</v>
      </c>
      <c r="D136" s="9">
        <v>1732</v>
      </c>
    </row>
    <row r="137" spans="2:4" x14ac:dyDescent="0.2">
      <c r="B137" s="9">
        <v>5181</v>
      </c>
      <c r="C137" s="9">
        <v>1681</v>
      </c>
      <c r="D137" s="9">
        <v>1736</v>
      </c>
    </row>
    <row r="138" spans="2:4" x14ac:dyDescent="0.2">
      <c r="B138" s="9">
        <v>5198</v>
      </c>
      <c r="C138" s="9">
        <v>1702</v>
      </c>
      <c r="D138" s="10">
        <v>1754</v>
      </c>
    </row>
    <row r="139" spans="2:4" x14ac:dyDescent="0.2">
      <c r="B139" s="9">
        <v>5215</v>
      </c>
      <c r="C139" s="9">
        <v>1731</v>
      </c>
      <c r="D139" s="10">
        <v>1757</v>
      </c>
    </row>
    <row r="140" spans="2:4" x14ac:dyDescent="0.2">
      <c r="B140" s="9">
        <v>5250</v>
      </c>
      <c r="C140" s="9">
        <v>1747</v>
      </c>
      <c r="D140" s="9">
        <v>1783</v>
      </c>
    </row>
    <row r="141" spans="2:4" x14ac:dyDescent="0.2">
      <c r="B141" s="9">
        <v>5267</v>
      </c>
      <c r="C141" s="9">
        <v>1754</v>
      </c>
      <c r="D141" s="9">
        <v>1795</v>
      </c>
    </row>
    <row r="142" spans="2:4" x14ac:dyDescent="0.2">
      <c r="B142" s="9">
        <v>5280</v>
      </c>
      <c r="C142" s="9">
        <v>1757</v>
      </c>
      <c r="D142" s="9">
        <v>1798</v>
      </c>
    </row>
    <row r="143" spans="2:4" x14ac:dyDescent="0.2">
      <c r="B143" s="9">
        <v>5338</v>
      </c>
      <c r="C143" s="9">
        <v>1771</v>
      </c>
      <c r="D143" s="9">
        <v>1811</v>
      </c>
    </row>
    <row r="144" spans="2:4" x14ac:dyDescent="0.2">
      <c r="B144" s="9">
        <v>5351</v>
      </c>
      <c r="C144" s="9">
        <v>1821</v>
      </c>
      <c r="D144" s="9">
        <v>1813</v>
      </c>
    </row>
    <row r="145" spans="2:4" x14ac:dyDescent="0.2">
      <c r="B145" s="9">
        <v>5403</v>
      </c>
      <c r="C145" s="9">
        <v>1830</v>
      </c>
      <c r="D145" s="9">
        <v>1815</v>
      </c>
    </row>
    <row r="146" spans="2:4" x14ac:dyDescent="0.2">
      <c r="B146" s="9">
        <v>5442</v>
      </c>
      <c r="C146" s="9">
        <v>1832</v>
      </c>
      <c r="D146" s="9">
        <v>1817</v>
      </c>
    </row>
    <row r="147" spans="2:4" x14ac:dyDescent="0.2">
      <c r="B147" s="9">
        <v>5458</v>
      </c>
      <c r="C147" s="9">
        <v>1836</v>
      </c>
      <c r="D147" s="10">
        <v>1821</v>
      </c>
    </row>
    <row r="148" spans="2:4" x14ac:dyDescent="0.2">
      <c r="B148" s="9">
        <v>5473</v>
      </c>
      <c r="C148" s="9">
        <v>1852</v>
      </c>
      <c r="D148" s="9">
        <v>1825</v>
      </c>
    </row>
    <row r="149" spans="2:4" x14ac:dyDescent="0.2">
      <c r="B149" s="9">
        <v>5531</v>
      </c>
      <c r="C149" s="9">
        <v>1866</v>
      </c>
      <c r="D149" s="9">
        <v>1833</v>
      </c>
    </row>
    <row r="150" spans="2:4" x14ac:dyDescent="0.2">
      <c r="B150" s="9">
        <v>5546</v>
      </c>
      <c r="C150" s="9">
        <v>1897</v>
      </c>
      <c r="D150" s="9">
        <v>1834</v>
      </c>
    </row>
    <row r="151" spans="2:4" x14ac:dyDescent="0.2">
      <c r="B151" s="9">
        <v>5549</v>
      </c>
      <c r="C151" s="9">
        <v>1924</v>
      </c>
      <c r="D151" s="10">
        <v>1836</v>
      </c>
    </row>
    <row r="152" spans="2:4" x14ac:dyDescent="0.2">
      <c r="B152" s="9">
        <v>5565</v>
      </c>
      <c r="C152" s="9">
        <v>1927</v>
      </c>
      <c r="D152" s="9">
        <v>1839</v>
      </c>
    </row>
    <row r="153" spans="2:4" x14ac:dyDescent="0.2">
      <c r="B153" s="9">
        <v>5654</v>
      </c>
      <c r="C153" s="9">
        <v>1967</v>
      </c>
      <c r="D153" s="9">
        <v>1843</v>
      </c>
    </row>
    <row r="154" spans="2:4" x14ac:dyDescent="0.2">
      <c r="B154" s="9">
        <v>5672</v>
      </c>
      <c r="C154" s="9">
        <v>1980</v>
      </c>
      <c r="D154" s="9">
        <v>1848</v>
      </c>
    </row>
    <row r="155" spans="2:4" x14ac:dyDescent="0.2">
      <c r="B155" s="9">
        <v>5728</v>
      </c>
      <c r="C155" s="9">
        <v>1980</v>
      </c>
      <c r="D155" s="9">
        <v>1855</v>
      </c>
    </row>
    <row r="156" spans="2:4" x14ac:dyDescent="0.2">
      <c r="B156" s="9">
        <v>5814</v>
      </c>
      <c r="C156" s="9">
        <v>2012</v>
      </c>
      <c r="D156" s="9">
        <v>1855</v>
      </c>
    </row>
    <row r="157" spans="2:4" x14ac:dyDescent="0.2">
      <c r="B157" s="9">
        <v>5874</v>
      </c>
      <c r="C157" s="9">
        <v>2047</v>
      </c>
      <c r="D157" s="9">
        <v>1856</v>
      </c>
    </row>
    <row r="158" spans="2:4" x14ac:dyDescent="0.2">
      <c r="B158" s="9">
        <v>5875</v>
      </c>
      <c r="C158" s="9">
        <v>2049</v>
      </c>
      <c r="D158" s="10">
        <v>1866</v>
      </c>
    </row>
    <row r="159" spans="2:4" x14ac:dyDescent="0.2">
      <c r="B159" s="9">
        <v>5893</v>
      </c>
      <c r="C159" s="9">
        <v>2056</v>
      </c>
      <c r="D159" s="9">
        <v>1873</v>
      </c>
    </row>
    <row r="160" spans="2:4" x14ac:dyDescent="0.2">
      <c r="B160" s="9">
        <v>5896</v>
      </c>
      <c r="C160" s="9">
        <v>2063</v>
      </c>
      <c r="D160" s="9">
        <v>1897</v>
      </c>
    </row>
    <row r="161" spans="2:4" x14ac:dyDescent="0.2">
      <c r="B161" s="9">
        <v>5898</v>
      </c>
      <c r="C161" s="9">
        <v>2077</v>
      </c>
      <c r="D161" s="9">
        <v>1898</v>
      </c>
    </row>
    <row r="162" spans="2:4" x14ac:dyDescent="0.2">
      <c r="B162" s="9">
        <v>6021</v>
      </c>
      <c r="C162" s="9">
        <v>2099</v>
      </c>
      <c r="D162" s="9">
        <v>1909</v>
      </c>
    </row>
    <row r="163" spans="2:4" x14ac:dyDescent="0.2">
      <c r="B163" s="9">
        <v>6104</v>
      </c>
      <c r="C163" s="9">
        <v>2105</v>
      </c>
      <c r="D163" s="9">
        <v>1919</v>
      </c>
    </row>
    <row r="164" spans="2:4" x14ac:dyDescent="0.2">
      <c r="B164" s="9">
        <v>6108</v>
      </c>
      <c r="C164" s="9">
        <v>2117</v>
      </c>
      <c r="D164" s="10">
        <v>1927</v>
      </c>
    </row>
    <row r="165" spans="2:4" x14ac:dyDescent="0.2">
      <c r="B165" s="9">
        <v>6139</v>
      </c>
      <c r="C165" s="9">
        <v>2117</v>
      </c>
      <c r="D165" s="9">
        <v>1935</v>
      </c>
    </row>
    <row r="166" spans="2:4" x14ac:dyDescent="0.2">
      <c r="B166" s="9">
        <v>6158</v>
      </c>
      <c r="C166" s="9">
        <v>2143</v>
      </c>
      <c r="D166" s="9">
        <v>1942</v>
      </c>
    </row>
    <row r="167" spans="2:4" x14ac:dyDescent="0.2">
      <c r="B167" s="9">
        <v>6201</v>
      </c>
      <c r="C167" s="9">
        <v>2171</v>
      </c>
      <c r="D167" s="9">
        <v>1946</v>
      </c>
    </row>
    <row r="168" spans="2:4" x14ac:dyDescent="0.2">
      <c r="B168" s="9">
        <v>6222</v>
      </c>
      <c r="C168" s="9">
        <v>2178</v>
      </c>
      <c r="D168" s="9">
        <v>1948</v>
      </c>
    </row>
    <row r="169" spans="2:4" x14ac:dyDescent="0.2">
      <c r="B169" s="9">
        <v>6285</v>
      </c>
      <c r="C169" s="9">
        <v>2216</v>
      </c>
      <c r="D169" s="9">
        <v>1975</v>
      </c>
    </row>
    <row r="170" spans="2:4" x14ac:dyDescent="0.2">
      <c r="B170" s="9">
        <v>6323</v>
      </c>
      <c r="C170" s="9">
        <v>2251</v>
      </c>
      <c r="D170" s="10">
        <v>1980</v>
      </c>
    </row>
    <row r="171" spans="2:4" x14ac:dyDescent="0.2">
      <c r="B171" s="9">
        <v>6385</v>
      </c>
      <c r="C171" s="9">
        <v>2316</v>
      </c>
      <c r="D171" s="10">
        <v>1980</v>
      </c>
    </row>
    <row r="172" spans="2:4" x14ac:dyDescent="0.2">
      <c r="B172" s="9">
        <v>6456</v>
      </c>
      <c r="C172" s="9">
        <v>2318</v>
      </c>
      <c r="D172" s="9">
        <v>1980</v>
      </c>
    </row>
    <row r="173" spans="2:4" x14ac:dyDescent="0.2">
      <c r="B173" s="9">
        <v>6456</v>
      </c>
      <c r="C173" s="9">
        <v>2327</v>
      </c>
      <c r="D173" s="9">
        <v>1988</v>
      </c>
    </row>
    <row r="174" spans="2:4" x14ac:dyDescent="0.2">
      <c r="B174" s="9">
        <v>6675</v>
      </c>
      <c r="C174" s="9">
        <v>2342</v>
      </c>
      <c r="D174" s="9">
        <v>1995</v>
      </c>
    </row>
    <row r="175" spans="2:4" x14ac:dyDescent="0.2">
      <c r="B175" s="9">
        <v>6755</v>
      </c>
      <c r="C175" s="9">
        <v>2370</v>
      </c>
      <c r="D175" s="9">
        <v>2008</v>
      </c>
    </row>
    <row r="176" spans="2:4" x14ac:dyDescent="0.2">
      <c r="B176" s="9">
        <v>6798</v>
      </c>
      <c r="C176" s="9">
        <v>2395</v>
      </c>
      <c r="D176" s="9">
        <v>2009</v>
      </c>
    </row>
    <row r="177" spans="2:4" x14ac:dyDescent="0.2">
      <c r="B177" s="9">
        <v>6806</v>
      </c>
      <c r="C177" s="9">
        <v>2410</v>
      </c>
      <c r="D177" s="9">
        <v>2025</v>
      </c>
    </row>
    <row r="178" spans="2:4" x14ac:dyDescent="0.2">
      <c r="B178" s="9">
        <v>6813</v>
      </c>
      <c r="C178" s="9">
        <v>2413</v>
      </c>
      <c r="D178" s="9">
        <f>AVERAGE(D78:D177)</f>
        <v>1642.99</v>
      </c>
    </row>
    <row r="179" spans="2:4" x14ac:dyDescent="0.2">
      <c r="B179" s="9">
        <v>6873</v>
      </c>
      <c r="C179" s="9">
        <v>2442</v>
      </c>
      <c r="D179" s="9">
        <v>2046</v>
      </c>
    </row>
    <row r="180" spans="2:4" x14ac:dyDescent="0.2">
      <c r="B180" s="9">
        <v>6876</v>
      </c>
      <c r="C180" s="9">
        <v>2450</v>
      </c>
      <c r="D180" s="10">
        <v>2047</v>
      </c>
    </row>
    <row r="181" spans="2:4" x14ac:dyDescent="0.2">
      <c r="B181" s="9">
        <v>6890</v>
      </c>
      <c r="C181" s="9">
        <v>2475</v>
      </c>
      <c r="D181" s="10">
        <v>2049</v>
      </c>
    </row>
    <row r="182" spans="2:4" x14ac:dyDescent="0.2">
      <c r="B182" s="9">
        <v>6908</v>
      </c>
      <c r="C182" s="9">
        <v>2480</v>
      </c>
      <c r="D182" s="10">
        <v>2056</v>
      </c>
    </row>
    <row r="183" spans="2:4" x14ac:dyDescent="0.2">
      <c r="B183" s="9">
        <v>7029</v>
      </c>
      <c r="C183" s="9">
        <v>2481</v>
      </c>
      <c r="D183" s="10">
        <v>2063</v>
      </c>
    </row>
    <row r="184" spans="2:4" x14ac:dyDescent="0.2">
      <c r="B184" s="9">
        <v>7117</v>
      </c>
      <c r="C184" s="9">
        <v>2495</v>
      </c>
      <c r="D184" s="9">
        <v>2085</v>
      </c>
    </row>
    <row r="185" spans="2:4" x14ac:dyDescent="0.2">
      <c r="B185" s="9">
        <v>7129</v>
      </c>
      <c r="C185" s="9">
        <v>2500</v>
      </c>
      <c r="D185" s="9">
        <v>2097</v>
      </c>
    </row>
    <row r="186" spans="2:4" x14ac:dyDescent="0.2">
      <c r="B186" s="9">
        <v>7161</v>
      </c>
      <c r="C186" s="9">
        <v>2509</v>
      </c>
      <c r="D186" s="10">
        <v>2099</v>
      </c>
    </row>
    <row r="187" spans="2:4" x14ac:dyDescent="0.2">
      <c r="B187" s="9">
        <v>7204</v>
      </c>
      <c r="C187" s="9">
        <v>2513</v>
      </c>
      <c r="D187" s="9">
        <v>2099</v>
      </c>
    </row>
    <row r="188" spans="2:4" x14ac:dyDescent="0.2">
      <c r="B188" s="9">
        <v>7207</v>
      </c>
      <c r="C188" s="9">
        <v>2518</v>
      </c>
      <c r="D188" s="9">
        <v>2112</v>
      </c>
    </row>
    <row r="189" spans="2:4" x14ac:dyDescent="0.2">
      <c r="B189" s="9">
        <v>7270</v>
      </c>
      <c r="C189" s="9">
        <v>2523</v>
      </c>
      <c r="D189" s="9">
        <v>2119</v>
      </c>
    </row>
    <row r="190" spans="2:4" x14ac:dyDescent="0.2">
      <c r="B190" s="9">
        <v>7417</v>
      </c>
      <c r="C190" s="9">
        <v>2523</v>
      </c>
      <c r="D190" s="9">
        <v>2129</v>
      </c>
    </row>
    <row r="191" spans="2:4" x14ac:dyDescent="0.2">
      <c r="B191" s="9">
        <v>7512</v>
      </c>
      <c r="C191" s="9">
        <v>2524</v>
      </c>
      <c r="D191" s="10">
        <v>2143</v>
      </c>
    </row>
    <row r="192" spans="2:4" x14ac:dyDescent="0.2">
      <c r="B192" s="9">
        <v>7606</v>
      </c>
      <c r="C192" s="9">
        <v>2525</v>
      </c>
      <c r="D192" s="9">
        <v>2157</v>
      </c>
    </row>
    <row r="193" spans="2:4" x14ac:dyDescent="0.2">
      <c r="B193" s="9">
        <v>7622</v>
      </c>
      <c r="C193" s="9">
        <v>2530</v>
      </c>
      <c r="D193" s="9">
        <v>2167</v>
      </c>
    </row>
    <row r="194" spans="2:4" x14ac:dyDescent="0.2">
      <c r="B194" s="9">
        <v>7773</v>
      </c>
      <c r="C194" s="9">
        <v>2531</v>
      </c>
      <c r="D194" s="9">
        <v>2172</v>
      </c>
    </row>
    <row r="195" spans="2:4" x14ac:dyDescent="0.2">
      <c r="B195" s="9">
        <v>7865</v>
      </c>
      <c r="C195" s="9">
        <v>2531</v>
      </c>
      <c r="D195" s="10">
        <v>2178</v>
      </c>
    </row>
    <row r="196" spans="2:4" x14ac:dyDescent="0.2">
      <c r="B196" s="9"/>
      <c r="C196" s="9">
        <v>2560</v>
      </c>
      <c r="D196" s="9">
        <v>2179</v>
      </c>
    </row>
    <row r="197" spans="2:4" x14ac:dyDescent="0.2">
      <c r="B197" s="9"/>
      <c r="C197" s="9">
        <v>2563</v>
      </c>
      <c r="D197" s="9">
        <v>2180</v>
      </c>
    </row>
    <row r="198" spans="2:4" x14ac:dyDescent="0.2">
      <c r="B198" s="9"/>
      <c r="C198" s="9">
        <v>2567</v>
      </c>
      <c r="D198" s="9">
        <v>2194</v>
      </c>
    </row>
    <row r="199" spans="2:4" x14ac:dyDescent="0.2">
      <c r="B199" s="9"/>
      <c r="C199" s="9">
        <v>2586</v>
      </c>
      <c r="D199" s="9">
        <v>2196</v>
      </c>
    </row>
    <row r="200" spans="2:4" x14ac:dyDescent="0.2">
      <c r="B200" s="9"/>
      <c r="C200" s="9">
        <v>2614</v>
      </c>
      <c r="D200" s="9">
        <v>2224</v>
      </c>
    </row>
    <row r="201" spans="2:4" x14ac:dyDescent="0.2">
      <c r="B201" s="9"/>
      <c r="C201" s="9">
        <v>2651</v>
      </c>
      <c r="D201" s="10">
        <v>2251</v>
      </c>
    </row>
    <row r="202" spans="2:4" x14ac:dyDescent="0.2">
      <c r="C202" s="9">
        <v>2657</v>
      </c>
      <c r="D202" s="9">
        <v>2277</v>
      </c>
    </row>
    <row r="203" spans="2:4" x14ac:dyDescent="0.2">
      <c r="C203" s="9">
        <v>2662</v>
      </c>
      <c r="D203" s="9">
        <v>2279</v>
      </c>
    </row>
    <row r="204" spans="2:4" x14ac:dyDescent="0.2">
      <c r="C204" s="9">
        <v>2673</v>
      </c>
      <c r="D204" s="9">
        <v>2309</v>
      </c>
    </row>
    <row r="205" spans="2:4" x14ac:dyDescent="0.2">
      <c r="C205" s="9">
        <v>2676</v>
      </c>
      <c r="D205" s="9">
        <v>2323</v>
      </c>
    </row>
    <row r="206" spans="2:4" x14ac:dyDescent="0.2">
      <c r="C206" s="9">
        <v>2681</v>
      </c>
      <c r="D206" s="10">
        <v>2342</v>
      </c>
    </row>
    <row r="207" spans="2:4" x14ac:dyDescent="0.2">
      <c r="C207" s="9">
        <v>2726</v>
      </c>
      <c r="D207" s="9">
        <v>2350</v>
      </c>
    </row>
    <row r="208" spans="2:4" x14ac:dyDescent="0.2">
      <c r="C208" s="9">
        <v>2766</v>
      </c>
      <c r="D208" s="9">
        <v>2353</v>
      </c>
    </row>
    <row r="209" spans="3:4" x14ac:dyDescent="0.2">
      <c r="C209" s="9">
        <v>2785</v>
      </c>
      <c r="D209" s="9">
        <v>2358</v>
      </c>
    </row>
    <row r="210" spans="3:4" x14ac:dyDescent="0.2">
      <c r="C210" s="9">
        <v>2812</v>
      </c>
      <c r="D210" s="9">
        <v>2359</v>
      </c>
    </row>
    <row r="211" spans="3:4" x14ac:dyDescent="0.2">
      <c r="C211" s="9">
        <v>2826</v>
      </c>
      <c r="D211" s="9">
        <v>2378</v>
      </c>
    </row>
    <row r="212" spans="3:4" x14ac:dyDescent="0.2">
      <c r="C212" s="9">
        <v>2827</v>
      </c>
      <c r="D212" s="10">
        <v>2395</v>
      </c>
    </row>
    <row r="213" spans="3:4" x14ac:dyDescent="0.2">
      <c r="C213" s="9">
        <v>2853</v>
      </c>
      <c r="D213" s="10">
        <v>2410</v>
      </c>
    </row>
    <row r="214" spans="3:4" x14ac:dyDescent="0.2">
      <c r="C214" s="9">
        <v>2911</v>
      </c>
      <c r="D214" s="9">
        <v>2417</v>
      </c>
    </row>
    <row r="215" spans="3:4" x14ac:dyDescent="0.2">
      <c r="C215" s="9">
        <v>2921</v>
      </c>
      <c r="D215" s="9">
        <v>2437</v>
      </c>
    </row>
    <row r="216" spans="3:4" x14ac:dyDescent="0.2">
      <c r="C216" s="9">
        <v>2922</v>
      </c>
      <c r="D216" s="9">
        <v>2437</v>
      </c>
    </row>
    <row r="217" spans="3:4" x14ac:dyDescent="0.2">
      <c r="C217" s="9">
        <v>2961</v>
      </c>
      <c r="D217" s="10">
        <v>2442</v>
      </c>
    </row>
    <row r="218" spans="3:4" x14ac:dyDescent="0.2">
      <c r="C218" s="9">
        <v>3066</v>
      </c>
      <c r="D218" s="9">
        <v>2461</v>
      </c>
    </row>
    <row r="219" spans="3:4" x14ac:dyDescent="0.2">
      <c r="C219" s="9">
        <v>3072</v>
      </c>
      <c r="D219" s="10">
        <v>2480</v>
      </c>
    </row>
    <row r="220" spans="3:4" x14ac:dyDescent="0.2">
      <c r="C220" s="9">
        <v>3097</v>
      </c>
      <c r="D220" s="10">
        <v>2481</v>
      </c>
    </row>
    <row r="221" spans="3:4" x14ac:dyDescent="0.2">
      <c r="C221" s="9">
        <v>3109</v>
      </c>
      <c r="D221" s="9">
        <v>2483</v>
      </c>
    </row>
    <row r="222" spans="3:4" x14ac:dyDescent="0.2">
      <c r="C222" s="9">
        <v>3149</v>
      </c>
      <c r="D222" s="9">
        <v>2485</v>
      </c>
    </row>
    <row r="223" spans="3:4" x14ac:dyDescent="0.2">
      <c r="C223" s="9">
        <v>3169</v>
      </c>
      <c r="D223" s="9">
        <v>2488</v>
      </c>
    </row>
    <row r="224" spans="3:4" x14ac:dyDescent="0.2">
      <c r="C224" s="9">
        <v>3192</v>
      </c>
      <c r="D224" s="9">
        <v>2507</v>
      </c>
    </row>
    <row r="225" spans="3:4" x14ac:dyDescent="0.2">
      <c r="C225" s="9">
        <v>3201</v>
      </c>
      <c r="D225" s="10">
        <v>2509</v>
      </c>
    </row>
    <row r="226" spans="3:4" x14ac:dyDescent="0.2">
      <c r="C226" s="9">
        <v>3233</v>
      </c>
      <c r="D226" s="10">
        <v>2513</v>
      </c>
    </row>
    <row r="227" spans="3:4" x14ac:dyDescent="0.2">
      <c r="C227" s="9">
        <v>3329</v>
      </c>
      <c r="D227" s="10">
        <v>2518</v>
      </c>
    </row>
    <row r="228" spans="3:4" x14ac:dyDescent="0.2">
      <c r="C228" s="9">
        <v>3354</v>
      </c>
      <c r="D228" s="10">
        <v>2523</v>
      </c>
    </row>
    <row r="229" spans="3:4" x14ac:dyDescent="0.2">
      <c r="C229" s="9">
        <v>3368</v>
      </c>
      <c r="D229" s="9">
        <v>2523</v>
      </c>
    </row>
    <row r="230" spans="3:4" x14ac:dyDescent="0.2">
      <c r="C230" s="9">
        <v>3378</v>
      </c>
      <c r="D230" s="10">
        <v>2524</v>
      </c>
    </row>
    <row r="231" spans="3:4" x14ac:dyDescent="0.2">
      <c r="C231" s="9">
        <v>3415</v>
      </c>
      <c r="D231" s="9">
        <v>2528</v>
      </c>
    </row>
    <row r="232" spans="3:4" x14ac:dyDescent="0.2">
      <c r="C232" s="9">
        <v>3454</v>
      </c>
      <c r="D232" s="10">
        <v>2530</v>
      </c>
    </row>
    <row r="233" spans="3:4" x14ac:dyDescent="0.2">
      <c r="C233" s="9">
        <v>3470</v>
      </c>
      <c r="D233" s="9">
        <v>2535</v>
      </c>
    </row>
    <row r="234" spans="3:4" x14ac:dyDescent="0.2">
      <c r="C234" s="9">
        <v>3538</v>
      </c>
      <c r="D234" s="10">
        <v>2560</v>
      </c>
    </row>
    <row r="235" spans="3:4" x14ac:dyDescent="0.2">
      <c r="C235" s="9">
        <v>3621</v>
      </c>
      <c r="D235" s="10">
        <v>2567</v>
      </c>
    </row>
    <row r="236" spans="3:4" x14ac:dyDescent="0.2">
      <c r="C236" s="9">
        <v>3673</v>
      </c>
      <c r="D236" s="9">
        <v>2569</v>
      </c>
    </row>
    <row r="237" spans="3:4" x14ac:dyDescent="0.2">
      <c r="C237" s="9">
        <v>3790</v>
      </c>
      <c r="D237" s="9">
        <v>2583</v>
      </c>
    </row>
    <row r="238" spans="3:4" x14ac:dyDescent="0.2">
      <c r="C238" s="9">
        <v>3798</v>
      </c>
      <c r="D238" s="10">
        <v>2586</v>
      </c>
    </row>
    <row r="239" spans="3:4" x14ac:dyDescent="0.2">
      <c r="C239" s="9">
        <v>3798</v>
      </c>
      <c r="D239" s="9">
        <v>2586</v>
      </c>
    </row>
    <row r="240" spans="3:4" x14ac:dyDescent="0.2">
      <c r="C240" s="9">
        <v>3811</v>
      </c>
      <c r="D240" s="9">
        <v>2596</v>
      </c>
    </row>
    <row r="241" spans="3:4" x14ac:dyDescent="0.2">
      <c r="C241" s="9">
        <v>3873</v>
      </c>
      <c r="D241" s="9">
        <v>2600</v>
      </c>
    </row>
    <row r="242" spans="3:4" x14ac:dyDescent="0.2">
      <c r="C242" s="9">
        <v>4041</v>
      </c>
      <c r="D242" s="9">
        <v>2611</v>
      </c>
    </row>
    <row r="243" spans="3:4" x14ac:dyDescent="0.2">
      <c r="C243" s="9">
        <v>4320</v>
      </c>
      <c r="D243" s="10">
        <v>2614</v>
      </c>
    </row>
    <row r="244" spans="3:4" x14ac:dyDescent="0.2">
      <c r="C244" s="9">
        <v>4483</v>
      </c>
      <c r="D244" s="10">
        <v>2651</v>
      </c>
    </row>
    <row r="245" spans="3:4" x14ac:dyDescent="0.2">
      <c r="C245" s="9">
        <v>4758</v>
      </c>
      <c r="D245" s="10">
        <v>2657</v>
      </c>
    </row>
    <row r="246" spans="3:4" x14ac:dyDescent="0.2">
      <c r="C246" s="9">
        <v>4928</v>
      </c>
      <c r="D246" s="10">
        <v>2673</v>
      </c>
    </row>
    <row r="247" spans="3:4" x14ac:dyDescent="0.2">
      <c r="C247" s="9">
        <v>5034</v>
      </c>
      <c r="D247" s="9">
        <v>2687</v>
      </c>
    </row>
    <row r="248" spans="3:4" x14ac:dyDescent="0.2">
      <c r="C248" s="9">
        <v>5109</v>
      </c>
      <c r="D248" s="9">
        <v>2710</v>
      </c>
    </row>
    <row r="249" spans="3:4" x14ac:dyDescent="0.2">
      <c r="C249" s="9">
        <v>5955</v>
      </c>
      <c r="D249" s="9">
        <v>2714</v>
      </c>
    </row>
    <row r="250" spans="3:4" x14ac:dyDescent="0.2">
      <c r="C250" s="9">
        <v>6335</v>
      </c>
      <c r="D250" s="9">
        <v>2726</v>
      </c>
    </row>
    <row r="251" spans="3:4" x14ac:dyDescent="0.2">
      <c r="C251" s="9">
        <v>6507</v>
      </c>
      <c r="D251" s="9">
        <v>2747</v>
      </c>
    </row>
    <row r="252" spans="3:4" x14ac:dyDescent="0.2">
      <c r="D252" s="9">
        <v>2761</v>
      </c>
    </row>
    <row r="253" spans="3:4" x14ac:dyDescent="0.2">
      <c r="D253" s="9">
        <v>2796</v>
      </c>
    </row>
    <row r="254" spans="3:4" x14ac:dyDescent="0.2">
      <c r="D254" s="9">
        <v>2799</v>
      </c>
    </row>
    <row r="255" spans="3:4" x14ac:dyDescent="0.2">
      <c r="D255" s="9">
        <v>2799</v>
      </c>
    </row>
    <row r="256" spans="3:4" x14ac:dyDescent="0.2">
      <c r="D256" s="9">
        <v>2807</v>
      </c>
    </row>
    <row r="257" spans="4:4" x14ac:dyDescent="0.2">
      <c r="D257" s="10">
        <v>2827</v>
      </c>
    </row>
    <row r="258" spans="4:4" x14ac:dyDescent="0.2">
      <c r="D258" s="9">
        <v>2836</v>
      </c>
    </row>
    <row r="259" spans="4:4" x14ac:dyDescent="0.2">
      <c r="D259" s="9">
        <v>2867</v>
      </c>
    </row>
    <row r="260" spans="4:4" x14ac:dyDescent="0.2">
      <c r="D260" s="9">
        <v>2881</v>
      </c>
    </row>
    <row r="261" spans="4:4" x14ac:dyDescent="0.2">
      <c r="D261" s="9">
        <v>2901</v>
      </c>
    </row>
    <row r="262" spans="4:4" x14ac:dyDescent="0.2">
      <c r="D262" s="9">
        <v>2905</v>
      </c>
    </row>
    <row r="263" spans="4:4" x14ac:dyDescent="0.2">
      <c r="D263" s="9">
        <v>2909</v>
      </c>
    </row>
    <row r="264" spans="4:4" x14ac:dyDescent="0.2">
      <c r="D264" s="9">
        <v>2918</v>
      </c>
    </row>
    <row r="265" spans="4:4" x14ac:dyDescent="0.2">
      <c r="D265" s="9">
        <v>2919</v>
      </c>
    </row>
    <row r="266" spans="4:4" x14ac:dyDescent="0.2">
      <c r="D266" s="9">
        <v>2938</v>
      </c>
    </row>
    <row r="267" spans="4:4" x14ac:dyDescent="0.2">
      <c r="D267" s="9">
        <v>2955</v>
      </c>
    </row>
    <row r="268" spans="4:4" x14ac:dyDescent="0.2">
      <c r="D268" s="9">
        <v>2959</v>
      </c>
    </row>
    <row r="269" spans="4:4" x14ac:dyDescent="0.2">
      <c r="D269" s="10">
        <v>2961</v>
      </c>
    </row>
    <row r="270" spans="4:4" x14ac:dyDescent="0.2">
      <c r="D270" s="9">
        <v>2981</v>
      </c>
    </row>
    <row r="271" spans="4:4" x14ac:dyDescent="0.2">
      <c r="D271" s="9">
        <v>2982</v>
      </c>
    </row>
    <row r="272" spans="4:4" x14ac:dyDescent="0.2">
      <c r="D272" s="9">
        <v>3012</v>
      </c>
    </row>
    <row r="273" spans="4:4" x14ac:dyDescent="0.2">
      <c r="D273" s="9">
        <v>3044</v>
      </c>
    </row>
    <row r="274" spans="4:4" x14ac:dyDescent="0.2">
      <c r="D274" s="9">
        <v>3045</v>
      </c>
    </row>
    <row r="275" spans="4:4" x14ac:dyDescent="0.2">
      <c r="D275" s="9">
        <v>3060</v>
      </c>
    </row>
    <row r="276" spans="4:4" x14ac:dyDescent="0.2">
      <c r="D276" s="10">
        <v>3066</v>
      </c>
    </row>
    <row r="277" spans="4:4" x14ac:dyDescent="0.2">
      <c r="D277" s="9">
        <v>3072</v>
      </c>
    </row>
    <row r="278" spans="4:4" x14ac:dyDescent="0.2">
      <c r="D278" s="9">
        <v>3091</v>
      </c>
    </row>
    <row r="279" spans="4:4" x14ac:dyDescent="0.2">
      <c r="D279" s="9">
        <v>3118</v>
      </c>
    </row>
    <row r="280" spans="4:4" x14ac:dyDescent="0.2">
      <c r="D280" s="9">
        <v>3140</v>
      </c>
    </row>
    <row r="281" spans="4:4" x14ac:dyDescent="0.2">
      <c r="D281" s="9">
        <v>3143</v>
      </c>
    </row>
    <row r="282" spans="4:4" x14ac:dyDescent="0.2">
      <c r="D282" s="9">
        <v>3164</v>
      </c>
    </row>
    <row r="283" spans="4:4" x14ac:dyDescent="0.2">
      <c r="D283" s="10">
        <v>3169</v>
      </c>
    </row>
    <row r="284" spans="4:4" x14ac:dyDescent="0.2">
      <c r="D284" s="9">
        <v>3232</v>
      </c>
    </row>
    <row r="285" spans="4:4" x14ac:dyDescent="0.2">
      <c r="D285" s="10">
        <v>3233</v>
      </c>
    </row>
    <row r="286" spans="4:4" x14ac:dyDescent="0.2">
      <c r="D286" s="9">
        <v>3247</v>
      </c>
    </row>
    <row r="287" spans="4:4" x14ac:dyDescent="0.2">
      <c r="D287" s="9">
        <v>3251</v>
      </c>
    </row>
    <row r="288" spans="4:4" x14ac:dyDescent="0.2">
      <c r="D288" s="9">
        <v>3260</v>
      </c>
    </row>
    <row r="289" spans="4:4" x14ac:dyDescent="0.2">
      <c r="D289" s="9">
        <v>3274</v>
      </c>
    </row>
    <row r="290" spans="4:4" x14ac:dyDescent="0.2">
      <c r="D290" s="9">
        <v>3320</v>
      </c>
    </row>
    <row r="291" spans="4:4" x14ac:dyDescent="0.2">
      <c r="D291" s="9">
        <v>3327</v>
      </c>
    </row>
    <row r="292" spans="4:4" x14ac:dyDescent="0.2">
      <c r="D292" s="9">
        <v>3334</v>
      </c>
    </row>
    <row r="293" spans="4:4" x14ac:dyDescent="0.2">
      <c r="D293" s="9">
        <v>3335</v>
      </c>
    </row>
    <row r="294" spans="4:4" x14ac:dyDescent="0.2">
      <c r="D294" s="9">
        <v>3343</v>
      </c>
    </row>
    <row r="295" spans="4:4" x14ac:dyDescent="0.2">
      <c r="D295" s="9">
        <v>3349</v>
      </c>
    </row>
    <row r="296" spans="4:4" x14ac:dyDescent="0.2">
      <c r="D296" s="10">
        <v>3378</v>
      </c>
    </row>
    <row r="297" spans="4:4" x14ac:dyDescent="0.2">
      <c r="D297" s="9">
        <v>3391</v>
      </c>
    </row>
    <row r="298" spans="4:4" x14ac:dyDescent="0.2">
      <c r="D298" s="9">
        <v>3392</v>
      </c>
    </row>
    <row r="299" spans="4:4" x14ac:dyDescent="0.2">
      <c r="D299" s="10">
        <v>3415</v>
      </c>
    </row>
    <row r="300" spans="4:4" x14ac:dyDescent="0.2">
      <c r="D300" s="9">
        <v>3455</v>
      </c>
    </row>
    <row r="301" spans="4:4" x14ac:dyDescent="0.2">
      <c r="D301" s="9">
        <v>3467</v>
      </c>
    </row>
    <row r="302" spans="4:4" x14ac:dyDescent="0.2">
      <c r="D302" s="9">
        <v>3467</v>
      </c>
    </row>
    <row r="303" spans="4:4" x14ac:dyDescent="0.2">
      <c r="D303" s="10">
        <v>3470</v>
      </c>
    </row>
    <row r="304" spans="4:4" x14ac:dyDescent="0.2">
      <c r="D304" s="9">
        <v>3478</v>
      </c>
    </row>
    <row r="305" spans="4:4" x14ac:dyDescent="0.2">
      <c r="D305" s="9">
        <v>3483</v>
      </c>
    </row>
    <row r="306" spans="4:4" x14ac:dyDescent="0.2">
      <c r="D306" s="9">
        <v>3502</v>
      </c>
    </row>
    <row r="307" spans="4:4" x14ac:dyDescent="0.2">
      <c r="D307" s="9">
        <v>3518</v>
      </c>
    </row>
    <row r="308" spans="4:4" x14ac:dyDescent="0.2">
      <c r="D308" s="9">
        <v>3541</v>
      </c>
    </row>
    <row r="309" spans="4:4" x14ac:dyDescent="0.2">
      <c r="D309" s="9">
        <v>3560</v>
      </c>
    </row>
    <row r="310" spans="4:4" x14ac:dyDescent="0.2">
      <c r="D310" s="9">
        <v>3567</v>
      </c>
    </row>
    <row r="311" spans="4:4" x14ac:dyDescent="0.2">
      <c r="D311" s="9">
        <v>3603</v>
      </c>
    </row>
    <row r="312" spans="4:4" x14ac:dyDescent="0.2">
      <c r="D312" s="10">
        <v>3621</v>
      </c>
    </row>
    <row r="313" spans="4:4" x14ac:dyDescent="0.2">
      <c r="D313" s="9">
        <v>3650</v>
      </c>
    </row>
    <row r="314" spans="4:4" x14ac:dyDescent="0.2">
      <c r="D314" s="9">
        <v>3650</v>
      </c>
    </row>
    <row r="315" spans="4:4" x14ac:dyDescent="0.2">
      <c r="D315" s="9">
        <v>3665</v>
      </c>
    </row>
    <row r="316" spans="4:4" x14ac:dyDescent="0.2">
      <c r="D316" s="9">
        <v>3679</v>
      </c>
    </row>
    <row r="317" spans="4:4" x14ac:dyDescent="0.2">
      <c r="D317" s="9">
        <v>3687</v>
      </c>
    </row>
    <row r="318" spans="4:4" x14ac:dyDescent="0.2">
      <c r="D318" s="9">
        <v>3718</v>
      </c>
    </row>
    <row r="319" spans="4:4" x14ac:dyDescent="0.2">
      <c r="D319" s="9">
        <v>3730</v>
      </c>
    </row>
    <row r="320" spans="4:4" x14ac:dyDescent="0.2">
      <c r="D320" s="9">
        <v>3787</v>
      </c>
    </row>
    <row r="321" spans="4:4" x14ac:dyDescent="0.2">
      <c r="D321" s="10">
        <v>3790</v>
      </c>
    </row>
    <row r="322" spans="4:4" x14ac:dyDescent="0.2">
      <c r="D322" s="10">
        <v>3798</v>
      </c>
    </row>
    <row r="323" spans="4:4" x14ac:dyDescent="0.2">
      <c r="D323" s="10">
        <v>3811</v>
      </c>
    </row>
    <row r="324" spans="4:4" x14ac:dyDescent="0.2">
      <c r="D324" s="9">
        <v>3818</v>
      </c>
    </row>
    <row r="325" spans="4:4" x14ac:dyDescent="0.2">
      <c r="D325" s="9">
        <v>3823</v>
      </c>
    </row>
    <row r="326" spans="4:4" x14ac:dyDescent="0.2">
      <c r="D326" s="9">
        <v>3824</v>
      </c>
    </row>
    <row r="327" spans="4:4" x14ac:dyDescent="0.2">
      <c r="D327" s="9">
        <v>3835</v>
      </c>
    </row>
    <row r="328" spans="4:4" x14ac:dyDescent="0.2">
      <c r="D328" s="9">
        <v>3837</v>
      </c>
    </row>
    <row r="329" spans="4:4" x14ac:dyDescent="0.2">
      <c r="D329" s="9">
        <v>3838</v>
      </c>
    </row>
    <row r="330" spans="4:4" x14ac:dyDescent="0.2">
      <c r="D330" s="9">
        <v>3841</v>
      </c>
    </row>
    <row r="331" spans="4:4" x14ac:dyDescent="0.2">
      <c r="D331" s="10">
        <v>3873</v>
      </c>
    </row>
    <row r="332" spans="4:4" x14ac:dyDescent="0.2">
      <c r="D332" s="9">
        <v>3887</v>
      </c>
    </row>
    <row r="333" spans="4:4" x14ac:dyDescent="0.2">
      <c r="D333" s="9">
        <v>3914</v>
      </c>
    </row>
    <row r="334" spans="4:4" x14ac:dyDescent="0.2">
      <c r="D334" s="9">
        <v>3938</v>
      </c>
    </row>
    <row r="335" spans="4:4" x14ac:dyDescent="0.2">
      <c r="D335" s="9">
        <v>3960</v>
      </c>
    </row>
    <row r="336" spans="4:4" x14ac:dyDescent="0.2">
      <c r="D336" s="9">
        <v>3963</v>
      </c>
    </row>
    <row r="337" spans="4:4" x14ac:dyDescent="0.2">
      <c r="D337" s="9">
        <v>3964</v>
      </c>
    </row>
    <row r="338" spans="4:4" x14ac:dyDescent="0.2">
      <c r="D338" s="9">
        <v>3968</v>
      </c>
    </row>
    <row r="339" spans="4:4" x14ac:dyDescent="0.2">
      <c r="D339" s="9">
        <v>3990</v>
      </c>
    </row>
    <row r="340" spans="4:4" x14ac:dyDescent="0.2">
      <c r="D340" s="9">
        <v>4012</v>
      </c>
    </row>
    <row r="341" spans="4:4" x14ac:dyDescent="0.2">
      <c r="D341" s="10">
        <v>4041</v>
      </c>
    </row>
    <row r="342" spans="4:4" x14ac:dyDescent="0.2">
      <c r="D342" s="9">
        <v>4058</v>
      </c>
    </row>
    <row r="343" spans="4:4" x14ac:dyDescent="0.2">
      <c r="D343" s="9">
        <v>4103</v>
      </c>
    </row>
    <row r="344" spans="4:4" x14ac:dyDescent="0.2">
      <c r="D344" s="9">
        <v>4184</v>
      </c>
    </row>
    <row r="345" spans="4:4" x14ac:dyDescent="0.2">
      <c r="D345" s="10">
        <v>4320</v>
      </c>
    </row>
    <row r="346" spans="4:4" x14ac:dyDescent="0.2">
      <c r="D346" s="9">
        <v>4323</v>
      </c>
    </row>
    <row r="347" spans="4:4" x14ac:dyDescent="0.2">
      <c r="D347" s="9">
        <v>4327</v>
      </c>
    </row>
    <row r="348" spans="4:4" x14ac:dyDescent="0.2">
      <c r="D348" s="9">
        <v>4344</v>
      </c>
    </row>
    <row r="349" spans="4:4" x14ac:dyDescent="0.2">
      <c r="D349" s="9">
        <v>4352</v>
      </c>
    </row>
    <row r="350" spans="4:4" x14ac:dyDescent="0.2">
      <c r="D350" s="9">
        <v>4377</v>
      </c>
    </row>
    <row r="351" spans="4:4" x14ac:dyDescent="0.2">
      <c r="D351" s="9">
        <v>4400</v>
      </c>
    </row>
    <row r="352" spans="4:4" x14ac:dyDescent="0.2">
      <c r="D352" s="9">
        <v>4430</v>
      </c>
    </row>
    <row r="353" spans="4:4" x14ac:dyDescent="0.2">
      <c r="D353" s="9">
        <v>4443</v>
      </c>
    </row>
    <row r="354" spans="4:4" x14ac:dyDescent="0.2">
      <c r="D354" s="9">
        <v>4454</v>
      </c>
    </row>
    <row r="355" spans="4:4" x14ac:dyDescent="0.2">
      <c r="D355" s="9">
        <v>4471</v>
      </c>
    </row>
    <row r="356" spans="4:4" x14ac:dyDescent="0.2">
      <c r="D356" s="9">
        <v>4508</v>
      </c>
    </row>
    <row r="357" spans="4:4" x14ac:dyDescent="0.2">
      <c r="D357" s="9">
        <v>4576</v>
      </c>
    </row>
    <row r="358" spans="4:4" x14ac:dyDescent="0.2">
      <c r="D358" s="9">
        <v>4666</v>
      </c>
    </row>
    <row r="359" spans="4:4" x14ac:dyDescent="0.2">
      <c r="D359" s="9">
        <v>4697</v>
      </c>
    </row>
    <row r="360" spans="4:4" x14ac:dyDescent="0.2">
      <c r="D360" s="9">
        <v>4742</v>
      </c>
    </row>
    <row r="361" spans="4:4" x14ac:dyDescent="0.2">
      <c r="D361" s="9">
        <v>4801</v>
      </c>
    </row>
    <row r="362" spans="4:4" x14ac:dyDescent="0.2">
      <c r="D362" s="9">
        <v>4895</v>
      </c>
    </row>
    <row r="363" spans="4:4" x14ac:dyDescent="0.2">
      <c r="D363" s="9">
        <v>4918</v>
      </c>
    </row>
    <row r="364" spans="4:4" x14ac:dyDescent="0.2">
      <c r="D364" s="10">
        <v>4928</v>
      </c>
    </row>
    <row r="365" spans="4:4" x14ac:dyDescent="0.2">
      <c r="D365" s="9">
        <v>4929</v>
      </c>
    </row>
    <row r="366" spans="4:4" x14ac:dyDescent="0.2">
      <c r="D366" s="9">
        <v>5001</v>
      </c>
    </row>
    <row r="367" spans="4:4" x14ac:dyDescent="0.2">
      <c r="D367" s="10">
        <v>5034</v>
      </c>
    </row>
    <row r="368" spans="4:4" x14ac:dyDescent="0.2">
      <c r="D368" s="9">
        <v>5034</v>
      </c>
    </row>
    <row r="369" spans="4:4" x14ac:dyDescent="0.2">
      <c r="D369" s="10">
        <v>5109</v>
      </c>
    </row>
    <row r="370" spans="4:4" x14ac:dyDescent="0.2">
      <c r="D370" s="9">
        <v>5110</v>
      </c>
    </row>
    <row r="371" spans="4:4" x14ac:dyDescent="0.2">
      <c r="D371" s="9">
        <v>5158</v>
      </c>
    </row>
    <row r="372" spans="4:4" x14ac:dyDescent="0.2">
      <c r="D372" s="9">
        <v>5426</v>
      </c>
    </row>
    <row r="373" spans="4:4" x14ac:dyDescent="0.2">
      <c r="D373" s="9">
        <v>5515</v>
      </c>
    </row>
    <row r="374" spans="4:4" x14ac:dyDescent="0.2">
      <c r="D374" s="9">
        <v>5755</v>
      </c>
    </row>
    <row r="375" spans="4:4" x14ac:dyDescent="0.2">
      <c r="D375" s="9">
        <v>5902</v>
      </c>
    </row>
    <row r="376" spans="4:4" x14ac:dyDescent="0.2">
      <c r="D376" s="10">
        <v>5955</v>
      </c>
    </row>
    <row r="377" spans="4:4" x14ac:dyDescent="0.2">
      <c r="D377" s="9">
        <v>6038</v>
      </c>
    </row>
    <row r="378" spans="4:4" x14ac:dyDescent="0.2">
      <c r="D378" s="9">
        <v>6105</v>
      </c>
    </row>
    <row r="379" spans="4:4" x14ac:dyDescent="0.2">
      <c r="D379" s="9">
        <v>6218</v>
      </c>
    </row>
    <row r="380" spans="4:4" x14ac:dyDescent="0.2">
      <c r="D380" s="9">
        <v>6263</v>
      </c>
    </row>
    <row r="381" spans="4:4" x14ac:dyDescent="0.2">
      <c r="D381" s="9">
        <v>6275</v>
      </c>
    </row>
    <row r="382" spans="4:4" x14ac:dyDescent="0.2">
      <c r="D382" s="10">
        <v>6335</v>
      </c>
    </row>
    <row r="383" spans="4:4" x14ac:dyDescent="0.2">
      <c r="D383" s="9">
        <v>6348</v>
      </c>
    </row>
    <row r="384" spans="4:4" x14ac:dyDescent="0.2">
      <c r="D384" s="9">
        <v>6353</v>
      </c>
    </row>
    <row r="385" spans="4:4" x14ac:dyDescent="0.2">
      <c r="D385" s="9">
        <v>6420</v>
      </c>
    </row>
    <row r="386" spans="4:4" x14ac:dyDescent="0.2">
      <c r="D386" s="9">
        <v>6473</v>
      </c>
    </row>
    <row r="387" spans="4:4" x14ac:dyDescent="0.2">
      <c r="D387" s="10">
        <v>6507</v>
      </c>
    </row>
    <row r="388" spans="4:4" x14ac:dyDescent="0.2">
      <c r="D388" s="9">
        <v>6665</v>
      </c>
    </row>
    <row r="389" spans="4:4" x14ac:dyDescent="0.2">
      <c r="D389" s="9">
        <v>6697</v>
      </c>
    </row>
    <row r="390" spans="4:4" x14ac:dyDescent="0.2">
      <c r="D390" s="9">
        <v>6701</v>
      </c>
    </row>
    <row r="391" spans="4:4" x14ac:dyDescent="0.2">
      <c r="D391" s="9">
        <v>6758</v>
      </c>
    </row>
    <row r="392" spans="4:4" x14ac:dyDescent="0.2">
      <c r="D392" s="9">
        <v>6780</v>
      </c>
    </row>
    <row r="393" spans="4:4" x14ac:dyDescent="0.2">
      <c r="D393" s="9">
        <v>6787</v>
      </c>
    </row>
    <row r="394" spans="4:4" x14ac:dyDescent="0.2">
      <c r="D394" s="9">
        <v>6861</v>
      </c>
    </row>
  </sheetData>
  <sortState ref="E2:E302">
    <sortCondition ref="E2:E302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F6EF0-CDC9-4245-83E9-28890F1F7064}">
  <dimension ref="B3:K360"/>
  <sheetViews>
    <sheetView workbookViewId="0">
      <selection activeCell="F20" sqref="F20"/>
    </sheetView>
  </sheetViews>
  <sheetFormatPr baseColWidth="10" defaultRowHeight="16" x14ac:dyDescent="0.2"/>
  <sheetData>
    <row r="3" spans="2:9" x14ac:dyDescent="0.2">
      <c r="B3" s="4" t="s">
        <v>45</v>
      </c>
      <c r="C3" s="4" t="s">
        <v>46</v>
      </c>
      <c r="D3" s="4" t="s">
        <v>47</v>
      </c>
      <c r="F3" s="4" t="s">
        <v>65</v>
      </c>
      <c r="G3">
        <v>300</v>
      </c>
      <c r="H3">
        <v>299</v>
      </c>
      <c r="I3">
        <v>299</v>
      </c>
    </row>
    <row r="4" spans="2:9" x14ac:dyDescent="0.2">
      <c r="B4" s="10">
        <v>29</v>
      </c>
      <c r="C4" s="10"/>
      <c r="D4" s="10">
        <v>45</v>
      </c>
      <c r="F4" t="s">
        <v>95</v>
      </c>
      <c r="G4" t="s">
        <v>45</v>
      </c>
      <c r="H4" t="s">
        <v>46</v>
      </c>
      <c r="I4" t="s">
        <v>47</v>
      </c>
    </row>
    <row r="5" spans="2:9" x14ac:dyDescent="0.2">
      <c r="B5" s="10">
        <v>60</v>
      </c>
      <c r="C5" s="10">
        <v>88</v>
      </c>
      <c r="D5" s="10">
        <v>71</v>
      </c>
      <c r="F5" t="s">
        <v>49</v>
      </c>
      <c r="G5">
        <v>105</v>
      </c>
      <c r="H5">
        <v>69</v>
      </c>
      <c r="I5">
        <v>55</v>
      </c>
    </row>
    <row r="6" spans="2:9" x14ac:dyDescent="0.2">
      <c r="B6" s="10">
        <v>67</v>
      </c>
      <c r="C6" s="10">
        <v>104</v>
      </c>
      <c r="D6" s="10">
        <v>82</v>
      </c>
      <c r="F6" t="s">
        <v>1</v>
      </c>
      <c r="G6">
        <v>90</v>
      </c>
      <c r="H6">
        <v>87</v>
      </c>
      <c r="I6">
        <v>84</v>
      </c>
    </row>
    <row r="7" spans="2:9" x14ac:dyDescent="0.2">
      <c r="B7" s="10">
        <v>88</v>
      </c>
      <c r="C7" s="10">
        <v>113</v>
      </c>
      <c r="D7" s="10">
        <v>104</v>
      </c>
      <c r="F7" t="s">
        <v>2</v>
      </c>
      <c r="G7">
        <v>36</v>
      </c>
      <c r="H7">
        <v>54</v>
      </c>
      <c r="I7">
        <v>40</v>
      </c>
    </row>
    <row r="8" spans="2:9" x14ac:dyDescent="0.2">
      <c r="B8" s="10">
        <v>97</v>
      </c>
      <c r="C8" s="10">
        <v>146</v>
      </c>
      <c r="D8" s="10">
        <v>110</v>
      </c>
      <c r="F8" t="s">
        <v>3</v>
      </c>
      <c r="G8">
        <v>26</v>
      </c>
      <c r="H8">
        <v>32</v>
      </c>
      <c r="I8">
        <v>32</v>
      </c>
    </row>
    <row r="9" spans="2:9" x14ac:dyDescent="0.2">
      <c r="B9" s="10">
        <v>99</v>
      </c>
      <c r="C9" s="10">
        <v>152</v>
      </c>
      <c r="D9" s="10">
        <v>138</v>
      </c>
      <c r="F9" t="s">
        <v>4</v>
      </c>
      <c r="G9">
        <v>14</v>
      </c>
      <c r="H9">
        <v>21</v>
      </c>
      <c r="I9">
        <v>29</v>
      </c>
    </row>
    <row r="10" spans="2:9" x14ac:dyDescent="0.2">
      <c r="B10" s="10">
        <v>110</v>
      </c>
      <c r="C10" s="10">
        <v>160</v>
      </c>
      <c r="D10" s="10">
        <v>141</v>
      </c>
      <c r="F10" t="s">
        <v>5</v>
      </c>
      <c r="G10">
        <v>7</v>
      </c>
      <c r="H10">
        <v>12</v>
      </c>
      <c r="I10">
        <v>24</v>
      </c>
    </row>
    <row r="11" spans="2:9" x14ac:dyDescent="0.2">
      <c r="B11" s="10">
        <v>118</v>
      </c>
      <c r="C11" s="10">
        <v>160</v>
      </c>
      <c r="D11" s="10">
        <v>141</v>
      </c>
      <c r="F11" t="s">
        <v>6</v>
      </c>
      <c r="G11">
        <v>11</v>
      </c>
      <c r="H11">
        <v>6</v>
      </c>
      <c r="I11">
        <v>17</v>
      </c>
    </row>
    <row r="12" spans="2:9" x14ac:dyDescent="0.2">
      <c r="B12" s="10">
        <v>119</v>
      </c>
      <c r="C12" s="10">
        <v>161</v>
      </c>
      <c r="D12" s="10">
        <v>143</v>
      </c>
      <c r="F12" t="s">
        <v>7</v>
      </c>
      <c r="G12">
        <v>6</v>
      </c>
      <c r="H12">
        <v>6</v>
      </c>
      <c r="I12">
        <v>5</v>
      </c>
    </row>
    <row r="13" spans="2:9" x14ac:dyDescent="0.2">
      <c r="B13" s="10">
        <v>129</v>
      </c>
      <c r="C13" s="10">
        <v>170</v>
      </c>
      <c r="D13" s="10">
        <v>147</v>
      </c>
      <c r="F13" t="s">
        <v>8</v>
      </c>
      <c r="G13">
        <v>4</v>
      </c>
      <c r="H13">
        <v>5</v>
      </c>
      <c r="I13">
        <v>7</v>
      </c>
    </row>
    <row r="14" spans="2:9" x14ac:dyDescent="0.2">
      <c r="B14" s="10">
        <v>134</v>
      </c>
      <c r="C14" s="10">
        <v>186</v>
      </c>
      <c r="D14" s="10">
        <v>165</v>
      </c>
      <c r="F14" t="s">
        <v>9</v>
      </c>
      <c r="G14">
        <v>1</v>
      </c>
      <c r="H14">
        <v>1</v>
      </c>
      <c r="I14">
        <v>1</v>
      </c>
    </row>
    <row r="15" spans="2:9" x14ac:dyDescent="0.2">
      <c r="B15" s="10">
        <v>134</v>
      </c>
      <c r="C15" s="10">
        <v>187</v>
      </c>
      <c r="D15" s="10">
        <v>176</v>
      </c>
      <c r="F15" t="s">
        <v>10</v>
      </c>
      <c r="G15">
        <v>0</v>
      </c>
      <c r="H15">
        <v>5</v>
      </c>
      <c r="I15">
        <v>0</v>
      </c>
    </row>
    <row r="16" spans="2:9" x14ac:dyDescent="0.2">
      <c r="B16" s="10">
        <v>135</v>
      </c>
      <c r="C16" s="10">
        <v>214</v>
      </c>
      <c r="D16" s="10">
        <v>183</v>
      </c>
      <c r="F16" t="s">
        <v>11</v>
      </c>
      <c r="G16">
        <v>0</v>
      </c>
      <c r="H16">
        <v>1</v>
      </c>
      <c r="I16">
        <v>1</v>
      </c>
    </row>
    <row r="17" spans="2:11" x14ac:dyDescent="0.2">
      <c r="B17" s="10">
        <v>142</v>
      </c>
      <c r="C17" s="10">
        <v>223</v>
      </c>
      <c r="D17" s="10">
        <v>187</v>
      </c>
      <c r="F17" t="s">
        <v>12</v>
      </c>
      <c r="G17">
        <v>0</v>
      </c>
      <c r="H17">
        <v>0</v>
      </c>
      <c r="I17">
        <v>4</v>
      </c>
    </row>
    <row r="18" spans="2:11" x14ac:dyDescent="0.2">
      <c r="B18" s="10">
        <v>144</v>
      </c>
      <c r="C18" s="10">
        <v>225</v>
      </c>
      <c r="D18" s="10">
        <v>188</v>
      </c>
    </row>
    <row r="19" spans="2:11" x14ac:dyDescent="0.2">
      <c r="B19" s="10">
        <v>147</v>
      </c>
      <c r="C19" s="10">
        <v>232</v>
      </c>
      <c r="D19" s="10">
        <v>190</v>
      </c>
    </row>
    <row r="20" spans="2:11" x14ac:dyDescent="0.2">
      <c r="B20" s="10">
        <v>152</v>
      </c>
      <c r="C20" s="10">
        <v>233</v>
      </c>
      <c r="D20" s="10">
        <v>193</v>
      </c>
      <c r="F20" t="s">
        <v>96</v>
      </c>
      <c r="G20" t="s">
        <v>45</v>
      </c>
      <c r="H20" t="s">
        <v>46</v>
      </c>
      <c r="I20" t="s">
        <v>47</v>
      </c>
      <c r="J20" t="s">
        <v>48</v>
      </c>
      <c r="K20" t="s">
        <v>14</v>
      </c>
    </row>
    <row r="21" spans="2:11" x14ac:dyDescent="0.2">
      <c r="B21" s="10">
        <v>153</v>
      </c>
      <c r="C21" s="10">
        <v>236</v>
      </c>
      <c r="D21" s="10">
        <v>209</v>
      </c>
      <c r="F21" t="s">
        <v>49</v>
      </c>
      <c r="G21">
        <f>G5/3</f>
        <v>35</v>
      </c>
      <c r="H21">
        <f>H5/299*100</f>
        <v>23.076923076923077</v>
      </c>
      <c r="I21">
        <f>I5/299*100</f>
        <v>18.394648829431436</v>
      </c>
      <c r="J21" s="9">
        <f>AVERAGE(G21:I21)</f>
        <v>25.490523968784839</v>
      </c>
      <c r="K21" s="9">
        <f>STDEV(G21:I21)/SQRT(3)</f>
        <v>4.9431273442148154</v>
      </c>
    </row>
    <row r="22" spans="2:11" x14ac:dyDescent="0.2">
      <c r="B22" s="10">
        <v>159</v>
      </c>
      <c r="C22" s="10">
        <v>246</v>
      </c>
      <c r="D22" s="10">
        <v>210</v>
      </c>
      <c r="F22" t="s">
        <v>1</v>
      </c>
      <c r="G22">
        <f t="shared" ref="G22:G33" si="0">G6/3</f>
        <v>30</v>
      </c>
      <c r="H22">
        <f t="shared" ref="H22:I33" si="1">H6/299*100</f>
        <v>29.096989966555181</v>
      </c>
      <c r="I22">
        <f t="shared" si="1"/>
        <v>28.093645484949832</v>
      </c>
      <c r="J22" s="9">
        <f t="shared" ref="J22:J33" si="2">AVERAGE(G22:I22)</f>
        <v>29.063545150501671</v>
      </c>
      <c r="K22" s="9">
        <f t="shared" ref="K22:K33" si="3">STDEV(G22:I22)/SQRT(3)</f>
        <v>0.55057115829947612</v>
      </c>
    </row>
    <row r="23" spans="2:11" x14ac:dyDescent="0.2">
      <c r="B23" s="10">
        <v>164</v>
      </c>
      <c r="C23" s="10">
        <v>256</v>
      </c>
      <c r="D23" s="10">
        <v>218</v>
      </c>
      <c r="F23" t="s">
        <v>2</v>
      </c>
      <c r="G23">
        <f t="shared" si="0"/>
        <v>12</v>
      </c>
      <c r="H23">
        <f t="shared" si="1"/>
        <v>18.060200668896321</v>
      </c>
      <c r="I23">
        <f t="shared" si="1"/>
        <v>13.377926421404682</v>
      </c>
      <c r="J23" s="9">
        <f t="shared" si="2"/>
        <v>14.479375696767001</v>
      </c>
      <c r="K23" s="9">
        <f t="shared" si="3"/>
        <v>1.834066603340782</v>
      </c>
    </row>
    <row r="24" spans="2:11" x14ac:dyDescent="0.2">
      <c r="B24" s="10">
        <v>167</v>
      </c>
      <c r="C24" s="10">
        <v>260</v>
      </c>
      <c r="D24" s="10">
        <v>221</v>
      </c>
      <c r="F24" t="s">
        <v>3</v>
      </c>
      <c r="G24">
        <f t="shared" si="0"/>
        <v>8.6666666666666661</v>
      </c>
      <c r="H24">
        <f t="shared" si="1"/>
        <v>10.702341137123746</v>
      </c>
      <c r="I24">
        <f t="shared" si="1"/>
        <v>10.702341137123746</v>
      </c>
      <c r="J24" s="9">
        <f t="shared" si="2"/>
        <v>10.023782980304718</v>
      </c>
      <c r="K24" s="9">
        <f t="shared" si="3"/>
        <v>0.67855815681902654</v>
      </c>
    </row>
    <row r="25" spans="2:11" x14ac:dyDescent="0.2">
      <c r="B25" s="10">
        <v>172</v>
      </c>
      <c r="C25" s="10">
        <v>273</v>
      </c>
      <c r="D25" s="10">
        <v>224</v>
      </c>
      <c r="F25" t="s">
        <v>4</v>
      </c>
      <c r="G25">
        <f t="shared" si="0"/>
        <v>4.666666666666667</v>
      </c>
      <c r="H25">
        <f t="shared" si="1"/>
        <v>7.023411371237458</v>
      </c>
      <c r="I25">
        <f t="shared" si="1"/>
        <v>9.6989966555183944</v>
      </c>
      <c r="J25" s="9">
        <f t="shared" si="2"/>
        <v>7.1296915644741743</v>
      </c>
      <c r="K25" s="9">
        <f t="shared" si="3"/>
        <v>1.4536801446420877</v>
      </c>
    </row>
    <row r="26" spans="2:11" x14ac:dyDescent="0.2">
      <c r="B26" s="10">
        <v>186</v>
      </c>
      <c r="C26" s="10">
        <v>278</v>
      </c>
      <c r="D26" s="10">
        <v>225</v>
      </c>
      <c r="F26" t="s">
        <v>5</v>
      </c>
      <c r="G26">
        <f t="shared" si="0"/>
        <v>2.3333333333333335</v>
      </c>
      <c r="H26">
        <f t="shared" si="1"/>
        <v>4.0133779264214047</v>
      </c>
      <c r="I26">
        <f t="shared" si="1"/>
        <v>8.0267558528428093</v>
      </c>
      <c r="J26" s="9">
        <f t="shared" si="2"/>
        <v>4.7911557041991824</v>
      </c>
      <c r="K26" s="9">
        <f t="shared" si="3"/>
        <v>1.6889314866820495</v>
      </c>
    </row>
    <row r="27" spans="2:11" x14ac:dyDescent="0.2">
      <c r="B27" s="10">
        <v>194</v>
      </c>
      <c r="C27" s="10">
        <v>278</v>
      </c>
      <c r="D27" s="10">
        <v>231</v>
      </c>
      <c r="F27" t="s">
        <v>6</v>
      </c>
      <c r="G27">
        <f t="shared" si="0"/>
        <v>3.6666666666666665</v>
      </c>
      <c r="H27">
        <f t="shared" si="1"/>
        <v>2.0066889632107023</v>
      </c>
      <c r="I27">
        <f t="shared" si="1"/>
        <v>5.6856187290969897</v>
      </c>
      <c r="J27" s="9">
        <f t="shared" si="2"/>
        <v>3.7863247863247858</v>
      </c>
      <c r="K27" s="9">
        <f t="shared" si="3"/>
        <v>1.0636994570493308</v>
      </c>
    </row>
    <row r="28" spans="2:11" x14ac:dyDescent="0.2">
      <c r="B28" s="10">
        <v>195</v>
      </c>
      <c r="C28" s="10">
        <v>282</v>
      </c>
      <c r="D28" s="10">
        <v>235</v>
      </c>
      <c r="F28" t="s">
        <v>7</v>
      </c>
      <c r="G28">
        <f t="shared" si="0"/>
        <v>2</v>
      </c>
      <c r="H28">
        <f t="shared" si="1"/>
        <v>2.0066889632107023</v>
      </c>
      <c r="I28">
        <f t="shared" si="1"/>
        <v>1.6722408026755853</v>
      </c>
      <c r="J28" s="9">
        <f t="shared" si="2"/>
        <v>1.8929765886287626</v>
      </c>
      <c r="K28" s="9">
        <f t="shared" si="3"/>
        <v>0.11038478300545432</v>
      </c>
    </row>
    <row r="29" spans="2:11" x14ac:dyDescent="0.2">
      <c r="B29" s="10">
        <v>205</v>
      </c>
      <c r="C29" s="10">
        <v>288</v>
      </c>
      <c r="D29" s="10">
        <v>269</v>
      </c>
      <c r="F29" t="s">
        <v>8</v>
      </c>
      <c r="G29">
        <f t="shared" si="0"/>
        <v>1.3333333333333333</v>
      </c>
      <c r="H29">
        <f t="shared" si="1"/>
        <v>1.6722408026755853</v>
      </c>
      <c r="I29">
        <f t="shared" si="1"/>
        <v>2.3411371237458192</v>
      </c>
      <c r="J29" s="9">
        <f t="shared" si="2"/>
        <v>1.7822370865849126</v>
      </c>
      <c r="K29" s="9">
        <f t="shared" si="3"/>
        <v>0.29608079237928719</v>
      </c>
    </row>
    <row r="30" spans="2:11" x14ac:dyDescent="0.2">
      <c r="B30" s="10">
        <v>207</v>
      </c>
      <c r="C30" s="10">
        <v>293</v>
      </c>
      <c r="D30" s="10">
        <v>306</v>
      </c>
      <c r="F30" t="s">
        <v>9</v>
      </c>
      <c r="G30">
        <f t="shared" si="0"/>
        <v>0.33333333333333331</v>
      </c>
      <c r="H30">
        <f t="shared" si="1"/>
        <v>0.33444816053511706</v>
      </c>
      <c r="I30">
        <f t="shared" si="1"/>
        <v>0.33444816053511706</v>
      </c>
      <c r="J30" s="9">
        <f t="shared" si="2"/>
        <v>0.33407655146785581</v>
      </c>
      <c r="K30" s="9">
        <f t="shared" si="3"/>
        <v>3.7160906726124715E-4</v>
      </c>
    </row>
    <row r="31" spans="2:11" x14ac:dyDescent="0.2">
      <c r="B31" s="10">
        <v>210</v>
      </c>
      <c r="C31" s="10">
        <v>295</v>
      </c>
      <c r="D31" s="10">
        <v>307</v>
      </c>
      <c r="F31" t="s">
        <v>10</v>
      </c>
      <c r="G31">
        <f t="shared" si="0"/>
        <v>0</v>
      </c>
      <c r="H31">
        <f t="shared" si="1"/>
        <v>1.6722408026755853</v>
      </c>
      <c r="I31">
        <f t="shared" si="1"/>
        <v>0</v>
      </c>
      <c r="J31" s="9">
        <f t="shared" si="2"/>
        <v>0.55741360089186176</v>
      </c>
      <c r="K31" s="9">
        <f t="shared" si="3"/>
        <v>0.55741360089186176</v>
      </c>
    </row>
    <row r="32" spans="2:11" x14ac:dyDescent="0.2">
      <c r="B32" s="10">
        <v>212</v>
      </c>
      <c r="C32" s="10">
        <v>304</v>
      </c>
      <c r="D32" s="10">
        <v>309</v>
      </c>
      <c r="F32" t="s">
        <v>11</v>
      </c>
      <c r="G32">
        <f t="shared" si="0"/>
        <v>0</v>
      </c>
      <c r="H32">
        <f t="shared" si="1"/>
        <v>0.33444816053511706</v>
      </c>
      <c r="I32">
        <f t="shared" si="1"/>
        <v>0.33444816053511706</v>
      </c>
      <c r="J32" s="9">
        <f t="shared" si="2"/>
        <v>0.2229654403567447</v>
      </c>
      <c r="K32" s="9">
        <f t="shared" si="3"/>
        <v>0.11148272017837237</v>
      </c>
    </row>
    <row r="33" spans="2:11" x14ac:dyDescent="0.2">
      <c r="B33" s="10">
        <v>213</v>
      </c>
      <c r="C33" s="10">
        <v>304</v>
      </c>
      <c r="D33" s="10">
        <v>310</v>
      </c>
      <c r="F33" t="s">
        <v>12</v>
      </c>
      <c r="G33">
        <f t="shared" si="0"/>
        <v>0</v>
      </c>
      <c r="H33">
        <f t="shared" si="1"/>
        <v>0</v>
      </c>
      <c r="I33">
        <f t="shared" si="1"/>
        <v>1.3377926421404682</v>
      </c>
      <c r="J33" s="9">
        <f t="shared" si="2"/>
        <v>0.44593088071348941</v>
      </c>
      <c r="K33" s="9">
        <f t="shared" si="3"/>
        <v>0.44593088071348946</v>
      </c>
    </row>
    <row r="34" spans="2:11" x14ac:dyDescent="0.2">
      <c r="B34" s="10">
        <v>214</v>
      </c>
      <c r="C34" s="10">
        <v>307</v>
      </c>
      <c r="D34" s="10">
        <v>312</v>
      </c>
    </row>
    <row r="35" spans="2:11" x14ac:dyDescent="0.2">
      <c r="B35" s="10">
        <v>215</v>
      </c>
      <c r="C35" s="10">
        <v>326</v>
      </c>
      <c r="D35" s="10">
        <v>317</v>
      </c>
    </row>
    <row r="36" spans="2:11" x14ac:dyDescent="0.2">
      <c r="B36" s="10">
        <v>220</v>
      </c>
      <c r="C36" s="10">
        <v>338</v>
      </c>
      <c r="D36" s="10">
        <v>320</v>
      </c>
    </row>
    <row r="37" spans="2:11" x14ac:dyDescent="0.2">
      <c r="B37" s="10">
        <v>234</v>
      </c>
      <c r="C37" s="10">
        <v>345</v>
      </c>
      <c r="D37" s="10">
        <v>321</v>
      </c>
    </row>
    <row r="38" spans="2:11" x14ac:dyDescent="0.2">
      <c r="B38" s="10">
        <v>243</v>
      </c>
      <c r="C38" s="10">
        <v>345</v>
      </c>
      <c r="D38" s="10">
        <v>345</v>
      </c>
    </row>
    <row r="39" spans="2:11" x14ac:dyDescent="0.2">
      <c r="B39" s="10">
        <v>243</v>
      </c>
      <c r="C39" s="10">
        <v>348</v>
      </c>
      <c r="D39" s="10">
        <v>345</v>
      </c>
    </row>
    <row r="40" spans="2:11" x14ac:dyDescent="0.2">
      <c r="B40" s="10">
        <v>251</v>
      </c>
      <c r="C40" s="10">
        <v>350</v>
      </c>
      <c r="D40" s="10">
        <v>368</v>
      </c>
    </row>
    <row r="41" spans="2:11" x14ac:dyDescent="0.2">
      <c r="B41" s="10">
        <v>261</v>
      </c>
      <c r="C41" s="10">
        <v>366</v>
      </c>
      <c r="D41" s="10">
        <v>374</v>
      </c>
    </row>
    <row r="42" spans="2:11" x14ac:dyDescent="0.2">
      <c r="B42" s="10">
        <v>268</v>
      </c>
      <c r="C42" s="10">
        <v>370</v>
      </c>
      <c r="D42" s="10">
        <v>376</v>
      </c>
    </row>
    <row r="43" spans="2:11" x14ac:dyDescent="0.2">
      <c r="B43" s="10">
        <v>278</v>
      </c>
      <c r="C43" s="10">
        <v>383</v>
      </c>
      <c r="D43" s="10">
        <v>385</v>
      </c>
    </row>
    <row r="44" spans="2:11" x14ac:dyDescent="0.2">
      <c r="B44" s="10">
        <v>282</v>
      </c>
      <c r="C44" s="10">
        <v>384</v>
      </c>
      <c r="D44" s="10">
        <v>385</v>
      </c>
    </row>
    <row r="45" spans="2:11" x14ac:dyDescent="0.2">
      <c r="B45" s="10">
        <v>284</v>
      </c>
      <c r="C45" s="10">
        <v>387</v>
      </c>
      <c r="D45" s="10">
        <v>400</v>
      </c>
    </row>
    <row r="46" spans="2:11" x14ac:dyDescent="0.2">
      <c r="B46" s="10">
        <v>288</v>
      </c>
      <c r="C46" s="10">
        <v>391</v>
      </c>
      <c r="D46" s="10">
        <v>411</v>
      </c>
    </row>
    <row r="47" spans="2:11" x14ac:dyDescent="0.2">
      <c r="B47" s="10">
        <v>291</v>
      </c>
      <c r="C47" s="10">
        <v>408</v>
      </c>
      <c r="D47" s="10">
        <v>416</v>
      </c>
    </row>
    <row r="48" spans="2:11" x14ac:dyDescent="0.2">
      <c r="B48" s="10">
        <v>292</v>
      </c>
      <c r="C48" s="10">
        <v>410</v>
      </c>
      <c r="D48" s="10">
        <v>426</v>
      </c>
    </row>
    <row r="49" spans="2:4" x14ac:dyDescent="0.2">
      <c r="B49" s="10">
        <v>294</v>
      </c>
      <c r="C49" s="10">
        <v>413</v>
      </c>
      <c r="D49" s="10">
        <v>427</v>
      </c>
    </row>
    <row r="50" spans="2:4" x14ac:dyDescent="0.2">
      <c r="B50" s="10">
        <v>297</v>
      </c>
      <c r="C50" s="10">
        <v>414</v>
      </c>
      <c r="D50" s="10">
        <v>428</v>
      </c>
    </row>
    <row r="51" spans="2:4" x14ac:dyDescent="0.2">
      <c r="B51" s="10">
        <v>298</v>
      </c>
      <c r="C51" s="10">
        <v>415</v>
      </c>
      <c r="D51" s="10">
        <v>438</v>
      </c>
    </row>
    <row r="52" spans="2:4" x14ac:dyDescent="0.2">
      <c r="B52" s="10">
        <v>300</v>
      </c>
      <c r="C52" s="10">
        <v>419</v>
      </c>
      <c r="D52" s="10">
        <v>439</v>
      </c>
    </row>
    <row r="53" spans="2:4" x14ac:dyDescent="0.2">
      <c r="B53" s="10">
        <v>302</v>
      </c>
      <c r="C53" s="10">
        <v>419</v>
      </c>
      <c r="D53" s="10">
        <v>455</v>
      </c>
    </row>
    <row r="54" spans="2:4" x14ac:dyDescent="0.2">
      <c r="B54" s="10">
        <v>309</v>
      </c>
      <c r="C54" s="10">
        <v>433</v>
      </c>
      <c r="D54" s="10">
        <v>463</v>
      </c>
    </row>
    <row r="55" spans="2:4" x14ac:dyDescent="0.2">
      <c r="B55" s="10">
        <v>311</v>
      </c>
      <c r="C55" s="10">
        <v>433</v>
      </c>
      <c r="D55" s="10">
        <v>475</v>
      </c>
    </row>
    <row r="56" spans="2:4" x14ac:dyDescent="0.2">
      <c r="B56" s="10">
        <v>312</v>
      </c>
      <c r="C56" s="10">
        <v>434</v>
      </c>
      <c r="D56" s="10">
        <v>481</v>
      </c>
    </row>
    <row r="57" spans="2:4" x14ac:dyDescent="0.2">
      <c r="B57" s="10">
        <v>314</v>
      </c>
      <c r="C57" s="10">
        <v>438</v>
      </c>
      <c r="D57" s="10">
        <v>484</v>
      </c>
    </row>
    <row r="58" spans="2:4" x14ac:dyDescent="0.2">
      <c r="B58" s="10">
        <v>316</v>
      </c>
      <c r="C58" s="10">
        <v>439</v>
      </c>
      <c r="D58" s="10">
        <v>499</v>
      </c>
    </row>
    <row r="59" spans="2:4" x14ac:dyDescent="0.2">
      <c r="B59" s="10">
        <v>331</v>
      </c>
      <c r="C59" s="10">
        <v>442</v>
      </c>
      <c r="D59" s="10">
        <v>502</v>
      </c>
    </row>
    <row r="60" spans="2:4" x14ac:dyDescent="0.2">
      <c r="B60" s="10">
        <v>331</v>
      </c>
      <c r="C60" s="10">
        <v>461</v>
      </c>
      <c r="D60" s="10">
        <v>513</v>
      </c>
    </row>
    <row r="61" spans="2:4" x14ac:dyDescent="0.2">
      <c r="B61" s="10">
        <v>333</v>
      </c>
      <c r="C61" s="10">
        <v>467</v>
      </c>
      <c r="D61" s="10">
        <v>514</v>
      </c>
    </row>
    <row r="62" spans="2:4" x14ac:dyDescent="0.2">
      <c r="B62" s="10">
        <v>335</v>
      </c>
      <c r="C62" s="10">
        <v>469</v>
      </c>
      <c r="D62" s="10">
        <v>517</v>
      </c>
    </row>
    <row r="63" spans="2:4" x14ac:dyDescent="0.2">
      <c r="B63" s="10">
        <v>341</v>
      </c>
      <c r="C63" s="10">
        <v>479</v>
      </c>
      <c r="D63" s="10">
        <v>517</v>
      </c>
    </row>
    <row r="64" spans="2:4" x14ac:dyDescent="0.2">
      <c r="B64" s="10">
        <v>345</v>
      </c>
      <c r="C64" s="10">
        <v>480</v>
      </c>
      <c r="D64" s="10">
        <v>518</v>
      </c>
    </row>
    <row r="65" spans="2:4" x14ac:dyDescent="0.2">
      <c r="B65" s="10">
        <v>345</v>
      </c>
      <c r="C65" s="10">
        <v>481</v>
      </c>
      <c r="D65" s="10">
        <v>522</v>
      </c>
    </row>
    <row r="66" spans="2:4" x14ac:dyDescent="0.2">
      <c r="B66" s="10">
        <v>345</v>
      </c>
      <c r="C66" s="10">
        <v>482</v>
      </c>
      <c r="D66" s="10">
        <v>530</v>
      </c>
    </row>
    <row r="67" spans="2:4" x14ac:dyDescent="0.2">
      <c r="B67" s="10">
        <v>351</v>
      </c>
      <c r="C67" s="10">
        <v>487</v>
      </c>
      <c r="D67" s="10">
        <v>530</v>
      </c>
    </row>
    <row r="68" spans="2:4" x14ac:dyDescent="0.2">
      <c r="B68" s="10">
        <v>354</v>
      </c>
      <c r="C68" s="10">
        <v>488</v>
      </c>
      <c r="D68" s="10">
        <v>531</v>
      </c>
    </row>
    <row r="69" spans="2:4" x14ac:dyDescent="0.2">
      <c r="B69" s="10">
        <v>357</v>
      </c>
      <c r="C69" s="10">
        <v>491</v>
      </c>
      <c r="D69" s="10">
        <v>533</v>
      </c>
    </row>
    <row r="70" spans="2:4" x14ac:dyDescent="0.2">
      <c r="B70" s="10">
        <v>358</v>
      </c>
      <c r="C70" s="10">
        <v>491</v>
      </c>
      <c r="D70" s="10">
        <v>548</v>
      </c>
    </row>
    <row r="71" spans="2:4" x14ac:dyDescent="0.2">
      <c r="B71" s="10">
        <v>363</v>
      </c>
      <c r="C71" s="10">
        <v>493</v>
      </c>
      <c r="D71" s="10">
        <v>552</v>
      </c>
    </row>
    <row r="72" spans="2:4" x14ac:dyDescent="0.2">
      <c r="B72" s="10">
        <v>365</v>
      </c>
      <c r="C72" s="10">
        <v>494</v>
      </c>
      <c r="D72" s="10">
        <v>553</v>
      </c>
    </row>
    <row r="73" spans="2:4" x14ac:dyDescent="0.2">
      <c r="B73" s="10">
        <v>369</v>
      </c>
      <c r="C73" s="10">
        <v>498</v>
      </c>
      <c r="D73" s="10">
        <v>565</v>
      </c>
    </row>
    <row r="74" spans="2:4" x14ac:dyDescent="0.2">
      <c r="B74" s="10">
        <v>376</v>
      </c>
      <c r="C74" s="10">
        <v>521</v>
      </c>
      <c r="D74" s="10">
        <v>565</v>
      </c>
    </row>
    <row r="75" spans="2:4" x14ac:dyDescent="0.2">
      <c r="B75" s="10">
        <v>377</v>
      </c>
      <c r="C75" s="10">
        <v>550</v>
      </c>
      <c r="D75" s="10">
        <v>570</v>
      </c>
    </row>
    <row r="76" spans="2:4" x14ac:dyDescent="0.2">
      <c r="B76" s="10">
        <v>379</v>
      </c>
      <c r="C76" s="10">
        <v>551</v>
      </c>
      <c r="D76" s="10">
        <v>571</v>
      </c>
    </row>
    <row r="77" spans="2:4" x14ac:dyDescent="0.2">
      <c r="B77" s="10">
        <v>381</v>
      </c>
      <c r="C77" s="10">
        <v>554</v>
      </c>
      <c r="D77" s="10">
        <v>572</v>
      </c>
    </row>
    <row r="78" spans="2:4" x14ac:dyDescent="0.2">
      <c r="B78" s="10">
        <v>381</v>
      </c>
      <c r="C78" s="10">
        <v>555</v>
      </c>
      <c r="D78" s="10">
        <v>574</v>
      </c>
    </row>
    <row r="79" spans="2:4" x14ac:dyDescent="0.2">
      <c r="B79" s="10">
        <v>382</v>
      </c>
      <c r="C79" s="10">
        <v>563</v>
      </c>
      <c r="D79" s="10">
        <v>605</v>
      </c>
    </row>
    <row r="80" spans="2:4" x14ac:dyDescent="0.2">
      <c r="B80" s="10">
        <v>382</v>
      </c>
      <c r="C80" s="10">
        <v>566</v>
      </c>
      <c r="D80" s="10">
        <v>606</v>
      </c>
    </row>
    <row r="81" spans="2:4" x14ac:dyDescent="0.2">
      <c r="B81" s="10">
        <v>383</v>
      </c>
      <c r="C81" s="10">
        <v>567</v>
      </c>
      <c r="D81" s="10">
        <v>611</v>
      </c>
    </row>
    <row r="82" spans="2:4" x14ac:dyDescent="0.2">
      <c r="B82" s="10">
        <v>383</v>
      </c>
      <c r="C82" s="10">
        <v>568</v>
      </c>
      <c r="D82" s="10">
        <v>612</v>
      </c>
    </row>
    <row r="83" spans="2:4" x14ac:dyDescent="0.2">
      <c r="B83" s="10">
        <v>384</v>
      </c>
      <c r="C83" s="10">
        <v>572</v>
      </c>
      <c r="D83" s="10">
        <v>613</v>
      </c>
    </row>
    <row r="84" spans="2:4" x14ac:dyDescent="0.2">
      <c r="B84" s="10">
        <v>393</v>
      </c>
      <c r="C84" s="10">
        <v>575</v>
      </c>
      <c r="D84" s="10">
        <v>614</v>
      </c>
    </row>
    <row r="85" spans="2:4" x14ac:dyDescent="0.2">
      <c r="B85" s="10">
        <v>399</v>
      </c>
      <c r="C85" s="10">
        <v>586</v>
      </c>
      <c r="D85" s="10">
        <v>615</v>
      </c>
    </row>
    <row r="86" spans="2:4" x14ac:dyDescent="0.2">
      <c r="B86" s="10">
        <v>405</v>
      </c>
      <c r="C86" s="10">
        <v>592</v>
      </c>
      <c r="D86" s="10">
        <v>615</v>
      </c>
    </row>
    <row r="87" spans="2:4" x14ac:dyDescent="0.2">
      <c r="B87" s="10">
        <v>407</v>
      </c>
      <c r="C87" s="10">
        <v>594</v>
      </c>
      <c r="D87" s="10">
        <v>620</v>
      </c>
    </row>
    <row r="88" spans="2:4" x14ac:dyDescent="0.2">
      <c r="B88" s="10">
        <v>414</v>
      </c>
      <c r="C88" s="10">
        <v>598</v>
      </c>
      <c r="D88" s="10">
        <v>623</v>
      </c>
    </row>
    <row r="89" spans="2:4" x14ac:dyDescent="0.2">
      <c r="B89" s="10">
        <v>421</v>
      </c>
      <c r="C89" s="10">
        <v>598</v>
      </c>
      <c r="D89" s="10">
        <v>629</v>
      </c>
    </row>
    <row r="90" spans="2:4" x14ac:dyDescent="0.2">
      <c r="B90" s="10">
        <v>421</v>
      </c>
      <c r="C90" s="10">
        <v>599</v>
      </c>
      <c r="D90" s="10">
        <v>636</v>
      </c>
    </row>
    <row r="91" spans="2:4" x14ac:dyDescent="0.2">
      <c r="B91" s="10">
        <v>422</v>
      </c>
      <c r="C91" s="10">
        <v>604</v>
      </c>
      <c r="D91" s="10">
        <v>644</v>
      </c>
    </row>
    <row r="92" spans="2:4" x14ac:dyDescent="0.2">
      <c r="B92" s="10">
        <v>422</v>
      </c>
      <c r="C92" s="10">
        <v>611</v>
      </c>
      <c r="D92" s="10">
        <v>662</v>
      </c>
    </row>
    <row r="93" spans="2:4" x14ac:dyDescent="0.2">
      <c r="B93" s="10">
        <v>424</v>
      </c>
      <c r="C93" s="10">
        <v>627</v>
      </c>
      <c r="D93" s="10">
        <v>662</v>
      </c>
    </row>
    <row r="94" spans="2:4" x14ac:dyDescent="0.2">
      <c r="B94" s="10">
        <v>433</v>
      </c>
      <c r="C94" s="10">
        <v>628</v>
      </c>
      <c r="D94" s="10">
        <v>666</v>
      </c>
    </row>
    <row r="95" spans="2:4" x14ac:dyDescent="0.2">
      <c r="B95" s="10">
        <v>436</v>
      </c>
      <c r="C95" s="10">
        <v>635</v>
      </c>
      <c r="D95" s="10">
        <v>669</v>
      </c>
    </row>
    <row r="96" spans="2:4" x14ac:dyDescent="0.2">
      <c r="B96" s="10">
        <v>439</v>
      </c>
      <c r="C96" s="10">
        <v>640</v>
      </c>
      <c r="D96" s="10">
        <v>673</v>
      </c>
    </row>
    <row r="97" spans="2:4" x14ac:dyDescent="0.2">
      <c r="B97" s="10">
        <v>443</v>
      </c>
      <c r="C97" s="10">
        <v>647</v>
      </c>
      <c r="D97" s="10">
        <v>692</v>
      </c>
    </row>
    <row r="98" spans="2:4" x14ac:dyDescent="0.2">
      <c r="B98" s="10">
        <v>448</v>
      </c>
      <c r="C98" s="10">
        <v>648</v>
      </c>
      <c r="D98" s="10">
        <v>707</v>
      </c>
    </row>
    <row r="99" spans="2:4" x14ac:dyDescent="0.2">
      <c r="B99" s="10">
        <v>452</v>
      </c>
      <c r="C99" s="10">
        <v>651</v>
      </c>
      <c r="D99" s="10">
        <v>712</v>
      </c>
    </row>
    <row r="100" spans="2:4" x14ac:dyDescent="0.2">
      <c r="B100" s="10">
        <v>457</v>
      </c>
      <c r="C100" s="10">
        <v>653</v>
      </c>
      <c r="D100" s="10">
        <v>725</v>
      </c>
    </row>
    <row r="101" spans="2:4" x14ac:dyDescent="0.2">
      <c r="B101" s="10">
        <v>469</v>
      </c>
      <c r="C101" s="10">
        <v>661</v>
      </c>
      <c r="D101" s="10">
        <v>725</v>
      </c>
    </row>
    <row r="102" spans="2:4" x14ac:dyDescent="0.2">
      <c r="B102" s="10">
        <v>470</v>
      </c>
      <c r="C102" s="10">
        <v>664</v>
      </c>
      <c r="D102" s="10">
        <v>733</v>
      </c>
    </row>
    <row r="103" spans="2:4" x14ac:dyDescent="0.2">
      <c r="B103" s="10">
        <v>470</v>
      </c>
      <c r="C103" s="10">
        <v>664</v>
      </c>
      <c r="D103" s="10">
        <v>738</v>
      </c>
    </row>
    <row r="104" spans="2:4" x14ac:dyDescent="0.2">
      <c r="B104" s="10">
        <v>474</v>
      </c>
      <c r="C104" s="10">
        <v>669</v>
      </c>
      <c r="D104" s="10">
        <v>744</v>
      </c>
    </row>
    <row r="105" spans="2:4" x14ac:dyDescent="0.2">
      <c r="B105" s="10">
        <v>491</v>
      </c>
      <c r="C105" s="10">
        <v>689</v>
      </c>
      <c r="D105" s="10">
        <v>749</v>
      </c>
    </row>
    <row r="106" spans="2:4" x14ac:dyDescent="0.2">
      <c r="B106" s="10">
        <v>493</v>
      </c>
      <c r="C106" s="10">
        <v>689</v>
      </c>
      <c r="D106" s="10">
        <v>758</v>
      </c>
    </row>
    <row r="107" spans="2:4" x14ac:dyDescent="0.2">
      <c r="B107" s="10">
        <v>494</v>
      </c>
      <c r="C107" s="10">
        <v>692</v>
      </c>
      <c r="D107" s="10">
        <v>760</v>
      </c>
    </row>
    <row r="108" spans="2:4" x14ac:dyDescent="0.2">
      <c r="B108" s="10">
        <v>499</v>
      </c>
      <c r="C108" s="10">
        <v>694</v>
      </c>
      <c r="D108" s="10">
        <v>761</v>
      </c>
    </row>
    <row r="109" spans="2:4" x14ac:dyDescent="0.2">
      <c r="B109" s="10">
        <v>500</v>
      </c>
      <c r="C109" s="10">
        <v>696</v>
      </c>
      <c r="D109" s="10">
        <v>762</v>
      </c>
    </row>
    <row r="110" spans="2:4" x14ac:dyDescent="0.2">
      <c r="B110" s="10">
        <v>501</v>
      </c>
      <c r="C110" s="10">
        <v>696</v>
      </c>
      <c r="D110" s="10">
        <v>766</v>
      </c>
    </row>
    <row r="111" spans="2:4" x14ac:dyDescent="0.2">
      <c r="B111" s="10">
        <v>514</v>
      </c>
      <c r="C111" s="10">
        <v>696</v>
      </c>
      <c r="D111" s="10">
        <v>769</v>
      </c>
    </row>
    <row r="112" spans="2:4" x14ac:dyDescent="0.2">
      <c r="B112" s="10">
        <v>520</v>
      </c>
      <c r="C112" s="10">
        <v>707</v>
      </c>
      <c r="D112" s="10">
        <v>770</v>
      </c>
    </row>
    <row r="113" spans="2:4" x14ac:dyDescent="0.2">
      <c r="B113" s="10">
        <v>521</v>
      </c>
      <c r="C113" s="10">
        <v>713</v>
      </c>
      <c r="D113" s="10">
        <v>774</v>
      </c>
    </row>
    <row r="114" spans="2:4" x14ac:dyDescent="0.2">
      <c r="B114" s="10">
        <v>521</v>
      </c>
      <c r="C114" s="10">
        <v>716</v>
      </c>
      <c r="D114" s="10">
        <v>777</v>
      </c>
    </row>
    <row r="115" spans="2:4" x14ac:dyDescent="0.2">
      <c r="B115" s="10">
        <v>530</v>
      </c>
      <c r="C115" s="10">
        <v>717</v>
      </c>
      <c r="D115" s="10">
        <v>794</v>
      </c>
    </row>
    <row r="116" spans="2:4" x14ac:dyDescent="0.2">
      <c r="B116" s="10">
        <v>537</v>
      </c>
      <c r="C116" s="10">
        <v>717</v>
      </c>
      <c r="D116" s="10">
        <v>805</v>
      </c>
    </row>
    <row r="117" spans="2:4" x14ac:dyDescent="0.2">
      <c r="B117" s="10">
        <v>539</v>
      </c>
      <c r="C117" s="10">
        <v>718</v>
      </c>
      <c r="D117" s="10">
        <v>817</v>
      </c>
    </row>
    <row r="118" spans="2:4" x14ac:dyDescent="0.2">
      <c r="B118" s="10">
        <v>539</v>
      </c>
      <c r="C118" s="10">
        <v>724</v>
      </c>
      <c r="D118" s="10">
        <v>823</v>
      </c>
    </row>
    <row r="119" spans="2:4" x14ac:dyDescent="0.2">
      <c r="B119" s="10">
        <v>544</v>
      </c>
      <c r="C119" s="10">
        <v>726</v>
      </c>
      <c r="D119" s="10">
        <v>846</v>
      </c>
    </row>
    <row r="120" spans="2:4" x14ac:dyDescent="0.2">
      <c r="B120" s="10">
        <v>551</v>
      </c>
      <c r="C120" s="10">
        <v>741</v>
      </c>
      <c r="D120" s="10">
        <v>847</v>
      </c>
    </row>
    <row r="121" spans="2:4" x14ac:dyDescent="0.2">
      <c r="B121" s="10">
        <v>554</v>
      </c>
      <c r="C121" s="10">
        <v>748</v>
      </c>
      <c r="D121" s="10">
        <v>849</v>
      </c>
    </row>
    <row r="122" spans="2:4" x14ac:dyDescent="0.2">
      <c r="B122" s="10">
        <v>554</v>
      </c>
      <c r="C122" s="10">
        <v>752</v>
      </c>
      <c r="D122" s="10">
        <v>853</v>
      </c>
    </row>
    <row r="123" spans="2:4" x14ac:dyDescent="0.2">
      <c r="B123" s="10">
        <v>557</v>
      </c>
      <c r="C123" s="10">
        <v>757</v>
      </c>
      <c r="D123" s="10">
        <v>854</v>
      </c>
    </row>
    <row r="124" spans="2:4" x14ac:dyDescent="0.2">
      <c r="B124" s="10">
        <v>569</v>
      </c>
      <c r="C124" s="10">
        <v>759</v>
      </c>
      <c r="D124" s="10">
        <v>855</v>
      </c>
    </row>
    <row r="125" spans="2:4" x14ac:dyDescent="0.2">
      <c r="B125" s="10">
        <v>571</v>
      </c>
      <c r="C125" s="10">
        <v>759</v>
      </c>
      <c r="D125" s="10">
        <v>864</v>
      </c>
    </row>
    <row r="126" spans="2:4" x14ac:dyDescent="0.2">
      <c r="B126" s="10">
        <v>576</v>
      </c>
      <c r="C126" s="10">
        <v>764</v>
      </c>
      <c r="D126" s="10">
        <v>870</v>
      </c>
    </row>
    <row r="127" spans="2:4" x14ac:dyDescent="0.2">
      <c r="B127" s="10">
        <v>580</v>
      </c>
      <c r="C127" s="10">
        <v>769</v>
      </c>
      <c r="D127" s="10">
        <v>873</v>
      </c>
    </row>
    <row r="128" spans="2:4" x14ac:dyDescent="0.2">
      <c r="B128" s="10">
        <v>597</v>
      </c>
      <c r="C128" s="10">
        <v>777</v>
      </c>
      <c r="D128" s="10">
        <v>875</v>
      </c>
    </row>
    <row r="129" spans="2:4" x14ac:dyDescent="0.2">
      <c r="B129" s="10">
        <v>616</v>
      </c>
      <c r="C129" s="10">
        <v>778</v>
      </c>
      <c r="D129" s="10">
        <v>879</v>
      </c>
    </row>
    <row r="130" spans="2:4" x14ac:dyDescent="0.2">
      <c r="B130" s="10">
        <v>619</v>
      </c>
      <c r="C130" s="10">
        <v>781</v>
      </c>
      <c r="D130" s="10">
        <v>881</v>
      </c>
    </row>
    <row r="131" spans="2:4" x14ac:dyDescent="0.2">
      <c r="B131" s="10">
        <v>624</v>
      </c>
      <c r="C131" s="10">
        <v>787</v>
      </c>
      <c r="D131" s="10">
        <v>883</v>
      </c>
    </row>
    <row r="132" spans="2:4" x14ac:dyDescent="0.2">
      <c r="B132" s="10">
        <v>632</v>
      </c>
      <c r="C132" s="10">
        <v>816</v>
      </c>
      <c r="D132" s="10">
        <v>893</v>
      </c>
    </row>
    <row r="133" spans="2:4" x14ac:dyDescent="0.2">
      <c r="B133" s="10">
        <v>635</v>
      </c>
      <c r="C133" s="10">
        <v>818</v>
      </c>
      <c r="D133" s="10">
        <v>900</v>
      </c>
    </row>
    <row r="134" spans="2:4" x14ac:dyDescent="0.2">
      <c r="B134" s="10">
        <v>644</v>
      </c>
      <c r="C134" s="10">
        <v>820</v>
      </c>
      <c r="D134" s="10">
        <v>906</v>
      </c>
    </row>
    <row r="135" spans="2:4" x14ac:dyDescent="0.2">
      <c r="B135" s="10">
        <v>660</v>
      </c>
      <c r="C135" s="10">
        <v>822</v>
      </c>
      <c r="D135" s="10">
        <v>912</v>
      </c>
    </row>
    <row r="136" spans="2:4" x14ac:dyDescent="0.2">
      <c r="B136" s="10">
        <v>661</v>
      </c>
      <c r="C136" s="10">
        <v>823</v>
      </c>
      <c r="D136" s="10">
        <v>920</v>
      </c>
    </row>
    <row r="137" spans="2:4" x14ac:dyDescent="0.2">
      <c r="B137" s="10">
        <v>667</v>
      </c>
      <c r="C137" s="10">
        <v>830</v>
      </c>
      <c r="D137" s="10">
        <v>936</v>
      </c>
    </row>
    <row r="138" spans="2:4" x14ac:dyDescent="0.2">
      <c r="B138" s="10">
        <v>680</v>
      </c>
      <c r="C138" s="10">
        <v>833</v>
      </c>
      <c r="D138" s="10">
        <v>962</v>
      </c>
    </row>
    <row r="139" spans="2:4" x14ac:dyDescent="0.2">
      <c r="B139" s="10">
        <v>681</v>
      </c>
      <c r="C139" s="10">
        <v>834</v>
      </c>
      <c r="D139" s="10">
        <v>965</v>
      </c>
    </row>
    <row r="140" spans="2:4" x14ac:dyDescent="0.2">
      <c r="B140" s="10">
        <v>698</v>
      </c>
      <c r="C140" s="10">
        <v>845</v>
      </c>
      <c r="D140" s="10">
        <v>988</v>
      </c>
    </row>
    <row r="141" spans="2:4" x14ac:dyDescent="0.2">
      <c r="B141" s="10">
        <v>709</v>
      </c>
      <c r="C141" s="10">
        <v>859</v>
      </c>
      <c r="D141" s="10">
        <v>989</v>
      </c>
    </row>
    <row r="142" spans="2:4" x14ac:dyDescent="0.2">
      <c r="B142" s="10">
        <v>715</v>
      </c>
      <c r="C142" s="10">
        <v>859</v>
      </c>
      <c r="D142" s="10">
        <v>668</v>
      </c>
    </row>
    <row r="143" spans="2:4" x14ac:dyDescent="0.2">
      <c r="B143" s="10">
        <v>716</v>
      </c>
      <c r="C143" s="10">
        <v>864</v>
      </c>
      <c r="D143" s="10">
        <v>1006</v>
      </c>
    </row>
    <row r="144" spans="2:4" x14ac:dyDescent="0.2">
      <c r="B144" s="10">
        <v>730</v>
      </c>
      <c r="C144" s="10">
        <v>875</v>
      </c>
      <c r="D144" s="10">
        <v>1016</v>
      </c>
    </row>
    <row r="145" spans="2:4" x14ac:dyDescent="0.2">
      <c r="B145" s="10">
        <v>741</v>
      </c>
      <c r="C145" s="10">
        <v>879</v>
      </c>
      <c r="D145" s="10">
        <v>1019</v>
      </c>
    </row>
    <row r="146" spans="2:4" x14ac:dyDescent="0.2">
      <c r="B146" s="10">
        <v>746</v>
      </c>
      <c r="C146" s="10">
        <v>885</v>
      </c>
      <c r="D146" s="10">
        <v>1042</v>
      </c>
    </row>
    <row r="147" spans="2:4" x14ac:dyDescent="0.2">
      <c r="B147" s="10">
        <v>746</v>
      </c>
      <c r="C147" s="10">
        <v>893</v>
      </c>
      <c r="D147" s="10">
        <v>1042</v>
      </c>
    </row>
    <row r="148" spans="2:4" x14ac:dyDescent="0.2">
      <c r="B148" s="10">
        <v>749</v>
      </c>
      <c r="C148" s="10">
        <v>901</v>
      </c>
      <c r="D148" s="10">
        <v>1043</v>
      </c>
    </row>
    <row r="149" spans="2:4" x14ac:dyDescent="0.2">
      <c r="B149" s="10">
        <v>749</v>
      </c>
      <c r="C149" s="10">
        <v>903</v>
      </c>
      <c r="D149" s="10">
        <v>1063</v>
      </c>
    </row>
    <row r="150" spans="2:4" x14ac:dyDescent="0.2">
      <c r="B150" s="10">
        <v>750</v>
      </c>
      <c r="C150" s="10">
        <v>907</v>
      </c>
      <c r="D150" s="10">
        <v>1091</v>
      </c>
    </row>
    <row r="151" spans="2:4" x14ac:dyDescent="0.2">
      <c r="B151" s="10">
        <v>757</v>
      </c>
      <c r="C151" s="10">
        <v>916</v>
      </c>
      <c r="D151" s="10">
        <v>1095</v>
      </c>
    </row>
    <row r="152" spans="2:4" x14ac:dyDescent="0.2">
      <c r="B152" s="10">
        <v>758</v>
      </c>
      <c r="C152" s="10">
        <v>918</v>
      </c>
      <c r="D152" s="10">
        <v>1102</v>
      </c>
    </row>
    <row r="153" spans="2:4" x14ac:dyDescent="0.2">
      <c r="B153" s="10">
        <v>758</v>
      </c>
      <c r="C153" s="10">
        <v>929</v>
      </c>
      <c r="D153" s="10">
        <v>1134</v>
      </c>
    </row>
    <row r="154" spans="2:4" x14ac:dyDescent="0.2">
      <c r="B154" s="10">
        <v>759</v>
      </c>
      <c r="C154" s="10">
        <v>930</v>
      </c>
      <c r="D154" s="10">
        <v>1143</v>
      </c>
    </row>
    <row r="155" spans="2:4" x14ac:dyDescent="0.2">
      <c r="B155" s="10">
        <v>775</v>
      </c>
      <c r="C155" s="10">
        <v>933</v>
      </c>
      <c r="D155" s="10">
        <v>1155</v>
      </c>
    </row>
    <row r="156" spans="2:4" x14ac:dyDescent="0.2">
      <c r="B156" s="10">
        <v>776</v>
      </c>
      <c r="C156" s="10">
        <v>936</v>
      </c>
      <c r="D156" s="10">
        <v>1170</v>
      </c>
    </row>
    <row r="157" spans="2:4" x14ac:dyDescent="0.2">
      <c r="B157" s="10">
        <v>778</v>
      </c>
      <c r="C157" s="10">
        <v>969</v>
      </c>
      <c r="D157" s="10">
        <v>1175</v>
      </c>
    </row>
    <row r="158" spans="2:4" x14ac:dyDescent="0.2">
      <c r="B158" s="10">
        <v>778</v>
      </c>
      <c r="C158" s="10">
        <v>970</v>
      </c>
      <c r="D158" s="10">
        <v>1179</v>
      </c>
    </row>
    <row r="159" spans="2:4" x14ac:dyDescent="0.2">
      <c r="B159" s="10">
        <v>778</v>
      </c>
      <c r="C159" s="10">
        <v>971</v>
      </c>
      <c r="D159" s="10">
        <v>1184</v>
      </c>
    </row>
    <row r="160" spans="2:4" x14ac:dyDescent="0.2">
      <c r="B160" s="10">
        <v>785</v>
      </c>
      <c r="C160" s="10">
        <v>974</v>
      </c>
      <c r="D160" s="10">
        <v>1216</v>
      </c>
    </row>
    <row r="161" spans="2:4" x14ac:dyDescent="0.2">
      <c r="B161" s="10">
        <v>789</v>
      </c>
      <c r="C161" s="10">
        <v>1012</v>
      </c>
      <c r="D161" s="10">
        <v>1233</v>
      </c>
    </row>
    <row r="162" spans="2:4" x14ac:dyDescent="0.2">
      <c r="B162" s="10">
        <v>794</v>
      </c>
      <c r="C162" s="10">
        <v>1013</v>
      </c>
      <c r="D162" s="10">
        <v>1238</v>
      </c>
    </row>
    <row r="163" spans="2:4" x14ac:dyDescent="0.2">
      <c r="B163" s="10">
        <v>796</v>
      </c>
      <c r="C163" s="10">
        <v>1014</v>
      </c>
      <c r="D163" s="10">
        <v>1269</v>
      </c>
    </row>
    <row r="164" spans="2:4" x14ac:dyDescent="0.2">
      <c r="B164" s="10">
        <v>796</v>
      </c>
      <c r="C164" s="10">
        <v>1021</v>
      </c>
      <c r="D164" s="10">
        <v>1294</v>
      </c>
    </row>
    <row r="165" spans="2:4" x14ac:dyDescent="0.2">
      <c r="B165" s="10">
        <v>801</v>
      </c>
      <c r="C165" s="10">
        <v>1022</v>
      </c>
      <c r="D165" s="10">
        <v>1299</v>
      </c>
    </row>
    <row r="166" spans="2:4" x14ac:dyDescent="0.2">
      <c r="B166" s="10">
        <v>804</v>
      </c>
      <c r="C166" s="10">
        <v>1023</v>
      </c>
      <c r="D166" s="10">
        <v>1305</v>
      </c>
    </row>
    <row r="167" spans="2:4" x14ac:dyDescent="0.2">
      <c r="B167" s="10">
        <v>813</v>
      </c>
      <c r="C167" s="10">
        <v>1023</v>
      </c>
      <c r="D167" s="10">
        <v>1309</v>
      </c>
    </row>
    <row r="168" spans="2:4" x14ac:dyDescent="0.2">
      <c r="B168" s="10">
        <v>817</v>
      </c>
      <c r="C168" s="10">
        <v>1035</v>
      </c>
      <c r="D168" s="10">
        <v>1310</v>
      </c>
    </row>
    <row r="169" spans="2:4" x14ac:dyDescent="0.2">
      <c r="B169" s="10">
        <v>818</v>
      </c>
      <c r="C169" s="10">
        <v>1039</v>
      </c>
      <c r="D169" s="10">
        <v>1317</v>
      </c>
    </row>
    <row r="170" spans="2:4" x14ac:dyDescent="0.2">
      <c r="B170" s="10">
        <v>821</v>
      </c>
      <c r="C170" s="10">
        <v>1044</v>
      </c>
      <c r="D170" s="10">
        <v>1320</v>
      </c>
    </row>
    <row r="171" spans="2:4" x14ac:dyDescent="0.2">
      <c r="B171" s="10">
        <v>822</v>
      </c>
      <c r="C171" s="10">
        <v>1046</v>
      </c>
      <c r="D171" s="10">
        <v>1361</v>
      </c>
    </row>
    <row r="172" spans="2:4" x14ac:dyDescent="0.2">
      <c r="B172" s="10">
        <v>823</v>
      </c>
      <c r="C172" s="10">
        <v>1050</v>
      </c>
      <c r="D172" s="10">
        <v>1365</v>
      </c>
    </row>
    <row r="173" spans="2:4" x14ac:dyDescent="0.2">
      <c r="B173" s="10">
        <v>831</v>
      </c>
      <c r="C173" s="10">
        <v>1067</v>
      </c>
      <c r="D173" s="10">
        <v>1380</v>
      </c>
    </row>
    <row r="174" spans="2:4" x14ac:dyDescent="0.2">
      <c r="B174" s="10">
        <v>833</v>
      </c>
      <c r="C174" s="10">
        <v>1083</v>
      </c>
      <c r="D174" s="10">
        <v>1396</v>
      </c>
    </row>
    <row r="175" spans="2:4" x14ac:dyDescent="0.2">
      <c r="B175" s="10">
        <v>833</v>
      </c>
      <c r="C175" s="10">
        <v>1085</v>
      </c>
      <c r="D175" s="10">
        <v>1396</v>
      </c>
    </row>
    <row r="176" spans="2:4" x14ac:dyDescent="0.2">
      <c r="B176" s="10">
        <v>838</v>
      </c>
      <c r="C176" s="10">
        <v>1094</v>
      </c>
      <c r="D176" s="10">
        <v>1399</v>
      </c>
    </row>
    <row r="177" spans="2:4" x14ac:dyDescent="0.2">
      <c r="B177" s="10">
        <v>839</v>
      </c>
      <c r="C177" s="10">
        <v>1095</v>
      </c>
      <c r="D177" s="10">
        <v>1421</v>
      </c>
    </row>
    <row r="178" spans="2:4" x14ac:dyDescent="0.2">
      <c r="B178" s="10">
        <v>843</v>
      </c>
      <c r="C178" s="10">
        <v>1126</v>
      </c>
      <c r="D178" s="10">
        <v>1426</v>
      </c>
    </row>
    <row r="179" spans="2:4" x14ac:dyDescent="0.2">
      <c r="B179" s="10">
        <v>849</v>
      </c>
      <c r="C179" s="10">
        <v>1126</v>
      </c>
      <c r="D179" s="10">
        <v>1448</v>
      </c>
    </row>
    <row r="180" spans="2:4" x14ac:dyDescent="0.2">
      <c r="B180" s="10">
        <v>849</v>
      </c>
      <c r="C180" s="10">
        <v>1127</v>
      </c>
      <c r="D180" s="10">
        <v>1463</v>
      </c>
    </row>
    <row r="181" spans="2:4" x14ac:dyDescent="0.2">
      <c r="B181" s="10">
        <v>858</v>
      </c>
      <c r="C181" s="10">
        <v>1138</v>
      </c>
      <c r="D181" s="10">
        <v>1472</v>
      </c>
    </row>
    <row r="182" spans="2:4" x14ac:dyDescent="0.2">
      <c r="B182" s="10">
        <v>892</v>
      </c>
      <c r="C182" s="10">
        <v>1151</v>
      </c>
      <c r="D182" s="10">
        <v>1479</v>
      </c>
    </row>
    <row r="183" spans="2:4" x14ac:dyDescent="0.2">
      <c r="B183" s="10">
        <v>906</v>
      </c>
      <c r="C183" s="10">
        <v>1161</v>
      </c>
      <c r="D183" s="10">
        <v>1503</v>
      </c>
    </row>
    <row r="184" spans="2:4" x14ac:dyDescent="0.2">
      <c r="B184" s="10">
        <v>907</v>
      </c>
      <c r="C184" s="10">
        <v>1164</v>
      </c>
      <c r="D184" s="10">
        <v>1544</v>
      </c>
    </row>
    <row r="185" spans="2:4" x14ac:dyDescent="0.2">
      <c r="B185" s="10">
        <v>908</v>
      </c>
      <c r="C185" s="10">
        <v>1179</v>
      </c>
      <c r="D185" s="10">
        <v>1546</v>
      </c>
    </row>
    <row r="186" spans="2:4" x14ac:dyDescent="0.2">
      <c r="B186" s="10">
        <v>915</v>
      </c>
      <c r="C186" s="10">
        <v>1189</v>
      </c>
      <c r="D186" s="10">
        <v>1566</v>
      </c>
    </row>
    <row r="187" spans="2:4" x14ac:dyDescent="0.2">
      <c r="B187" s="10">
        <v>933</v>
      </c>
      <c r="C187" s="10">
        <v>1201</v>
      </c>
      <c r="D187" s="10">
        <v>1568</v>
      </c>
    </row>
    <row r="188" spans="2:4" x14ac:dyDescent="0.2">
      <c r="B188" s="10">
        <v>936</v>
      </c>
      <c r="C188" s="10">
        <v>1211</v>
      </c>
      <c r="D188" s="10">
        <v>1580</v>
      </c>
    </row>
    <row r="189" spans="2:4" x14ac:dyDescent="0.2">
      <c r="B189" s="10">
        <v>947</v>
      </c>
      <c r="C189" s="10">
        <v>1230</v>
      </c>
      <c r="D189" s="10">
        <v>1600</v>
      </c>
    </row>
    <row r="190" spans="2:4" x14ac:dyDescent="0.2">
      <c r="B190" s="10">
        <v>950</v>
      </c>
      <c r="C190" s="10">
        <v>1273</v>
      </c>
      <c r="D190" s="10">
        <v>1609</v>
      </c>
    </row>
    <row r="191" spans="2:4" x14ac:dyDescent="0.2">
      <c r="B191" s="10">
        <v>962</v>
      </c>
      <c r="C191" s="10">
        <v>1279</v>
      </c>
      <c r="D191" s="10">
        <v>1621</v>
      </c>
    </row>
    <row r="192" spans="2:4" x14ac:dyDescent="0.2">
      <c r="B192" s="10">
        <v>969</v>
      </c>
      <c r="C192" s="10">
        <v>1294</v>
      </c>
      <c r="D192" s="10">
        <v>1657</v>
      </c>
    </row>
    <row r="193" spans="2:4" x14ac:dyDescent="0.2">
      <c r="B193" s="10">
        <v>970</v>
      </c>
      <c r="C193" s="10">
        <v>1307</v>
      </c>
      <c r="D193" s="10">
        <v>1663</v>
      </c>
    </row>
    <row r="194" spans="2:4" x14ac:dyDescent="0.2">
      <c r="B194" s="10">
        <v>973</v>
      </c>
      <c r="C194" s="10">
        <v>1324</v>
      </c>
      <c r="D194" s="10">
        <v>1667</v>
      </c>
    </row>
    <row r="195" spans="2:4" x14ac:dyDescent="0.2">
      <c r="B195" s="10">
        <v>974</v>
      </c>
      <c r="C195" s="10">
        <v>1351</v>
      </c>
      <c r="D195" s="10">
        <v>1679</v>
      </c>
    </row>
    <row r="196" spans="2:4" x14ac:dyDescent="0.2">
      <c r="B196" s="10">
        <v>980</v>
      </c>
      <c r="C196" s="10">
        <v>1352</v>
      </c>
      <c r="D196" s="10">
        <v>1679</v>
      </c>
    </row>
    <row r="197" spans="2:4" x14ac:dyDescent="0.2">
      <c r="B197" s="10">
        <v>985</v>
      </c>
      <c r="C197" s="10">
        <v>1353</v>
      </c>
      <c r="D197" s="10">
        <v>1696</v>
      </c>
    </row>
    <row r="198" spans="2:4" x14ac:dyDescent="0.2">
      <c r="B198" s="10">
        <v>986</v>
      </c>
      <c r="C198" s="10">
        <v>1377</v>
      </c>
      <c r="D198" s="10">
        <v>1712</v>
      </c>
    </row>
    <row r="199" spans="2:4" x14ac:dyDescent="0.2">
      <c r="B199" s="10">
        <v>1004</v>
      </c>
      <c r="C199" s="10">
        <v>1385</v>
      </c>
      <c r="D199" s="10">
        <v>1718</v>
      </c>
    </row>
    <row r="200" spans="2:4" x14ac:dyDescent="0.2">
      <c r="B200" s="10">
        <v>1021</v>
      </c>
      <c r="C200" s="10">
        <v>1401</v>
      </c>
      <c r="D200" s="10">
        <v>1741</v>
      </c>
    </row>
    <row r="201" spans="2:4" x14ac:dyDescent="0.2">
      <c r="B201" s="10">
        <v>1031</v>
      </c>
      <c r="C201" s="10">
        <v>1401</v>
      </c>
      <c r="D201" s="10">
        <v>1750</v>
      </c>
    </row>
    <row r="202" spans="2:4" x14ac:dyDescent="0.2">
      <c r="B202" s="10">
        <v>1050</v>
      </c>
      <c r="C202" s="10">
        <v>1402</v>
      </c>
      <c r="D202" s="10">
        <v>1767</v>
      </c>
    </row>
    <row r="203" spans="2:4" x14ac:dyDescent="0.2">
      <c r="B203" s="10">
        <v>1050</v>
      </c>
      <c r="C203" s="10">
        <v>1403</v>
      </c>
      <c r="D203" s="10">
        <v>1768</v>
      </c>
    </row>
    <row r="204" spans="2:4" x14ac:dyDescent="0.2">
      <c r="B204" s="10">
        <v>1057</v>
      </c>
      <c r="C204" s="10">
        <v>1413</v>
      </c>
      <c r="D204" s="10">
        <v>1769</v>
      </c>
    </row>
    <row r="205" spans="2:4" x14ac:dyDescent="0.2">
      <c r="B205" s="10">
        <v>1104</v>
      </c>
      <c r="C205" s="10">
        <v>1414</v>
      </c>
      <c r="D205" s="10">
        <v>1773</v>
      </c>
    </row>
    <row r="206" spans="2:4" x14ac:dyDescent="0.2">
      <c r="B206" s="10">
        <v>1114</v>
      </c>
      <c r="C206" s="10">
        <v>1422</v>
      </c>
      <c r="D206" s="10">
        <v>1855</v>
      </c>
    </row>
    <row r="207" spans="2:4" x14ac:dyDescent="0.2">
      <c r="B207" s="10">
        <v>1126</v>
      </c>
      <c r="C207" s="10">
        <v>1433</v>
      </c>
      <c r="D207" s="10">
        <v>1861</v>
      </c>
    </row>
    <row r="208" spans="2:4" x14ac:dyDescent="0.2">
      <c r="B208" s="10">
        <v>1127</v>
      </c>
      <c r="C208" s="10">
        <v>1436</v>
      </c>
      <c r="D208" s="10">
        <v>1881</v>
      </c>
    </row>
    <row r="209" spans="2:4" x14ac:dyDescent="0.2">
      <c r="B209" s="10">
        <v>1138</v>
      </c>
      <c r="C209" s="10">
        <v>1448</v>
      </c>
      <c r="D209" s="10">
        <v>1900</v>
      </c>
    </row>
    <row r="210" spans="2:4" x14ac:dyDescent="0.2">
      <c r="B210" s="10">
        <v>1144</v>
      </c>
      <c r="C210" s="10">
        <v>1463</v>
      </c>
      <c r="D210" s="10">
        <v>1936</v>
      </c>
    </row>
    <row r="211" spans="2:4" x14ac:dyDescent="0.2">
      <c r="B211" s="10">
        <v>1145</v>
      </c>
      <c r="C211" s="10">
        <v>1467</v>
      </c>
      <c r="D211" s="10">
        <v>1972</v>
      </c>
    </row>
    <row r="212" spans="2:4" x14ac:dyDescent="0.2">
      <c r="B212" s="10">
        <v>1150</v>
      </c>
      <c r="C212" s="10">
        <v>1483</v>
      </c>
      <c r="D212" s="10">
        <v>1982</v>
      </c>
    </row>
    <row r="213" spans="2:4" x14ac:dyDescent="0.2">
      <c r="B213" s="10">
        <v>1171</v>
      </c>
      <c r="C213" s="10">
        <v>1486</v>
      </c>
      <c r="D213" s="10">
        <v>1987</v>
      </c>
    </row>
    <row r="214" spans="2:4" x14ac:dyDescent="0.2">
      <c r="B214" s="10">
        <v>1171</v>
      </c>
      <c r="C214" s="10">
        <v>1495</v>
      </c>
      <c r="D214" s="10">
        <v>1993</v>
      </c>
    </row>
    <row r="215" spans="2:4" x14ac:dyDescent="0.2">
      <c r="B215" s="10">
        <v>1182</v>
      </c>
      <c r="C215" s="10">
        <v>1506</v>
      </c>
      <c r="D215" s="10">
        <v>2003</v>
      </c>
    </row>
    <row r="216" spans="2:4" x14ac:dyDescent="0.2">
      <c r="B216" s="10">
        <v>1206</v>
      </c>
      <c r="C216" s="10">
        <v>1506</v>
      </c>
      <c r="D216" s="10">
        <v>2012</v>
      </c>
    </row>
    <row r="217" spans="2:4" x14ac:dyDescent="0.2">
      <c r="B217" s="10">
        <v>1232</v>
      </c>
      <c r="C217" s="10">
        <v>1507</v>
      </c>
      <c r="D217" s="10">
        <v>2012</v>
      </c>
    </row>
    <row r="218" spans="2:4" x14ac:dyDescent="0.2">
      <c r="B218" s="10">
        <v>1272</v>
      </c>
      <c r="C218" s="10">
        <v>1507</v>
      </c>
      <c r="D218" s="10">
        <v>2052</v>
      </c>
    </row>
    <row r="219" spans="2:4" x14ac:dyDescent="0.2">
      <c r="B219" s="10">
        <v>1278</v>
      </c>
      <c r="C219" s="10">
        <v>1563</v>
      </c>
      <c r="D219" s="10">
        <v>2057</v>
      </c>
    </row>
    <row r="220" spans="2:4" x14ac:dyDescent="0.2">
      <c r="B220" s="10">
        <v>1279</v>
      </c>
      <c r="C220" s="10">
        <v>1622</v>
      </c>
      <c r="D220" s="10">
        <v>2058</v>
      </c>
    </row>
    <row r="221" spans="2:4" x14ac:dyDescent="0.2">
      <c r="B221" s="10">
        <v>1286</v>
      </c>
      <c r="C221" s="10">
        <v>1622</v>
      </c>
      <c r="D221" s="10">
        <v>2060</v>
      </c>
    </row>
    <row r="222" spans="2:4" x14ac:dyDescent="0.2">
      <c r="B222" s="10">
        <v>1294</v>
      </c>
      <c r="C222" s="10">
        <v>1669</v>
      </c>
      <c r="D222" s="10">
        <v>2080</v>
      </c>
    </row>
    <row r="223" spans="2:4" x14ac:dyDescent="0.2">
      <c r="B223" s="10">
        <v>1307</v>
      </c>
      <c r="C223" s="10">
        <v>1678</v>
      </c>
      <c r="D223" s="10">
        <v>2090</v>
      </c>
    </row>
    <row r="224" spans="2:4" x14ac:dyDescent="0.2">
      <c r="B224" s="10">
        <v>1311</v>
      </c>
      <c r="C224" s="10">
        <v>1679</v>
      </c>
      <c r="D224" s="10">
        <v>2093</v>
      </c>
    </row>
    <row r="225" spans="2:4" x14ac:dyDescent="0.2">
      <c r="B225" s="10">
        <v>1351</v>
      </c>
      <c r="C225" s="10">
        <v>1725</v>
      </c>
      <c r="D225" s="10">
        <v>2099</v>
      </c>
    </row>
    <row r="226" spans="2:4" x14ac:dyDescent="0.2">
      <c r="B226" s="10">
        <v>1364</v>
      </c>
      <c r="C226" s="10">
        <v>1732</v>
      </c>
      <c r="D226" s="10">
        <v>2105</v>
      </c>
    </row>
    <row r="227" spans="2:4" x14ac:dyDescent="0.2">
      <c r="B227" s="10">
        <v>1369</v>
      </c>
      <c r="C227" s="10">
        <v>1752</v>
      </c>
      <c r="D227" s="10">
        <v>2111</v>
      </c>
    </row>
    <row r="228" spans="2:4" x14ac:dyDescent="0.2">
      <c r="B228" s="10">
        <v>1385</v>
      </c>
      <c r="C228" s="10">
        <v>1769</v>
      </c>
      <c r="D228" s="10">
        <v>2113</v>
      </c>
    </row>
    <row r="229" spans="2:4" x14ac:dyDescent="0.2">
      <c r="B229" s="10">
        <v>1430</v>
      </c>
      <c r="C229" s="10">
        <v>1795</v>
      </c>
      <c r="D229" s="10">
        <v>2156</v>
      </c>
    </row>
    <row r="230" spans="2:4" x14ac:dyDescent="0.2">
      <c r="B230" s="10">
        <v>1448</v>
      </c>
      <c r="C230" s="10">
        <v>1800</v>
      </c>
      <c r="D230" s="10">
        <v>2165</v>
      </c>
    </row>
    <row r="231" spans="2:4" x14ac:dyDescent="0.2">
      <c r="B231" s="10">
        <v>1449</v>
      </c>
      <c r="C231" s="10">
        <v>1810</v>
      </c>
      <c r="D231" s="10">
        <v>2169</v>
      </c>
    </row>
    <row r="232" spans="2:4" x14ac:dyDescent="0.2">
      <c r="B232" s="10">
        <v>1467</v>
      </c>
      <c r="C232" s="10">
        <v>1815</v>
      </c>
      <c r="D232" s="10">
        <v>2178</v>
      </c>
    </row>
    <row r="233" spans="2:4" x14ac:dyDescent="0.2">
      <c r="B233" s="10">
        <v>1479</v>
      </c>
      <c r="C233" s="10">
        <v>1843</v>
      </c>
      <c r="D233" s="10">
        <v>2182</v>
      </c>
    </row>
    <row r="234" spans="2:4" x14ac:dyDescent="0.2">
      <c r="B234" s="10">
        <v>1489</v>
      </c>
      <c r="C234" s="10">
        <v>1847</v>
      </c>
      <c r="D234" s="10">
        <v>2194</v>
      </c>
    </row>
    <row r="235" spans="2:4" x14ac:dyDescent="0.2">
      <c r="B235" s="10">
        <v>1501</v>
      </c>
      <c r="C235" s="10">
        <v>1855</v>
      </c>
      <c r="D235" s="10">
        <v>2203</v>
      </c>
    </row>
    <row r="236" spans="2:4" x14ac:dyDescent="0.2">
      <c r="B236" s="10">
        <v>1506</v>
      </c>
      <c r="C236" s="10">
        <v>1858</v>
      </c>
      <c r="D236" s="10">
        <v>2215</v>
      </c>
    </row>
    <row r="237" spans="2:4" x14ac:dyDescent="0.2">
      <c r="B237" s="10">
        <v>1516</v>
      </c>
      <c r="C237" s="10">
        <v>1865</v>
      </c>
      <c r="D237" s="10">
        <v>2219</v>
      </c>
    </row>
    <row r="238" spans="2:4" x14ac:dyDescent="0.2">
      <c r="B238" s="10">
        <v>1530</v>
      </c>
      <c r="C238" s="10">
        <v>1871</v>
      </c>
      <c r="D238" s="10">
        <v>2286</v>
      </c>
    </row>
    <row r="239" spans="2:4" x14ac:dyDescent="0.2">
      <c r="B239" s="10">
        <v>1535</v>
      </c>
      <c r="C239" s="10">
        <v>1875</v>
      </c>
      <c r="D239" s="10">
        <v>2321</v>
      </c>
    </row>
    <row r="240" spans="2:4" x14ac:dyDescent="0.2">
      <c r="B240" s="10">
        <v>1555</v>
      </c>
      <c r="C240" s="10">
        <v>1921</v>
      </c>
      <c r="D240" s="10">
        <v>2394</v>
      </c>
    </row>
    <row r="241" spans="2:4" x14ac:dyDescent="0.2">
      <c r="B241" s="10">
        <v>1563</v>
      </c>
      <c r="C241" s="10">
        <v>1945</v>
      </c>
      <c r="D241" s="10">
        <v>2410</v>
      </c>
    </row>
    <row r="242" spans="2:4" x14ac:dyDescent="0.2">
      <c r="B242" s="10">
        <v>1622</v>
      </c>
      <c r="C242" s="10">
        <v>1947</v>
      </c>
      <c r="D242" s="10">
        <v>2428</v>
      </c>
    </row>
    <row r="243" spans="2:4" x14ac:dyDescent="0.2">
      <c r="B243" s="10">
        <v>1639</v>
      </c>
      <c r="C243" s="10">
        <v>1952</v>
      </c>
      <c r="D243" s="10">
        <v>2497</v>
      </c>
    </row>
    <row r="244" spans="2:4" x14ac:dyDescent="0.2">
      <c r="B244" s="10">
        <v>1669</v>
      </c>
      <c r="C244" s="10">
        <v>1959</v>
      </c>
      <c r="D244" s="10">
        <v>2504</v>
      </c>
    </row>
    <row r="245" spans="2:4" x14ac:dyDescent="0.2">
      <c r="B245" s="10">
        <v>1688</v>
      </c>
      <c r="C245" s="10">
        <v>1999</v>
      </c>
      <c r="D245" s="10">
        <v>2504</v>
      </c>
    </row>
    <row r="246" spans="2:4" x14ac:dyDescent="0.2">
      <c r="B246" s="10">
        <v>1710</v>
      </c>
      <c r="C246" s="10">
        <v>1999</v>
      </c>
      <c r="D246" s="10">
        <v>2538</v>
      </c>
    </row>
    <row r="247" spans="2:4" x14ac:dyDescent="0.2">
      <c r="B247" s="10">
        <v>1714</v>
      </c>
      <c r="C247" s="10">
        <v>2017</v>
      </c>
      <c r="D247" s="10">
        <v>2571</v>
      </c>
    </row>
    <row r="248" spans="2:4" x14ac:dyDescent="0.2">
      <c r="B248" s="10">
        <v>1719</v>
      </c>
      <c r="C248" s="10">
        <v>2044</v>
      </c>
      <c r="D248" s="10">
        <v>2574</v>
      </c>
    </row>
    <row r="249" spans="2:4" x14ac:dyDescent="0.2">
      <c r="B249" s="10">
        <v>1774</v>
      </c>
      <c r="C249" s="10">
        <v>2047</v>
      </c>
      <c r="D249" s="10">
        <v>2589</v>
      </c>
    </row>
    <row r="250" spans="2:4" x14ac:dyDescent="0.2">
      <c r="B250" s="10">
        <v>1795</v>
      </c>
      <c r="C250" s="10">
        <v>2055</v>
      </c>
      <c r="D250" s="10">
        <v>2602</v>
      </c>
    </row>
    <row r="251" spans="2:4" x14ac:dyDescent="0.2">
      <c r="B251" s="10">
        <v>1821</v>
      </c>
      <c r="C251" s="10">
        <v>2103</v>
      </c>
      <c r="D251" s="10">
        <v>2617</v>
      </c>
    </row>
    <row r="252" spans="2:4" x14ac:dyDescent="0.2">
      <c r="B252" s="10">
        <v>1823</v>
      </c>
      <c r="C252" s="10">
        <v>2126</v>
      </c>
      <c r="D252" s="10">
        <v>2641</v>
      </c>
    </row>
    <row r="253" spans="2:4" x14ac:dyDescent="0.2">
      <c r="B253" s="10">
        <v>1875</v>
      </c>
      <c r="C253" s="10">
        <v>2140</v>
      </c>
      <c r="D253" s="10">
        <v>2641</v>
      </c>
    </row>
    <row r="254" spans="2:4" x14ac:dyDescent="0.2">
      <c r="B254" s="10">
        <v>1905</v>
      </c>
      <c r="C254" s="10">
        <v>2146</v>
      </c>
      <c r="D254" s="10">
        <v>2652</v>
      </c>
    </row>
    <row r="255" spans="2:4" x14ac:dyDescent="0.2">
      <c r="B255" s="10">
        <v>1909</v>
      </c>
      <c r="C255" s="10">
        <v>2151</v>
      </c>
      <c r="D255" s="10">
        <v>2661</v>
      </c>
    </row>
    <row r="256" spans="2:4" x14ac:dyDescent="0.2">
      <c r="B256" s="10">
        <v>1909</v>
      </c>
      <c r="C256" s="10">
        <v>2187</v>
      </c>
      <c r="D256" s="10">
        <v>2683</v>
      </c>
    </row>
    <row r="257" spans="2:4" x14ac:dyDescent="0.2">
      <c r="B257" s="10">
        <v>1914</v>
      </c>
      <c r="C257" s="10">
        <v>2208</v>
      </c>
      <c r="D257" s="10">
        <v>2690</v>
      </c>
    </row>
    <row r="258" spans="2:4" x14ac:dyDescent="0.2">
      <c r="B258" s="10">
        <v>1941</v>
      </c>
      <c r="C258" s="10">
        <v>2211</v>
      </c>
      <c r="D258" s="10">
        <v>2729</v>
      </c>
    </row>
    <row r="259" spans="2:4" x14ac:dyDescent="0.2">
      <c r="B259" s="10">
        <v>1959</v>
      </c>
      <c r="C259" s="10">
        <v>2284</v>
      </c>
      <c r="D259" s="10">
        <v>2749</v>
      </c>
    </row>
    <row r="260" spans="2:4" x14ac:dyDescent="0.2">
      <c r="B260" s="10">
        <v>1978</v>
      </c>
      <c r="C260" s="10">
        <v>2298</v>
      </c>
      <c r="D260" s="10">
        <v>2803</v>
      </c>
    </row>
    <row r="261" spans="2:4" x14ac:dyDescent="0.2">
      <c r="B261" s="10">
        <v>2006</v>
      </c>
      <c r="C261" s="10">
        <v>2335</v>
      </c>
      <c r="D261" s="10">
        <v>2873</v>
      </c>
    </row>
    <row r="262" spans="2:4" x14ac:dyDescent="0.2">
      <c r="B262" s="10">
        <v>2056</v>
      </c>
      <c r="C262" s="10">
        <v>2346</v>
      </c>
      <c r="D262" s="10">
        <v>2917</v>
      </c>
    </row>
    <row r="263" spans="2:4" x14ac:dyDescent="0.2">
      <c r="B263" s="10">
        <v>2057</v>
      </c>
      <c r="C263" s="10">
        <v>2353</v>
      </c>
      <c r="D263" s="10">
        <v>2924</v>
      </c>
    </row>
    <row r="264" spans="2:4" x14ac:dyDescent="0.2">
      <c r="B264" s="10">
        <v>2061</v>
      </c>
      <c r="C264" s="10">
        <v>2355</v>
      </c>
      <c r="D264" s="10">
        <v>2929</v>
      </c>
    </row>
    <row r="265" spans="2:4" x14ac:dyDescent="0.2">
      <c r="B265" s="10">
        <v>2103</v>
      </c>
      <c r="C265" s="10">
        <v>2382</v>
      </c>
      <c r="D265" s="10">
        <v>2931</v>
      </c>
    </row>
    <row r="266" spans="2:4" x14ac:dyDescent="0.2">
      <c r="B266" s="10">
        <v>2127</v>
      </c>
      <c r="C266" s="10">
        <v>2446</v>
      </c>
      <c r="D266" s="10">
        <v>2971</v>
      </c>
    </row>
    <row r="267" spans="2:4" x14ac:dyDescent="0.2">
      <c r="B267" s="10">
        <v>2169</v>
      </c>
      <c r="C267" s="10">
        <v>2460</v>
      </c>
      <c r="D267" s="10">
        <v>2987</v>
      </c>
    </row>
    <row r="268" spans="2:4" x14ac:dyDescent="0.2">
      <c r="B268" s="10">
        <v>2187</v>
      </c>
      <c r="C268" s="10">
        <v>2530</v>
      </c>
      <c r="D268" s="10">
        <v>3007</v>
      </c>
    </row>
    <row r="269" spans="2:4" x14ac:dyDescent="0.2">
      <c r="B269" s="10">
        <v>2196</v>
      </c>
      <c r="C269" s="10">
        <v>2545</v>
      </c>
      <c r="D269" s="10">
        <v>3065</v>
      </c>
    </row>
    <row r="270" spans="2:4" x14ac:dyDescent="0.2">
      <c r="B270" s="10">
        <v>2258</v>
      </c>
      <c r="C270" s="10">
        <v>2618</v>
      </c>
      <c r="D270" s="10">
        <v>3069</v>
      </c>
    </row>
    <row r="271" spans="2:4" x14ac:dyDescent="0.2">
      <c r="B271" s="10">
        <v>2336</v>
      </c>
      <c r="C271" s="10">
        <v>2639</v>
      </c>
      <c r="D271" s="10">
        <v>3090</v>
      </c>
    </row>
    <row r="272" spans="2:4" x14ac:dyDescent="0.2">
      <c r="B272" s="10">
        <v>2397</v>
      </c>
      <c r="C272" s="10">
        <v>2664</v>
      </c>
      <c r="D272" s="10">
        <v>3095</v>
      </c>
    </row>
    <row r="273" spans="2:4" x14ac:dyDescent="0.2">
      <c r="B273" s="10">
        <v>2484</v>
      </c>
      <c r="C273" s="10">
        <v>2675</v>
      </c>
      <c r="D273" s="10">
        <v>3116</v>
      </c>
    </row>
    <row r="274" spans="2:4" x14ac:dyDescent="0.2">
      <c r="B274" s="10">
        <v>2487</v>
      </c>
      <c r="C274" s="10">
        <v>2692</v>
      </c>
      <c r="D274" s="10">
        <v>3142</v>
      </c>
    </row>
    <row r="275" spans="2:4" x14ac:dyDescent="0.2">
      <c r="B275" s="10">
        <v>2538</v>
      </c>
      <c r="C275" s="10">
        <v>2864</v>
      </c>
      <c r="D275" s="10">
        <v>3169</v>
      </c>
    </row>
    <row r="276" spans="2:4" x14ac:dyDescent="0.2">
      <c r="B276" s="10">
        <v>2626</v>
      </c>
      <c r="C276" s="10">
        <v>2889</v>
      </c>
      <c r="D276" s="10">
        <v>3192</v>
      </c>
    </row>
    <row r="277" spans="2:4" x14ac:dyDescent="0.2">
      <c r="B277" s="10">
        <v>2806</v>
      </c>
      <c r="C277" s="10">
        <v>2892</v>
      </c>
      <c r="D277" s="10">
        <v>3217</v>
      </c>
    </row>
    <row r="278" spans="2:4" x14ac:dyDescent="0.2">
      <c r="B278" s="10">
        <v>2892</v>
      </c>
      <c r="C278" s="10">
        <v>2941</v>
      </c>
      <c r="D278" s="10">
        <v>3255</v>
      </c>
    </row>
    <row r="279" spans="2:4" x14ac:dyDescent="0.2">
      <c r="B279" s="10">
        <v>2894</v>
      </c>
      <c r="C279" s="10">
        <v>2984</v>
      </c>
      <c r="D279" s="10">
        <v>3256</v>
      </c>
    </row>
    <row r="280" spans="2:4" x14ac:dyDescent="0.2">
      <c r="B280" s="10">
        <v>2894</v>
      </c>
      <c r="C280" s="10">
        <v>3016</v>
      </c>
      <c r="D280" s="10">
        <v>3290</v>
      </c>
    </row>
    <row r="281" spans="2:4" x14ac:dyDescent="0.2">
      <c r="B281" s="10">
        <v>2912</v>
      </c>
      <c r="C281" s="10">
        <v>3085</v>
      </c>
      <c r="D281" s="10">
        <v>3343</v>
      </c>
    </row>
    <row r="282" spans="2:4" x14ac:dyDescent="0.2">
      <c r="B282" s="10">
        <v>3061</v>
      </c>
      <c r="C282" s="10">
        <v>3114</v>
      </c>
      <c r="D282" s="10">
        <v>3350</v>
      </c>
    </row>
    <row r="283" spans="2:4" x14ac:dyDescent="0.2">
      <c r="B283" s="10">
        <v>3084</v>
      </c>
      <c r="C283" s="10">
        <v>3114</v>
      </c>
      <c r="D283" s="10">
        <v>3423</v>
      </c>
    </row>
    <row r="284" spans="2:4" x14ac:dyDescent="0.2">
      <c r="B284" s="10">
        <v>3089</v>
      </c>
      <c r="C284" s="10">
        <v>3187</v>
      </c>
      <c r="D284" s="10">
        <v>3454</v>
      </c>
    </row>
    <row r="285" spans="2:4" x14ac:dyDescent="0.2">
      <c r="B285" s="10">
        <v>3101</v>
      </c>
      <c r="C285" s="10">
        <v>3466</v>
      </c>
      <c r="D285" s="10">
        <v>3526</v>
      </c>
    </row>
    <row r="286" spans="2:4" x14ac:dyDescent="0.2">
      <c r="B286" s="10">
        <v>3103</v>
      </c>
      <c r="C286" s="10">
        <v>3586</v>
      </c>
      <c r="D286" s="10">
        <v>3658</v>
      </c>
    </row>
    <row r="287" spans="2:4" x14ac:dyDescent="0.2">
      <c r="B287" s="10">
        <v>3114</v>
      </c>
      <c r="C287" s="10">
        <v>3644</v>
      </c>
      <c r="D287" s="10">
        <v>3660</v>
      </c>
    </row>
    <row r="288" spans="2:4" x14ac:dyDescent="0.2">
      <c r="B288" s="10">
        <v>3162</v>
      </c>
      <c r="C288" s="10">
        <v>3722</v>
      </c>
      <c r="D288" s="10">
        <v>3747</v>
      </c>
    </row>
    <row r="289" spans="2:4" x14ac:dyDescent="0.2">
      <c r="B289" s="10">
        <v>3207</v>
      </c>
      <c r="C289" s="10">
        <v>3825</v>
      </c>
      <c r="D289" s="10">
        <v>3781</v>
      </c>
    </row>
    <row r="290" spans="2:4" x14ac:dyDescent="0.2">
      <c r="B290" s="10">
        <v>3302</v>
      </c>
      <c r="C290" s="10">
        <v>3851</v>
      </c>
      <c r="D290" s="10">
        <v>4012</v>
      </c>
    </row>
    <row r="291" spans="2:4" x14ac:dyDescent="0.2">
      <c r="B291" s="10">
        <v>3341</v>
      </c>
      <c r="C291" s="10">
        <v>3904</v>
      </c>
      <c r="D291" s="10">
        <v>4018</v>
      </c>
    </row>
    <row r="292" spans="2:4" x14ac:dyDescent="0.2">
      <c r="B292" s="10">
        <v>3350</v>
      </c>
      <c r="C292" s="10">
        <v>4034</v>
      </c>
      <c r="D292" s="10">
        <v>4027</v>
      </c>
    </row>
    <row r="293" spans="2:4" x14ac:dyDescent="0.2">
      <c r="B293" s="10">
        <v>3547</v>
      </c>
      <c r="C293" s="10">
        <v>4058</v>
      </c>
      <c r="D293" s="10">
        <v>4034</v>
      </c>
    </row>
    <row r="294" spans="2:4" x14ac:dyDescent="0.2">
      <c r="B294" s="10">
        <v>3565</v>
      </c>
      <c r="C294" s="10">
        <v>4064</v>
      </c>
      <c r="D294" s="10">
        <v>4035</v>
      </c>
    </row>
    <row r="295" spans="2:4" x14ac:dyDescent="0.2">
      <c r="B295" s="10">
        <v>3589</v>
      </c>
      <c r="C295" s="10">
        <v>4275</v>
      </c>
      <c r="D295" s="10">
        <v>4323</v>
      </c>
    </row>
    <row r="296" spans="2:4" x14ac:dyDescent="0.2">
      <c r="B296" s="10">
        <v>3716</v>
      </c>
      <c r="C296" s="10">
        <v>4466</v>
      </c>
      <c r="D296" s="10">
        <v>4496</v>
      </c>
    </row>
    <row r="297" spans="2:4" x14ac:dyDescent="0.2">
      <c r="B297" s="10">
        <v>3748</v>
      </c>
      <c r="C297" s="10">
        <v>4625</v>
      </c>
      <c r="D297" s="10">
        <v>4954</v>
      </c>
    </row>
    <row r="298" spans="2:4" x14ac:dyDescent="0.2">
      <c r="B298" s="10">
        <v>3863</v>
      </c>
      <c r="C298" s="10">
        <v>5232</v>
      </c>
      <c r="D298" s="10">
        <v>5943</v>
      </c>
    </row>
    <row r="299" spans="2:4" x14ac:dyDescent="0.2">
      <c r="B299" s="10">
        <v>4044</v>
      </c>
      <c r="C299" s="10">
        <v>5234</v>
      </c>
      <c r="D299" s="10">
        <v>6058</v>
      </c>
    </row>
    <row r="300" spans="2:4" x14ac:dyDescent="0.2">
      <c r="B300" s="10">
        <v>4127</v>
      </c>
      <c r="C300" s="10">
        <v>5296</v>
      </c>
      <c r="D300" s="10">
        <v>6379</v>
      </c>
    </row>
    <row r="301" spans="2:4" x14ac:dyDescent="0.2">
      <c r="B301" s="10">
        <v>4416</v>
      </c>
      <c r="C301" s="10">
        <v>5387</v>
      </c>
      <c r="D301" s="10">
        <v>6787</v>
      </c>
    </row>
    <row r="302" spans="2:4" x14ac:dyDescent="0.2">
      <c r="B302" s="10">
        <v>4452</v>
      </c>
      <c r="C302" s="10">
        <v>5450</v>
      </c>
      <c r="D302" s="10">
        <v>7500</v>
      </c>
    </row>
    <row r="303" spans="2:4" x14ac:dyDescent="0.2">
      <c r="B303" s="10">
        <v>5001</v>
      </c>
      <c r="C303" s="10">
        <v>6178</v>
      </c>
      <c r="D303" s="10"/>
    </row>
    <row r="304" spans="2:4" x14ac:dyDescent="0.2">
      <c r="B304" s="4"/>
      <c r="C304" s="4"/>
      <c r="D304" s="4"/>
    </row>
    <row r="305" spans="2:4" x14ac:dyDescent="0.2">
      <c r="B305" s="4"/>
      <c r="C305" s="4"/>
      <c r="D305" s="4"/>
    </row>
    <row r="306" spans="2:4" x14ac:dyDescent="0.2">
      <c r="B306" s="4"/>
      <c r="C306" s="4"/>
      <c r="D306" s="4"/>
    </row>
    <row r="307" spans="2:4" x14ac:dyDescent="0.2">
      <c r="B307" s="4"/>
      <c r="C307" s="4"/>
      <c r="D307" s="4"/>
    </row>
    <row r="308" spans="2:4" x14ac:dyDescent="0.2">
      <c r="B308" s="4"/>
      <c r="C308" s="4"/>
      <c r="D308" s="4"/>
    </row>
    <row r="309" spans="2:4" x14ac:dyDescent="0.2">
      <c r="B309" s="4"/>
      <c r="C309" s="4"/>
      <c r="D309" s="4"/>
    </row>
    <row r="310" spans="2:4" x14ac:dyDescent="0.2">
      <c r="B310" s="4"/>
      <c r="C310" s="4"/>
      <c r="D310" s="4"/>
    </row>
    <row r="311" spans="2:4" x14ac:dyDescent="0.2">
      <c r="B311" s="4"/>
      <c r="C311" s="4"/>
      <c r="D311" s="4"/>
    </row>
    <row r="312" spans="2:4" x14ac:dyDescent="0.2">
      <c r="B312" s="4"/>
      <c r="C312" s="4"/>
      <c r="D312" s="4"/>
    </row>
    <row r="313" spans="2:4" x14ac:dyDescent="0.2">
      <c r="B313" s="4"/>
      <c r="C313" s="4"/>
      <c r="D313" s="4"/>
    </row>
    <row r="314" spans="2:4" x14ac:dyDescent="0.2">
      <c r="B314" s="4"/>
      <c r="C314" s="4"/>
      <c r="D314" s="4"/>
    </row>
    <row r="315" spans="2:4" x14ac:dyDescent="0.2">
      <c r="B315" s="4"/>
      <c r="C315" s="4"/>
      <c r="D315" s="4"/>
    </row>
    <row r="316" spans="2:4" x14ac:dyDescent="0.2">
      <c r="B316" s="4"/>
      <c r="C316" s="4"/>
      <c r="D316" s="4"/>
    </row>
    <row r="317" spans="2:4" x14ac:dyDescent="0.2">
      <c r="B317" s="4"/>
      <c r="C317" s="4"/>
      <c r="D317" s="4"/>
    </row>
    <row r="318" spans="2:4" x14ac:dyDescent="0.2">
      <c r="B318" s="4"/>
      <c r="C318" s="4"/>
      <c r="D318" s="4"/>
    </row>
    <row r="319" spans="2:4" x14ac:dyDescent="0.2">
      <c r="B319" s="4"/>
      <c r="C319" s="4"/>
      <c r="D319" s="4"/>
    </row>
    <row r="320" spans="2:4" x14ac:dyDescent="0.2">
      <c r="B320" s="4"/>
      <c r="C320" s="4"/>
      <c r="D320" s="4"/>
    </row>
    <row r="321" spans="2:4" x14ac:dyDescent="0.2">
      <c r="B321" s="4"/>
      <c r="C321" s="4"/>
      <c r="D321" s="4"/>
    </row>
    <row r="322" spans="2:4" x14ac:dyDescent="0.2">
      <c r="B322" s="4"/>
      <c r="C322" s="4"/>
      <c r="D322" s="4"/>
    </row>
    <row r="323" spans="2:4" x14ac:dyDescent="0.2">
      <c r="B323" s="4"/>
      <c r="C323" s="4"/>
      <c r="D323" s="4"/>
    </row>
    <row r="324" spans="2:4" x14ac:dyDescent="0.2">
      <c r="B324" s="4"/>
      <c r="C324" s="4"/>
      <c r="D324" s="4"/>
    </row>
    <row r="325" spans="2:4" x14ac:dyDescent="0.2">
      <c r="B325" s="4"/>
      <c r="C325" s="4"/>
      <c r="D325" s="4"/>
    </row>
    <row r="326" spans="2:4" x14ac:dyDescent="0.2">
      <c r="B326" s="4"/>
      <c r="C326" s="4"/>
      <c r="D326" s="4"/>
    </row>
    <row r="327" spans="2:4" x14ac:dyDescent="0.2">
      <c r="B327" s="4"/>
      <c r="C327" s="4"/>
      <c r="D327" s="4"/>
    </row>
    <row r="328" spans="2:4" x14ac:dyDescent="0.2">
      <c r="B328" s="4"/>
      <c r="C328" s="4"/>
      <c r="D328" s="4"/>
    </row>
    <row r="329" spans="2:4" x14ac:dyDescent="0.2">
      <c r="B329" s="4"/>
      <c r="C329" s="4"/>
      <c r="D329" s="4"/>
    </row>
    <row r="330" spans="2:4" x14ac:dyDescent="0.2">
      <c r="B330" s="4"/>
      <c r="C330" s="4"/>
      <c r="D330" s="4"/>
    </row>
    <row r="331" spans="2:4" x14ac:dyDescent="0.2">
      <c r="B331" s="4"/>
      <c r="C331" s="4"/>
      <c r="D331" s="4"/>
    </row>
    <row r="332" spans="2:4" x14ac:dyDescent="0.2">
      <c r="B332" s="4"/>
      <c r="C332" s="4"/>
      <c r="D332" s="4"/>
    </row>
    <row r="333" spans="2:4" x14ac:dyDescent="0.2">
      <c r="B333" s="4"/>
      <c r="C333" s="4"/>
      <c r="D333" s="4"/>
    </row>
    <row r="334" spans="2:4" x14ac:dyDescent="0.2">
      <c r="B334" s="4"/>
      <c r="C334" s="4"/>
      <c r="D334" s="4"/>
    </row>
    <row r="335" spans="2:4" x14ac:dyDescent="0.2">
      <c r="B335" s="4"/>
      <c r="C335" s="4"/>
      <c r="D335" s="4"/>
    </row>
    <row r="336" spans="2:4" x14ac:dyDescent="0.2">
      <c r="B336" s="4"/>
      <c r="C336" s="4"/>
      <c r="D336" s="4"/>
    </row>
    <row r="337" spans="2:4" x14ac:dyDescent="0.2">
      <c r="B337" s="4"/>
      <c r="C337" s="4"/>
      <c r="D337" s="4"/>
    </row>
    <row r="338" spans="2:4" x14ac:dyDescent="0.2">
      <c r="B338" s="4"/>
      <c r="C338" s="4"/>
      <c r="D338" s="4"/>
    </row>
    <row r="339" spans="2:4" x14ac:dyDescent="0.2">
      <c r="B339" s="4"/>
      <c r="C339" s="4"/>
      <c r="D339" s="4"/>
    </row>
    <row r="340" spans="2:4" x14ac:dyDescent="0.2">
      <c r="B340" s="4"/>
      <c r="C340" s="4"/>
      <c r="D340" s="4"/>
    </row>
    <row r="341" spans="2:4" x14ac:dyDescent="0.2">
      <c r="B341" s="4"/>
      <c r="C341" s="4"/>
      <c r="D341" s="4"/>
    </row>
    <row r="342" spans="2:4" x14ac:dyDescent="0.2">
      <c r="B342" s="4"/>
      <c r="C342" s="4"/>
      <c r="D342" s="4"/>
    </row>
    <row r="343" spans="2:4" x14ac:dyDescent="0.2">
      <c r="B343" s="4"/>
      <c r="C343" s="4"/>
      <c r="D343" s="4"/>
    </row>
    <row r="344" spans="2:4" x14ac:dyDescent="0.2">
      <c r="B344" s="4"/>
      <c r="C344" s="4"/>
      <c r="D344" s="4"/>
    </row>
    <row r="345" spans="2:4" x14ac:dyDescent="0.2">
      <c r="B345" s="4"/>
      <c r="C345" s="4"/>
      <c r="D345" s="4"/>
    </row>
    <row r="346" spans="2:4" x14ac:dyDescent="0.2">
      <c r="B346" s="4"/>
      <c r="C346" s="4"/>
      <c r="D346" s="4"/>
    </row>
    <row r="347" spans="2:4" x14ac:dyDescent="0.2">
      <c r="B347" s="4"/>
      <c r="C347" s="4"/>
      <c r="D347" s="4"/>
    </row>
    <row r="348" spans="2:4" x14ac:dyDescent="0.2">
      <c r="B348" s="4"/>
      <c r="C348" s="4"/>
      <c r="D348" s="4"/>
    </row>
    <row r="349" spans="2:4" x14ac:dyDescent="0.2">
      <c r="B349" s="4"/>
      <c r="C349" s="4"/>
      <c r="D349" s="4"/>
    </row>
    <row r="350" spans="2:4" x14ac:dyDescent="0.2">
      <c r="B350" s="4"/>
      <c r="C350" s="4"/>
      <c r="D350" s="4"/>
    </row>
    <row r="351" spans="2:4" x14ac:dyDescent="0.2">
      <c r="B351" s="4"/>
      <c r="C351" s="4"/>
      <c r="D351" s="4"/>
    </row>
    <row r="352" spans="2:4" x14ac:dyDescent="0.2">
      <c r="B352" s="4"/>
      <c r="C352" s="4"/>
      <c r="D352" s="4"/>
    </row>
    <row r="353" spans="2:4" x14ac:dyDescent="0.2">
      <c r="B353" s="4"/>
      <c r="C353" s="4"/>
      <c r="D353" s="4"/>
    </row>
    <row r="354" spans="2:4" x14ac:dyDescent="0.2">
      <c r="B354" s="4"/>
      <c r="C354" s="4"/>
      <c r="D354" s="4"/>
    </row>
    <row r="355" spans="2:4" x14ac:dyDescent="0.2">
      <c r="B355" s="4"/>
      <c r="C355" s="4"/>
      <c r="D355" s="4"/>
    </row>
    <row r="356" spans="2:4" x14ac:dyDescent="0.2">
      <c r="B356" s="4"/>
      <c r="C356" s="4"/>
      <c r="D356" s="4"/>
    </row>
    <row r="357" spans="2:4" x14ac:dyDescent="0.2">
      <c r="B357" s="4"/>
      <c r="C357" s="4"/>
      <c r="D357" s="4"/>
    </row>
    <row r="358" spans="2:4" x14ac:dyDescent="0.2">
      <c r="B358" s="4"/>
      <c r="C358" s="4"/>
      <c r="D358" s="4"/>
    </row>
    <row r="359" spans="2:4" x14ac:dyDescent="0.2">
      <c r="B359" s="4"/>
      <c r="C359" s="4"/>
      <c r="D359" s="4"/>
    </row>
    <row r="360" spans="2:4" x14ac:dyDescent="0.2">
      <c r="B360" s="4"/>
      <c r="C360" s="4"/>
      <c r="D360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9768F-E8B3-BC41-AA9F-2D6145F91617}">
  <dimension ref="A1:M308"/>
  <sheetViews>
    <sheetView topLeftCell="A34" workbookViewId="0">
      <selection activeCell="F20" sqref="F20"/>
    </sheetView>
  </sheetViews>
  <sheetFormatPr baseColWidth="10" defaultRowHeight="16" x14ac:dyDescent="0.2"/>
  <sheetData>
    <row r="1" spans="2:9" x14ac:dyDescent="0.2">
      <c r="B1" t="s">
        <v>28</v>
      </c>
      <c r="C1" t="s">
        <v>29</v>
      </c>
      <c r="D1" t="s">
        <v>30</v>
      </c>
    </row>
    <row r="2" spans="2:9" x14ac:dyDescent="0.2">
      <c r="B2">
        <v>487</v>
      </c>
      <c r="C2">
        <v>423</v>
      </c>
      <c r="D2">
        <v>180</v>
      </c>
    </row>
    <row r="3" spans="2:9" x14ac:dyDescent="0.2">
      <c r="B3">
        <v>558</v>
      </c>
      <c r="C3">
        <v>501</v>
      </c>
      <c r="D3">
        <v>239</v>
      </c>
      <c r="F3" t="s">
        <v>95</v>
      </c>
      <c r="G3" s="1">
        <v>1</v>
      </c>
      <c r="H3" s="1">
        <v>2</v>
      </c>
      <c r="I3" s="1">
        <v>3</v>
      </c>
    </row>
    <row r="4" spans="2:9" x14ac:dyDescent="0.2">
      <c r="B4">
        <v>605</v>
      </c>
      <c r="C4">
        <v>509</v>
      </c>
      <c r="D4">
        <v>240</v>
      </c>
      <c r="F4" s="1" t="s">
        <v>0</v>
      </c>
      <c r="G4">
        <v>1</v>
      </c>
      <c r="H4">
        <v>1</v>
      </c>
      <c r="I4">
        <v>8</v>
      </c>
    </row>
    <row r="5" spans="2:9" x14ac:dyDescent="0.2">
      <c r="B5">
        <v>616</v>
      </c>
      <c r="C5">
        <v>514</v>
      </c>
      <c r="D5">
        <v>285</v>
      </c>
      <c r="F5" s="1" t="s">
        <v>1</v>
      </c>
      <c r="G5">
        <v>31</v>
      </c>
      <c r="H5">
        <v>16</v>
      </c>
      <c r="I5">
        <v>12</v>
      </c>
    </row>
    <row r="6" spans="2:9" x14ac:dyDescent="0.2">
      <c r="B6">
        <v>622</v>
      </c>
      <c r="C6">
        <v>582</v>
      </c>
      <c r="D6">
        <v>410</v>
      </c>
      <c r="F6" s="1" t="s">
        <v>2</v>
      </c>
      <c r="G6">
        <v>30</v>
      </c>
      <c r="H6">
        <v>23</v>
      </c>
      <c r="I6">
        <v>39</v>
      </c>
    </row>
    <row r="7" spans="2:9" x14ac:dyDescent="0.2">
      <c r="B7">
        <v>627</v>
      </c>
      <c r="C7">
        <v>613</v>
      </c>
      <c r="D7">
        <v>459</v>
      </c>
      <c r="F7" s="1" t="s">
        <v>3</v>
      </c>
      <c r="G7">
        <v>43</v>
      </c>
      <c r="H7">
        <v>35</v>
      </c>
      <c r="I7">
        <v>56</v>
      </c>
    </row>
    <row r="8" spans="2:9" x14ac:dyDescent="0.2">
      <c r="B8">
        <v>628</v>
      </c>
      <c r="C8">
        <v>720</v>
      </c>
      <c r="D8">
        <v>482</v>
      </c>
      <c r="F8" s="1" t="s">
        <v>4</v>
      </c>
      <c r="G8">
        <v>32</v>
      </c>
      <c r="H8">
        <v>31</v>
      </c>
      <c r="I8">
        <v>29</v>
      </c>
    </row>
    <row r="9" spans="2:9" x14ac:dyDescent="0.2">
      <c r="B9">
        <v>632</v>
      </c>
      <c r="C9">
        <v>778</v>
      </c>
      <c r="D9">
        <v>485</v>
      </c>
      <c r="F9" s="1" t="s">
        <v>5</v>
      </c>
      <c r="G9">
        <v>28</v>
      </c>
      <c r="H9">
        <v>27</v>
      </c>
      <c r="I9">
        <v>28</v>
      </c>
    </row>
    <row r="10" spans="2:9" x14ac:dyDescent="0.2">
      <c r="B10">
        <v>652</v>
      </c>
      <c r="C10">
        <v>781</v>
      </c>
      <c r="D10">
        <v>522</v>
      </c>
      <c r="F10" s="1" t="s">
        <v>6</v>
      </c>
      <c r="G10">
        <v>25</v>
      </c>
      <c r="H10">
        <v>22</v>
      </c>
      <c r="I10">
        <v>23</v>
      </c>
    </row>
    <row r="11" spans="2:9" x14ac:dyDescent="0.2">
      <c r="B11">
        <v>665</v>
      </c>
      <c r="C11">
        <v>790</v>
      </c>
      <c r="D11">
        <v>552</v>
      </c>
      <c r="F11" s="1" t="s">
        <v>7</v>
      </c>
      <c r="G11">
        <v>19</v>
      </c>
      <c r="H11">
        <v>29</v>
      </c>
      <c r="I11">
        <v>18</v>
      </c>
    </row>
    <row r="12" spans="2:9" x14ac:dyDescent="0.2">
      <c r="B12">
        <v>671</v>
      </c>
      <c r="C12">
        <v>805</v>
      </c>
      <c r="D12">
        <v>555</v>
      </c>
      <c r="F12" s="1" t="s">
        <v>8</v>
      </c>
      <c r="G12">
        <v>14</v>
      </c>
      <c r="H12">
        <v>19</v>
      </c>
      <c r="I12">
        <v>12</v>
      </c>
    </row>
    <row r="13" spans="2:9" x14ac:dyDescent="0.2">
      <c r="B13">
        <v>710</v>
      </c>
      <c r="C13">
        <v>858</v>
      </c>
      <c r="D13">
        <v>556</v>
      </c>
      <c r="F13" s="1" t="s">
        <v>9</v>
      </c>
      <c r="G13">
        <v>14</v>
      </c>
      <c r="H13">
        <v>18</v>
      </c>
      <c r="I13">
        <v>7</v>
      </c>
    </row>
    <row r="14" spans="2:9" x14ac:dyDescent="0.2">
      <c r="B14">
        <v>743</v>
      </c>
      <c r="C14">
        <v>926</v>
      </c>
      <c r="D14">
        <v>601</v>
      </c>
      <c r="F14" s="1" t="s">
        <v>10</v>
      </c>
      <c r="G14">
        <v>10</v>
      </c>
      <c r="H14">
        <v>12</v>
      </c>
      <c r="I14">
        <v>8</v>
      </c>
    </row>
    <row r="15" spans="2:9" x14ac:dyDescent="0.2">
      <c r="B15">
        <v>776</v>
      </c>
      <c r="C15">
        <v>954</v>
      </c>
      <c r="D15">
        <v>639</v>
      </c>
      <c r="F15" s="1" t="s">
        <v>11</v>
      </c>
      <c r="G15">
        <v>14</v>
      </c>
      <c r="H15">
        <v>15</v>
      </c>
      <c r="I15">
        <v>5</v>
      </c>
    </row>
    <row r="16" spans="2:9" x14ac:dyDescent="0.2">
      <c r="B16">
        <v>792</v>
      </c>
      <c r="C16">
        <v>954</v>
      </c>
      <c r="D16">
        <v>722</v>
      </c>
      <c r="F16" s="1" t="s">
        <v>12</v>
      </c>
      <c r="G16">
        <v>11</v>
      </c>
      <c r="H16">
        <v>20</v>
      </c>
      <c r="I16">
        <v>8</v>
      </c>
    </row>
    <row r="17" spans="2:13" x14ac:dyDescent="0.2">
      <c r="B17">
        <v>802</v>
      </c>
      <c r="C17">
        <v>979</v>
      </c>
      <c r="D17">
        <v>735</v>
      </c>
      <c r="G17">
        <f>SUM(G4:G16)</f>
        <v>272</v>
      </c>
      <c r="H17">
        <f>SUM(H4:H16)</f>
        <v>268</v>
      </c>
      <c r="I17">
        <f>SUM(I4:I16)</f>
        <v>253</v>
      </c>
    </row>
    <row r="18" spans="2:13" x14ac:dyDescent="0.2">
      <c r="B18">
        <v>802</v>
      </c>
      <c r="C18">
        <v>981</v>
      </c>
      <c r="D18">
        <v>745</v>
      </c>
    </row>
    <row r="19" spans="2:13" x14ac:dyDescent="0.2">
      <c r="B19">
        <v>814</v>
      </c>
      <c r="C19">
        <v>1006</v>
      </c>
      <c r="D19">
        <v>752</v>
      </c>
    </row>
    <row r="20" spans="2:13" x14ac:dyDescent="0.2">
      <c r="B20">
        <v>826</v>
      </c>
      <c r="C20">
        <v>1017</v>
      </c>
      <c r="D20">
        <v>771</v>
      </c>
      <c r="F20" t="s">
        <v>96</v>
      </c>
      <c r="G20" s="1">
        <v>1</v>
      </c>
      <c r="H20" s="1">
        <v>2</v>
      </c>
      <c r="I20" s="1">
        <v>3</v>
      </c>
      <c r="L20" t="s">
        <v>15</v>
      </c>
      <c r="M20" t="s">
        <v>27</v>
      </c>
    </row>
    <row r="21" spans="2:13" x14ac:dyDescent="0.2">
      <c r="B21">
        <v>835</v>
      </c>
      <c r="C21">
        <v>1072</v>
      </c>
      <c r="D21">
        <v>782</v>
      </c>
      <c r="F21" s="1" t="s">
        <v>0</v>
      </c>
      <c r="G21">
        <f>G4/272*100</f>
        <v>0.36764705882352938</v>
      </c>
      <c r="H21">
        <f>H4/268*100</f>
        <v>0.37313432835820892</v>
      </c>
      <c r="I21">
        <f>I4/253*100</f>
        <v>3.1620553359683794</v>
      </c>
      <c r="K21" s="1" t="s">
        <v>0</v>
      </c>
      <c r="L21">
        <f t="shared" ref="L21:L33" si="0">AVERAGE(G21:I21)</f>
        <v>1.3009455743833727</v>
      </c>
      <c r="M21">
        <v>9.7577828253448455</v>
      </c>
    </row>
    <row r="22" spans="2:13" x14ac:dyDescent="0.2">
      <c r="B22">
        <v>876</v>
      </c>
      <c r="C22">
        <v>1076</v>
      </c>
      <c r="D22">
        <v>785</v>
      </c>
      <c r="F22" s="1" t="s">
        <v>1</v>
      </c>
      <c r="G22">
        <f t="shared" ref="G22:G33" si="1">G5/272*100</f>
        <v>11.397058823529411</v>
      </c>
      <c r="H22">
        <f t="shared" ref="H22:H33" si="2">H5/268*100</f>
        <v>5.9701492537313428</v>
      </c>
      <c r="I22">
        <f t="shared" ref="I22:I33" si="3">I5/253*100</f>
        <v>4.7430830039525684</v>
      </c>
      <c r="K22" s="1" t="s">
        <v>1</v>
      </c>
      <c r="L22">
        <f t="shared" si="0"/>
        <v>7.3700970270711084</v>
      </c>
      <c r="M22">
        <v>19.959304650964963</v>
      </c>
    </row>
    <row r="23" spans="2:13" x14ac:dyDescent="0.2">
      <c r="B23">
        <v>897</v>
      </c>
      <c r="C23">
        <v>1098</v>
      </c>
      <c r="D23">
        <v>799</v>
      </c>
      <c r="F23" s="1" t="s">
        <v>2</v>
      </c>
      <c r="G23">
        <f t="shared" si="1"/>
        <v>11.029411764705882</v>
      </c>
      <c r="H23">
        <f t="shared" si="2"/>
        <v>8.5820895522388057</v>
      </c>
      <c r="I23">
        <f t="shared" si="3"/>
        <v>15.41501976284585</v>
      </c>
      <c r="K23" s="1" t="s">
        <v>2</v>
      </c>
      <c r="L23">
        <f t="shared" si="0"/>
        <v>11.675507026596847</v>
      </c>
      <c r="M23">
        <v>18.198472943649179</v>
      </c>
    </row>
    <row r="24" spans="2:13" x14ac:dyDescent="0.2">
      <c r="B24">
        <v>899</v>
      </c>
      <c r="C24">
        <v>1098</v>
      </c>
      <c r="D24">
        <v>809</v>
      </c>
      <c r="F24" s="1" t="s">
        <v>3</v>
      </c>
      <c r="G24">
        <f t="shared" si="1"/>
        <v>15.808823529411764</v>
      </c>
      <c r="H24">
        <f t="shared" si="2"/>
        <v>13.059701492537313</v>
      </c>
      <c r="I24">
        <f t="shared" si="3"/>
        <v>22.134387351778656</v>
      </c>
      <c r="K24" s="1" t="s">
        <v>3</v>
      </c>
      <c r="L24">
        <f t="shared" si="0"/>
        <v>17.000970791242576</v>
      </c>
      <c r="M24">
        <v>14.228283617615622</v>
      </c>
    </row>
    <row r="25" spans="2:13" x14ac:dyDescent="0.2">
      <c r="B25">
        <v>900</v>
      </c>
      <c r="C25">
        <v>1103</v>
      </c>
      <c r="D25">
        <v>810</v>
      </c>
      <c r="F25" s="1" t="s">
        <v>4</v>
      </c>
      <c r="G25">
        <f t="shared" si="1"/>
        <v>11.76470588235294</v>
      </c>
      <c r="H25">
        <f t="shared" si="2"/>
        <v>11.567164179104477</v>
      </c>
      <c r="I25">
        <f t="shared" si="3"/>
        <v>11.462450592885375</v>
      </c>
      <c r="K25" s="1" t="s">
        <v>4</v>
      </c>
      <c r="L25">
        <f t="shared" si="0"/>
        <v>11.598106884780931</v>
      </c>
      <c r="M25">
        <v>9.2051376342620248</v>
      </c>
    </row>
    <row r="26" spans="2:13" x14ac:dyDescent="0.2">
      <c r="B26">
        <v>915</v>
      </c>
      <c r="C26">
        <v>1113</v>
      </c>
      <c r="D26">
        <v>810</v>
      </c>
      <c r="F26" s="1" t="s">
        <v>5</v>
      </c>
      <c r="G26">
        <f t="shared" si="1"/>
        <v>10.294117647058822</v>
      </c>
      <c r="H26">
        <f t="shared" si="2"/>
        <v>10.074626865671641</v>
      </c>
      <c r="I26">
        <f t="shared" si="3"/>
        <v>11.067193675889328</v>
      </c>
      <c r="K26" s="1" t="s">
        <v>5</v>
      </c>
      <c r="L26">
        <f t="shared" si="0"/>
        <v>10.478646062873265</v>
      </c>
      <c r="M26">
        <v>8.3966106450124993</v>
      </c>
    </row>
    <row r="27" spans="2:13" x14ac:dyDescent="0.2">
      <c r="B27">
        <v>920</v>
      </c>
      <c r="C27">
        <v>1121</v>
      </c>
      <c r="D27">
        <v>820</v>
      </c>
      <c r="F27" s="1" t="s">
        <v>6</v>
      </c>
      <c r="G27">
        <f t="shared" si="1"/>
        <v>9.1911764705882355</v>
      </c>
      <c r="H27">
        <f t="shared" si="2"/>
        <v>8.2089552238805972</v>
      </c>
      <c r="I27">
        <f t="shared" si="3"/>
        <v>9.0909090909090917</v>
      </c>
      <c r="K27" s="1" t="s">
        <v>6</v>
      </c>
      <c r="L27">
        <f t="shared" si="0"/>
        <v>8.8303469284593081</v>
      </c>
      <c r="M27">
        <v>4.318882250968346</v>
      </c>
    </row>
    <row r="28" spans="2:13" x14ac:dyDescent="0.2">
      <c r="B28">
        <v>952</v>
      </c>
      <c r="C28">
        <v>1137</v>
      </c>
      <c r="D28">
        <v>856</v>
      </c>
      <c r="F28" s="1" t="s">
        <v>7</v>
      </c>
      <c r="G28">
        <f t="shared" si="1"/>
        <v>6.9852941176470589</v>
      </c>
      <c r="H28">
        <f t="shared" si="2"/>
        <v>10.820895522388058</v>
      </c>
      <c r="I28">
        <f t="shared" si="3"/>
        <v>7.1146245059288544</v>
      </c>
      <c r="K28" s="1" t="s">
        <v>7</v>
      </c>
      <c r="L28">
        <f t="shared" si="0"/>
        <v>8.3069380486546578</v>
      </c>
      <c r="M28">
        <v>4.5522903996014081</v>
      </c>
    </row>
    <row r="29" spans="2:13" x14ac:dyDescent="0.2">
      <c r="B29">
        <v>956</v>
      </c>
      <c r="C29">
        <v>1161</v>
      </c>
      <c r="D29">
        <v>865</v>
      </c>
      <c r="F29" s="1" t="s">
        <v>8</v>
      </c>
      <c r="G29">
        <f t="shared" si="1"/>
        <v>5.1470588235294112</v>
      </c>
      <c r="H29">
        <f t="shared" si="2"/>
        <v>7.08955223880597</v>
      </c>
      <c r="I29">
        <f t="shared" si="3"/>
        <v>4.7430830039525684</v>
      </c>
      <c r="K29" s="1" t="s">
        <v>8</v>
      </c>
      <c r="L29">
        <f t="shared" si="0"/>
        <v>5.6598980220959829</v>
      </c>
      <c r="M29">
        <v>2.7365241318968372</v>
      </c>
    </row>
    <row r="30" spans="2:13" x14ac:dyDescent="0.2">
      <c r="B30">
        <v>962</v>
      </c>
      <c r="C30">
        <v>1182</v>
      </c>
      <c r="D30">
        <v>880</v>
      </c>
      <c r="F30" s="1" t="s">
        <v>9</v>
      </c>
      <c r="G30">
        <f t="shared" si="1"/>
        <v>5.1470588235294112</v>
      </c>
      <c r="H30">
        <f t="shared" si="2"/>
        <v>6.7164179104477615</v>
      </c>
      <c r="I30">
        <f t="shared" si="3"/>
        <v>2.766798418972332</v>
      </c>
      <c r="K30" s="1" t="s">
        <v>9</v>
      </c>
      <c r="L30">
        <f t="shared" si="0"/>
        <v>4.8767583843165019</v>
      </c>
      <c r="M30">
        <v>3.1857738918908347</v>
      </c>
    </row>
    <row r="31" spans="2:13" x14ac:dyDescent="0.2">
      <c r="B31">
        <v>967</v>
      </c>
      <c r="C31">
        <v>1235</v>
      </c>
      <c r="D31">
        <v>886</v>
      </c>
      <c r="F31" s="1" t="s">
        <v>10</v>
      </c>
      <c r="G31">
        <f t="shared" si="1"/>
        <v>3.6764705882352944</v>
      </c>
      <c r="H31">
        <f t="shared" si="2"/>
        <v>4.4776119402985071</v>
      </c>
      <c r="I31">
        <f t="shared" si="3"/>
        <v>3.1620553359683794</v>
      </c>
      <c r="K31" s="1" t="s">
        <v>10</v>
      </c>
      <c r="L31">
        <f t="shared" si="0"/>
        <v>3.7720459548340606</v>
      </c>
      <c r="M31">
        <v>2.3881574671850903</v>
      </c>
    </row>
    <row r="32" spans="2:13" x14ac:dyDescent="0.2">
      <c r="B32">
        <v>975</v>
      </c>
      <c r="C32">
        <v>1246</v>
      </c>
      <c r="D32">
        <v>916</v>
      </c>
      <c r="F32" s="1" t="s">
        <v>11</v>
      </c>
      <c r="G32">
        <f t="shared" si="1"/>
        <v>5.1470588235294112</v>
      </c>
      <c r="H32">
        <f t="shared" si="2"/>
        <v>5.5970149253731343</v>
      </c>
      <c r="I32">
        <f t="shared" si="3"/>
        <v>1.9762845849802373</v>
      </c>
      <c r="K32" s="1" t="s">
        <v>11</v>
      </c>
      <c r="L32">
        <f t="shared" si="0"/>
        <v>4.2401194446275943</v>
      </c>
      <c r="M32">
        <v>1.4771649545269863</v>
      </c>
    </row>
    <row r="33" spans="2:13" x14ac:dyDescent="0.2">
      <c r="B33">
        <v>997</v>
      </c>
      <c r="C33">
        <v>1319</v>
      </c>
      <c r="D33">
        <v>967</v>
      </c>
      <c r="F33" s="1" t="s">
        <v>12</v>
      </c>
      <c r="G33">
        <f t="shared" si="1"/>
        <v>4.0441176470588234</v>
      </c>
      <c r="H33">
        <f t="shared" si="2"/>
        <v>7.4626865671641784</v>
      </c>
      <c r="I33">
        <f t="shared" si="3"/>
        <v>3.1620553359683794</v>
      </c>
      <c r="K33" s="1" t="s">
        <v>12</v>
      </c>
      <c r="L33">
        <f t="shared" si="0"/>
        <v>4.8896198500637942</v>
      </c>
      <c r="M33">
        <v>1.5956145870813632</v>
      </c>
    </row>
    <row r="34" spans="2:13" x14ac:dyDescent="0.2">
      <c r="B34">
        <v>1014</v>
      </c>
      <c r="C34">
        <v>1322</v>
      </c>
      <c r="D34">
        <v>974</v>
      </c>
    </row>
    <row r="35" spans="2:13" x14ac:dyDescent="0.2">
      <c r="B35">
        <v>1021</v>
      </c>
      <c r="C35">
        <v>1339</v>
      </c>
      <c r="D35">
        <v>991</v>
      </c>
      <c r="L35" t="s">
        <v>14</v>
      </c>
      <c r="M35" t="s">
        <v>14</v>
      </c>
    </row>
    <row r="36" spans="2:13" x14ac:dyDescent="0.2">
      <c r="B36">
        <v>1060</v>
      </c>
      <c r="C36">
        <v>1349</v>
      </c>
      <c r="D36">
        <v>1000</v>
      </c>
      <c r="L36">
        <f>STDEV(G21:I21)/SQRT(3)</f>
        <v>0.93055622900714385</v>
      </c>
      <c r="M36">
        <v>2.2590044955786657</v>
      </c>
    </row>
    <row r="37" spans="2:13" x14ac:dyDescent="0.2">
      <c r="B37">
        <v>1064</v>
      </c>
      <c r="C37">
        <v>1397</v>
      </c>
      <c r="D37">
        <v>1001</v>
      </c>
      <c r="L37">
        <f t="shared" ref="L37:L48" si="4">STDEV(G22:I22)/SQRT(3)</f>
        <v>2.0444020216139442</v>
      </c>
      <c r="M37">
        <v>3.7503761108327685</v>
      </c>
    </row>
    <row r="38" spans="2:13" x14ac:dyDescent="0.2">
      <c r="B38">
        <v>1068</v>
      </c>
      <c r="C38">
        <v>1404</v>
      </c>
      <c r="D38">
        <v>1021</v>
      </c>
      <c r="L38">
        <f t="shared" si="4"/>
        <v>1.9987757195622744</v>
      </c>
      <c r="M38">
        <v>1.7256096289092873</v>
      </c>
    </row>
    <row r="39" spans="2:13" x14ac:dyDescent="0.2">
      <c r="B39">
        <v>1078</v>
      </c>
      <c r="C39">
        <v>1408</v>
      </c>
      <c r="D39">
        <v>1022</v>
      </c>
      <c r="L39">
        <f t="shared" si="4"/>
        <v>2.6865958746709429</v>
      </c>
      <c r="M39">
        <v>1.8745181741547021</v>
      </c>
    </row>
    <row r="40" spans="2:13" x14ac:dyDescent="0.2">
      <c r="B40">
        <v>1094</v>
      </c>
      <c r="C40">
        <v>1448</v>
      </c>
      <c r="D40">
        <v>1055</v>
      </c>
      <c r="L40">
        <f t="shared" si="4"/>
        <v>8.8614621214024539E-2</v>
      </c>
      <c r="M40">
        <v>1.0886963567511585</v>
      </c>
    </row>
    <row r="41" spans="2:13" x14ac:dyDescent="0.2">
      <c r="B41">
        <v>1094</v>
      </c>
      <c r="C41">
        <v>1471</v>
      </c>
      <c r="D41">
        <v>1067</v>
      </c>
      <c r="L41">
        <f t="shared" si="4"/>
        <v>0.30101786789085516</v>
      </c>
      <c r="M41">
        <v>1.0381082473743837</v>
      </c>
    </row>
    <row r="42" spans="2:13" x14ac:dyDescent="0.2">
      <c r="B42">
        <v>1099</v>
      </c>
      <c r="C42">
        <v>1500</v>
      </c>
      <c r="D42">
        <v>1085</v>
      </c>
      <c r="L42">
        <f t="shared" si="4"/>
        <v>0.31204119639686334</v>
      </c>
      <c r="M42">
        <v>0.9847354910097188</v>
      </c>
    </row>
    <row r="43" spans="2:13" x14ac:dyDescent="0.2">
      <c r="B43">
        <v>1124</v>
      </c>
      <c r="C43">
        <v>1501</v>
      </c>
      <c r="D43">
        <v>1113</v>
      </c>
      <c r="L43">
        <f t="shared" si="4"/>
        <v>1.2575330641296967</v>
      </c>
      <c r="M43">
        <v>1.1249115257014251</v>
      </c>
    </row>
    <row r="44" spans="2:13" x14ac:dyDescent="0.2">
      <c r="B44">
        <v>1144</v>
      </c>
      <c r="C44">
        <v>1520</v>
      </c>
      <c r="D44">
        <v>1137</v>
      </c>
      <c r="L44">
        <f t="shared" si="4"/>
        <v>0.72427722597961797</v>
      </c>
      <c r="M44">
        <v>0.86985075134336332</v>
      </c>
    </row>
    <row r="45" spans="2:13" x14ac:dyDescent="0.2">
      <c r="B45">
        <v>1158</v>
      </c>
      <c r="C45">
        <v>1528</v>
      </c>
      <c r="D45">
        <v>1143</v>
      </c>
      <c r="L45">
        <f t="shared" si="4"/>
        <v>1.1481391143120365</v>
      </c>
      <c r="M45">
        <v>0.98944302873430801</v>
      </c>
    </row>
    <row r="46" spans="2:13" x14ac:dyDescent="0.2">
      <c r="B46">
        <v>1169</v>
      </c>
      <c r="C46">
        <v>1565</v>
      </c>
      <c r="D46">
        <v>1154</v>
      </c>
      <c r="L46">
        <f t="shared" si="4"/>
        <v>0.38276332235665644</v>
      </c>
      <c r="M46">
        <v>0.7840238018794905</v>
      </c>
    </row>
    <row r="47" spans="2:13" x14ac:dyDescent="0.2">
      <c r="B47">
        <v>1214</v>
      </c>
      <c r="C47">
        <v>1577</v>
      </c>
      <c r="D47">
        <v>1166</v>
      </c>
      <c r="L47">
        <f t="shared" si="4"/>
        <v>1.1393457665421456</v>
      </c>
      <c r="M47">
        <v>0.29821382827918103</v>
      </c>
    </row>
    <row r="48" spans="2:13" x14ac:dyDescent="0.2">
      <c r="B48">
        <v>1233</v>
      </c>
      <c r="C48">
        <v>1579</v>
      </c>
      <c r="D48">
        <v>1180</v>
      </c>
      <c r="L48">
        <f t="shared" si="4"/>
        <v>1.3114893223798241</v>
      </c>
      <c r="M48">
        <v>0.63469622946130877</v>
      </c>
    </row>
    <row r="49" spans="2:7" x14ac:dyDescent="0.2">
      <c r="B49">
        <v>1315</v>
      </c>
      <c r="C49">
        <v>1586</v>
      </c>
      <c r="D49">
        <v>1233</v>
      </c>
    </row>
    <row r="50" spans="2:7" x14ac:dyDescent="0.2">
      <c r="B50">
        <v>1328</v>
      </c>
      <c r="C50">
        <v>1590</v>
      </c>
      <c r="D50">
        <v>1247</v>
      </c>
    </row>
    <row r="51" spans="2:7" x14ac:dyDescent="0.2">
      <c r="B51">
        <v>1342</v>
      </c>
      <c r="C51">
        <v>1631</v>
      </c>
      <c r="D51">
        <v>1253</v>
      </c>
    </row>
    <row r="52" spans="2:7" x14ac:dyDescent="0.2">
      <c r="B52">
        <v>1352</v>
      </c>
      <c r="C52">
        <v>1657</v>
      </c>
      <c r="D52">
        <v>1262</v>
      </c>
    </row>
    <row r="53" spans="2:7" x14ac:dyDescent="0.2">
      <c r="B53">
        <v>1362</v>
      </c>
      <c r="C53">
        <v>1679</v>
      </c>
      <c r="D53">
        <v>1262</v>
      </c>
    </row>
    <row r="54" spans="2:7" x14ac:dyDescent="0.2">
      <c r="B54">
        <v>1373</v>
      </c>
      <c r="C54">
        <v>1689</v>
      </c>
      <c r="D54">
        <v>1263</v>
      </c>
    </row>
    <row r="55" spans="2:7" x14ac:dyDescent="0.2">
      <c r="B55">
        <v>1383</v>
      </c>
      <c r="C55">
        <v>1692</v>
      </c>
      <c r="D55">
        <v>1270</v>
      </c>
    </row>
    <row r="56" spans="2:7" x14ac:dyDescent="0.2">
      <c r="B56">
        <v>1384</v>
      </c>
      <c r="C56">
        <v>1723</v>
      </c>
      <c r="D56">
        <v>1289</v>
      </c>
    </row>
    <row r="57" spans="2:7" x14ac:dyDescent="0.2">
      <c r="B57">
        <v>1384</v>
      </c>
      <c r="C57">
        <v>1731</v>
      </c>
      <c r="D57">
        <v>1300</v>
      </c>
    </row>
    <row r="58" spans="2:7" x14ac:dyDescent="0.2">
      <c r="B58">
        <v>1391</v>
      </c>
      <c r="C58">
        <v>1737</v>
      </c>
      <c r="D58">
        <v>1312</v>
      </c>
    </row>
    <row r="59" spans="2:7" x14ac:dyDescent="0.2">
      <c r="B59">
        <v>1400</v>
      </c>
      <c r="C59">
        <v>1740</v>
      </c>
      <c r="D59">
        <v>1314</v>
      </c>
    </row>
    <row r="60" spans="2:7" x14ac:dyDescent="0.2">
      <c r="B60">
        <v>1404</v>
      </c>
      <c r="C60">
        <v>1740</v>
      </c>
      <c r="D60">
        <v>1346</v>
      </c>
    </row>
    <row r="61" spans="2:7" x14ac:dyDescent="0.2">
      <c r="B61">
        <v>1446</v>
      </c>
      <c r="C61">
        <v>1740</v>
      </c>
      <c r="D61">
        <v>1367</v>
      </c>
    </row>
    <row r="62" spans="2:7" x14ac:dyDescent="0.2">
      <c r="B62">
        <v>1453</v>
      </c>
      <c r="C62">
        <v>1757</v>
      </c>
      <c r="D62">
        <v>1396</v>
      </c>
    </row>
    <row r="63" spans="2:7" x14ac:dyDescent="0.2">
      <c r="B63">
        <v>1496</v>
      </c>
      <c r="C63">
        <v>1761</v>
      </c>
      <c r="D63">
        <v>1406</v>
      </c>
    </row>
    <row r="64" spans="2:7" x14ac:dyDescent="0.2">
      <c r="B64">
        <v>1501</v>
      </c>
      <c r="C64">
        <v>1771</v>
      </c>
      <c r="D64">
        <v>1418</v>
      </c>
      <c r="G64">
        <v>25</v>
      </c>
    </row>
    <row r="65" spans="2:4" x14ac:dyDescent="0.2">
      <c r="B65">
        <v>1508</v>
      </c>
      <c r="C65">
        <v>1776</v>
      </c>
      <c r="D65">
        <v>1430</v>
      </c>
    </row>
    <row r="66" spans="2:4" x14ac:dyDescent="0.2">
      <c r="B66">
        <v>1519</v>
      </c>
      <c r="C66">
        <v>1784</v>
      </c>
      <c r="D66">
        <v>1439</v>
      </c>
    </row>
    <row r="67" spans="2:4" x14ac:dyDescent="0.2">
      <c r="B67">
        <v>1541</v>
      </c>
      <c r="C67">
        <v>1793</v>
      </c>
      <c r="D67">
        <v>1440</v>
      </c>
    </row>
    <row r="68" spans="2:4" x14ac:dyDescent="0.2">
      <c r="B68">
        <v>1542</v>
      </c>
      <c r="C68">
        <v>1813</v>
      </c>
      <c r="D68">
        <v>1448</v>
      </c>
    </row>
    <row r="69" spans="2:4" x14ac:dyDescent="0.2">
      <c r="B69">
        <v>1567</v>
      </c>
      <c r="C69">
        <v>1835</v>
      </c>
      <c r="D69">
        <v>1455</v>
      </c>
    </row>
    <row r="70" spans="2:4" x14ac:dyDescent="0.2">
      <c r="B70">
        <v>1572</v>
      </c>
      <c r="C70">
        <v>1908</v>
      </c>
      <c r="D70">
        <v>1460</v>
      </c>
    </row>
    <row r="71" spans="2:4" x14ac:dyDescent="0.2">
      <c r="B71">
        <v>1585</v>
      </c>
      <c r="C71">
        <v>1913</v>
      </c>
      <c r="D71">
        <v>1472</v>
      </c>
    </row>
    <row r="72" spans="2:4" x14ac:dyDescent="0.2">
      <c r="B72">
        <v>1586</v>
      </c>
      <c r="C72">
        <v>1918</v>
      </c>
      <c r="D72">
        <v>1477</v>
      </c>
    </row>
    <row r="73" spans="2:4" x14ac:dyDescent="0.2">
      <c r="B73">
        <v>1587</v>
      </c>
      <c r="C73">
        <v>1948</v>
      </c>
      <c r="D73">
        <v>1484</v>
      </c>
    </row>
    <row r="74" spans="2:4" x14ac:dyDescent="0.2">
      <c r="B74">
        <v>1598</v>
      </c>
      <c r="C74">
        <v>1976</v>
      </c>
      <c r="D74">
        <v>1498</v>
      </c>
    </row>
    <row r="75" spans="2:4" x14ac:dyDescent="0.2">
      <c r="B75">
        <v>1622</v>
      </c>
      <c r="C75">
        <v>1982</v>
      </c>
      <c r="D75">
        <v>1525</v>
      </c>
    </row>
    <row r="76" spans="2:4" x14ac:dyDescent="0.2">
      <c r="B76">
        <v>1675</v>
      </c>
      <c r="C76">
        <v>1991</v>
      </c>
      <c r="D76">
        <v>1527</v>
      </c>
    </row>
    <row r="77" spans="2:4" x14ac:dyDescent="0.2">
      <c r="B77">
        <v>1693</v>
      </c>
      <c r="C77">
        <v>2017</v>
      </c>
      <c r="D77">
        <v>1527</v>
      </c>
    </row>
    <row r="78" spans="2:4" x14ac:dyDescent="0.2">
      <c r="B78">
        <v>1697</v>
      </c>
      <c r="C78">
        <v>2018</v>
      </c>
      <c r="D78">
        <v>1528</v>
      </c>
    </row>
    <row r="79" spans="2:4" x14ac:dyDescent="0.2">
      <c r="B79">
        <v>1698</v>
      </c>
      <c r="C79">
        <v>2018</v>
      </c>
      <c r="D79">
        <v>1529</v>
      </c>
    </row>
    <row r="80" spans="2:4" x14ac:dyDescent="0.2">
      <c r="B80">
        <v>1699</v>
      </c>
      <c r="C80">
        <v>2018</v>
      </c>
      <c r="D80">
        <v>1530</v>
      </c>
    </row>
    <row r="81" spans="2:4" x14ac:dyDescent="0.2">
      <c r="B81">
        <v>1700</v>
      </c>
      <c r="C81">
        <v>2023</v>
      </c>
      <c r="D81">
        <v>1535</v>
      </c>
    </row>
    <row r="82" spans="2:4" x14ac:dyDescent="0.2">
      <c r="B82">
        <v>1720</v>
      </c>
      <c r="C82">
        <v>2040</v>
      </c>
      <c r="D82">
        <v>1541</v>
      </c>
    </row>
    <row r="83" spans="2:4" x14ac:dyDescent="0.2">
      <c r="B83">
        <v>1722</v>
      </c>
      <c r="C83">
        <v>2070</v>
      </c>
      <c r="D83">
        <v>1544</v>
      </c>
    </row>
    <row r="84" spans="2:4" x14ac:dyDescent="0.2">
      <c r="B84">
        <v>1734</v>
      </c>
      <c r="C84">
        <v>2073</v>
      </c>
      <c r="D84">
        <v>1546</v>
      </c>
    </row>
    <row r="85" spans="2:4" x14ac:dyDescent="0.2">
      <c r="B85">
        <v>1741</v>
      </c>
      <c r="C85">
        <v>2174</v>
      </c>
      <c r="D85">
        <v>1548</v>
      </c>
    </row>
    <row r="86" spans="2:4" x14ac:dyDescent="0.2">
      <c r="B86">
        <v>1752</v>
      </c>
      <c r="C86">
        <v>2176</v>
      </c>
      <c r="D86">
        <v>1549</v>
      </c>
    </row>
    <row r="87" spans="2:4" x14ac:dyDescent="0.2">
      <c r="B87">
        <v>1774</v>
      </c>
      <c r="C87">
        <v>2182</v>
      </c>
      <c r="D87">
        <v>1560</v>
      </c>
    </row>
    <row r="88" spans="2:4" x14ac:dyDescent="0.2">
      <c r="B88">
        <v>1777</v>
      </c>
      <c r="C88">
        <v>2185</v>
      </c>
      <c r="D88">
        <v>1569</v>
      </c>
    </row>
    <row r="89" spans="2:4" x14ac:dyDescent="0.2">
      <c r="B89">
        <v>1777</v>
      </c>
      <c r="C89">
        <v>2202</v>
      </c>
      <c r="D89">
        <v>1571</v>
      </c>
    </row>
    <row r="90" spans="2:4" x14ac:dyDescent="0.2">
      <c r="B90">
        <v>1805</v>
      </c>
      <c r="C90">
        <v>2217</v>
      </c>
      <c r="D90">
        <v>1574</v>
      </c>
    </row>
    <row r="91" spans="2:4" x14ac:dyDescent="0.2">
      <c r="B91">
        <v>1807</v>
      </c>
      <c r="C91">
        <v>2243</v>
      </c>
      <c r="D91">
        <v>1584</v>
      </c>
    </row>
    <row r="92" spans="2:4" x14ac:dyDescent="0.2">
      <c r="B92">
        <v>1810</v>
      </c>
      <c r="C92">
        <v>2263</v>
      </c>
      <c r="D92">
        <v>1587</v>
      </c>
    </row>
    <row r="93" spans="2:4" x14ac:dyDescent="0.2">
      <c r="B93">
        <v>1810</v>
      </c>
      <c r="C93">
        <v>2265</v>
      </c>
      <c r="D93">
        <v>1593</v>
      </c>
    </row>
    <row r="94" spans="2:4" x14ac:dyDescent="0.2">
      <c r="B94">
        <v>1819</v>
      </c>
      <c r="C94">
        <v>2272</v>
      </c>
      <c r="D94">
        <v>1593</v>
      </c>
    </row>
    <row r="95" spans="2:4" x14ac:dyDescent="0.2">
      <c r="B95">
        <v>1823</v>
      </c>
      <c r="C95">
        <v>2298</v>
      </c>
      <c r="D95">
        <v>1594</v>
      </c>
    </row>
    <row r="96" spans="2:4" x14ac:dyDescent="0.2">
      <c r="B96">
        <v>1825</v>
      </c>
      <c r="C96">
        <v>2313</v>
      </c>
      <c r="D96">
        <v>1597</v>
      </c>
    </row>
    <row r="97" spans="2:4" x14ac:dyDescent="0.2">
      <c r="B97">
        <v>1843</v>
      </c>
      <c r="C97">
        <v>2314</v>
      </c>
      <c r="D97">
        <v>1614</v>
      </c>
    </row>
    <row r="98" spans="2:4" x14ac:dyDescent="0.2">
      <c r="B98">
        <v>1850</v>
      </c>
      <c r="C98">
        <v>2325</v>
      </c>
      <c r="D98">
        <v>1636</v>
      </c>
    </row>
    <row r="99" spans="2:4" x14ac:dyDescent="0.2">
      <c r="B99">
        <v>1875</v>
      </c>
      <c r="C99">
        <v>2355</v>
      </c>
      <c r="D99">
        <v>1640</v>
      </c>
    </row>
    <row r="100" spans="2:4" x14ac:dyDescent="0.2">
      <c r="B100">
        <v>1900</v>
      </c>
      <c r="C100">
        <v>2393</v>
      </c>
      <c r="D100">
        <v>1642</v>
      </c>
    </row>
    <row r="101" spans="2:4" x14ac:dyDescent="0.2">
      <c r="B101">
        <v>1912</v>
      </c>
      <c r="C101">
        <v>2400</v>
      </c>
      <c r="D101">
        <v>1649</v>
      </c>
    </row>
    <row r="102" spans="2:4" x14ac:dyDescent="0.2">
      <c r="B102">
        <v>1913</v>
      </c>
      <c r="C102">
        <v>2412</v>
      </c>
      <c r="D102">
        <v>1651</v>
      </c>
    </row>
    <row r="103" spans="2:4" x14ac:dyDescent="0.2">
      <c r="B103">
        <v>1914</v>
      </c>
      <c r="C103">
        <v>2444</v>
      </c>
      <c r="D103">
        <v>1663</v>
      </c>
    </row>
    <row r="104" spans="2:4" x14ac:dyDescent="0.2">
      <c r="B104">
        <v>1916</v>
      </c>
      <c r="C104">
        <v>2458</v>
      </c>
      <c r="D104">
        <v>1673</v>
      </c>
    </row>
    <row r="105" spans="2:4" x14ac:dyDescent="0.2">
      <c r="B105">
        <v>1918</v>
      </c>
      <c r="C105">
        <v>2465</v>
      </c>
      <c r="D105">
        <v>1674</v>
      </c>
    </row>
    <row r="106" spans="2:4" x14ac:dyDescent="0.2">
      <c r="B106">
        <v>1981</v>
      </c>
      <c r="C106">
        <v>2476</v>
      </c>
      <c r="D106">
        <v>1678</v>
      </c>
    </row>
    <row r="107" spans="2:4" x14ac:dyDescent="0.2">
      <c r="B107">
        <v>2013</v>
      </c>
      <c r="C107">
        <v>2494</v>
      </c>
      <c r="D107">
        <v>1703</v>
      </c>
    </row>
    <row r="108" spans="2:4" x14ac:dyDescent="0.2">
      <c r="B108">
        <v>2032</v>
      </c>
      <c r="C108">
        <v>2500</v>
      </c>
      <c r="D108">
        <v>1714</v>
      </c>
    </row>
    <row r="109" spans="2:4" x14ac:dyDescent="0.2">
      <c r="B109">
        <v>2056</v>
      </c>
      <c r="C109">
        <v>2529.403324468085</v>
      </c>
      <c r="D109">
        <v>1728</v>
      </c>
    </row>
    <row r="110" spans="2:4" x14ac:dyDescent="0.2">
      <c r="B110">
        <v>2069</v>
      </c>
      <c r="C110">
        <v>2530</v>
      </c>
      <c r="D110">
        <v>1728</v>
      </c>
    </row>
    <row r="111" spans="2:4" x14ac:dyDescent="0.2">
      <c r="B111">
        <v>2081</v>
      </c>
      <c r="C111">
        <v>2539</v>
      </c>
      <c r="D111">
        <v>1730</v>
      </c>
    </row>
    <row r="112" spans="2:4" x14ac:dyDescent="0.2">
      <c r="B112">
        <v>2110</v>
      </c>
      <c r="C112">
        <v>2563</v>
      </c>
      <c r="D112">
        <v>1730</v>
      </c>
    </row>
    <row r="113" spans="2:4" x14ac:dyDescent="0.2">
      <c r="B113">
        <v>2112</v>
      </c>
      <c r="C113">
        <v>2581</v>
      </c>
      <c r="D113">
        <v>1732</v>
      </c>
    </row>
    <row r="114" spans="2:4" x14ac:dyDescent="0.2">
      <c r="B114">
        <v>2114</v>
      </c>
      <c r="C114">
        <v>2612</v>
      </c>
      <c r="D114">
        <v>1765</v>
      </c>
    </row>
    <row r="115" spans="2:4" x14ac:dyDescent="0.2">
      <c r="B115">
        <v>2118</v>
      </c>
      <c r="C115">
        <v>2613</v>
      </c>
      <c r="D115">
        <v>1798</v>
      </c>
    </row>
    <row r="116" spans="2:4" x14ac:dyDescent="0.2">
      <c r="B116">
        <v>2130</v>
      </c>
      <c r="C116">
        <v>2616</v>
      </c>
      <c r="D116">
        <v>1800</v>
      </c>
    </row>
    <row r="117" spans="2:4" x14ac:dyDescent="0.2">
      <c r="B117">
        <v>2134</v>
      </c>
      <c r="C117">
        <v>2620</v>
      </c>
      <c r="D117">
        <v>1813</v>
      </c>
    </row>
    <row r="118" spans="2:4" x14ac:dyDescent="0.2">
      <c r="B118">
        <v>2192</v>
      </c>
      <c r="C118">
        <v>2673</v>
      </c>
      <c r="D118">
        <v>1825</v>
      </c>
    </row>
    <row r="119" spans="2:4" x14ac:dyDescent="0.2">
      <c r="B119">
        <v>2198</v>
      </c>
      <c r="C119">
        <v>2683</v>
      </c>
      <c r="D119">
        <v>1848</v>
      </c>
    </row>
    <row r="120" spans="2:4" x14ac:dyDescent="0.2">
      <c r="B120">
        <v>2203</v>
      </c>
      <c r="C120">
        <v>2702</v>
      </c>
      <c r="D120">
        <v>1860</v>
      </c>
    </row>
    <row r="121" spans="2:4" x14ac:dyDescent="0.2">
      <c r="B121">
        <v>2217</v>
      </c>
      <c r="C121">
        <v>2724</v>
      </c>
      <c r="D121">
        <v>1861</v>
      </c>
    </row>
    <row r="122" spans="2:4" x14ac:dyDescent="0.2">
      <c r="B122">
        <v>2223</v>
      </c>
      <c r="C122">
        <v>2778</v>
      </c>
      <c r="D122">
        <v>1865</v>
      </c>
    </row>
    <row r="123" spans="2:4" x14ac:dyDescent="0.2">
      <c r="B123">
        <v>2227</v>
      </c>
      <c r="C123">
        <v>2810</v>
      </c>
      <c r="D123">
        <v>1876</v>
      </c>
    </row>
    <row r="124" spans="2:4" x14ac:dyDescent="0.2">
      <c r="B124">
        <v>2280</v>
      </c>
      <c r="C124">
        <v>2832</v>
      </c>
      <c r="D124">
        <v>1880</v>
      </c>
    </row>
    <row r="125" spans="2:4" x14ac:dyDescent="0.2">
      <c r="B125">
        <v>2290</v>
      </c>
      <c r="C125">
        <v>2840</v>
      </c>
      <c r="D125">
        <v>1903</v>
      </c>
    </row>
    <row r="126" spans="2:4" x14ac:dyDescent="0.2">
      <c r="B126">
        <v>2336</v>
      </c>
      <c r="C126">
        <v>2845</v>
      </c>
      <c r="D126">
        <v>1910</v>
      </c>
    </row>
    <row r="127" spans="2:4" x14ac:dyDescent="0.2">
      <c r="B127">
        <v>2357</v>
      </c>
      <c r="C127">
        <v>2858</v>
      </c>
      <c r="D127">
        <v>1934</v>
      </c>
    </row>
    <row r="128" spans="2:4" x14ac:dyDescent="0.2">
      <c r="B128">
        <v>2373</v>
      </c>
      <c r="C128">
        <v>2869</v>
      </c>
      <c r="D128">
        <v>1943</v>
      </c>
    </row>
    <row r="129" spans="2:4" x14ac:dyDescent="0.2">
      <c r="B129">
        <v>2374</v>
      </c>
      <c r="C129">
        <v>2900</v>
      </c>
      <c r="D129">
        <v>1978</v>
      </c>
    </row>
    <row r="130" spans="2:4" x14ac:dyDescent="0.2">
      <c r="B130">
        <v>2381</v>
      </c>
      <c r="C130">
        <v>2903</v>
      </c>
      <c r="D130">
        <v>1992</v>
      </c>
    </row>
    <row r="131" spans="2:4" x14ac:dyDescent="0.2">
      <c r="B131">
        <v>2386</v>
      </c>
      <c r="C131">
        <v>2927</v>
      </c>
      <c r="D131">
        <v>2003</v>
      </c>
    </row>
    <row r="132" spans="2:4" x14ac:dyDescent="0.2">
      <c r="B132">
        <v>2389</v>
      </c>
      <c r="C132">
        <v>2949</v>
      </c>
      <c r="D132">
        <v>2024</v>
      </c>
    </row>
    <row r="133" spans="2:4" x14ac:dyDescent="0.2">
      <c r="B133">
        <v>2391</v>
      </c>
      <c r="C133">
        <v>2973</v>
      </c>
      <c r="D133">
        <v>2025</v>
      </c>
    </row>
    <row r="134" spans="2:4" x14ac:dyDescent="0.2">
      <c r="B134">
        <v>2450</v>
      </c>
      <c r="C134">
        <v>2982</v>
      </c>
      <c r="D134">
        <v>2051</v>
      </c>
    </row>
    <row r="135" spans="2:4" x14ac:dyDescent="0.2">
      <c r="B135">
        <v>2452</v>
      </c>
      <c r="C135">
        <v>3010</v>
      </c>
      <c r="D135">
        <v>2052</v>
      </c>
    </row>
    <row r="136" spans="2:4" x14ac:dyDescent="0.2">
      <c r="B136">
        <v>2466</v>
      </c>
      <c r="C136">
        <v>3062</v>
      </c>
      <c r="D136">
        <v>2110</v>
      </c>
    </row>
    <row r="137" spans="2:4" x14ac:dyDescent="0.2">
      <c r="B137">
        <v>2487</v>
      </c>
      <c r="C137">
        <v>3082</v>
      </c>
      <c r="D137">
        <v>2118</v>
      </c>
    </row>
    <row r="138" spans="2:4" x14ac:dyDescent="0.2">
      <c r="B138">
        <v>2490</v>
      </c>
      <c r="C138">
        <v>3083</v>
      </c>
      <c r="D138">
        <v>2119</v>
      </c>
    </row>
    <row r="139" spans="2:4" x14ac:dyDescent="0.2">
      <c r="B139">
        <v>2507</v>
      </c>
      <c r="C139">
        <v>3106</v>
      </c>
      <c r="D139">
        <v>2124</v>
      </c>
    </row>
    <row r="140" spans="2:4" x14ac:dyDescent="0.2">
      <c r="B140">
        <v>2510</v>
      </c>
      <c r="C140">
        <v>3133</v>
      </c>
      <c r="D140">
        <v>2143</v>
      </c>
    </row>
    <row r="141" spans="2:4" x14ac:dyDescent="0.2">
      <c r="B141">
        <v>2517</v>
      </c>
      <c r="C141">
        <v>3169</v>
      </c>
      <c r="D141">
        <v>2175</v>
      </c>
    </row>
    <row r="142" spans="2:4" x14ac:dyDescent="0.2">
      <c r="B142">
        <v>2520</v>
      </c>
      <c r="C142">
        <v>3218</v>
      </c>
      <c r="D142">
        <v>2175</v>
      </c>
    </row>
    <row r="143" spans="2:4" x14ac:dyDescent="0.2">
      <c r="B143">
        <v>2548</v>
      </c>
      <c r="C143">
        <v>3243</v>
      </c>
      <c r="D143">
        <v>2182</v>
      </c>
    </row>
    <row r="144" spans="2:4" x14ac:dyDescent="0.2">
      <c r="B144">
        <v>2577</v>
      </c>
      <c r="C144">
        <v>3253</v>
      </c>
      <c r="D144">
        <v>2185</v>
      </c>
    </row>
    <row r="145" spans="2:4" x14ac:dyDescent="0.2">
      <c r="B145">
        <v>2581</v>
      </c>
      <c r="C145">
        <v>3254</v>
      </c>
      <c r="D145">
        <v>2185</v>
      </c>
    </row>
    <row r="146" spans="2:4" x14ac:dyDescent="0.2">
      <c r="B146">
        <v>2595</v>
      </c>
      <c r="C146">
        <v>3256</v>
      </c>
      <c r="D146">
        <v>2223</v>
      </c>
    </row>
    <row r="147" spans="2:4" x14ac:dyDescent="0.2">
      <c r="B147">
        <v>2627</v>
      </c>
      <c r="C147">
        <v>3276</v>
      </c>
      <c r="D147">
        <v>2234</v>
      </c>
    </row>
    <row r="148" spans="2:4" x14ac:dyDescent="0.2">
      <c r="B148">
        <v>2631</v>
      </c>
      <c r="C148">
        <v>3323</v>
      </c>
      <c r="D148">
        <v>2260</v>
      </c>
    </row>
    <row r="149" spans="2:4" x14ac:dyDescent="0.2">
      <c r="B149">
        <v>2643</v>
      </c>
      <c r="C149">
        <v>3325</v>
      </c>
      <c r="D149">
        <v>2277</v>
      </c>
    </row>
    <row r="150" spans="2:4" x14ac:dyDescent="0.2">
      <c r="B150">
        <v>2643</v>
      </c>
      <c r="C150">
        <v>3364</v>
      </c>
      <c r="D150">
        <v>2277</v>
      </c>
    </row>
    <row r="151" spans="2:4" x14ac:dyDescent="0.2">
      <c r="B151">
        <v>2660</v>
      </c>
      <c r="C151">
        <v>3375</v>
      </c>
      <c r="D151">
        <v>2312</v>
      </c>
    </row>
    <row r="152" spans="2:4" x14ac:dyDescent="0.2">
      <c r="B152">
        <v>2662</v>
      </c>
      <c r="C152">
        <v>3379</v>
      </c>
      <c r="D152">
        <v>2348</v>
      </c>
    </row>
    <row r="153" spans="2:4" x14ac:dyDescent="0.2">
      <c r="B153">
        <v>2666</v>
      </c>
      <c r="C153">
        <v>3441</v>
      </c>
      <c r="D153">
        <v>2361</v>
      </c>
    </row>
    <row r="154" spans="2:4" x14ac:dyDescent="0.2">
      <c r="B154">
        <v>2667</v>
      </c>
      <c r="C154">
        <v>3453</v>
      </c>
      <c r="D154">
        <v>2370</v>
      </c>
    </row>
    <row r="155" spans="2:4" x14ac:dyDescent="0.2">
      <c r="B155">
        <v>2676</v>
      </c>
      <c r="C155">
        <v>3490</v>
      </c>
      <c r="D155">
        <v>2383</v>
      </c>
    </row>
    <row r="156" spans="2:4" x14ac:dyDescent="0.2">
      <c r="B156">
        <v>2767</v>
      </c>
      <c r="C156">
        <v>3498</v>
      </c>
      <c r="D156">
        <v>2389</v>
      </c>
    </row>
    <row r="157" spans="2:4" x14ac:dyDescent="0.2">
      <c r="B157">
        <v>2795</v>
      </c>
      <c r="C157">
        <v>3519</v>
      </c>
      <c r="D157">
        <v>2430</v>
      </c>
    </row>
    <row r="158" spans="2:4" x14ac:dyDescent="0.2">
      <c r="B158">
        <v>2807</v>
      </c>
      <c r="C158">
        <v>3533</v>
      </c>
      <c r="D158">
        <v>2431</v>
      </c>
    </row>
    <row r="159" spans="2:4" x14ac:dyDescent="0.2">
      <c r="B159">
        <v>2832</v>
      </c>
      <c r="C159">
        <v>3544</v>
      </c>
      <c r="D159">
        <v>2451</v>
      </c>
    </row>
    <row r="160" spans="2:4" x14ac:dyDescent="0.2">
      <c r="B160">
        <v>2865</v>
      </c>
      <c r="C160">
        <v>3560</v>
      </c>
      <c r="D160">
        <v>2530</v>
      </c>
    </row>
    <row r="161" spans="2:4" x14ac:dyDescent="0.2">
      <c r="B161">
        <v>2913</v>
      </c>
      <c r="C161">
        <v>3610</v>
      </c>
      <c r="D161">
        <v>2531</v>
      </c>
    </row>
    <row r="162" spans="2:4" x14ac:dyDescent="0.2">
      <c r="B162">
        <v>2915</v>
      </c>
      <c r="C162">
        <v>3622</v>
      </c>
      <c r="D162">
        <v>2534</v>
      </c>
    </row>
    <row r="163" spans="2:4" x14ac:dyDescent="0.2">
      <c r="B163">
        <v>2918</v>
      </c>
      <c r="C163">
        <v>3638</v>
      </c>
      <c r="D163">
        <v>2540</v>
      </c>
    </row>
    <row r="164" spans="2:4" x14ac:dyDescent="0.2">
      <c r="B164">
        <v>2966</v>
      </c>
      <c r="C164">
        <v>3641</v>
      </c>
      <c r="D164">
        <v>2574</v>
      </c>
    </row>
    <row r="165" spans="2:4" x14ac:dyDescent="0.2">
      <c r="B165">
        <v>2987</v>
      </c>
      <c r="C165">
        <v>3670</v>
      </c>
      <c r="D165">
        <v>2575</v>
      </c>
    </row>
    <row r="166" spans="2:4" x14ac:dyDescent="0.2">
      <c r="B166">
        <v>2987</v>
      </c>
      <c r="C166">
        <v>3678</v>
      </c>
      <c r="D166">
        <v>2575</v>
      </c>
    </row>
    <row r="167" spans="2:4" x14ac:dyDescent="0.2">
      <c r="B167">
        <v>3015</v>
      </c>
      <c r="C167">
        <v>3682</v>
      </c>
      <c r="D167">
        <v>2575</v>
      </c>
    </row>
    <row r="168" spans="2:4" x14ac:dyDescent="0.2">
      <c r="B168">
        <v>3025</v>
      </c>
      <c r="C168">
        <v>3706</v>
      </c>
      <c r="D168">
        <v>2579</v>
      </c>
    </row>
    <row r="169" spans="2:4" x14ac:dyDescent="0.2">
      <c r="B169">
        <v>3038</v>
      </c>
      <c r="C169">
        <v>3711</v>
      </c>
      <c r="D169">
        <v>2597</v>
      </c>
    </row>
    <row r="170" spans="2:4" x14ac:dyDescent="0.2">
      <c r="B170">
        <v>3044</v>
      </c>
      <c r="C170">
        <v>3719</v>
      </c>
      <c r="D170">
        <v>2613</v>
      </c>
    </row>
    <row r="171" spans="2:4" x14ac:dyDescent="0.2">
      <c r="B171">
        <v>3057</v>
      </c>
      <c r="C171">
        <v>3740</v>
      </c>
      <c r="D171">
        <v>2648</v>
      </c>
    </row>
    <row r="172" spans="2:4" x14ac:dyDescent="0.2">
      <c r="B172">
        <v>3073</v>
      </c>
      <c r="C172">
        <v>3741</v>
      </c>
      <c r="D172">
        <v>2648</v>
      </c>
    </row>
    <row r="173" spans="2:4" x14ac:dyDescent="0.2">
      <c r="B173">
        <v>3082</v>
      </c>
      <c r="C173">
        <v>3774</v>
      </c>
      <c r="D173">
        <v>2648</v>
      </c>
    </row>
    <row r="174" spans="2:4" x14ac:dyDescent="0.2">
      <c r="B174">
        <v>3084</v>
      </c>
      <c r="C174">
        <v>3801</v>
      </c>
      <c r="D174">
        <v>2686</v>
      </c>
    </row>
    <row r="175" spans="2:4" x14ac:dyDescent="0.2">
      <c r="B175">
        <v>3092</v>
      </c>
      <c r="C175">
        <v>3832</v>
      </c>
      <c r="D175">
        <v>2708</v>
      </c>
    </row>
    <row r="176" spans="2:4" x14ac:dyDescent="0.2">
      <c r="B176">
        <v>3094</v>
      </c>
      <c r="C176">
        <v>3839</v>
      </c>
      <c r="D176">
        <v>2737</v>
      </c>
    </row>
    <row r="177" spans="2:4" x14ac:dyDescent="0.2">
      <c r="B177">
        <v>3123</v>
      </c>
      <c r="C177">
        <v>3843</v>
      </c>
      <c r="D177">
        <v>2787</v>
      </c>
    </row>
    <row r="178" spans="2:4" x14ac:dyDescent="0.2">
      <c r="B178">
        <v>3126</v>
      </c>
      <c r="C178">
        <v>3846</v>
      </c>
      <c r="D178">
        <v>2802</v>
      </c>
    </row>
    <row r="179" spans="2:4" x14ac:dyDescent="0.2">
      <c r="B179">
        <v>3177</v>
      </c>
      <c r="C179">
        <v>3864</v>
      </c>
      <c r="D179">
        <v>2808</v>
      </c>
    </row>
    <row r="180" spans="2:4" x14ac:dyDescent="0.2">
      <c r="B180">
        <v>3188</v>
      </c>
      <c r="C180">
        <v>3873</v>
      </c>
      <c r="D180">
        <v>2809</v>
      </c>
    </row>
    <row r="181" spans="2:4" x14ac:dyDescent="0.2">
      <c r="B181">
        <v>3236</v>
      </c>
      <c r="C181">
        <v>3882</v>
      </c>
      <c r="D181">
        <v>2889</v>
      </c>
    </row>
    <row r="182" spans="2:4" x14ac:dyDescent="0.2">
      <c r="B182">
        <v>3241</v>
      </c>
      <c r="C182">
        <v>3960</v>
      </c>
      <c r="D182">
        <v>2891</v>
      </c>
    </row>
    <row r="183" spans="2:4" x14ac:dyDescent="0.2">
      <c r="B183">
        <v>3247</v>
      </c>
      <c r="C183">
        <v>3989</v>
      </c>
      <c r="D183">
        <v>2902</v>
      </c>
    </row>
    <row r="184" spans="2:4" x14ac:dyDescent="0.2">
      <c r="B184">
        <v>3252</v>
      </c>
      <c r="C184">
        <v>3991</v>
      </c>
      <c r="D184">
        <v>2911</v>
      </c>
    </row>
    <row r="185" spans="2:4" x14ac:dyDescent="0.2">
      <c r="B185">
        <v>3252</v>
      </c>
      <c r="C185">
        <v>3999</v>
      </c>
      <c r="D185">
        <v>2931</v>
      </c>
    </row>
    <row r="186" spans="2:4" x14ac:dyDescent="0.2">
      <c r="B186">
        <v>3319</v>
      </c>
      <c r="C186">
        <v>4050</v>
      </c>
      <c r="D186">
        <v>2955</v>
      </c>
    </row>
    <row r="187" spans="2:4" x14ac:dyDescent="0.2">
      <c r="B187">
        <v>3343</v>
      </c>
      <c r="C187">
        <v>4072</v>
      </c>
      <c r="D187">
        <v>2972</v>
      </c>
    </row>
    <row r="188" spans="2:4" x14ac:dyDescent="0.2">
      <c r="B188">
        <v>3365</v>
      </c>
      <c r="C188">
        <v>4083</v>
      </c>
      <c r="D188">
        <v>3005</v>
      </c>
    </row>
    <row r="189" spans="2:4" x14ac:dyDescent="0.2">
      <c r="B189">
        <v>3402</v>
      </c>
      <c r="C189">
        <v>4106</v>
      </c>
      <c r="D189">
        <v>3010</v>
      </c>
    </row>
    <row r="190" spans="2:4" x14ac:dyDescent="0.2">
      <c r="B190">
        <v>3450</v>
      </c>
      <c r="C190">
        <v>4140</v>
      </c>
      <c r="D190">
        <v>3043</v>
      </c>
    </row>
    <row r="191" spans="2:4" x14ac:dyDescent="0.2">
      <c r="B191">
        <v>3485</v>
      </c>
      <c r="C191">
        <v>4150</v>
      </c>
      <c r="D191">
        <v>3066</v>
      </c>
    </row>
    <row r="192" spans="2:4" x14ac:dyDescent="0.2">
      <c r="B192">
        <v>3500</v>
      </c>
      <c r="C192">
        <v>4171</v>
      </c>
      <c r="D192">
        <v>3097</v>
      </c>
    </row>
    <row r="193" spans="2:4" x14ac:dyDescent="0.2">
      <c r="B193">
        <v>3515</v>
      </c>
      <c r="C193">
        <v>4178</v>
      </c>
      <c r="D193">
        <v>3102</v>
      </c>
    </row>
    <row r="194" spans="2:4" x14ac:dyDescent="0.2">
      <c r="B194">
        <v>3526</v>
      </c>
      <c r="C194">
        <v>4181</v>
      </c>
      <c r="D194">
        <v>3130</v>
      </c>
    </row>
    <row r="195" spans="2:4" x14ac:dyDescent="0.2">
      <c r="B195">
        <v>3546</v>
      </c>
      <c r="C195">
        <v>4185</v>
      </c>
      <c r="D195">
        <v>3139</v>
      </c>
    </row>
    <row r="196" spans="2:4" x14ac:dyDescent="0.2">
      <c r="B196">
        <v>3615</v>
      </c>
      <c r="C196">
        <v>4207</v>
      </c>
      <c r="D196">
        <v>3152</v>
      </c>
    </row>
    <row r="197" spans="2:4" x14ac:dyDescent="0.2">
      <c r="B197">
        <v>3649</v>
      </c>
      <c r="C197">
        <v>4216</v>
      </c>
      <c r="D197">
        <v>3179</v>
      </c>
    </row>
    <row r="198" spans="2:4" x14ac:dyDescent="0.2">
      <c r="B198">
        <v>3672</v>
      </c>
      <c r="C198">
        <v>4226</v>
      </c>
      <c r="D198">
        <v>3191</v>
      </c>
    </row>
    <row r="199" spans="2:4" x14ac:dyDescent="0.2">
      <c r="B199">
        <v>3708</v>
      </c>
      <c r="C199">
        <v>4243</v>
      </c>
      <c r="D199">
        <v>3217</v>
      </c>
    </row>
    <row r="200" spans="2:4" x14ac:dyDescent="0.2">
      <c r="B200">
        <v>3737</v>
      </c>
      <c r="C200">
        <v>4288</v>
      </c>
      <c r="D200">
        <v>3219</v>
      </c>
    </row>
    <row r="201" spans="2:4" x14ac:dyDescent="0.2">
      <c r="B201">
        <v>3783</v>
      </c>
      <c r="C201">
        <v>4311</v>
      </c>
      <c r="D201">
        <v>3224</v>
      </c>
    </row>
    <row r="202" spans="2:4" x14ac:dyDescent="0.2">
      <c r="B202">
        <v>3824</v>
      </c>
      <c r="C202">
        <v>4345</v>
      </c>
      <c r="D202">
        <v>3268</v>
      </c>
    </row>
    <row r="203" spans="2:4" x14ac:dyDescent="0.2">
      <c r="B203">
        <v>3838</v>
      </c>
      <c r="C203">
        <v>4465</v>
      </c>
      <c r="D203">
        <v>3286</v>
      </c>
    </row>
    <row r="204" spans="2:4" x14ac:dyDescent="0.2">
      <c r="B204">
        <v>3843</v>
      </c>
      <c r="C204">
        <v>4480</v>
      </c>
      <c r="D204">
        <v>3315</v>
      </c>
    </row>
    <row r="205" spans="2:4" x14ac:dyDescent="0.2">
      <c r="B205">
        <v>3844</v>
      </c>
      <c r="C205">
        <v>4511</v>
      </c>
      <c r="D205">
        <v>3330</v>
      </c>
    </row>
    <row r="206" spans="2:4" x14ac:dyDescent="0.2">
      <c r="B206">
        <v>3852</v>
      </c>
      <c r="C206">
        <v>4524</v>
      </c>
      <c r="D206">
        <v>3356</v>
      </c>
    </row>
    <row r="207" spans="2:4" x14ac:dyDescent="0.2">
      <c r="B207">
        <v>3945</v>
      </c>
      <c r="C207">
        <v>4554</v>
      </c>
      <c r="D207">
        <v>3367</v>
      </c>
    </row>
    <row r="208" spans="2:4" x14ac:dyDescent="0.2">
      <c r="B208">
        <v>3956</v>
      </c>
      <c r="C208">
        <v>4561</v>
      </c>
      <c r="D208">
        <v>3369</v>
      </c>
    </row>
    <row r="209" spans="2:4" x14ac:dyDescent="0.2">
      <c r="B209">
        <v>3980</v>
      </c>
      <c r="C209">
        <v>4675</v>
      </c>
      <c r="D209">
        <v>3446</v>
      </c>
    </row>
    <row r="210" spans="2:4" x14ac:dyDescent="0.2">
      <c r="B210">
        <v>3997</v>
      </c>
      <c r="C210">
        <v>4709</v>
      </c>
      <c r="D210">
        <v>3462</v>
      </c>
    </row>
    <row r="211" spans="2:4" x14ac:dyDescent="0.2">
      <c r="B211">
        <v>4017</v>
      </c>
      <c r="C211">
        <v>4765</v>
      </c>
      <c r="D211">
        <v>3541</v>
      </c>
    </row>
    <row r="212" spans="2:4" x14ac:dyDescent="0.2">
      <c r="B212">
        <v>4024</v>
      </c>
      <c r="C212">
        <v>4771</v>
      </c>
      <c r="D212">
        <v>3562</v>
      </c>
    </row>
    <row r="213" spans="2:4" x14ac:dyDescent="0.2">
      <c r="B213">
        <v>4050</v>
      </c>
      <c r="C213">
        <v>4773</v>
      </c>
      <c r="D213">
        <v>3569</v>
      </c>
    </row>
    <row r="214" spans="2:4" x14ac:dyDescent="0.2">
      <c r="B214">
        <v>4120</v>
      </c>
      <c r="C214">
        <v>4783</v>
      </c>
      <c r="D214">
        <v>3591</v>
      </c>
    </row>
    <row r="215" spans="2:4" x14ac:dyDescent="0.2">
      <c r="B215">
        <v>4124</v>
      </c>
      <c r="C215">
        <v>4849</v>
      </c>
      <c r="D215">
        <v>3604</v>
      </c>
    </row>
    <row r="216" spans="2:4" x14ac:dyDescent="0.2">
      <c r="B216">
        <v>4133</v>
      </c>
      <c r="C216">
        <v>4868</v>
      </c>
      <c r="D216">
        <v>3669</v>
      </c>
    </row>
    <row r="217" spans="2:4" x14ac:dyDescent="0.2">
      <c r="B217">
        <v>4186</v>
      </c>
      <c r="C217">
        <v>4882</v>
      </c>
      <c r="D217">
        <v>3672</v>
      </c>
    </row>
    <row r="218" spans="2:4" x14ac:dyDescent="0.2">
      <c r="B218">
        <v>4215</v>
      </c>
      <c r="C218">
        <v>4947</v>
      </c>
      <c r="D218">
        <v>3676</v>
      </c>
    </row>
    <row r="219" spans="2:4" x14ac:dyDescent="0.2">
      <c r="B219">
        <v>4226</v>
      </c>
      <c r="C219">
        <v>4956</v>
      </c>
      <c r="D219">
        <v>3685</v>
      </c>
    </row>
    <row r="220" spans="2:4" x14ac:dyDescent="0.2">
      <c r="B220">
        <v>4288</v>
      </c>
      <c r="C220">
        <v>4956</v>
      </c>
      <c r="D220">
        <v>3709</v>
      </c>
    </row>
    <row r="221" spans="2:4" x14ac:dyDescent="0.2">
      <c r="B221">
        <v>4331</v>
      </c>
      <c r="C221">
        <v>4963</v>
      </c>
      <c r="D221">
        <v>3711</v>
      </c>
    </row>
    <row r="222" spans="2:4" x14ac:dyDescent="0.2">
      <c r="B222">
        <v>4339</v>
      </c>
      <c r="C222">
        <v>4996</v>
      </c>
      <c r="D222">
        <v>3742</v>
      </c>
    </row>
    <row r="223" spans="2:4" x14ac:dyDescent="0.2">
      <c r="B223">
        <v>4366</v>
      </c>
      <c r="C223">
        <v>5004</v>
      </c>
      <c r="D223">
        <v>3747</v>
      </c>
    </row>
    <row r="224" spans="2:4" x14ac:dyDescent="0.2">
      <c r="B224">
        <v>4369</v>
      </c>
      <c r="C224">
        <v>5012</v>
      </c>
      <c r="D224">
        <v>3754</v>
      </c>
    </row>
    <row r="225" spans="2:4" x14ac:dyDescent="0.2">
      <c r="B225">
        <v>4534</v>
      </c>
      <c r="C225">
        <v>5056</v>
      </c>
      <c r="D225">
        <v>3880</v>
      </c>
    </row>
    <row r="226" spans="2:4" x14ac:dyDescent="0.2">
      <c r="B226">
        <v>4556</v>
      </c>
      <c r="C226">
        <v>5116</v>
      </c>
      <c r="D226">
        <v>3900</v>
      </c>
    </row>
    <row r="227" spans="2:4" x14ac:dyDescent="0.2">
      <c r="B227">
        <v>4685</v>
      </c>
      <c r="C227">
        <v>5156</v>
      </c>
      <c r="D227">
        <v>3923</v>
      </c>
    </row>
    <row r="228" spans="2:4" x14ac:dyDescent="0.2">
      <c r="B228">
        <v>4689</v>
      </c>
      <c r="C228">
        <v>5189</v>
      </c>
      <c r="D228">
        <v>3986</v>
      </c>
    </row>
    <row r="229" spans="2:4" x14ac:dyDescent="0.2">
      <c r="B229">
        <v>4690</v>
      </c>
      <c r="C229">
        <v>5233</v>
      </c>
      <c r="D229">
        <v>4014</v>
      </c>
    </row>
    <row r="230" spans="2:4" x14ac:dyDescent="0.2">
      <c r="B230">
        <v>4695</v>
      </c>
      <c r="C230">
        <v>5338</v>
      </c>
      <c r="D230">
        <v>4169</v>
      </c>
    </row>
    <row r="231" spans="2:4" x14ac:dyDescent="0.2">
      <c r="B231">
        <v>4727</v>
      </c>
      <c r="C231">
        <v>5360</v>
      </c>
      <c r="D231">
        <v>4211</v>
      </c>
    </row>
    <row r="232" spans="2:4" x14ac:dyDescent="0.2">
      <c r="B232">
        <v>4865</v>
      </c>
      <c r="C232">
        <v>5366</v>
      </c>
      <c r="D232">
        <v>4223</v>
      </c>
    </row>
    <row r="233" spans="2:4" x14ac:dyDescent="0.2">
      <c r="B233">
        <v>4945</v>
      </c>
      <c r="C233">
        <v>5389</v>
      </c>
      <c r="D233">
        <v>4252</v>
      </c>
    </row>
    <row r="234" spans="2:4" x14ac:dyDescent="0.2">
      <c r="B234">
        <v>4950</v>
      </c>
      <c r="C234">
        <v>5493</v>
      </c>
      <c r="D234">
        <v>4252</v>
      </c>
    </row>
    <row r="235" spans="2:4" x14ac:dyDescent="0.2">
      <c r="B235">
        <v>4970</v>
      </c>
      <c r="C235">
        <v>5527</v>
      </c>
      <c r="D235">
        <v>4265</v>
      </c>
    </row>
    <row r="236" spans="2:4" x14ac:dyDescent="0.2">
      <c r="B236">
        <v>4980</v>
      </c>
      <c r="C236">
        <v>5606</v>
      </c>
      <c r="D236">
        <v>4265</v>
      </c>
    </row>
    <row r="237" spans="2:4" x14ac:dyDescent="0.2">
      <c r="B237">
        <v>4980</v>
      </c>
      <c r="C237">
        <v>5607</v>
      </c>
      <c r="D237">
        <v>4278</v>
      </c>
    </row>
    <row r="238" spans="2:4" x14ac:dyDescent="0.2">
      <c r="B238">
        <v>4980</v>
      </c>
      <c r="C238">
        <v>5656</v>
      </c>
      <c r="D238">
        <v>4372</v>
      </c>
    </row>
    <row r="239" spans="2:4" x14ac:dyDescent="0.2">
      <c r="B239">
        <v>5146</v>
      </c>
      <c r="C239">
        <v>5672</v>
      </c>
      <c r="D239">
        <v>4437</v>
      </c>
    </row>
    <row r="240" spans="2:4" x14ac:dyDescent="0.2">
      <c r="B240">
        <v>5157</v>
      </c>
      <c r="C240">
        <v>5689</v>
      </c>
      <c r="D240">
        <v>4467</v>
      </c>
    </row>
    <row r="241" spans="2:4" x14ac:dyDescent="0.2">
      <c r="B241">
        <v>5166</v>
      </c>
      <c r="C241">
        <v>5690</v>
      </c>
      <c r="D241">
        <v>4602</v>
      </c>
    </row>
    <row r="242" spans="2:4" x14ac:dyDescent="0.2">
      <c r="B242">
        <v>5196</v>
      </c>
      <c r="C242">
        <v>5700</v>
      </c>
      <c r="D242">
        <v>4610</v>
      </c>
    </row>
    <row r="243" spans="2:4" x14ac:dyDescent="0.2">
      <c r="B243">
        <v>5277</v>
      </c>
      <c r="C243">
        <v>5780</v>
      </c>
      <c r="D243">
        <v>4641</v>
      </c>
    </row>
    <row r="244" spans="2:4" x14ac:dyDescent="0.2">
      <c r="B244">
        <v>5310</v>
      </c>
      <c r="C244">
        <v>5827</v>
      </c>
      <c r="D244">
        <v>4673</v>
      </c>
    </row>
    <row r="245" spans="2:4" x14ac:dyDescent="0.2">
      <c r="B245">
        <v>5376</v>
      </c>
      <c r="C245">
        <v>5889</v>
      </c>
      <c r="D245">
        <v>4733</v>
      </c>
    </row>
    <row r="246" spans="2:4" x14ac:dyDescent="0.2">
      <c r="B246">
        <v>5380</v>
      </c>
      <c r="C246">
        <v>5920</v>
      </c>
      <c r="D246">
        <v>4842</v>
      </c>
    </row>
    <row r="247" spans="2:4" x14ac:dyDescent="0.2">
      <c r="B247">
        <v>5389</v>
      </c>
      <c r="C247">
        <v>5949</v>
      </c>
      <c r="D247">
        <v>4984</v>
      </c>
    </row>
    <row r="248" spans="2:4" x14ac:dyDescent="0.2">
      <c r="B248">
        <v>5480</v>
      </c>
      <c r="C248">
        <v>5971</v>
      </c>
      <c r="D248">
        <v>5019</v>
      </c>
    </row>
    <row r="249" spans="2:4" x14ac:dyDescent="0.2">
      <c r="B249">
        <v>5501</v>
      </c>
      <c r="C249">
        <v>5981</v>
      </c>
      <c r="D249">
        <v>5022</v>
      </c>
    </row>
    <row r="250" spans="2:4" x14ac:dyDescent="0.2">
      <c r="B250">
        <v>5523</v>
      </c>
      <c r="C250">
        <v>6009</v>
      </c>
      <c r="D250">
        <v>5028</v>
      </c>
    </row>
    <row r="251" spans="2:4" x14ac:dyDescent="0.2">
      <c r="B251">
        <v>5579</v>
      </c>
      <c r="C251">
        <v>6009</v>
      </c>
      <c r="D251">
        <v>5225</v>
      </c>
    </row>
    <row r="252" spans="2:4" x14ac:dyDescent="0.2">
      <c r="B252">
        <v>5615</v>
      </c>
      <c r="C252">
        <v>6034</v>
      </c>
      <c r="D252">
        <v>5256</v>
      </c>
    </row>
    <row r="253" spans="2:4" x14ac:dyDescent="0.2">
      <c r="B253">
        <v>5709</v>
      </c>
      <c r="C253">
        <v>6051</v>
      </c>
      <c r="D253">
        <v>5370</v>
      </c>
    </row>
    <row r="254" spans="2:4" x14ac:dyDescent="0.2">
      <c r="B254">
        <v>5739</v>
      </c>
      <c r="C254">
        <v>6105</v>
      </c>
      <c r="D254">
        <v>5467</v>
      </c>
    </row>
    <row r="255" spans="2:4" x14ac:dyDescent="0.2">
      <c r="B255">
        <v>5818</v>
      </c>
      <c r="C255">
        <v>6116</v>
      </c>
      <c r="D255">
        <v>5482</v>
      </c>
    </row>
    <row r="256" spans="2:4" x14ac:dyDescent="0.2">
      <c r="B256">
        <v>5827</v>
      </c>
      <c r="C256">
        <v>6127</v>
      </c>
      <c r="D256">
        <v>5540</v>
      </c>
    </row>
    <row r="257" spans="2:4" x14ac:dyDescent="0.2">
      <c r="B257">
        <v>5853</v>
      </c>
      <c r="C257">
        <v>6175</v>
      </c>
      <c r="D257">
        <v>5605</v>
      </c>
    </row>
    <row r="258" spans="2:4" x14ac:dyDescent="0.2">
      <c r="B258">
        <v>5912</v>
      </c>
      <c r="C258">
        <v>6211</v>
      </c>
      <c r="D258">
        <v>5647</v>
      </c>
    </row>
    <row r="259" spans="2:4" x14ac:dyDescent="0.2">
      <c r="B259">
        <v>5932</v>
      </c>
      <c r="C259">
        <v>6223</v>
      </c>
      <c r="D259">
        <v>5885</v>
      </c>
    </row>
    <row r="260" spans="2:4" x14ac:dyDescent="0.2">
      <c r="B260">
        <v>5952</v>
      </c>
      <c r="C260">
        <v>6289</v>
      </c>
      <c r="D260">
        <v>5893</v>
      </c>
    </row>
    <row r="261" spans="2:4" x14ac:dyDescent="0.2">
      <c r="B261">
        <v>5964</v>
      </c>
      <c r="C261">
        <v>6514</v>
      </c>
      <c r="D261">
        <v>6338</v>
      </c>
    </row>
    <row r="262" spans="2:4" x14ac:dyDescent="0.2">
      <c r="B262">
        <v>5988</v>
      </c>
      <c r="C262">
        <v>6532</v>
      </c>
      <c r="D262">
        <v>6424</v>
      </c>
    </row>
    <row r="263" spans="2:4" x14ac:dyDescent="0.2">
      <c r="B263">
        <v>6033</v>
      </c>
      <c r="C263">
        <v>6543</v>
      </c>
      <c r="D263">
        <v>6549</v>
      </c>
    </row>
    <row r="264" spans="2:4" x14ac:dyDescent="0.2">
      <c r="B264">
        <v>6079</v>
      </c>
      <c r="C264">
        <v>6556</v>
      </c>
      <c r="D264">
        <v>6826</v>
      </c>
    </row>
    <row r="265" spans="2:4" x14ac:dyDescent="0.2">
      <c r="B265">
        <v>6107</v>
      </c>
      <c r="C265">
        <v>6576</v>
      </c>
      <c r="D265">
        <v>6907</v>
      </c>
    </row>
    <row r="266" spans="2:4" x14ac:dyDescent="0.2">
      <c r="B266">
        <v>6311</v>
      </c>
      <c r="C266">
        <v>6678</v>
      </c>
      <c r="D266">
        <v>7243</v>
      </c>
    </row>
    <row r="267" spans="2:4" x14ac:dyDescent="0.2">
      <c r="B267">
        <v>6427</v>
      </c>
      <c r="C267">
        <v>6734</v>
      </c>
      <c r="D267">
        <v>8404</v>
      </c>
    </row>
    <row r="268" spans="2:4" x14ac:dyDescent="0.2">
      <c r="B268">
        <v>6495</v>
      </c>
      <c r="C268">
        <v>6782</v>
      </c>
      <c r="D268">
        <v>8631</v>
      </c>
    </row>
    <row r="269" spans="2:4" x14ac:dyDescent="0.2">
      <c r="B269">
        <v>6527</v>
      </c>
      <c r="C269">
        <v>6934</v>
      </c>
      <c r="D269">
        <v>9000</v>
      </c>
    </row>
    <row r="270" spans="2:4" x14ac:dyDescent="0.2">
      <c r="B270">
        <v>6673</v>
      </c>
      <c r="C270">
        <v>7012</v>
      </c>
      <c r="D270">
        <v>10220</v>
      </c>
    </row>
    <row r="271" spans="2:4" x14ac:dyDescent="0.2">
      <c r="B271">
        <v>6815</v>
      </c>
      <c r="C271">
        <v>7154</v>
      </c>
    </row>
    <row r="272" spans="2:4" x14ac:dyDescent="0.2">
      <c r="B272">
        <v>6820</v>
      </c>
      <c r="C272">
        <v>7215</v>
      </c>
    </row>
    <row r="273" spans="2:3" x14ac:dyDescent="0.2">
      <c r="B273">
        <v>6910</v>
      </c>
      <c r="C273">
        <v>7269</v>
      </c>
    </row>
    <row r="274" spans="2:3" x14ac:dyDescent="0.2">
      <c r="B274">
        <v>6980</v>
      </c>
      <c r="C274">
        <v>7379</v>
      </c>
    </row>
    <row r="275" spans="2:3" x14ac:dyDescent="0.2">
      <c r="B275">
        <v>6986</v>
      </c>
      <c r="C275">
        <v>7540</v>
      </c>
    </row>
    <row r="276" spans="2:3" x14ac:dyDescent="0.2">
      <c r="C276">
        <v>7804</v>
      </c>
    </row>
    <row r="277" spans="2:3" x14ac:dyDescent="0.2">
      <c r="C277">
        <v>7828</v>
      </c>
    </row>
    <row r="278" spans="2:3" x14ac:dyDescent="0.2">
      <c r="C278">
        <v>7883</v>
      </c>
    </row>
    <row r="279" spans="2:3" x14ac:dyDescent="0.2">
      <c r="C279">
        <v>7915</v>
      </c>
    </row>
    <row r="280" spans="2:3" x14ac:dyDescent="0.2">
      <c r="C280">
        <v>7997</v>
      </c>
    </row>
    <row r="281" spans="2:3" x14ac:dyDescent="0.2">
      <c r="C281">
        <v>8009</v>
      </c>
    </row>
    <row r="282" spans="2:3" x14ac:dyDescent="0.2">
      <c r="C282">
        <v>8284</v>
      </c>
    </row>
    <row r="283" spans="2:3" x14ac:dyDescent="0.2">
      <c r="C283">
        <v>8330</v>
      </c>
    </row>
    <row r="284" spans="2:3" x14ac:dyDescent="0.2">
      <c r="C284">
        <v>8339</v>
      </c>
    </row>
    <row r="285" spans="2:3" x14ac:dyDescent="0.2">
      <c r="C285">
        <v>8437</v>
      </c>
    </row>
    <row r="286" spans="2:3" x14ac:dyDescent="0.2">
      <c r="C286">
        <v>8478</v>
      </c>
    </row>
    <row r="287" spans="2:3" x14ac:dyDescent="0.2">
      <c r="C287">
        <v>8520</v>
      </c>
    </row>
    <row r="288" spans="2:3" x14ac:dyDescent="0.2">
      <c r="C288">
        <v>8527</v>
      </c>
    </row>
    <row r="289" spans="1:4" x14ac:dyDescent="0.2">
      <c r="C289">
        <v>8618</v>
      </c>
    </row>
    <row r="290" spans="1:4" x14ac:dyDescent="0.2">
      <c r="C290">
        <v>8639</v>
      </c>
    </row>
    <row r="291" spans="1:4" x14ac:dyDescent="0.2">
      <c r="C291">
        <v>8829</v>
      </c>
    </row>
    <row r="292" spans="1:4" x14ac:dyDescent="0.2">
      <c r="C292">
        <v>9258</v>
      </c>
    </row>
    <row r="293" spans="1:4" x14ac:dyDescent="0.2">
      <c r="C293">
        <v>9303</v>
      </c>
    </row>
    <row r="294" spans="1:4" x14ac:dyDescent="0.2">
      <c r="C294">
        <v>9398</v>
      </c>
    </row>
    <row r="295" spans="1:4" x14ac:dyDescent="0.2">
      <c r="C295">
        <v>9813</v>
      </c>
    </row>
    <row r="296" spans="1:4" x14ac:dyDescent="0.2">
      <c r="C296">
        <v>9964</v>
      </c>
    </row>
    <row r="297" spans="1:4" x14ac:dyDescent="0.2">
      <c r="C297">
        <v>10333</v>
      </c>
    </row>
    <row r="298" spans="1:4" x14ac:dyDescent="0.2">
      <c r="C298">
        <v>10779</v>
      </c>
    </row>
    <row r="299" spans="1:4" x14ac:dyDescent="0.2">
      <c r="C299">
        <v>10941</v>
      </c>
    </row>
    <row r="300" spans="1:4" x14ac:dyDescent="0.2">
      <c r="C300">
        <v>11039</v>
      </c>
    </row>
    <row r="301" spans="1:4" x14ac:dyDescent="0.2">
      <c r="C301">
        <v>12689</v>
      </c>
    </row>
    <row r="302" spans="1:4" x14ac:dyDescent="0.2">
      <c r="C302">
        <v>13365</v>
      </c>
    </row>
    <row r="304" spans="1:4" x14ac:dyDescent="0.2">
      <c r="A304" t="s">
        <v>34</v>
      </c>
      <c r="B304">
        <f>AVERAGE(B2:B275)</f>
        <v>2851.7262773722628</v>
      </c>
      <c r="C304">
        <f>AVERAGE(C2:C302)</f>
        <v>3857.0677851311229</v>
      </c>
      <c r="D304">
        <f>AVERAGE(D2:D270)</f>
        <v>2527.096654275093</v>
      </c>
    </row>
    <row r="305" spans="1:4" x14ac:dyDescent="0.2">
      <c r="A305" t="s">
        <v>35</v>
      </c>
      <c r="B305">
        <f>STDEV(B2:B275)/SQRT(274)</f>
        <v>99.513609941313121</v>
      </c>
      <c r="C305">
        <f>STDEV(C2:C302)/SQRT(301)</f>
        <v>138.73389178690815</v>
      </c>
      <c r="D305">
        <f>STDEV(D2:D270)/SQRT(269)</f>
        <v>100.05872211154681</v>
      </c>
    </row>
    <row r="307" spans="1:4" x14ac:dyDescent="0.2">
      <c r="A307" t="s">
        <v>40</v>
      </c>
      <c r="B307">
        <f>AVERAGE(B2:D302)</f>
        <v>3106.8002409057676</v>
      </c>
    </row>
    <row r="308" spans="1:4" x14ac:dyDescent="0.2">
      <c r="A308" t="s">
        <v>41</v>
      </c>
      <c r="B308">
        <f>STDEV(B2:D302)/SQRT(274+302+269)</f>
        <v>69.877143392980102</v>
      </c>
    </row>
  </sheetData>
  <sortState ref="D2:D270">
    <sortCondition ref="D2:D27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WT 0</vt:lpstr>
      <vt:lpstr>A7- 0</vt:lpstr>
      <vt:lpstr>WT 5</vt:lpstr>
      <vt:lpstr>A7- 5</vt:lpstr>
      <vt:lpstr>WT 7 </vt:lpstr>
      <vt:lpstr>A7- 7</vt:lpstr>
      <vt:lpstr>WT 14</vt:lpstr>
      <vt:lpstr>A7- 14</vt:lpstr>
      <vt:lpstr>WT 28</vt:lpstr>
      <vt:lpstr>A7- 28</vt:lpstr>
      <vt:lpstr>For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Cornelison</dc:creator>
  <cp:lastModifiedBy>D Cornelison</cp:lastModifiedBy>
  <dcterms:created xsi:type="dcterms:W3CDTF">2019-10-30T20:11:31Z</dcterms:created>
  <dcterms:modified xsi:type="dcterms:W3CDTF">2020-03-25T18:10:05Z</dcterms:modified>
</cp:coreProperties>
</file>