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bynallen/Documents/Mullins lab/Paper 1 - FOP mutant ACVR1 signals by multiple modalities in the developing zfish/Ligand binding manuscript draft/Source data/"/>
    </mc:Choice>
  </mc:AlternateContent>
  <xr:revisionPtr revIDLastSave="0" documentId="13_ncr:1_{E3D7101C-5C10-B747-96E7-100BB3FBB008}" xr6:coauthVersionLast="45" xr6:coauthVersionMax="45" xr10:uidLastSave="{00000000-0000-0000-0000-000000000000}"/>
  <bookViews>
    <workbookView xWindow="8520" yWindow="460" windowWidth="20220" windowHeight="17540" tabRatio="500" activeTab="2" xr2:uid="{00000000-000D-0000-FFFF-FFFF00000000}"/>
  </bookViews>
  <sheets>
    <sheet name="Fig 1e" sheetId="26" r:id="rId1"/>
    <sheet name="Fig 1f" sheetId="29" r:id="rId2"/>
    <sheet name="Fig 1g" sheetId="30" r:id="rId3"/>
  </sheets>
  <definedNames>
    <definedName name="_xlnm.Print_Area" localSheetId="0">'Fig 1e'!$C$48:$M$74</definedName>
    <definedName name="_xlnm.Print_Area" localSheetId="1">'Fig 1f'!$C$48:$M$74</definedName>
    <definedName name="_xlnm.Print_Area" localSheetId="2">'Fig 1g'!$C$48:$M$74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30" l="1"/>
  <c r="F7" i="29"/>
  <c r="E12" i="26"/>
  <c r="H7" i="26"/>
  <c r="F7" i="26"/>
  <c r="F18" i="30" l="1"/>
  <c r="H18" i="30"/>
  <c r="H34" i="30" s="1"/>
  <c r="G18" i="30"/>
  <c r="G32" i="30" s="1"/>
  <c r="E18" i="30"/>
  <c r="E33" i="30" s="1"/>
  <c r="D18" i="30"/>
  <c r="D34" i="30" s="1"/>
  <c r="C18" i="30"/>
  <c r="C34" i="30" s="1"/>
  <c r="F18" i="29"/>
  <c r="H18" i="29"/>
  <c r="H34" i="29" s="1"/>
  <c r="G18" i="29"/>
  <c r="G34" i="29" s="1"/>
  <c r="E18" i="29"/>
  <c r="E33" i="29" s="1"/>
  <c r="D18" i="29"/>
  <c r="D34" i="29" s="1"/>
  <c r="C18" i="29"/>
  <c r="C34" i="29" s="1"/>
  <c r="E24" i="30" l="1"/>
  <c r="E30" i="30"/>
  <c r="E32" i="30"/>
  <c r="E26" i="30"/>
  <c r="E34" i="30"/>
  <c r="E28" i="30"/>
  <c r="F33" i="30"/>
  <c r="F31" i="30"/>
  <c r="F29" i="30"/>
  <c r="F27" i="30"/>
  <c r="F25" i="30"/>
  <c r="F30" i="30"/>
  <c r="F34" i="30"/>
  <c r="F32" i="30"/>
  <c r="F28" i="30"/>
  <c r="F26" i="30"/>
  <c r="F24" i="30"/>
  <c r="G29" i="30"/>
  <c r="C33" i="30"/>
  <c r="G33" i="30"/>
  <c r="H27" i="30"/>
  <c r="H29" i="30"/>
  <c r="D31" i="30"/>
  <c r="C24" i="30"/>
  <c r="G34" i="30"/>
  <c r="C25" i="30"/>
  <c r="G25" i="30"/>
  <c r="C27" i="30"/>
  <c r="G27" i="30"/>
  <c r="C29" i="30"/>
  <c r="C31" i="30"/>
  <c r="G31" i="30"/>
  <c r="D25" i="30"/>
  <c r="H25" i="30"/>
  <c r="D27" i="30"/>
  <c r="D29" i="30"/>
  <c r="H31" i="30"/>
  <c r="D33" i="30"/>
  <c r="H33" i="30"/>
  <c r="G24" i="30"/>
  <c r="E25" i="30"/>
  <c r="C26" i="30"/>
  <c r="G26" i="30"/>
  <c r="E27" i="30"/>
  <c r="C28" i="30"/>
  <c r="G28" i="30"/>
  <c r="E29" i="30"/>
  <c r="C30" i="30"/>
  <c r="G30" i="30"/>
  <c r="E31" i="30"/>
  <c r="C32" i="30"/>
  <c r="D24" i="30"/>
  <c r="H24" i="30"/>
  <c r="D26" i="30"/>
  <c r="H26" i="30"/>
  <c r="D28" i="30"/>
  <c r="H28" i="30"/>
  <c r="D30" i="30"/>
  <c r="H30" i="30"/>
  <c r="D32" i="30"/>
  <c r="H32" i="30"/>
  <c r="F33" i="29"/>
  <c r="F31" i="29"/>
  <c r="F29" i="29"/>
  <c r="F27" i="29"/>
  <c r="F25" i="29"/>
  <c r="F34" i="29"/>
  <c r="F32" i="29"/>
  <c r="F30" i="29"/>
  <c r="F28" i="29"/>
  <c r="F26" i="29"/>
  <c r="E24" i="29"/>
  <c r="C25" i="29"/>
  <c r="G25" i="29"/>
  <c r="E26" i="29"/>
  <c r="C27" i="29"/>
  <c r="G27" i="29"/>
  <c r="E28" i="29"/>
  <c r="C29" i="29"/>
  <c r="G29" i="29"/>
  <c r="E30" i="29"/>
  <c r="C31" i="29"/>
  <c r="G31" i="29"/>
  <c r="E32" i="29"/>
  <c r="C33" i="29"/>
  <c r="G33" i="29"/>
  <c r="E34" i="29"/>
  <c r="F24" i="29"/>
  <c r="D25" i="29"/>
  <c r="H25" i="29"/>
  <c r="D27" i="29"/>
  <c r="H27" i="29"/>
  <c r="D29" i="29"/>
  <c r="H29" i="29"/>
  <c r="D31" i="29"/>
  <c r="H31" i="29"/>
  <c r="D33" i="29"/>
  <c r="H33" i="29"/>
  <c r="C24" i="29"/>
  <c r="G24" i="29"/>
  <c r="E25" i="29"/>
  <c r="C26" i="29"/>
  <c r="G26" i="29"/>
  <c r="E27" i="29"/>
  <c r="C28" i="29"/>
  <c r="G28" i="29"/>
  <c r="E29" i="29"/>
  <c r="C30" i="29"/>
  <c r="G30" i="29"/>
  <c r="E31" i="29"/>
  <c r="C32" i="29"/>
  <c r="G32" i="29"/>
  <c r="D24" i="29"/>
  <c r="H24" i="29"/>
  <c r="D26" i="29"/>
  <c r="H26" i="29"/>
  <c r="D28" i="29"/>
  <c r="H28" i="29"/>
  <c r="D30" i="29"/>
  <c r="H30" i="29"/>
  <c r="D32" i="29"/>
  <c r="H32" i="29"/>
  <c r="D18" i="26" l="1"/>
  <c r="D30" i="26" s="1"/>
  <c r="E18" i="26"/>
  <c r="E28" i="26" s="1"/>
  <c r="F18" i="26"/>
  <c r="F28" i="26" s="1"/>
  <c r="G18" i="26"/>
  <c r="G32" i="26" s="1"/>
  <c r="H18" i="26"/>
  <c r="H26" i="26" s="1"/>
  <c r="C18" i="26"/>
  <c r="C26" i="26" s="1"/>
  <c r="C33" i="26" l="1"/>
  <c r="C32" i="26"/>
  <c r="C31" i="26"/>
  <c r="C34" i="26"/>
  <c r="C30" i="26"/>
  <c r="H31" i="26"/>
  <c r="H24" i="26"/>
  <c r="H28" i="26"/>
  <c r="H25" i="26"/>
  <c r="H32" i="26"/>
  <c r="H30" i="26"/>
  <c r="H27" i="26"/>
  <c r="H33" i="26"/>
  <c r="H29" i="26"/>
  <c r="H34" i="26"/>
  <c r="G33" i="26"/>
  <c r="G29" i="26"/>
  <c r="G27" i="26"/>
  <c r="G25" i="26"/>
  <c r="G34" i="26"/>
  <c r="G30" i="26"/>
  <c r="G31" i="26"/>
  <c r="G28" i="26"/>
  <c r="G26" i="26"/>
  <c r="G24" i="26"/>
  <c r="E34" i="26"/>
  <c r="E31" i="26"/>
  <c r="E30" i="26"/>
  <c r="E29" i="26"/>
  <c r="E25" i="26"/>
  <c r="E33" i="26"/>
  <c r="E24" i="26"/>
  <c r="E26" i="26"/>
  <c r="E27" i="26"/>
  <c r="E32" i="26"/>
  <c r="D29" i="26"/>
  <c r="D26" i="26"/>
  <c r="D25" i="26"/>
  <c r="D33" i="26"/>
  <c r="D27" i="26"/>
  <c r="D32" i="26"/>
  <c r="D28" i="26"/>
  <c r="D31" i="26"/>
  <c r="D24" i="26"/>
  <c r="D34" i="26"/>
  <c r="F34" i="26"/>
  <c r="F32" i="26"/>
  <c r="F30" i="26"/>
  <c r="F27" i="26"/>
  <c r="F26" i="26"/>
  <c r="F25" i="26"/>
  <c r="F33" i="26"/>
  <c r="F31" i="26"/>
  <c r="F29" i="26"/>
  <c r="F24" i="26"/>
  <c r="C25" i="26"/>
  <c r="C29" i="26"/>
  <c r="C27" i="26"/>
  <c r="C28" i="26"/>
  <c r="C24" i="26"/>
</calcChain>
</file>

<file path=xl/sharedStrings.xml><?xml version="1.0" encoding="utf-8"?>
<sst xmlns="http://schemas.openxmlformats.org/spreadsheetml/2006/main" count="174" uniqueCount="31">
  <si>
    <t>WT</t>
  </si>
  <si>
    <t>V1</t>
  </si>
  <si>
    <t>V2</t>
  </si>
  <si>
    <t>V3</t>
  </si>
  <si>
    <t>V4</t>
  </si>
  <si>
    <t>V5</t>
  </si>
  <si>
    <t>C1</t>
  </si>
  <si>
    <t>C2</t>
  </si>
  <si>
    <t>C3</t>
  </si>
  <si>
    <t>C4</t>
  </si>
  <si>
    <t>C5</t>
  </si>
  <si>
    <t>no injection</t>
  </si>
  <si>
    <t>Morpholino KD</t>
  </si>
  <si>
    <t>acvr1l</t>
  </si>
  <si>
    <t>none</t>
  </si>
  <si>
    <t>figure column</t>
  </si>
  <si>
    <t>WT Fish</t>
  </si>
  <si>
    <t>4 pooled experiments</t>
  </si>
  <si>
    <t>Total number of embryos in each category</t>
  </si>
  <si>
    <t>Percent embryos in each category</t>
  </si>
  <si>
    <t>Total</t>
  </si>
  <si>
    <t>Figure Column number</t>
  </si>
  <si>
    <t>3 pooled experiments</t>
  </si>
  <si>
    <t>Receptor mRNA</t>
  </si>
  <si>
    <t>mouse Acvr1-G328R</t>
  </si>
  <si>
    <t>mouse ligand binding mutant Acvr1-G328R</t>
  </si>
  <si>
    <t>mouse Acvr1-R206H</t>
  </si>
  <si>
    <t>mouse ligand binding mutant Acvr1-R206H</t>
  </si>
  <si>
    <t>Figure column</t>
  </si>
  <si>
    <t>mouse WT-Acvr1</t>
  </si>
  <si>
    <t>mouse ligand binding mutant WT-Acvr1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</si>
</sst>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2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1e'!$C$35:$C$45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1e'!$C$24:$C$34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5314-8542-89E4-AA58511CAE5F}"/>
            </c:ext>
          </c:extLst>
        </c:ser>
        <c:ser>
          <c:idx val="1"/>
          <c:order val="1"/>
          <c:spPr>
            <a:solidFill>
              <a:srgbClr val="7030A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1e'!$D$35:$D$45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1e'!$D$24:$D$34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5314-8542-89E4-AA58511CAE5F}"/>
            </c:ext>
          </c:extLst>
        </c:ser>
        <c:ser>
          <c:idx val="2"/>
          <c:order val="2"/>
          <c:spPr>
            <a:solidFill>
              <a:srgbClr val="7030A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1e'!$E$35:$E$45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1e'!$E$24:$E$34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0.7142857142857143</c:v>
                </c:pt>
                <c:pt idx="4">
                  <c:v>0</c:v>
                </c:pt>
                <c:pt idx="5">
                  <c:v>99.285714285714292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5314-8542-89E4-AA58511CAE5F}"/>
            </c:ext>
          </c:extLst>
        </c:ser>
        <c:ser>
          <c:idx val="3"/>
          <c:order val="3"/>
          <c:spPr>
            <a:pattFill prst="wd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1e'!$F$35:$F$45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1e'!$F$24:$F$34</c:f>
              <c:numCache>
                <c:formatCode>General</c:formatCode>
                <c:ptCount val="11"/>
                <c:pt idx="0">
                  <c:v>95.424836601307192</c:v>
                </c:pt>
                <c:pt idx="1">
                  <c:v>4.5751633986928102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5314-8542-89E4-AA58511CAE5F}"/>
            </c:ext>
          </c:extLst>
        </c:ser>
        <c:ser>
          <c:idx val="4"/>
          <c:order val="4"/>
          <c:spPr>
            <a:pattFill prst="wdDnDiag">
              <a:fgClr>
                <a:srgbClr val="7030A0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1e'!$G$35:$G$45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1e'!$G$24:$G$34</c:f>
              <c:numCache>
                <c:formatCode>General</c:formatCode>
                <c:ptCount val="11"/>
                <c:pt idx="0">
                  <c:v>5.3191489361702127</c:v>
                </c:pt>
                <c:pt idx="1">
                  <c:v>5.3191489361702127</c:v>
                </c:pt>
                <c:pt idx="2">
                  <c:v>25.531914893617021</c:v>
                </c:pt>
                <c:pt idx="3">
                  <c:v>5.3191489361702127</c:v>
                </c:pt>
                <c:pt idx="4">
                  <c:v>11.702127659574469</c:v>
                </c:pt>
                <c:pt idx="5">
                  <c:v>46.808510638297875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5314-8542-89E4-AA58511CAE5F}"/>
            </c:ext>
          </c:extLst>
        </c:ser>
        <c:ser>
          <c:idx val="5"/>
          <c:order val="5"/>
          <c:spPr>
            <a:pattFill prst="wdDnDiag">
              <a:fgClr>
                <a:srgbClr val="7030A0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1e'!$H$35:$H$45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1e'!$H$24:$H$34</c:f>
              <c:numCache>
                <c:formatCode>General</c:formatCode>
                <c:ptCount val="11"/>
                <c:pt idx="0">
                  <c:v>92.372881355932208</c:v>
                </c:pt>
                <c:pt idx="1">
                  <c:v>7.6271186440677967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5314-8542-89E4-AA58511CAE5F}"/>
            </c:ext>
          </c:extLst>
        </c:ser>
        <c:ser>
          <c:idx val="6"/>
          <c:order val="6"/>
          <c:spPr>
            <a:solidFill>
              <a:schemeClr val="accent6">
                <a:lumMod val="75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1e'!$I$35:$I$45</c:f>
              <c:numCache>
                <c:formatCode>General</c:formatCode>
                <c:ptCount val="11"/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1e'!$I$24:$I$34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5314-8542-89E4-AA58511CAE5F}"/>
            </c:ext>
          </c:extLst>
        </c:ser>
        <c:ser>
          <c:idx val="7"/>
          <c:order val="7"/>
          <c:spPr>
            <a:pattFill prst="wdDnDiag">
              <a:fgClr>
                <a:schemeClr val="tx1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1e'!$J$35:$J$45</c:f>
              <c:numCache>
                <c:formatCode>General</c:formatCode>
                <c:ptCount val="11"/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1e'!$J$24:$J$34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5314-8542-89E4-AA58511CAE5F}"/>
            </c:ext>
          </c:extLst>
        </c:ser>
        <c:ser>
          <c:idx val="8"/>
          <c:order val="8"/>
          <c:spPr>
            <a:pattFill prst="wdDnDiag">
              <a:fgClr>
                <a:schemeClr val="tx1"/>
              </a:fgClr>
              <a:bgClr>
                <a:schemeClr val="accent4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1e'!$K$35:$K$45</c:f>
              <c:numCache>
                <c:formatCode>General</c:formatCode>
                <c:ptCount val="11"/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1e'!$K$24:$K$34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5314-8542-89E4-AA58511CAE5F}"/>
            </c:ext>
          </c:extLst>
        </c:ser>
        <c:ser>
          <c:idx val="9"/>
          <c:order val="9"/>
          <c:spPr>
            <a:pattFill prst="wdDnDiag">
              <a:fgClr>
                <a:schemeClr val="tx1"/>
              </a:fgClr>
              <a:bgClr>
                <a:schemeClr val="accent2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1e'!$L$35:$L$45</c:f>
              <c:numCache>
                <c:formatCode>General</c:formatCode>
                <c:ptCount val="11"/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1e'!$L$24:$L$34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5314-8542-89E4-AA58511CAE5F}"/>
            </c:ext>
          </c:extLst>
        </c:ser>
        <c:ser>
          <c:idx val="10"/>
          <c:order val="10"/>
          <c:spPr>
            <a:pattFill prst="wdDnDiag">
              <a:fgClr>
                <a:schemeClr val="tx1"/>
              </a:fgClr>
              <a:bgClr>
                <a:schemeClr val="accent6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1e'!$M$35:$M$45</c:f>
              <c:numCache>
                <c:formatCode>General</c:formatCode>
                <c:ptCount val="11"/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1e'!$M$24:$M$34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5314-8542-89E4-AA58511CAE5F}"/>
            </c:ext>
          </c:extLst>
        </c:ser>
        <c:ser>
          <c:idx val="11"/>
          <c:order val="11"/>
          <c:spPr>
            <a:pattFill prst="wdDnDiag">
              <a:fgClr>
                <a:schemeClr val="tx1"/>
              </a:fgClr>
              <a:bgClr>
                <a:schemeClr val="tx2">
                  <a:lumMod val="40000"/>
                  <a:lumOff val="6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1e'!$N$35:$N$45</c:f>
              <c:numCache>
                <c:formatCode>General</c:formatCode>
                <c:ptCount val="11"/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1e'!$N$24:$N$34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5314-8542-89E4-AA58511CAE5F}"/>
            </c:ext>
          </c:extLst>
        </c:ser>
        <c:ser>
          <c:idx val="12"/>
          <c:order val="12"/>
          <c:spPr>
            <a:pattFill prst="wdDnDiag">
              <a:fgClr>
                <a:schemeClr val="tx1"/>
              </a:fgClr>
              <a:bgClr>
                <a:schemeClr val="accent2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1e'!$O$35:$O$45</c:f>
              <c:numCache>
                <c:formatCode>General</c:formatCode>
                <c:ptCount val="11"/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1e'!$O$24:$O$34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5314-8542-89E4-AA58511CAE5F}"/>
            </c:ext>
          </c:extLst>
        </c:ser>
        <c:ser>
          <c:idx val="13"/>
          <c:order val="13"/>
          <c:spPr>
            <a:pattFill prst="wdDnDiag">
              <a:fgClr>
                <a:schemeClr val="tx1"/>
              </a:fgClr>
              <a:bgClr>
                <a:schemeClr val="accent6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1e'!$P$35:$P$45</c:f>
              <c:numCache>
                <c:formatCode>General</c:formatCode>
                <c:ptCount val="11"/>
              </c:numCache>
            </c:numRef>
          </c:xVal>
          <c:yVal>
            <c:numRef>
              <c:f>'Fig 1e'!$B$24:$B$34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1e'!$P$24:$P$34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5314-8542-89E4-AA58511CA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5"/>
        <c:showNegBubbles val="0"/>
        <c:axId val="39555456"/>
        <c:axId val="39560144"/>
      </c:bubbleChart>
      <c:valAx>
        <c:axId val="39555456"/>
        <c:scaling>
          <c:orientation val="minMax"/>
          <c:max val="6.5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0144"/>
        <c:crosses val="autoZero"/>
        <c:crossBetween val="midCat"/>
        <c:majorUnit val="0.5"/>
      </c:valAx>
      <c:valAx>
        <c:axId val="39560144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54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1f'!$C$35:$C$45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1f'!$C$24:$C$34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9ED2-A64B-9486-73119E081C2E}"/>
            </c:ext>
          </c:extLst>
        </c:ser>
        <c:ser>
          <c:idx val="1"/>
          <c:order val="1"/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1f'!$D$35:$D$45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1f'!$D$24:$D$34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2.8571428571428572</c:v>
                </c:pt>
                <c:pt idx="6">
                  <c:v>7.1428571428571423</c:v>
                </c:pt>
                <c:pt idx="7">
                  <c:v>8.5714285714285712</c:v>
                </c:pt>
                <c:pt idx="8">
                  <c:v>8.5714285714285712</c:v>
                </c:pt>
                <c:pt idx="9">
                  <c:v>7.1428571428571423</c:v>
                </c:pt>
                <c:pt idx="10">
                  <c:v>65.714285714285708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9ED2-A64B-9486-73119E081C2E}"/>
            </c:ext>
          </c:extLst>
        </c:ser>
        <c:ser>
          <c:idx val="2"/>
          <c:order val="2"/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1f'!$E$35:$E$45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1f'!$E$24:$E$34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7.1428571428571423</c:v>
                </c:pt>
                <c:pt idx="6">
                  <c:v>17.857142857142858</c:v>
                </c:pt>
                <c:pt idx="7">
                  <c:v>7.1428571428571423</c:v>
                </c:pt>
                <c:pt idx="8">
                  <c:v>10.714285714285714</c:v>
                </c:pt>
                <c:pt idx="9">
                  <c:v>4.7619047619047619</c:v>
                </c:pt>
                <c:pt idx="10">
                  <c:v>52.380952380952387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9ED2-A64B-9486-73119E081C2E}"/>
            </c:ext>
          </c:extLst>
        </c:ser>
        <c:ser>
          <c:idx val="3"/>
          <c:order val="3"/>
          <c:spPr>
            <a:pattFill prst="wd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1f'!$F$35:$F$45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1f'!$F$24:$F$34</c:f>
              <c:numCache>
                <c:formatCode>General</c:formatCode>
                <c:ptCount val="11"/>
                <c:pt idx="0">
                  <c:v>95.424836601307192</c:v>
                </c:pt>
                <c:pt idx="1">
                  <c:v>4.5751633986928102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9ED2-A64B-9486-73119E081C2E}"/>
            </c:ext>
          </c:extLst>
        </c:ser>
        <c:ser>
          <c:idx val="4"/>
          <c:order val="4"/>
          <c:spPr>
            <a:pattFill prst="wdDnDiag">
              <a:fgClr>
                <a:srgbClr val="C00000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1f'!$G$35:$G$45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1f'!$G$24:$G$34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9.5890410958904102</c:v>
                </c:pt>
                <c:pt idx="7">
                  <c:v>16.43835616438356</c:v>
                </c:pt>
                <c:pt idx="8">
                  <c:v>20.547945205479451</c:v>
                </c:pt>
                <c:pt idx="9">
                  <c:v>13.698630136986301</c:v>
                </c:pt>
                <c:pt idx="10">
                  <c:v>39.726027397260275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9ED2-A64B-9486-73119E081C2E}"/>
            </c:ext>
          </c:extLst>
        </c:ser>
        <c:ser>
          <c:idx val="5"/>
          <c:order val="5"/>
          <c:spPr>
            <a:pattFill prst="wdDnDiag">
              <a:fgClr>
                <a:srgbClr val="C00000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1f'!$H$35:$H$45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1f'!$H$24:$H$34</c:f>
              <c:numCache>
                <c:formatCode>General</c:formatCode>
                <c:ptCount val="11"/>
                <c:pt idx="0">
                  <c:v>0</c:v>
                </c:pt>
                <c:pt idx="1">
                  <c:v>2.197802197802198</c:v>
                </c:pt>
                <c:pt idx="2">
                  <c:v>1.098901098901099</c:v>
                </c:pt>
                <c:pt idx="3">
                  <c:v>2.197802197802198</c:v>
                </c:pt>
                <c:pt idx="4">
                  <c:v>0</c:v>
                </c:pt>
                <c:pt idx="5">
                  <c:v>0</c:v>
                </c:pt>
                <c:pt idx="6">
                  <c:v>9.8901098901098905</c:v>
                </c:pt>
                <c:pt idx="7">
                  <c:v>18.681318681318682</c:v>
                </c:pt>
                <c:pt idx="8">
                  <c:v>35.164835164835168</c:v>
                </c:pt>
                <c:pt idx="9">
                  <c:v>17.582417582417584</c:v>
                </c:pt>
                <c:pt idx="10">
                  <c:v>13.186813186813188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9ED2-A64B-9486-73119E081C2E}"/>
            </c:ext>
          </c:extLst>
        </c:ser>
        <c:ser>
          <c:idx val="6"/>
          <c:order val="6"/>
          <c:spPr>
            <a:solidFill>
              <a:schemeClr val="accent6">
                <a:lumMod val="75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1f'!$I$35:$I$45</c:f>
              <c:numCache>
                <c:formatCode>General</c:formatCode>
                <c:ptCount val="11"/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1f'!$I$24:$I$34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9ED2-A64B-9486-73119E081C2E}"/>
            </c:ext>
          </c:extLst>
        </c:ser>
        <c:ser>
          <c:idx val="7"/>
          <c:order val="7"/>
          <c:spPr>
            <a:pattFill prst="wdDnDiag">
              <a:fgClr>
                <a:schemeClr val="tx1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1f'!$J$35:$J$45</c:f>
              <c:numCache>
                <c:formatCode>General</c:formatCode>
                <c:ptCount val="11"/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1f'!$J$24:$J$34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9ED2-A64B-9486-73119E081C2E}"/>
            </c:ext>
          </c:extLst>
        </c:ser>
        <c:ser>
          <c:idx val="8"/>
          <c:order val="8"/>
          <c:spPr>
            <a:pattFill prst="wdDnDiag">
              <a:fgClr>
                <a:schemeClr val="tx1"/>
              </a:fgClr>
              <a:bgClr>
                <a:schemeClr val="accent4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1f'!$K$35:$K$45</c:f>
              <c:numCache>
                <c:formatCode>General</c:formatCode>
                <c:ptCount val="11"/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1f'!$K$24:$K$34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9ED2-A64B-9486-73119E081C2E}"/>
            </c:ext>
          </c:extLst>
        </c:ser>
        <c:ser>
          <c:idx val="9"/>
          <c:order val="9"/>
          <c:spPr>
            <a:pattFill prst="wdDnDiag">
              <a:fgClr>
                <a:schemeClr val="tx1"/>
              </a:fgClr>
              <a:bgClr>
                <a:schemeClr val="accent2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1f'!$L$35:$L$45</c:f>
              <c:numCache>
                <c:formatCode>General</c:formatCode>
                <c:ptCount val="11"/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1f'!$L$24:$L$34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9ED2-A64B-9486-73119E081C2E}"/>
            </c:ext>
          </c:extLst>
        </c:ser>
        <c:ser>
          <c:idx val="10"/>
          <c:order val="10"/>
          <c:spPr>
            <a:pattFill prst="wdDnDiag">
              <a:fgClr>
                <a:schemeClr val="tx1"/>
              </a:fgClr>
              <a:bgClr>
                <a:schemeClr val="accent6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1f'!$M$35:$M$45</c:f>
              <c:numCache>
                <c:formatCode>General</c:formatCode>
                <c:ptCount val="11"/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1f'!$M$24:$M$34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9ED2-A64B-9486-73119E081C2E}"/>
            </c:ext>
          </c:extLst>
        </c:ser>
        <c:ser>
          <c:idx val="11"/>
          <c:order val="11"/>
          <c:spPr>
            <a:pattFill prst="wdDnDiag">
              <a:fgClr>
                <a:schemeClr val="tx1"/>
              </a:fgClr>
              <a:bgClr>
                <a:schemeClr val="tx2">
                  <a:lumMod val="40000"/>
                  <a:lumOff val="6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1f'!$N$35:$N$45</c:f>
              <c:numCache>
                <c:formatCode>General</c:formatCode>
                <c:ptCount val="11"/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1f'!$N$24:$N$34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9ED2-A64B-9486-73119E081C2E}"/>
            </c:ext>
          </c:extLst>
        </c:ser>
        <c:ser>
          <c:idx val="12"/>
          <c:order val="12"/>
          <c:spPr>
            <a:pattFill prst="wdDnDiag">
              <a:fgClr>
                <a:schemeClr val="tx1"/>
              </a:fgClr>
              <a:bgClr>
                <a:schemeClr val="accent2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1f'!$O$35:$O$45</c:f>
              <c:numCache>
                <c:formatCode>General</c:formatCode>
                <c:ptCount val="11"/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1f'!$O$24:$O$34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9ED2-A64B-9486-73119E081C2E}"/>
            </c:ext>
          </c:extLst>
        </c:ser>
        <c:ser>
          <c:idx val="13"/>
          <c:order val="13"/>
          <c:spPr>
            <a:pattFill prst="wdDnDiag">
              <a:fgClr>
                <a:schemeClr val="tx1"/>
              </a:fgClr>
              <a:bgClr>
                <a:schemeClr val="accent6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1f'!$P$35:$P$45</c:f>
              <c:numCache>
                <c:formatCode>General</c:formatCode>
                <c:ptCount val="11"/>
              </c:numCache>
            </c:numRef>
          </c:xVal>
          <c:yVal>
            <c:numRef>
              <c:f>'Fig 1f'!$B$24:$B$34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1f'!$P$24:$P$34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9ED2-A64B-9486-73119E08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5"/>
        <c:showNegBubbles val="0"/>
        <c:axId val="39555456"/>
        <c:axId val="39560144"/>
      </c:bubbleChart>
      <c:valAx>
        <c:axId val="39555456"/>
        <c:scaling>
          <c:orientation val="minMax"/>
          <c:max val="6.5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0144"/>
        <c:crosses val="autoZero"/>
        <c:crossBetween val="midCat"/>
        <c:majorUnit val="0.5"/>
      </c:valAx>
      <c:valAx>
        <c:axId val="39560144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54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1g'!$C$35:$C$45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1g'!$C$24:$C$34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A64C-084B-AB3F-F844342DAD6C}"/>
            </c:ext>
          </c:extLst>
        </c:ser>
        <c:ser>
          <c:idx val="1"/>
          <c:order val="1"/>
          <c:spPr>
            <a:solidFill>
              <a:schemeClr val="accent6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1g'!$D$35:$D$45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1g'!$D$24:$D$34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10.227272727272728</c:v>
                </c:pt>
                <c:pt idx="6">
                  <c:v>12.5</c:v>
                </c:pt>
                <c:pt idx="7">
                  <c:v>17.045454545454543</c:v>
                </c:pt>
                <c:pt idx="8">
                  <c:v>20.454545454545457</c:v>
                </c:pt>
                <c:pt idx="9">
                  <c:v>31.818181818181817</c:v>
                </c:pt>
                <c:pt idx="10">
                  <c:v>7.9545454545454541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A64C-084B-AB3F-F844342DAD6C}"/>
            </c:ext>
          </c:extLst>
        </c:ser>
        <c:ser>
          <c:idx val="2"/>
          <c:order val="2"/>
          <c:spPr>
            <a:solidFill>
              <a:schemeClr val="accent6"/>
            </a:solid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1g'!$E$35:$E$45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1g'!$E$24:$E$34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12.658227848101266</c:v>
                </c:pt>
                <c:pt idx="6">
                  <c:v>13.924050632911392</c:v>
                </c:pt>
                <c:pt idx="7">
                  <c:v>8.8607594936708853</c:v>
                </c:pt>
                <c:pt idx="8">
                  <c:v>32.911392405063289</c:v>
                </c:pt>
                <c:pt idx="9">
                  <c:v>15.18987341772152</c:v>
                </c:pt>
                <c:pt idx="10">
                  <c:v>16.455696202531644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A64C-084B-AB3F-F844342DAD6C}"/>
            </c:ext>
          </c:extLst>
        </c:ser>
        <c:ser>
          <c:idx val="3"/>
          <c:order val="3"/>
          <c:spPr>
            <a:pattFill prst="wdDnDiag">
              <a:fgClr>
                <a:schemeClr val="bg1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1g'!$F$35:$F$45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1g'!$F$24:$F$34</c:f>
              <c:numCache>
                <c:formatCode>General</c:formatCode>
                <c:ptCount val="11"/>
                <c:pt idx="0">
                  <c:v>95.424836601307192</c:v>
                </c:pt>
                <c:pt idx="1">
                  <c:v>4.5751633986928102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A64C-084B-AB3F-F844342DAD6C}"/>
            </c:ext>
          </c:extLst>
        </c:ser>
        <c:ser>
          <c:idx val="4"/>
          <c:order val="4"/>
          <c:spPr>
            <a:pattFill prst="wdDnDiag">
              <a:fgClr>
                <a:schemeClr val="accent6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1g'!$G$35:$G$45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1g'!$G$24:$G$34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5.1282051282051277</c:v>
                </c:pt>
                <c:pt idx="7">
                  <c:v>23.076923076923077</c:v>
                </c:pt>
                <c:pt idx="8">
                  <c:v>37.179487179487182</c:v>
                </c:pt>
                <c:pt idx="9">
                  <c:v>32.051282051282051</c:v>
                </c:pt>
                <c:pt idx="10">
                  <c:v>2.5641025641025639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A64C-084B-AB3F-F844342DAD6C}"/>
            </c:ext>
          </c:extLst>
        </c:ser>
        <c:ser>
          <c:idx val="5"/>
          <c:order val="5"/>
          <c:spPr>
            <a:pattFill prst="wdDnDiag">
              <a:fgClr>
                <a:schemeClr val="accent6"/>
              </a:fgClr>
              <a:bgClr>
                <a:schemeClr val="tx1"/>
              </a:bgClr>
            </a:pattFill>
            <a:ln w="127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1g'!$H$35:$H$45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1g'!$H$24:$H$34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15.492957746478872</c:v>
                </c:pt>
                <c:pt idx="7">
                  <c:v>28.169014084507044</c:v>
                </c:pt>
                <c:pt idx="8">
                  <c:v>30.985915492957744</c:v>
                </c:pt>
                <c:pt idx="9">
                  <c:v>25.352112676056336</c:v>
                </c:pt>
                <c:pt idx="1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A64C-084B-AB3F-F844342DAD6C}"/>
            </c:ext>
          </c:extLst>
        </c:ser>
        <c:ser>
          <c:idx val="6"/>
          <c:order val="6"/>
          <c:spPr>
            <a:solidFill>
              <a:schemeClr val="accent6">
                <a:lumMod val="75000"/>
              </a:schemeClr>
            </a:solid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1g'!$I$35:$I$45</c:f>
              <c:numCache>
                <c:formatCode>General</c:formatCode>
                <c:ptCount val="11"/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1g'!$I$24:$I$34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A64C-084B-AB3F-F844342DAD6C}"/>
            </c:ext>
          </c:extLst>
        </c:ser>
        <c:ser>
          <c:idx val="7"/>
          <c:order val="7"/>
          <c:spPr>
            <a:pattFill prst="wdDnDiag">
              <a:fgClr>
                <a:schemeClr val="tx1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1g'!$J$35:$J$45</c:f>
              <c:numCache>
                <c:formatCode>General</c:formatCode>
                <c:ptCount val="11"/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1g'!$J$24:$J$34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A64C-084B-AB3F-F844342DAD6C}"/>
            </c:ext>
          </c:extLst>
        </c:ser>
        <c:ser>
          <c:idx val="8"/>
          <c:order val="8"/>
          <c:spPr>
            <a:pattFill prst="wdDnDiag">
              <a:fgClr>
                <a:schemeClr val="tx1"/>
              </a:fgClr>
              <a:bgClr>
                <a:schemeClr val="accent4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1g'!$K$35:$K$45</c:f>
              <c:numCache>
                <c:formatCode>General</c:formatCode>
                <c:ptCount val="11"/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1g'!$K$24:$K$34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A64C-084B-AB3F-F844342DAD6C}"/>
            </c:ext>
          </c:extLst>
        </c:ser>
        <c:ser>
          <c:idx val="9"/>
          <c:order val="9"/>
          <c:spPr>
            <a:pattFill prst="wdDnDiag">
              <a:fgClr>
                <a:schemeClr val="tx1"/>
              </a:fgClr>
              <a:bgClr>
                <a:schemeClr val="accent2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1g'!$L$35:$L$45</c:f>
              <c:numCache>
                <c:formatCode>General</c:formatCode>
                <c:ptCount val="11"/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1g'!$L$24:$L$34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A64C-084B-AB3F-F844342DAD6C}"/>
            </c:ext>
          </c:extLst>
        </c:ser>
        <c:ser>
          <c:idx val="10"/>
          <c:order val="10"/>
          <c:spPr>
            <a:pattFill prst="wdDnDiag">
              <a:fgClr>
                <a:schemeClr val="tx1"/>
              </a:fgClr>
              <a:bgClr>
                <a:schemeClr val="accent6">
                  <a:lumMod val="60000"/>
                  <a:lumOff val="4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1g'!$M$35:$M$45</c:f>
              <c:numCache>
                <c:formatCode>General</c:formatCode>
                <c:ptCount val="11"/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1g'!$M$24:$M$34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A64C-084B-AB3F-F844342DAD6C}"/>
            </c:ext>
          </c:extLst>
        </c:ser>
        <c:ser>
          <c:idx val="11"/>
          <c:order val="11"/>
          <c:spPr>
            <a:pattFill prst="wdDnDiag">
              <a:fgClr>
                <a:schemeClr val="tx1"/>
              </a:fgClr>
              <a:bgClr>
                <a:schemeClr val="tx2">
                  <a:lumMod val="40000"/>
                  <a:lumOff val="60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1g'!$N$35:$N$45</c:f>
              <c:numCache>
                <c:formatCode>General</c:formatCode>
                <c:ptCount val="11"/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1g'!$N$24:$N$34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A64C-084B-AB3F-F844342DAD6C}"/>
            </c:ext>
          </c:extLst>
        </c:ser>
        <c:ser>
          <c:idx val="12"/>
          <c:order val="12"/>
          <c:spPr>
            <a:pattFill prst="wdDnDiag">
              <a:fgClr>
                <a:schemeClr val="tx1"/>
              </a:fgClr>
              <a:bgClr>
                <a:schemeClr val="accent2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1g'!$O$35:$O$45</c:f>
              <c:numCache>
                <c:formatCode>General</c:formatCode>
                <c:ptCount val="11"/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1g'!$O$24:$O$34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A64C-084B-AB3F-F844342DAD6C}"/>
            </c:ext>
          </c:extLst>
        </c:ser>
        <c:ser>
          <c:idx val="13"/>
          <c:order val="13"/>
          <c:spPr>
            <a:pattFill prst="wdDnDiag">
              <a:fgClr>
                <a:schemeClr val="tx1"/>
              </a:fgClr>
              <a:bgClr>
                <a:schemeClr val="accent6">
                  <a:lumMod val="75000"/>
                </a:schemeClr>
              </a:bgClr>
            </a:pattFill>
            <a:ln w="25400">
              <a:solidFill>
                <a:schemeClr val="tx1"/>
              </a:solidFill>
            </a:ln>
            <a:effectLst/>
          </c:spPr>
          <c:invertIfNegative val="0"/>
          <c:xVal>
            <c:numRef>
              <c:f>'Fig 1g'!$P$35:$P$45</c:f>
              <c:numCache>
                <c:formatCode>General</c:formatCode>
                <c:ptCount val="11"/>
              </c:numCache>
            </c:numRef>
          </c:xVal>
          <c:yVal>
            <c:numRef>
              <c:f>'Fig 1g'!$B$24:$B$34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bubbleSize>
            <c:numRef>
              <c:f>'Fig 1g'!$P$24:$P$34</c:f>
              <c:numCache>
                <c:formatCode>General</c:formatCode>
                <c:ptCount val="11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A64C-084B-AB3F-F844342D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5"/>
        <c:showNegBubbles val="0"/>
        <c:axId val="39555456"/>
        <c:axId val="39560144"/>
      </c:bubbleChart>
      <c:valAx>
        <c:axId val="39555456"/>
        <c:scaling>
          <c:orientation val="minMax"/>
          <c:max val="6.5"/>
          <c:min val="0.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60144"/>
        <c:crosses val="autoZero"/>
        <c:crossBetween val="midCat"/>
        <c:majorUnit val="0.5"/>
      </c:valAx>
      <c:valAx>
        <c:axId val="39560144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545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146050</xdr:rowOff>
    </xdr:from>
    <xdr:to>
      <xdr:col>7</xdr:col>
      <xdr:colOff>495300</xdr:colOff>
      <xdr:row>64</xdr:row>
      <xdr:rowOff>54610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97EE42-7571-E045-B78A-F23B3C18F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146050</xdr:rowOff>
    </xdr:from>
    <xdr:to>
      <xdr:col>7</xdr:col>
      <xdr:colOff>495300</xdr:colOff>
      <xdr:row>64</xdr:row>
      <xdr:rowOff>54610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83AC1A-2BD7-BE43-91E6-C59F51194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146050</xdr:rowOff>
    </xdr:from>
    <xdr:to>
      <xdr:col>7</xdr:col>
      <xdr:colOff>495300</xdr:colOff>
      <xdr:row>64</xdr:row>
      <xdr:rowOff>54610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6CEF7D-78CF-A04E-8856-784962758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C3460-180E-3E4C-A493-2380C13264B2}">
  <dimension ref="A1:H45"/>
  <sheetViews>
    <sheetView workbookViewId="0">
      <selection activeCell="D23" sqref="D23"/>
    </sheetView>
  </sheetViews>
  <sheetFormatPr baseColWidth="10" defaultRowHeight="16" x14ac:dyDescent="0.2"/>
  <sheetData>
    <row r="1" spans="1:8" x14ac:dyDescent="0.2">
      <c r="A1" t="s">
        <v>16</v>
      </c>
      <c r="B1" t="s">
        <v>17</v>
      </c>
    </row>
    <row r="3" spans="1:8" ht="17" thickBot="1" x14ac:dyDescent="0.25">
      <c r="A3" s="5" t="s">
        <v>18</v>
      </c>
      <c r="B3" s="5"/>
      <c r="C3" s="5"/>
      <c r="D3" s="5"/>
      <c r="E3" s="5"/>
      <c r="F3" s="5"/>
      <c r="G3" s="5"/>
      <c r="H3" s="5"/>
    </row>
    <row r="4" spans="1:8" ht="17" thickTop="1" x14ac:dyDescent="0.2">
      <c r="A4" s="6"/>
      <c r="B4" s="6" t="s">
        <v>15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</row>
    <row r="5" spans="1:8" x14ac:dyDescent="0.2">
      <c r="A5" s="4"/>
      <c r="B5" s="4" t="s">
        <v>12</v>
      </c>
      <c r="C5" s="4" t="s">
        <v>14</v>
      </c>
      <c r="D5" s="4" t="s">
        <v>14</v>
      </c>
      <c r="E5" s="4" t="s">
        <v>14</v>
      </c>
      <c r="F5" s="4" t="s">
        <v>13</v>
      </c>
      <c r="G5" s="4" t="s">
        <v>13</v>
      </c>
      <c r="H5" s="4" t="s">
        <v>13</v>
      </c>
    </row>
    <row r="6" spans="1:8" x14ac:dyDescent="0.2">
      <c r="A6" s="4"/>
      <c r="B6" s="4" t="s">
        <v>23</v>
      </c>
      <c r="C6" s="4" t="s">
        <v>11</v>
      </c>
      <c r="D6" s="4" t="s">
        <v>29</v>
      </c>
      <c r="E6" s="4" t="s">
        <v>30</v>
      </c>
      <c r="F6" s="4" t="s">
        <v>11</v>
      </c>
      <c r="G6" s="4" t="s">
        <v>29</v>
      </c>
      <c r="H6" s="4" t="s">
        <v>30</v>
      </c>
    </row>
    <row r="7" spans="1:8" x14ac:dyDescent="0.2">
      <c r="B7" t="s">
        <v>10</v>
      </c>
      <c r="C7">
        <v>0</v>
      </c>
      <c r="D7">
        <v>0</v>
      </c>
      <c r="E7">
        <v>0</v>
      </c>
      <c r="F7">
        <f>27+59+60</f>
        <v>146</v>
      </c>
      <c r="G7">
        <v>5</v>
      </c>
      <c r="H7">
        <f>15+32+15+47</f>
        <v>109</v>
      </c>
    </row>
    <row r="8" spans="1:8" x14ac:dyDescent="0.2">
      <c r="B8" t="s">
        <v>9</v>
      </c>
      <c r="C8">
        <v>0</v>
      </c>
      <c r="D8">
        <v>0</v>
      </c>
      <c r="E8">
        <v>0</v>
      </c>
      <c r="F8">
        <v>7</v>
      </c>
      <c r="G8">
        <v>5</v>
      </c>
      <c r="H8">
        <v>9</v>
      </c>
    </row>
    <row r="9" spans="1:8" x14ac:dyDescent="0.2">
      <c r="B9" t="s">
        <v>8</v>
      </c>
      <c r="C9">
        <v>0</v>
      </c>
      <c r="D9">
        <v>0</v>
      </c>
      <c r="E9">
        <v>0</v>
      </c>
      <c r="F9">
        <v>0</v>
      </c>
      <c r="G9">
        <v>24</v>
      </c>
      <c r="H9">
        <v>0</v>
      </c>
    </row>
    <row r="10" spans="1:8" x14ac:dyDescent="0.2">
      <c r="B10" t="s">
        <v>7</v>
      </c>
      <c r="C10">
        <v>0</v>
      </c>
      <c r="D10">
        <v>0</v>
      </c>
      <c r="E10">
        <v>1</v>
      </c>
      <c r="F10">
        <v>0</v>
      </c>
      <c r="G10">
        <v>5</v>
      </c>
      <c r="H10">
        <v>0</v>
      </c>
    </row>
    <row r="11" spans="1:8" x14ac:dyDescent="0.2">
      <c r="B11" t="s">
        <v>6</v>
      </c>
      <c r="C11">
        <v>0</v>
      </c>
      <c r="D11">
        <v>0</v>
      </c>
      <c r="E11">
        <v>0</v>
      </c>
      <c r="F11">
        <v>0</v>
      </c>
      <c r="G11">
        <v>11</v>
      </c>
      <c r="H11">
        <v>0</v>
      </c>
    </row>
    <row r="12" spans="1:8" x14ac:dyDescent="0.2">
      <c r="B12" t="s">
        <v>0</v>
      </c>
      <c r="C12">
        <v>240</v>
      </c>
      <c r="D12">
        <v>115</v>
      </c>
      <c r="E12">
        <f>17+38+35+49</f>
        <v>139</v>
      </c>
      <c r="F12">
        <v>0</v>
      </c>
      <c r="G12">
        <v>44</v>
      </c>
      <c r="H12">
        <v>0</v>
      </c>
    </row>
    <row r="13" spans="1:8" x14ac:dyDescent="0.2">
      <c r="B13" t="s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2">
      <c r="B14" t="s">
        <v>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2">
      <c r="B15" t="s">
        <v>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8" x14ac:dyDescent="0.2">
      <c r="B16" t="s">
        <v>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</row>
    <row r="17" spans="1:8" x14ac:dyDescent="0.2">
      <c r="B17" t="s">
        <v>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2">
      <c r="A18" s="3"/>
      <c r="B18" s="3" t="s">
        <v>20</v>
      </c>
      <c r="C18" s="3">
        <f>SUM(C7:C17)</f>
        <v>240</v>
      </c>
      <c r="D18" s="3">
        <f t="shared" ref="D18:H18" si="0">SUM(D7:D17)</f>
        <v>115</v>
      </c>
      <c r="E18" s="3">
        <f t="shared" si="0"/>
        <v>140</v>
      </c>
      <c r="F18" s="3">
        <f t="shared" si="0"/>
        <v>153</v>
      </c>
      <c r="G18" s="3">
        <f t="shared" si="0"/>
        <v>94</v>
      </c>
      <c r="H18" s="3">
        <f t="shared" si="0"/>
        <v>118</v>
      </c>
    </row>
    <row r="20" spans="1:8" ht="17" thickBot="1" x14ac:dyDescent="0.25">
      <c r="A20" s="5" t="s">
        <v>19</v>
      </c>
      <c r="B20" s="5"/>
      <c r="C20" s="5"/>
      <c r="D20" s="5"/>
      <c r="E20" s="5"/>
      <c r="F20" s="5"/>
      <c r="G20" s="5"/>
      <c r="H20" s="5"/>
    </row>
    <row r="21" spans="1:8" ht="17" thickTop="1" x14ac:dyDescent="0.2">
      <c r="B21" t="s">
        <v>15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</row>
    <row r="22" spans="1:8" x14ac:dyDescent="0.2">
      <c r="A22" s="4"/>
      <c r="B22" s="4" t="s">
        <v>12</v>
      </c>
      <c r="C22" s="4" t="s">
        <v>14</v>
      </c>
      <c r="D22" s="4" t="s">
        <v>14</v>
      </c>
      <c r="E22" s="4" t="s">
        <v>14</v>
      </c>
      <c r="F22" s="4" t="s">
        <v>13</v>
      </c>
      <c r="G22" s="4" t="s">
        <v>13</v>
      </c>
      <c r="H22" s="4" t="s">
        <v>13</v>
      </c>
    </row>
    <row r="23" spans="1:8" x14ac:dyDescent="0.2">
      <c r="A23" s="4"/>
      <c r="B23" s="4" t="s">
        <v>23</v>
      </c>
      <c r="C23" s="4" t="s">
        <v>11</v>
      </c>
      <c r="D23" s="4" t="s">
        <v>29</v>
      </c>
      <c r="E23" s="4" t="s">
        <v>30</v>
      </c>
      <c r="F23" s="4" t="s">
        <v>11</v>
      </c>
      <c r="G23" s="4" t="s">
        <v>29</v>
      </c>
      <c r="H23" s="4" t="s">
        <v>30</v>
      </c>
    </row>
    <row r="24" spans="1:8" x14ac:dyDescent="0.2">
      <c r="A24" s="1" t="s">
        <v>10</v>
      </c>
      <c r="B24" s="1">
        <v>1</v>
      </c>
      <c r="C24" s="1">
        <f>C7/C$18*100</f>
        <v>0</v>
      </c>
      <c r="D24" s="1">
        <f t="shared" ref="D24:H24" si="1">D7/D$18*100</f>
        <v>0</v>
      </c>
      <c r="E24" s="1">
        <f t="shared" si="1"/>
        <v>0</v>
      </c>
      <c r="F24" s="1">
        <f t="shared" si="1"/>
        <v>95.424836601307192</v>
      </c>
      <c r="G24" s="1">
        <f t="shared" si="1"/>
        <v>5.3191489361702127</v>
      </c>
      <c r="H24" s="1">
        <f t="shared" si="1"/>
        <v>92.372881355932208</v>
      </c>
    </row>
    <row r="25" spans="1:8" x14ac:dyDescent="0.2">
      <c r="A25" s="2" t="s">
        <v>9</v>
      </c>
      <c r="B25" s="2">
        <v>2</v>
      </c>
      <c r="C25" s="2">
        <f t="shared" ref="C25:H25" si="2">C8/C$18*100</f>
        <v>0</v>
      </c>
      <c r="D25" s="2">
        <f t="shared" si="2"/>
        <v>0</v>
      </c>
      <c r="E25" s="2">
        <f t="shared" si="2"/>
        <v>0</v>
      </c>
      <c r="F25" s="2">
        <f t="shared" si="2"/>
        <v>4.5751633986928102</v>
      </c>
      <c r="G25" s="2">
        <f t="shared" si="2"/>
        <v>5.3191489361702127</v>
      </c>
      <c r="H25" s="2">
        <f t="shared" si="2"/>
        <v>7.6271186440677967</v>
      </c>
    </row>
    <row r="26" spans="1:8" x14ac:dyDescent="0.2">
      <c r="A26" s="2" t="s">
        <v>8</v>
      </c>
      <c r="B26" s="2">
        <v>3</v>
      </c>
      <c r="C26" s="2">
        <f t="shared" ref="C26:H26" si="3">C9/C$18*100</f>
        <v>0</v>
      </c>
      <c r="D26" s="2">
        <f t="shared" si="3"/>
        <v>0</v>
      </c>
      <c r="E26" s="2">
        <f t="shared" si="3"/>
        <v>0</v>
      </c>
      <c r="F26" s="2">
        <f t="shared" si="3"/>
        <v>0</v>
      </c>
      <c r="G26" s="2">
        <f t="shared" si="3"/>
        <v>25.531914893617021</v>
      </c>
      <c r="H26" s="2">
        <f t="shared" si="3"/>
        <v>0</v>
      </c>
    </row>
    <row r="27" spans="1:8" x14ac:dyDescent="0.2">
      <c r="A27" s="2" t="s">
        <v>7</v>
      </c>
      <c r="B27" s="2">
        <v>4</v>
      </c>
      <c r="C27" s="2">
        <f t="shared" ref="C27:H27" si="4">C10/C$18*100</f>
        <v>0</v>
      </c>
      <c r="D27" s="2">
        <f t="shared" si="4"/>
        <v>0</v>
      </c>
      <c r="E27" s="2">
        <f t="shared" si="4"/>
        <v>0.7142857142857143</v>
      </c>
      <c r="F27" s="2">
        <f t="shared" si="4"/>
        <v>0</v>
      </c>
      <c r="G27" s="2">
        <f t="shared" si="4"/>
        <v>5.3191489361702127</v>
      </c>
      <c r="H27" s="2">
        <f t="shared" si="4"/>
        <v>0</v>
      </c>
    </row>
    <row r="28" spans="1:8" x14ac:dyDescent="0.2">
      <c r="A28" s="2" t="s">
        <v>6</v>
      </c>
      <c r="B28" s="2">
        <v>5</v>
      </c>
      <c r="C28" s="2">
        <f t="shared" ref="C28:H28" si="5">C11/C$18*100</f>
        <v>0</v>
      </c>
      <c r="D28" s="2">
        <f t="shared" si="5"/>
        <v>0</v>
      </c>
      <c r="E28" s="2">
        <f t="shared" si="5"/>
        <v>0</v>
      </c>
      <c r="F28" s="2">
        <f t="shared" si="5"/>
        <v>0</v>
      </c>
      <c r="G28" s="2">
        <f t="shared" si="5"/>
        <v>11.702127659574469</v>
      </c>
      <c r="H28" s="2">
        <f t="shared" si="5"/>
        <v>0</v>
      </c>
    </row>
    <row r="29" spans="1:8" x14ac:dyDescent="0.2">
      <c r="A29" s="2" t="s">
        <v>0</v>
      </c>
      <c r="B29" s="2">
        <v>6</v>
      </c>
      <c r="C29" s="2">
        <f t="shared" ref="C29:H29" si="6">C12/C$18*100</f>
        <v>100</v>
      </c>
      <c r="D29" s="2">
        <f t="shared" si="6"/>
        <v>100</v>
      </c>
      <c r="E29" s="2">
        <f t="shared" si="6"/>
        <v>99.285714285714292</v>
      </c>
      <c r="F29" s="2">
        <f t="shared" si="6"/>
        <v>0</v>
      </c>
      <c r="G29" s="2">
        <f t="shared" si="6"/>
        <v>46.808510638297875</v>
      </c>
      <c r="H29" s="2">
        <f t="shared" si="6"/>
        <v>0</v>
      </c>
    </row>
    <row r="30" spans="1:8" x14ac:dyDescent="0.2">
      <c r="A30" s="2" t="s">
        <v>1</v>
      </c>
      <c r="B30" s="2">
        <v>7</v>
      </c>
      <c r="C30" s="2">
        <f t="shared" ref="C30:H30" si="7">C13/C$18*100</f>
        <v>0</v>
      </c>
      <c r="D30" s="2">
        <f t="shared" si="7"/>
        <v>0</v>
      </c>
      <c r="E30" s="2">
        <f t="shared" si="7"/>
        <v>0</v>
      </c>
      <c r="F30" s="2">
        <f t="shared" si="7"/>
        <v>0</v>
      </c>
      <c r="G30" s="2">
        <f t="shared" si="7"/>
        <v>0</v>
      </c>
      <c r="H30" s="2">
        <f t="shared" si="7"/>
        <v>0</v>
      </c>
    </row>
    <row r="31" spans="1:8" x14ac:dyDescent="0.2">
      <c r="A31" s="2" t="s">
        <v>2</v>
      </c>
      <c r="B31" s="2">
        <v>8</v>
      </c>
      <c r="C31" s="2">
        <f t="shared" ref="C31:H31" si="8">C14/C$18*100</f>
        <v>0</v>
      </c>
      <c r="D31" s="2">
        <f t="shared" si="8"/>
        <v>0</v>
      </c>
      <c r="E31" s="2">
        <f t="shared" si="8"/>
        <v>0</v>
      </c>
      <c r="F31" s="2">
        <f t="shared" si="8"/>
        <v>0</v>
      </c>
      <c r="G31" s="2">
        <f t="shared" si="8"/>
        <v>0</v>
      </c>
      <c r="H31" s="2">
        <f t="shared" si="8"/>
        <v>0</v>
      </c>
    </row>
    <row r="32" spans="1:8" x14ac:dyDescent="0.2">
      <c r="A32" s="2" t="s">
        <v>3</v>
      </c>
      <c r="B32" s="2">
        <v>9</v>
      </c>
      <c r="C32" s="2">
        <f t="shared" ref="C32:H32" si="9">C15/C$18*100</f>
        <v>0</v>
      </c>
      <c r="D32" s="2">
        <f t="shared" si="9"/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</row>
    <row r="33" spans="1:8" x14ac:dyDescent="0.2">
      <c r="A33" s="2" t="s">
        <v>4</v>
      </c>
      <c r="B33" s="2">
        <v>10</v>
      </c>
      <c r="C33" s="2">
        <f t="shared" ref="C33:H33" si="10">C16/C$18*100</f>
        <v>0</v>
      </c>
      <c r="D33" s="2">
        <f t="shared" si="10"/>
        <v>0</v>
      </c>
      <c r="E33" s="2">
        <f t="shared" si="10"/>
        <v>0</v>
      </c>
      <c r="F33" s="2">
        <f t="shared" si="10"/>
        <v>0</v>
      </c>
      <c r="G33" s="2">
        <f t="shared" si="10"/>
        <v>0</v>
      </c>
      <c r="H33" s="2">
        <f t="shared" si="10"/>
        <v>0</v>
      </c>
    </row>
    <row r="34" spans="1:8" x14ac:dyDescent="0.2">
      <c r="A34" s="3" t="s">
        <v>5</v>
      </c>
      <c r="B34" s="3">
        <v>11</v>
      </c>
      <c r="C34" s="3">
        <f t="shared" ref="C34:H34" si="11">C17/C$18*100</f>
        <v>0</v>
      </c>
      <c r="D34" s="3">
        <f t="shared" si="11"/>
        <v>0</v>
      </c>
      <c r="E34" s="3">
        <f t="shared" si="11"/>
        <v>0</v>
      </c>
      <c r="F34" s="3">
        <f t="shared" si="11"/>
        <v>0</v>
      </c>
      <c r="G34" s="3">
        <f t="shared" si="11"/>
        <v>0</v>
      </c>
      <c r="H34" s="3">
        <f t="shared" si="11"/>
        <v>0</v>
      </c>
    </row>
    <row r="35" spans="1:8" x14ac:dyDescent="0.2">
      <c r="A35" s="1"/>
      <c r="B35" s="7" t="s">
        <v>21</v>
      </c>
      <c r="C35" s="1">
        <v>1</v>
      </c>
      <c r="D35" s="1">
        <v>2</v>
      </c>
      <c r="E35" s="1">
        <v>3</v>
      </c>
      <c r="F35" s="1">
        <v>4</v>
      </c>
      <c r="G35" s="1">
        <v>5</v>
      </c>
      <c r="H35" s="1">
        <v>6</v>
      </c>
    </row>
    <row r="36" spans="1:8" x14ac:dyDescent="0.2">
      <c r="A36" s="2"/>
      <c r="B36" s="8"/>
      <c r="C36" s="2">
        <v>1</v>
      </c>
      <c r="D36" s="2">
        <v>2</v>
      </c>
      <c r="E36" s="2">
        <v>3</v>
      </c>
      <c r="F36" s="2">
        <v>4</v>
      </c>
      <c r="G36" s="2">
        <v>5</v>
      </c>
      <c r="H36" s="2">
        <v>6</v>
      </c>
    </row>
    <row r="37" spans="1:8" x14ac:dyDescent="0.2">
      <c r="A37" s="2"/>
      <c r="B37" s="8"/>
      <c r="C37" s="2">
        <v>1</v>
      </c>
      <c r="D37" s="2">
        <v>2</v>
      </c>
      <c r="E37" s="2">
        <v>3</v>
      </c>
      <c r="F37" s="2">
        <v>4</v>
      </c>
      <c r="G37" s="2">
        <v>5</v>
      </c>
      <c r="H37" s="2">
        <v>6</v>
      </c>
    </row>
    <row r="38" spans="1:8" x14ac:dyDescent="0.2">
      <c r="A38" s="2"/>
      <c r="B38" s="8"/>
      <c r="C38" s="2">
        <v>1</v>
      </c>
      <c r="D38" s="2">
        <v>2</v>
      </c>
      <c r="E38" s="2">
        <v>3</v>
      </c>
      <c r="F38" s="2">
        <v>4</v>
      </c>
      <c r="G38" s="2">
        <v>5</v>
      </c>
      <c r="H38" s="2">
        <v>6</v>
      </c>
    </row>
    <row r="39" spans="1:8" x14ac:dyDescent="0.2">
      <c r="A39" s="2"/>
      <c r="B39" s="8"/>
      <c r="C39" s="2">
        <v>1</v>
      </c>
      <c r="D39" s="2">
        <v>2</v>
      </c>
      <c r="E39" s="2">
        <v>3</v>
      </c>
      <c r="F39" s="2">
        <v>4</v>
      </c>
      <c r="G39" s="2">
        <v>5</v>
      </c>
      <c r="H39" s="2">
        <v>6</v>
      </c>
    </row>
    <row r="40" spans="1:8" x14ac:dyDescent="0.2">
      <c r="A40" s="2"/>
      <c r="B40" s="8"/>
      <c r="C40" s="2">
        <v>1</v>
      </c>
      <c r="D40" s="2">
        <v>2</v>
      </c>
      <c r="E40" s="2">
        <v>3</v>
      </c>
      <c r="F40" s="2">
        <v>4</v>
      </c>
      <c r="G40" s="2">
        <v>5</v>
      </c>
      <c r="H40" s="2">
        <v>6</v>
      </c>
    </row>
    <row r="41" spans="1:8" x14ac:dyDescent="0.2">
      <c r="A41" s="2"/>
      <c r="B41" s="8"/>
      <c r="C41" s="2">
        <v>1</v>
      </c>
      <c r="D41" s="2">
        <v>2</v>
      </c>
      <c r="E41" s="2">
        <v>3</v>
      </c>
      <c r="F41" s="2">
        <v>4</v>
      </c>
      <c r="G41" s="2">
        <v>5</v>
      </c>
      <c r="H41" s="2">
        <v>6</v>
      </c>
    </row>
    <row r="42" spans="1:8" x14ac:dyDescent="0.2">
      <c r="A42" s="2"/>
      <c r="B42" s="8"/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</row>
    <row r="43" spans="1:8" x14ac:dyDescent="0.2">
      <c r="A43" s="2"/>
      <c r="B43" s="8"/>
      <c r="C43" s="2">
        <v>1</v>
      </c>
      <c r="D43" s="2">
        <v>2</v>
      </c>
      <c r="E43" s="2">
        <v>3</v>
      </c>
      <c r="F43" s="2">
        <v>4</v>
      </c>
      <c r="G43" s="2">
        <v>5</v>
      </c>
      <c r="H43" s="2">
        <v>6</v>
      </c>
    </row>
    <row r="44" spans="1:8" x14ac:dyDescent="0.2">
      <c r="A44" s="2"/>
      <c r="B44" s="8"/>
      <c r="C44" s="2">
        <v>1</v>
      </c>
      <c r="D44" s="2">
        <v>2</v>
      </c>
      <c r="E44" s="2">
        <v>3</v>
      </c>
      <c r="F44" s="2">
        <v>4</v>
      </c>
      <c r="G44" s="2">
        <v>5</v>
      </c>
      <c r="H44" s="2">
        <v>6</v>
      </c>
    </row>
    <row r="45" spans="1:8" x14ac:dyDescent="0.2">
      <c r="A45" s="2"/>
      <c r="B45" s="8"/>
      <c r="C45" s="2">
        <v>1</v>
      </c>
      <c r="D45" s="2">
        <v>2</v>
      </c>
      <c r="E45" s="2">
        <v>3</v>
      </c>
      <c r="F45" s="2">
        <v>4</v>
      </c>
      <c r="G45" s="2">
        <v>5</v>
      </c>
      <c r="H45" s="2">
        <v>6</v>
      </c>
    </row>
  </sheetData>
  <mergeCells count="1">
    <mergeCell ref="B35:B45"/>
  </mergeCells>
  <pageMargins left="0.7" right="0.7" top="0.75" bottom="0.75" header="0.3" footer="0.3"/>
  <pageSetup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9F47-2A84-A54F-80F9-E31BCEF839C4}">
  <dimension ref="A1:H45"/>
  <sheetViews>
    <sheetView workbookViewId="0">
      <selection activeCell="D23" sqref="D23"/>
    </sheetView>
  </sheetViews>
  <sheetFormatPr baseColWidth="10" defaultRowHeight="16" x14ac:dyDescent="0.2"/>
  <sheetData>
    <row r="1" spans="1:8" x14ac:dyDescent="0.2">
      <c r="A1" t="s">
        <v>16</v>
      </c>
      <c r="B1" t="s">
        <v>22</v>
      </c>
    </row>
    <row r="3" spans="1:8" ht="17" thickBot="1" x14ac:dyDescent="0.25">
      <c r="A3" s="5" t="s">
        <v>18</v>
      </c>
      <c r="B3" s="5"/>
      <c r="C3" s="5"/>
      <c r="D3" s="5"/>
      <c r="E3" s="5"/>
      <c r="F3" s="5"/>
      <c r="G3" s="5"/>
      <c r="H3" s="5"/>
    </row>
    <row r="4" spans="1:8" ht="17" thickTop="1" x14ac:dyDescent="0.2">
      <c r="A4" s="6"/>
      <c r="B4" s="6" t="s">
        <v>28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</row>
    <row r="5" spans="1:8" x14ac:dyDescent="0.2">
      <c r="A5" s="4"/>
      <c r="B5" s="4" t="s">
        <v>12</v>
      </c>
      <c r="C5" s="4" t="s">
        <v>14</v>
      </c>
      <c r="D5" s="4" t="s">
        <v>14</v>
      </c>
      <c r="E5" s="4" t="s">
        <v>14</v>
      </c>
      <c r="F5" s="4" t="s">
        <v>13</v>
      </c>
      <c r="G5" s="4" t="s">
        <v>13</v>
      </c>
      <c r="H5" s="4" t="s">
        <v>13</v>
      </c>
    </row>
    <row r="6" spans="1:8" x14ac:dyDescent="0.2">
      <c r="A6" s="4"/>
      <c r="B6" s="4" t="s">
        <v>23</v>
      </c>
      <c r="C6" s="4" t="s">
        <v>11</v>
      </c>
      <c r="D6" s="4" t="s">
        <v>26</v>
      </c>
      <c r="E6" s="4" t="s">
        <v>27</v>
      </c>
      <c r="F6" s="4" t="s">
        <v>11</v>
      </c>
      <c r="G6" s="4" t="s">
        <v>26</v>
      </c>
      <c r="H6" s="4" t="s">
        <v>27</v>
      </c>
    </row>
    <row r="7" spans="1:8" x14ac:dyDescent="0.2">
      <c r="B7" t="s">
        <v>10</v>
      </c>
      <c r="C7">
        <v>0</v>
      </c>
      <c r="D7">
        <v>0</v>
      </c>
      <c r="E7">
        <v>0</v>
      </c>
      <c r="F7">
        <f>27+59+60</f>
        <v>146</v>
      </c>
      <c r="G7">
        <v>0</v>
      </c>
      <c r="H7">
        <v>0</v>
      </c>
    </row>
    <row r="8" spans="1:8" x14ac:dyDescent="0.2">
      <c r="B8" t="s">
        <v>9</v>
      </c>
      <c r="C8">
        <v>0</v>
      </c>
      <c r="D8">
        <v>0</v>
      </c>
      <c r="E8">
        <v>0</v>
      </c>
      <c r="F8">
        <v>7</v>
      </c>
      <c r="G8">
        <v>0</v>
      </c>
      <c r="H8">
        <v>2</v>
      </c>
    </row>
    <row r="9" spans="1:8" x14ac:dyDescent="0.2"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</row>
    <row r="10" spans="1:8" x14ac:dyDescent="0.2">
      <c r="B10" t="s">
        <v>7</v>
      </c>
      <c r="C10">
        <v>0</v>
      </c>
      <c r="D10">
        <v>0</v>
      </c>
      <c r="E10">
        <v>0</v>
      </c>
      <c r="F10">
        <v>0</v>
      </c>
      <c r="G10">
        <v>0</v>
      </c>
      <c r="H10">
        <v>2</v>
      </c>
    </row>
    <row r="11" spans="1:8" x14ac:dyDescent="0.2">
      <c r="B11" t="s">
        <v>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1:8" x14ac:dyDescent="0.2">
      <c r="B12" t="s">
        <v>0</v>
      </c>
      <c r="C12">
        <v>240</v>
      </c>
      <c r="D12">
        <v>2</v>
      </c>
      <c r="E12">
        <v>6</v>
      </c>
      <c r="F12">
        <v>0</v>
      </c>
      <c r="G12">
        <v>0</v>
      </c>
      <c r="H12">
        <v>0</v>
      </c>
    </row>
    <row r="13" spans="1:8" x14ac:dyDescent="0.2">
      <c r="B13" t="s">
        <v>1</v>
      </c>
      <c r="C13">
        <v>0</v>
      </c>
      <c r="D13">
        <v>5</v>
      </c>
      <c r="E13">
        <v>15</v>
      </c>
      <c r="F13">
        <v>0</v>
      </c>
      <c r="G13">
        <v>7</v>
      </c>
      <c r="H13">
        <v>9</v>
      </c>
    </row>
    <row r="14" spans="1:8" x14ac:dyDescent="0.2">
      <c r="B14" t="s">
        <v>2</v>
      </c>
      <c r="C14">
        <v>0</v>
      </c>
      <c r="D14">
        <v>6</v>
      </c>
      <c r="E14">
        <v>6</v>
      </c>
      <c r="F14">
        <v>0</v>
      </c>
      <c r="G14">
        <v>12</v>
      </c>
      <c r="H14">
        <v>17</v>
      </c>
    </row>
    <row r="15" spans="1:8" x14ac:dyDescent="0.2">
      <c r="B15" t="s">
        <v>3</v>
      </c>
      <c r="C15">
        <v>0</v>
      </c>
      <c r="D15">
        <v>6</v>
      </c>
      <c r="E15">
        <v>9</v>
      </c>
      <c r="F15">
        <v>0</v>
      </c>
      <c r="G15">
        <v>15</v>
      </c>
      <c r="H15">
        <v>32</v>
      </c>
    </row>
    <row r="16" spans="1:8" x14ac:dyDescent="0.2">
      <c r="B16" t="s">
        <v>4</v>
      </c>
      <c r="C16">
        <v>0</v>
      </c>
      <c r="D16">
        <v>5</v>
      </c>
      <c r="E16">
        <v>4</v>
      </c>
      <c r="F16">
        <v>0</v>
      </c>
      <c r="G16">
        <v>10</v>
      </c>
      <c r="H16">
        <v>16</v>
      </c>
    </row>
    <row r="17" spans="1:8" x14ac:dyDescent="0.2">
      <c r="B17" t="s">
        <v>5</v>
      </c>
      <c r="C17">
        <v>0</v>
      </c>
      <c r="D17">
        <v>46</v>
      </c>
      <c r="E17">
        <v>44</v>
      </c>
      <c r="F17">
        <v>0</v>
      </c>
      <c r="G17">
        <v>29</v>
      </c>
      <c r="H17">
        <v>12</v>
      </c>
    </row>
    <row r="18" spans="1:8" x14ac:dyDescent="0.2">
      <c r="A18" s="3"/>
      <c r="B18" s="3" t="s">
        <v>20</v>
      </c>
      <c r="C18" s="3">
        <f>SUM(C7:C17)</f>
        <v>240</v>
      </c>
      <c r="D18" s="3">
        <f t="shared" ref="D18:H18" si="0">SUM(D7:D17)</f>
        <v>70</v>
      </c>
      <c r="E18" s="3">
        <f t="shared" si="0"/>
        <v>84</v>
      </c>
      <c r="F18" s="3">
        <f t="shared" si="0"/>
        <v>153</v>
      </c>
      <c r="G18" s="3">
        <f t="shared" si="0"/>
        <v>73</v>
      </c>
      <c r="H18" s="3">
        <f t="shared" si="0"/>
        <v>91</v>
      </c>
    </row>
    <row r="20" spans="1:8" ht="17" thickBot="1" x14ac:dyDescent="0.25">
      <c r="A20" s="5" t="s">
        <v>19</v>
      </c>
      <c r="B20" s="5"/>
      <c r="C20" s="5"/>
      <c r="D20" s="5"/>
      <c r="E20" s="5"/>
      <c r="F20" s="5"/>
      <c r="G20" s="5"/>
      <c r="H20" s="5"/>
    </row>
    <row r="21" spans="1:8" ht="17" thickTop="1" x14ac:dyDescent="0.2">
      <c r="B21" t="s">
        <v>28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</row>
    <row r="22" spans="1:8" x14ac:dyDescent="0.2">
      <c r="A22" s="4"/>
      <c r="B22" s="4" t="s">
        <v>12</v>
      </c>
      <c r="C22" s="4" t="s">
        <v>14</v>
      </c>
      <c r="D22" s="4" t="s">
        <v>14</v>
      </c>
      <c r="E22" s="4" t="s">
        <v>14</v>
      </c>
      <c r="F22" s="4" t="s">
        <v>13</v>
      </c>
      <c r="G22" s="4" t="s">
        <v>13</v>
      </c>
      <c r="H22" s="4" t="s">
        <v>13</v>
      </c>
    </row>
    <row r="23" spans="1:8" x14ac:dyDescent="0.2">
      <c r="A23" s="4"/>
      <c r="B23" s="4" t="s">
        <v>23</v>
      </c>
      <c r="C23" s="4" t="s">
        <v>11</v>
      </c>
      <c r="D23" s="4" t="s">
        <v>26</v>
      </c>
      <c r="E23" s="4" t="s">
        <v>27</v>
      </c>
      <c r="F23" s="4" t="s">
        <v>11</v>
      </c>
      <c r="G23" s="4" t="s">
        <v>26</v>
      </c>
      <c r="H23" s="4" t="s">
        <v>27</v>
      </c>
    </row>
    <row r="24" spans="1:8" x14ac:dyDescent="0.2">
      <c r="A24" s="1" t="s">
        <v>10</v>
      </c>
      <c r="B24" s="1">
        <v>1</v>
      </c>
      <c r="C24" s="1">
        <f>C7/C$18*100</f>
        <v>0</v>
      </c>
      <c r="D24" s="1">
        <f t="shared" ref="D24:H24" si="1">D7/D$18*100</f>
        <v>0</v>
      </c>
      <c r="E24" s="1">
        <f t="shared" si="1"/>
        <v>0</v>
      </c>
      <c r="F24" s="1">
        <f t="shared" si="1"/>
        <v>95.424836601307192</v>
      </c>
      <c r="G24" s="1">
        <f t="shared" si="1"/>
        <v>0</v>
      </c>
      <c r="H24" s="1">
        <f t="shared" si="1"/>
        <v>0</v>
      </c>
    </row>
    <row r="25" spans="1:8" x14ac:dyDescent="0.2">
      <c r="A25" s="2" t="s">
        <v>9</v>
      </c>
      <c r="B25" s="2">
        <v>2</v>
      </c>
      <c r="C25" s="2">
        <f t="shared" ref="C25:H34" si="2">C8/C$18*100</f>
        <v>0</v>
      </c>
      <c r="D25" s="2">
        <f t="shared" si="2"/>
        <v>0</v>
      </c>
      <c r="E25" s="2">
        <f t="shared" si="2"/>
        <v>0</v>
      </c>
      <c r="F25" s="2">
        <f t="shared" si="2"/>
        <v>4.5751633986928102</v>
      </c>
      <c r="G25" s="2">
        <f t="shared" si="2"/>
        <v>0</v>
      </c>
      <c r="H25" s="2">
        <f t="shared" si="2"/>
        <v>2.197802197802198</v>
      </c>
    </row>
    <row r="26" spans="1:8" x14ac:dyDescent="0.2">
      <c r="A26" s="2" t="s">
        <v>8</v>
      </c>
      <c r="B26" s="2">
        <v>3</v>
      </c>
      <c r="C26" s="2">
        <f t="shared" si="2"/>
        <v>0</v>
      </c>
      <c r="D26" s="2">
        <f t="shared" si="2"/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  <c r="H26" s="2">
        <f t="shared" si="2"/>
        <v>1.098901098901099</v>
      </c>
    </row>
    <row r="27" spans="1:8" x14ac:dyDescent="0.2">
      <c r="A27" s="2" t="s">
        <v>7</v>
      </c>
      <c r="B27" s="2">
        <v>4</v>
      </c>
      <c r="C27" s="2">
        <f t="shared" si="2"/>
        <v>0</v>
      </c>
      <c r="D27" s="2">
        <f t="shared" si="2"/>
        <v>0</v>
      </c>
      <c r="E27" s="2">
        <f t="shared" si="2"/>
        <v>0</v>
      </c>
      <c r="F27" s="2">
        <f t="shared" si="2"/>
        <v>0</v>
      </c>
      <c r="G27" s="2">
        <f t="shared" si="2"/>
        <v>0</v>
      </c>
      <c r="H27" s="2">
        <f t="shared" si="2"/>
        <v>2.197802197802198</v>
      </c>
    </row>
    <row r="28" spans="1:8" x14ac:dyDescent="0.2">
      <c r="A28" s="2" t="s">
        <v>6</v>
      </c>
      <c r="B28" s="2">
        <v>5</v>
      </c>
      <c r="C28" s="2">
        <f t="shared" si="2"/>
        <v>0</v>
      </c>
      <c r="D28" s="2">
        <f t="shared" si="2"/>
        <v>0</v>
      </c>
      <c r="E28" s="2">
        <f t="shared" si="2"/>
        <v>0</v>
      </c>
      <c r="F28" s="2">
        <f t="shared" si="2"/>
        <v>0</v>
      </c>
      <c r="G28" s="2">
        <f t="shared" si="2"/>
        <v>0</v>
      </c>
      <c r="H28" s="2">
        <f t="shared" si="2"/>
        <v>0</v>
      </c>
    </row>
    <row r="29" spans="1:8" x14ac:dyDescent="0.2">
      <c r="A29" s="2" t="s">
        <v>0</v>
      </c>
      <c r="B29" s="2">
        <v>6</v>
      </c>
      <c r="C29" s="2">
        <f t="shared" si="2"/>
        <v>100</v>
      </c>
      <c r="D29" s="2">
        <f t="shared" si="2"/>
        <v>2.8571428571428572</v>
      </c>
      <c r="E29" s="2">
        <f t="shared" si="2"/>
        <v>7.1428571428571423</v>
      </c>
      <c r="F29" s="2">
        <f t="shared" si="2"/>
        <v>0</v>
      </c>
      <c r="G29" s="2">
        <f t="shared" si="2"/>
        <v>0</v>
      </c>
      <c r="H29" s="2">
        <f t="shared" si="2"/>
        <v>0</v>
      </c>
    </row>
    <row r="30" spans="1:8" x14ac:dyDescent="0.2">
      <c r="A30" s="2" t="s">
        <v>1</v>
      </c>
      <c r="B30" s="2">
        <v>7</v>
      </c>
      <c r="C30" s="2">
        <f t="shared" si="2"/>
        <v>0</v>
      </c>
      <c r="D30" s="2">
        <f t="shared" si="2"/>
        <v>7.1428571428571423</v>
      </c>
      <c r="E30" s="2">
        <f t="shared" si="2"/>
        <v>17.857142857142858</v>
      </c>
      <c r="F30" s="2">
        <f t="shared" si="2"/>
        <v>0</v>
      </c>
      <c r="G30" s="2">
        <f t="shared" si="2"/>
        <v>9.5890410958904102</v>
      </c>
      <c r="H30" s="2">
        <f t="shared" si="2"/>
        <v>9.8901098901098905</v>
      </c>
    </row>
    <row r="31" spans="1:8" x14ac:dyDescent="0.2">
      <c r="A31" s="2" t="s">
        <v>2</v>
      </c>
      <c r="B31" s="2">
        <v>8</v>
      </c>
      <c r="C31" s="2">
        <f t="shared" si="2"/>
        <v>0</v>
      </c>
      <c r="D31" s="2">
        <f t="shared" si="2"/>
        <v>8.5714285714285712</v>
      </c>
      <c r="E31" s="2">
        <f t="shared" si="2"/>
        <v>7.1428571428571423</v>
      </c>
      <c r="F31" s="2">
        <f t="shared" si="2"/>
        <v>0</v>
      </c>
      <c r="G31" s="2">
        <f t="shared" si="2"/>
        <v>16.43835616438356</v>
      </c>
      <c r="H31" s="2">
        <f t="shared" si="2"/>
        <v>18.681318681318682</v>
      </c>
    </row>
    <row r="32" spans="1:8" x14ac:dyDescent="0.2">
      <c r="A32" s="2" t="s">
        <v>3</v>
      </c>
      <c r="B32" s="2">
        <v>9</v>
      </c>
      <c r="C32" s="2">
        <f t="shared" si="2"/>
        <v>0</v>
      </c>
      <c r="D32" s="2">
        <f t="shared" si="2"/>
        <v>8.5714285714285712</v>
      </c>
      <c r="E32" s="2">
        <f t="shared" si="2"/>
        <v>10.714285714285714</v>
      </c>
      <c r="F32" s="2">
        <f t="shared" si="2"/>
        <v>0</v>
      </c>
      <c r="G32" s="2">
        <f t="shared" si="2"/>
        <v>20.547945205479451</v>
      </c>
      <c r="H32" s="2">
        <f t="shared" si="2"/>
        <v>35.164835164835168</v>
      </c>
    </row>
    <row r="33" spans="1:8" x14ac:dyDescent="0.2">
      <c r="A33" s="2" t="s">
        <v>4</v>
      </c>
      <c r="B33" s="2">
        <v>10</v>
      </c>
      <c r="C33" s="2">
        <f t="shared" si="2"/>
        <v>0</v>
      </c>
      <c r="D33" s="2">
        <f t="shared" si="2"/>
        <v>7.1428571428571423</v>
      </c>
      <c r="E33" s="2">
        <f t="shared" si="2"/>
        <v>4.7619047619047619</v>
      </c>
      <c r="F33" s="2">
        <f t="shared" si="2"/>
        <v>0</v>
      </c>
      <c r="G33" s="2">
        <f t="shared" si="2"/>
        <v>13.698630136986301</v>
      </c>
      <c r="H33" s="2">
        <f t="shared" si="2"/>
        <v>17.582417582417584</v>
      </c>
    </row>
    <row r="34" spans="1:8" x14ac:dyDescent="0.2">
      <c r="A34" s="3" t="s">
        <v>5</v>
      </c>
      <c r="B34" s="3">
        <v>11</v>
      </c>
      <c r="C34" s="3">
        <f t="shared" si="2"/>
        <v>0</v>
      </c>
      <c r="D34" s="3">
        <f t="shared" si="2"/>
        <v>65.714285714285708</v>
      </c>
      <c r="E34" s="3">
        <f t="shared" si="2"/>
        <v>52.380952380952387</v>
      </c>
      <c r="F34" s="3">
        <f t="shared" si="2"/>
        <v>0</v>
      </c>
      <c r="G34" s="3">
        <f t="shared" si="2"/>
        <v>39.726027397260275</v>
      </c>
      <c r="H34" s="3">
        <f t="shared" si="2"/>
        <v>13.186813186813188</v>
      </c>
    </row>
    <row r="35" spans="1:8" x14ac:dyDescent="0.2">
      <c r="A35" s="1"/>
      <c r="B35" s="7" t="s">
        <v>21</v>
      </c>
      <c r="C35" s="1">
        <v>1</v>
      </c>
      <c r="D35" s="1">
        <v>2</v>
      </c>
      <c r="E35" s="1">
        <v>3</v>
      </c>
      <c r="F35" s="1">
        <v>4</v>
      </c>
      <c r="G35" s="1">
        <v>5</v>
      </c>
      <c r="H35" s="1">
        <v>6</v>
      </c>
    </row>
    <row r="36" spans="1:8" x14ac:dyDescent="0.2">
      <c r="A36" s="2"/>
      <c r="B36" s="8"/>
      <c r="C36" s="2">
        <v>1</v>
      </c>
      <c r="D36" s="2">
        <v>2</v>
      </c>
      <c r="E36" s="2">
        <v>3</v>
      </c>
      <c r="F36" s="2">
        <v>4</v>
      </c>
      <c r="G36" s="2">
        <v>5</v>
      </c>
      <c r="H36" s="2">
        <v>6</v>
      </c>
    </row>
    <row r="37" spans="1:8" x14ac:dyDescent="0.2">
      <c r="A37" s="2"/>
      <c r="B37" s="8"/>
      <c r="C37" s="2">
        <v>1</v>
      </c>
      <c r="D37" s="2">
        <v>2</v>
      </c>
      <c r="E37" s="2">
        <v>3</v>
      </c>
      <c r="F37" s="2">
        <v>4</v>
      </c>
      <c r="G37" s="2">
        <v>5</v>
      </c>
      <c r="H37" s="2">
        <v>6</v>
      </c>
    </row>
    <row r="38" spans="1:8" x14ac:dyDescent="0.2">
      <c r="A38" s="2"/>
      <c r="B38" s="8"/>
      <c r="C38" s="2">
        <v>1</v>
      </c>
      <c r="D38" s="2">
        <v>2</v>
      </c>
      <c r="E38" s="2">
        <v>3</v>
      </c>
      <c r="F38" s="2">
        <v>4</v>
      </c>
      <c r="G38" s="2">
        <v>5</v>
      </c>
      <c r="H38" s="2">
        <v>6</v>
      </c>
    </row>
    <row r="39" spans="1:8" x14ac:dyDescent="0.2">
      <c r="A39" s="2"/>
      <c r="B39" s="8"/>
      <c r="C39" s="2">
        <v>1</v>
      </c>
      <c r="D39" s="2">
        <v>2</v>
      </c>
      <c r="E39" s="2">
        <v>3</v>
      </c>
      <c r="F39" s="2">
        <v>4</v>
      </c>
      <c r="G39" s="2">
        <v>5</v>
      </c>
      <c r="H39" s="2">
        <v>6</v>
      </c>
    </row>
    <row r="40" spans="1:8" x14ac:dyDescent="0.2">
      <c r="A40" s="2"/>
      <c r="B40" s="8"/>
      <c r="C40" s="2">
        <v>1</v>
      </c>
      <c r="D40" s="2">
        <v>2</v>
      </c>
      <c r="E40" s="2">
        <v>3</v>
      </c>
      <c r="F40" s="2">
        <v>4</v>
      </c>
      <c r="G40" s="2">
        <v>5</v>
      </c>
      <c r="H40" s="2">
        <v>6</v>
      </c>
    </row>
    <row r="41" spans="1:8" x14ac:dyDescent="0.2">
      <c r="A41" s="2"/>
      <c r="B41" s="8"/>
      <c r="C41" s="2">
        <v>1</v>
      </c>
      <c r="D41" s="2">
        <v>2</v>
      </c>
      <c r="E41" s="2">
        <v>3</v>
      </c>
      <c r="F41" s="2">
        <v>4</v>
      </c>
      <c r="G41" s="2">
        <v>5</v>
      </c>
      <c r="H41" s="2">
        <v>6</v>
      </c>
    </row>
    <row r="42" spans="1:8" x14ac:dyDescent="0.2">
      <c r="A42" s="2"/>
      <c r="B42" s="8"/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</row>
    <row r="43" spans="1:8" x14ac:dyDescent="0.2">
      <c r="A43" s="2"/>
      <c r="B43" s="8"/>
      <c r="C43" s="2">
        <v>1</v>
      </c>
      <c r="D43" s="2">
        <v>2</v>
      </c>
      <c r="E43" s="2">
        <v>3</v>
      </c>
      <c r="F43" s="2">
        <v>4</v>
      </c>
      <c r="G43" s="2">
        <v>5</v>
      </c>
      <c r="H43" s="2">
        <v>6</v>
      </c>
    </row>
    <row r="44" spans="1:8" x14ac:dyDescent="0.2">
      <c r="A44" s="2"/>
      <c r="B44" s="8"/>
      <c r="C44" s="2">
        <v>1</v>
      </c>
      <c r="D44" s="2">
        <v>2</v>
      </c>
      <c r="E44" s="2">
        <v>3</v>
      </c>
      <c r="F44" s="2">
        <v>4</v>
      </c>
      <c r="G44" s="2">
        <v>5</v>
      </c>
      <c r="H44" s="2">
        <v>6</v>
      </c>
    </row>
    <row r="45" spans="1:8" x14ac:dyDescent="0.2">
      <c r="A45" s="2"/>
      <c r="B45" s="8"/>
      <c r="C45" s="2">
        <v>1</v>
      </c>
      <c r="D45" s="2">
        <v>2</v>
      </c>
      <c r="E45" s="2">
        <v>3</v>
      </c>
      <c r="F45" s="2">
        <v>4</v>
      </c>
      <c r="G45" s="2">
        <v>5</v>
      </c>
      <c r="H45" s="2">
        <v>6</v>
      </c>
    </row>
  </sheetData>
  <mergeCells count="1">
    <mergeCell ref="B35:B45"/>
  </mergeCells>
  <pageMargins left="0.7" right="0.7" top="0.75" bottom="0.75" header="0.3" footer="0.3"/>
  <pageSetup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BB45-5566-4B4F-B0AE-930674ACBFCE}">
  <dimension ref="A1:H45"/>
  <sheetViews>
    <sheetView tabSelected="1" workbookViewId="0">
      <selection activeCell="D23" sqref="D23"/>
    </sheetView>
  </sheetViews>
  <sheetFormatPr baseColWidth="10" defaultRowHeight="16" x14ac:dyDescent="0.2"/>
  <sheetData>
    <row r="1" spans="1:8" x14ac:dyDescent="0.2">
      <c r="A1" t="s">
        <v>16</v>
      </c>
      <c r="B1" t="s">
        <v>17</v>
      </c>
    </row>
    <row r="3" spans="1:8" ht="17" thickBot="1" x14ac:dyDescent="0.25">
      <c r="A3" s="5" t="s">
        <v>18</v>
      </c>
      <c r="B3" s="5"/>
      <c r="C3" s="5"/>
      <c r="D3" s="5"/>
      <c r="E3" s="5"/>
      <c r="F3" s="5"/>
      <c r="G3" s="5"/>
      <c r="H3" s="5"/>
    </row>
    <row r="4" spans="1:8" ht="17" thickTop="1" x14ac:dyDescent="0.2">
      <c r="A4" s="6"/>
      <c r="B4" s="6" t="s">
        <v>28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</row>
    <row r="5" spans="1:8" x14ac:dyDescent="0.2">
      <c r="A5" s="4"/>
      <c r="B5" s="4" t="s">
        <v>12</v>
      </c>
      <c r="C5" s="4" t="s">
        <v>14</v>
      </c>
      <c r="D5" s="4" t="s">
        <v>14</v>
      </c>
      <c r="E5" s="4" t="s">
        <v>14</v>
      </c>
      <c r="F5" s="4" t="s">
        <v>13</v>
      </c>
      <c r="G5" s="4" t="s">
        <v>13</v>
      </c>
      <c r="H5" s="4" t="s">
        <v>13</v>
      </c>
    </row>
    <row r="6" spans="1:8" x14ac:dyDescent="0.2">
      <c r="A6" s="4"/>
      <c r="B6" s="4" t="s">
        <v>23</v>
      </c>
      <c r="C6" s="4" t="s">
        <v>11</v>
      </c>
      <c r="D6" s="4" t="s">
        <v>24</v>
      </c>
      <c r="E6" s="4" t="s">
        <v>25</v>
      </c>
      <c r="F6" s="4" t="s">
        <v>11</v>
      </c>
      <c r="G6" s="4" t="s">
        <v>24</v>
      </c>
      <c r="H6" s="4" t="s">
        <v>25</v>
      </c>
    </row>
    <row r="7" spans="1:8" x14ac:dyDescent="0.2">
      <c r="B7" t="s">
        <v>10</v>
      </c>
      <c r="C7">
        <v>0</v>
      </c>
      <c r="D7">
        <v>0</v>
      </c>
      <c r="E7">
        <v>0</v>
      </c>
      <c r="F7">
        <f>27+59+60</f>
        <v>146</v>
      </c>
      <c r="G7">
        <v>0</v>
      </c>
      <c r="H7">
        <v>0</v>
      </c>
    </row>
    <row r="8" spans="1:8" x14ac:dyDescent="0.2">
      <c r="B8" t="s">
        <v>9</v>
      </c>
      <c r="C8">
        <v>0</v>
      </c>
      <c r="D8">
        <v>0</v>
      </c>
      <c r="E8">
        <v>0</v>
      </c>
      <c r="F8">
        <v>7</v>
      </c>
      <c r="G8">
        <v>0</v>
      </c>
      <c r="H8">
        <v>0</v>
      </c>
    </row>
    <row r="9" spans="1:8" x14ac:dyDescent="0.2"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1:8" x14ac:dyDescent="0.2">
      <c r="B10" t="s">
        <v>7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8" x14ac:dyDescent="0.2">
      <c r="B11" t="s">
        <v>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1:8" x14ac:dyDescent="0.2">
      <c r="B12" t="s">
        <v>0</v>
      </c>
      <c r="C12">
        <v>240</v>
      </c>
      <c r="D12">
        <v>9</v>
      </c>
      <c r="E12">
        <v>10</v>
      </c>
      <c r="F12">
        <v>0</v>
      </c>
      <c r="G12">
        <v>0</v>
      </c>
      <c r="H12">
        <v>0</v>
      </c>
    </row>
    <row r="13" spans="1:8" x14ac:dyDescent="0.2">
      <c r="B13" t="s">
        <v>1</v>
      </c>
      <c r="C13">
        <v>0</v>
      </c>
      <c r="D13">
        <v>11</v>
      </c>
      <c r="E13">
        <v>11</v>
      </c>
      <c r="F13">
        <v>0</v>
      </c>
      <c r="G13">
        <v>4</v>
      </c>
      <c r="H13">
        <v>11</v>
      </c>
    </row>
    <row r="14" spans="1:8" x14ac:dyDescent="0.2">
      <c r="B14" t="s">
        <v>2</v>
      </c>
      <c r="C14">
        <v>0</v>
      </c>
      <c r="D14">
        <v>15</v>
      </c>
      <c r="E14">
        <v>7</v>
      </c>
      <c r="F14">
        <v>0</v>
      </c>
      <c r="G14">
        <v>18</v>
      </c>
      <c r="H14">
        <v>20</v>
      </c>
    </row>
    <row r="15" spans="1:8" x14ac:dyDescent="0.2">
      <c r="B15" t="s">
        <v>3</v>
      </c>
      <c r="C15">
        <v>0</v>
      </c>
      <c r="D15">
        <v>18</v>
      </c>
      <c r="E15">
        <v>26</v>
      </c>
      <c r="F15">
        <v>0</v>
      </c>
      <c r="G15">
        <v>29</v>
      </c>
      <c r="H15">
        <v>22</v>
      </c>
    </row>
    <row r="16" spans="1:8" x14ac:dyDescent="0.2">
      <c r="B16" t="s">
        <v>4</v>
      </c>
      <c r="C16">
        <v>0</v>
      </c>
      <c r="D16">
        <v>28</v>
      </c>
      <c r="E16">
        <v>12</v>
      </c>
      <c r="F16">
        <v>0</v>
      </c>
      <c r="G16">
        <v>25</v>
      </c>
      <c r="H16">
        <v>18</v>
      </c>
    </row>
    <row r="17" spans="1:8" x14ac:dyDescent="0.2">
      <c r="B17" t="s">
        <v>5</v>
      </c>
      <c r="C17">
        <v>0</v>
      </c>
      <c r="D17">
        <v>7</v>
      </c>
      <c r="E17">
        <v>13</v>
      </c>
      <c r="F17">
        <v>0</v>
      </c>
      <c r="G17">
        <v>2</v>
      </c>
      <c r="H17">
        <v>0</v>
      </c>
    </row>
    <row r="18" spans="1:8" x14ac:dyDescent="0.2">
      <c r="A18" s="3"/>
      <c r="B18" s="3" t="s">
        <v>20</v>
      </c>
      <c r="C18" s="3">
        <f>SUM(C7:C17)</f>
        <v>240</v>
      </c>
      <c r="D18" s="3">
        <f t="shared" ref="D18:H18" si="0">SUM(D7:D17)</f>
        <v>88</v>
      </c>
      <c r="E18" s="3">
        <f t="shared" si="0"/>
        <v>79</v>
      </c>
      <c r="F18" s="3">
        <f t="shared" si="0"/>
        <v>153</v>
      </c>
      <c r="G18" s="3">
        <f t="shared" si="0"/>
        <v>78</v>
      </c>
      <c r="H18" s="3">
        <f t="shared" si="0"/>
        <v>71</v>
      </c>
    </row>
    <row r="20" spans="1:8" ht="17" thickBot="1" x14ac:dyDescent="0.25">
      <c r="A20" s="5" t="s">
        <v>19</v>
      </c>
      <c r="B20" s="5"/>
      <c r="C20" s="5"/>
      <c r="D20" s="5"/>
      <c r="E20" s="5"/>
      <c r="F20" s="5"/>
      <c r="G20" s="5"/>
      <c r="H20" s="5"/>
    </row>
    <row r="21" spans="1:8" ht="17" thickTop="1" x14ac:dyDescent="0.2">
      <c r="B21" t="s">
        <v>28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</row>
    <row r="22" spans="1:8" x14ac:dyDescent="0.2">
      <c r="A22" s="4"/>
      <c r="B22" s="4" t="s">
        <v>12</v>
      </c>
      <c r="C22" s="4" t="s">
        <v>14</v>
      </c>
      <c r="D22" s="4" t="s">
        <v>14</v>
      </c>
      <c r="E22" s="4" t="s">
        <v>14</v>
      </c>
      <c r="F22" s="4" t="s">
        <v>13</v>
      </c>
      <c r="G22" s="4" t="s">
        <v>13</v>
      </c>
      <c r="H22" s="4" t="s">
        <v>13</v>
      </c>
    </row>
    <row r="23" spans="1:8" x14ac:dyDescent="0.2">
      <c r="A23" s="4"/>
      <c r="B23" s="4" t="s">
        <v>23</v>
      </c>
      <c r="C23" s="4" t="s">
        <v>11</v>
      </c>
      <c r="D23" s="4" t="s">
        <v>24</v>
      </c>
      <c r="E23" s="4" t="s">
        <v>25</v>
      </c>
      <c r="F23" s="4" t="s">
        <v>11</v>
      </c>
      <c r="G23" s="4" t="s">
        <v>24</v>
      </c>
      <c r="H23" s="4" t="s">
        <v>25</v>
      </c>
    </row>
    <row r="24" spans="1:8" x14ac:dyDescent="0.2">
      <c r="A24" s="1" t="s">
        <v>10</v>
      </c>
      <c r="B24" s="1">
        <v>1</v>
      </c>
      <c r="C24" s="1">
        <f>C7/C$18*100</f>
        <v>0</v>
      </c>
      <c r="D24" s="1">
        <f t="shared" ref="D24:H24" si="1">D7/D$18*100</f>
        <v>0</v>
      </c>
      <c r="E24" s="1">
        <f t="shared" si="1"/>
        <v>0</v>
      </c>
      <c r="F24" s="1">
        <f t="shared" si="1"/>
        <v>95.424836601307192</v>
      </c>
      <c r="G24" s="1">
        <f t="shared" si="1"/>
        <v>0</v>
      </c>
      <c r="H24" s="1">
        <f t="shared" si="1"/>
        <v>0</v>
      </c>
    </row>
    <row r="25" spans="1:8" x14ac:dyDescent="0.2">
      <c r="A25" s="2" t="s">
        <v>9</v>
      </c>
      <c r="B25" s="2">
        <v>2</v>
      </c>
      <c r="C25" s="2">
        <f t="shared" ref="C25:H34" si="2">C8/C$18*100</f>
        <v>0</v>
      </c>
      <c r="D25" s="2">
        <f t="shared" si="2"/>
        <v>0</v>
      </c>
      <c r="E25" s="2">
        <f t="shared" si="2"/>
        <v>0</v>
      </c>
      <c r="F25" s="2">
        <f t="shared" si="2"/>
        <v>4.5751633986928102</v>
      </c>
      <c r="G25" s="2">
        <f t="shared" si="2"/>
        <v>0</v>
      </c>
      <c r="H25" s="2">
        <f t="shared" si="2"/>
        <v>0</v>
      </c>
    </row>
    <row r="26" spans="1:8" x14ac:dyDescent="0.2">
      <c r="A26" s="2" t="s">
        <v>8</v>
      </c>
      <c r="B26" s="2">
        <v>3</v>
      </c>
      <c r="C26" s="2">
        <f t="shared" si="2"/>
        <v>0</v>
      </c>
      <c r="D26" s="2">
        <f t="shared" si="2"/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  <c r="H26" s="2">
        <f t="shared" si="2"/>
        <v>0</v>
      </c>
    </row>
    <row r="27" spans="1:8" x14ac:dyDescent="0.2">
      <c r="A27" s="2" t="s">
        <v>7</v>
      </c>
      <c r="B27" s="2">
        <v>4</v>
      </c>
      <c r="C27" s="2">
        <f t="shared" si="2"/>
        <v>0</v>
      </c>
      <c r="D27" s="2">
        <f t="shared" si="2"/>
        <v>0</v>
      </c>
      <c r="E27" s="2">
        <f t="shared" si="2"/>
        <v>0</v>
      </c>
      <c r="F27" s="2">
        <f t="shared" si="2"/>
        <v>0</v>
      </c>
      <c r="G27" s="2">
        <f t="shared" si="2"/>
        <v>0</v>
      </c>
      <c r="H27" s="2">
        <f t="shared" si="2"/>
        <v>0</v>
      </c>
    </row>
    <row r="28" spans="1:8" x14ac:dyDescent="0.2">
      <c r="A28" s="2" t="s">
        <v>6</v>
      </c>
      <c r="B28" s="2">
        <v>5</v>
      </c>
      <c r="C28" s="2">
        <f t="shared" si="2"/>
        <v>0</v>
      </c>
      <c r="D28" s="2">
        <f t="shared" si="2"/>
        <v>0</v>
      </c>
      <c r="E28" s="2">
        <f t="shared" si="2"/>
        <v>0</v>
      </c>
      <c r="F28" s="2">
        <f t="shared" si="2"/>
        <v>0</v>
      </c>
      <c r="G28" s="2">
        <f t="shared" si="2"/>
        <v>0</v>
      </c>
      <c r="H28" s="2">
        <f t="shared" si="2"/>
        <v>0</v>
      </c>
    </row>
    <row r="29" spans="1:8" x14ac:dyDescent="0.2">
      <c r="A29" s="2" t="s">
        <v>0</v>
      </c>
      <c r="B29" s="2">
        <v>6</v>
      </c>
      <c r="C29" s="2">
        <f t="shared" si="2"/>
        <v>100</v>
      </c>
      <c r="D29" s="2">
        <f t="shared" si="2"/>
        <v>10.227272727272728</v>
      </c>
      <c r="E29" s="2">
        <f t="shared" si="2"/>
        <v>12.658227848101266</v>
      </c>
      <c r="F29" s="2">
        <f t="shared" si="2"/>
        <v>0</v>
      </c>
      <c r="G29" s="2">
        <f t="shared" si="2"/>
        <v>0</v>
      </c>
      <c r="H29" s="2">
        <f t="shared" si="2"/>
        <v>0</v>
      </c>
    </row>
    <row r="30" spans="1:8" x14ac:dyDescent="0.2">
      <c r="A30" s="2" t="s">
        <v>1</v>
      </c>
      <c r="B30" s="2">
        <v>7</v>
      </c>
      <c r="C30" s="2">
        <f t="shared" si="2"/>
        <v>0</v>
      </c>
      <c r="D30" s="2">
        <f t="shared" si="2"/>
        <v>12.5</v>
      </c>
      <c r="E30" s="2">
        <f t="shared" si="2"/>
        <v>13.924050632911392</v>
      </c>
      <c r="F30" s="2">
        <f t="shared" si="2"/>
        <v>0</v>
      </c>
      <c r="G30" s="2">
        <f t="shared" si="2"/>
        <v>5.1282051282051277</v>
      </c>
      <c r="H30" s="2">
        <f t="shared" si="2"/>
        <v>15.492957746478872</v>
      </c>
    </row>
    <row r="31" spans="1:8" x14ac:dyDescent="0.2">
      <c r="A31" s="2" t="s">
        <v>2</v>
      </c>
      <c r="B31" s="2">
        <v>8</v>
      </c>
      <c r="C31" s="2">
        <f t="shared" si="2"/>
        <v>0</v>
      </c>
      <c r="D31" s="2">
        <f t="shared" si="2"/>
        <v>17.045454545454543</v>
      </c>
      <c r="E31" s="2">
        <f t="shared" si="2"/>
        <v>8.8607594936708853</v>
      </c>
      <c r="F31" s="2">
        <f t="shared" si="2"/>
        <v>0</v>
      </c>
      <c r="G31" s="2">
        <f t="shared" si="2"/>
        <v>23.076923076923077</v>
      </c>
      <c r="H31" s="2">
        <f t="shared" si="2"/>
        <v>28.169014084507044</v>
      </c>
    </row>
    <row r="32" spans="1:8" x14ac:dyDescent="0.2">
      <c r="A32" s="2" t="s">
        <v>3</v>
      </c>
      <c r="B32" s="2">
        <v>9</v>
      </c>
      <c r="C32" s="2">
        <f t="shared" si="2"/>
        <v>0</v>
      </c>
      <c r="D32" s="2">
        <f t="shared" si="2"/>
        <v>20.454545454545457</v>
      </c>
      <c r="E32" s="2">
        <f t="shared" si="2"/>
        <v>32.911392405063289</v>
      </c>
      <c r="F32" s="2">
        <f t="shared" si="2"/>
        <v>0</v>
      </c>
      <c r="G32" s="2">
        <f t="shared" si="2"/>
        <v>37.179487179487182</v>
      </c>
      <c r="H32" s="2">
        <f t="shared" si="2"/>
        <v>30.985915492957744</v>
      </c>
    </row>
    <row r="33" spans="1:8" x14ac:dyDescent="0.2">
      <c r="A33" s="2" t="s">
        <v>4</v>
      </c>
      <c r="B33" s="2">
        <v>10</v>
      </c>
      <c r="C33" s="2">
        <f t="shared" si="2"/>
        <v>0</v>
      </c>
      <c r="D33" s="2">
        <f t="shared" si="2"/>
        <v>31.818181818181817</v>
      </c>
      <c r="E33" s="2">
        <f t="shared" si="2"/>
        <v>15.18987341772152</v>
      </c>
      <c r="F33" s="2">
        <f t="shared" si="2"/>
        <v>0</v>
      </c>
      <c r="G33" s="2">
        <f t="shared" si="2"/>
        <v>32.051282051282051</v>
      </c>
      <c r="H33" s="2">
        <f t="shared" si="2"/>
        <v>25.352112676056336</v>
      </c>
    </row>
    <row r="34" spans="1:8" x14ac:dyDescent="0.2">
      <c r="A34" s="3" t="s">
        <v>5</v>
      </c>
      <c r="B34" s="3">
        <v>11</v>
      </c>
      <c r="C34" s="3">
        <f t="shared" si="2"/>
        <v>0</v>
      </c>
      <c r="D34" s="3">
        <f t="shared" si="2"/>
        <v>7.9545454545454541</v>
      </c>
      <c r="E34" s="3">
        <f t="shared" si="2"/>
        <v>16.455696202531644</v>
      </c>
      <c r="F34" s="3">
        <f t="shared" si="2"/>
        <v>0</v>
      </c>
      <c r="G34" s="3">
        <f t="shared" si="2"/>
        <v>2.5641025641025639</v>
      </c>
      <c r="H34" s="3">
        <f t="shared" si="2"/>
        <v>0</v>
      </c>
    </row>
    <row r="35" spans="1:8" x14ac:dyDescent="0.2">
      <c r="A35" s="1"/>
      <c r="B35" s="7" t="s">
        <v>21</v>
      </c>
      <c r="C35" s="1">
        <v>1</v>
      </c>
      <c r="D35" s="1">
        <v>2</v>
      </c>
      <c r="E35" s="1">
        <v>3</v>
      </c>
      <c r="F35" s="1">
        <v>4</v>
      </c>
      <c r="G35" s="1">
        <v>5</v>
      </c>
      <c r="H35" s="1">
        <v>6</v>
      </c>
    </row>
    <row r="36" spans="1:8" x14ac:dyDescent="0.2">
      <c r="A36" s="2"/>
      <c r="B36" s="8"/>
      <c r="C36" s="2">
        <v>1</v>
      </c>
      <c r="D36" s="2">
        <v>2</v>
      </c>
      <c r="E36" s="2">
        <v>3</v>
      </c>
      <c r="F36" s="2">
        <v>4</v>
      </c>
      <c r="G36" s="2">
        <v>5</v>
      </c>
      <c r="H36" s="2">
        <v>6</v>
      </c>
    </row>
    <row r="37" spans="1:8" x14ac:dyDescent="0.2">
      <c r="A37" s="2"/>
      <c r="B37" s="8"/>
      <c r="C37" s="2">
        <v>1</v>
      </c>
      <c r="D37" s="2">
        <v>2</v>
      </c>
      <c r="E37" s="2">
        <v>3</v>
      </c>
      <c r="F37" s="2">
        <v>4</v>
      </c>
      <c r="G37" s="2">
        <v>5</v>
      </c>
      <c r="H37" s="2">
        <v>6</v>
      </c>
    </row>
    <row r="38" spans="1:8" x14ac:dyDescent="0.2">
      <c r="A38" s="2"/>
      <c r="B38" s="8"/>
      <c r="C38" s="2">
        <v>1</v>
      </c>
      <c r="D38" s="2">
        <v>2</v>
      </c>
      <c r="E38" s="2">
        <v>3</v>
      </c>
      <c r="F38" s="2">
        <v>4</v>
      </c>
      <c r="G38" s="2">
        <v>5</v>
      </c>
      <c r="H38" s="2">
        <v>6</v>
      </c>
    </row>
    <row r="39" spans="1:8" x14ac:dyDescent="0.2">
      <c r="A39" s="2"/>
      <c r="B39" s="8"/>
      <c r="C39" s="2">
        <v>1</v>
      </c>
      <c r="D39" s="2">
        <v>2</v>
      </c>
      <c r="E39" s="2">
        <v>3</v>
      </c>
      <c r="F39" s="2">
        <v>4</v>
      </c>
      <c r="G39" s="2">
        <v>5</v>
      </c>
      <c r="H39" s="2">
        <v>6</v>
      </c>
    </row>
    <row r="40" spans="1:8" x14ac:dyDescent="0.2">
      <c r="A40" s="2"/>
      <c r="B40" s="8"/>
      <c r="C40" s="2">
        <v>1</v>
      </c>
      <c r="D40" s="2">
        <v>2</v>
      </c>
      <c r="E40" s="2">
        <v>3</v>
      </c>
      <c r="F40" s="2">
        <v>4</v>
      </c>
      <c r="G40" s="2">
        <v>5</v>
      </c>
      <c r="H40" s="2">
        <v>6</v>
      </c>
    </row>
    <row r="41" spans="1:8" x14ac:dyDescent="0.2">
      <c r="A41" s="2"/>
      <c r="B41" s="8"/>
      <c r="C41" s="2">
        <v>1</v>
      </c>
      <c r="D41" s="2">
        <v>2</v>
      </c>
      <c r="E41" s="2">
        <v>3</v>
      </c>
      <c r="F41" s="2">
        <v>4</v>
      </c>
      <c r="G41" s="2">
        <v>5</v>
      </c>
      <c r="H41" s="2">
        <v>6</v>
      </c>
    </row>
    <row r="42" spans="1:8" x14ac:dyDescent="0.2">
      <c r="A42" s="2"/>
      <c r="B42" s="8"/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</row>
    <row r="43" spans="1:8" x14ac:dyDescent="0.2">
      <c r="A43" s="2"/>
      <c r="B43" s="8"/>
      <c r="C43" s="2">
        <v>1</v>
      </c>
      <c r="D43" s="2">
        <v>2</v>
      </c>
      <c r="E43" s="2">
        <v>3</v>
      </c>
      <c r="F43" s="2">
        <v>4</v>
      </c>
      <c r="G43" s="2">
        <v>5</v>
      </c>
      <c r="H43" s="2">
        <v>6</v>
      </c>
    </row>
    <row r="44" spans="1:8" x14ac:dyDescent="0.2">
      <c r="A44" s="2"/>
      <c r="B44" s="8"/>
      <c r="C44" s="2">
        <v>1</v>
      </c>
      <c r="D44" s="2">
        <v>2</v>
      </c>
      <c r="E44" s="2">
        <v>3</v>
      </c>
      <c r="F44" s="2">
        <v>4</v>
      </c>
      <c r="G44" s="2">
        <v>5</v>
      </c>
      <c r="H44" s="2">
        <v>6</v>
      </c>
    </row>
    <row r="45" spans="1:8" x14ac:dyDescent="0.2">
      <c r="A45" s="2"/>
      <c r="B45" s="8"/>
      <c r="C45" s="2">
        <v>1</v>
      </c>
      <c r="D45" s="2">
        <v>2</v>
      </c>
      <c r="E45" s="2">
        <v>3</v>
      </c>
      <c r="F45" s="2">
        <v>4</v>
      </c>
      <c r="G45" s="2">
        <v>5</v>
      </c>
      <c r="H45" s="2">
        <v>6</v>
      </c>
    </row>
  </sheetData>
  <mergeCells count="1">
    <mergeCell ref="B35:B45"/>
  </mergeCells>
  <pageMargins left="0.7" right="0.7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Fig 1e</vt:lpstr>
      <vt:lpstr>Fig 1f</vt:lpstr>
      <vt:lpstr>Fig 1g</vt:lpstr>
      <vt:lpstr>'Fig 1e'!Print_Area</vt:lpstr>
      <vt:lpstr>'Fig 1f'!Print_Area</vt:lpstr>
      <vt:lpstr>'Fig 1g'!Print_Area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Allen</dc:creator>
  <cp:lastModifiedBy>Allen, Robyn</cp:lastModifiedBy>
  <cp:lastPrinted>2018-05-09T16:46:50Z</cp:lastPrinted>
  <dcterms:created xsi:type="dcterms:W3CDTF">2016-07-20T17:59:34Z</dcterms:created>
  <dcterms:modified xsi:type="dcterms:W3CDTF">2020-08-24T01:09:15Z</dcterms:modified>
</cp:coreProperties>
</file>