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bynallen/Documents/Mullins lab/Paper 1 - FOP mutant ACVR1 signals by multiple modalities in the developing zfish/Ligand binding manuscript draft/"/>
    </mc:Choice>
  </mc:AlternateContent>
  <xr:revisionPtr revIDLastSave="0" documentId="13_ncr:1_{F381BB5A-20C1-C849-8570-2EF67A09044B}" xr6:coauthVersionLast="45" xr6:coauthVersionMax="45" xr10:uidLastSave="{00000000-0000-0000-0000-000000000000}"/>
  <bookViews>
    <workbookView xWindow="8520" yWindow="460" windowWidth="20220" windowHeight="17540" tabRatio="500" xr2:uid="{00000000-000D-0000-FFFF-FFFF00000000}"/>
  </bookViews>
  <sheets>
    <sheet name="Fig 1,S2" sheetId="45" r:id="rId1"/>
  </sheets>
  <definedNames>
    <definedName name="_xlnm.Print_Area" localSheetId="0">'Fig 1,S2'!$C$48:$O$74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45" l="1"/>
  <c r="I25" i="45"/>
  <c r="M25" i="45"/>
  <c r="D26" i="45"/>
  <c r="H26" i="45"/>
  <c r="L26" i="45"/>
  <c r="P26" i="45"/>
  <c r="E27" i="45"/>
  <c r="I27" i="45"/>
  <c r="M27" i="45"/>
  <c r="D28" i="45"/>
  <c r="H28" i="45"/>
  <c r="L28" i="45"/>
  <c r="P28" i="45"/>
  <c r="E29" i="45"/>
  <c r="I29" i="45"/>
  <c r="M29" i="45"/>
  <c r="D30" i="45"/>
  <c r="H30" i="45"/>
  <c r="L30" i="45"/>
  <c r="P30" i="45"/>
  <c r="E31" i="45"/>
  <c r="I31" i="45"/>
  <c r="M31" i="45"/>
  <c r="D32" i="45"/>
  <c r="H32" i="45"/>
  <c r="L32" i="45"/>
  <c r="P32" i="45"/>
  <c r="E33" i="45"/>
  <c r="I33" i="45"/>
  <c r="M33" i="45"/>
  <c r="D34" i="45"/>
  <c r="H34" i="45"/>
  <c r="L34" i="45"/>
  <c r="P34" i="45"/>
  <c r="G24" i="45"/>
  <c r="K24" i="45"/>
  <c r="O24" i="45"/>
  <c r="P18" i="45"/>
  <c r="P24" i="45" s="1"/>
  <c r="O18" i="45"/>
  <c r="O25" i="45" s="1"/>
  <c r="N18" i="45"/>
  <c r="N25" i="45" s="1"/>
  <c r="M18" i="45"/>
  <c r="M26" i="45" s="1"/>
  <c r="L18" i="45"/>
  <c r="L24" i="45" s="1"/>
  <c r="K18" i="45"/>
  <c r="K25" i="45" s="1"/>
  <c r="J18" i="45"/>
  <c r="J24" i="45" s="1"/>
  <c r="I18" i="45"/>
  <c r="I26" i="45" s="1"/>
  <c r="H18" i="45"/>
  <c r="H24" i="45" s="1"/>
  <c r="G18" i="45"/>
  <c r="G25" i="45" s="1"/>
  <c r="F18" i="45"/>
  <c r="F25" i="45" s="1"/>
  <c r="E18" i="45"/>
  <c r="E26" i="45" s="1"/>
  <c r="D18" i="45"/>
  <c r="D24" i="45" s="1"/>
  <c r="C12" i="45"/>
  <c r="C18" i="45" s="1"/>
  <c r="C25" i="45" s="1"/>
  <c r="N33" i="45" l="1"/>
  <c r="F33" i="45"/>
  <c r="J31" i="45"/>
  <c r="J29" i="45"/>
  <c r="N27" i="45"/>
  <c r="F27" i="45"/>
  <c r="J25" i="45"/>
  <c r="N24" i="45"/>
  <c r="F24" i="45"/>
  <c r="K34" i="45"/>
  <c r="C34" i="45"/>
  <c r="O32" i="45"/>
  <c r="G32" i="45"/>
  <c r="K30" i="45"/>
  <c r="C30" i="45"/>
  <c r="O28" i="45"/>
  <c r="K28" i="45"/>
  <c r="C28" i="45"/>
  <c r="G26" i="45"/>
  <c r="M24" i="45"/>
  <c r="I24" i="45"/>
  <c r="E24" i="45"/>
  <c r="N34" i="45"/>
  <c r="J34" i="45"/>
  <c r="F34" i="45"/>
  <c r="P33" i="45"/>
  <c r="L33" i="45"/>
  <c r="H33" i="45"/>
  <c r="D33" i="45"/>
  <c r="N32" i="45"/>
  <c r="J32" i="45"/>
  <c r="F32" i="45"/>
  <c r="P31" i="45"/>
  <c r="L31" i="45"/>
  <c r="H31" i="45"/>
  <c r="D31" i="45"/>
  <c r="N30" i="45"/>
  <c r="J30" i="45"/>
  <c r="F30" i="45"/>
  <c r="P29" i="45"/>
  <c r="L29" i="45"/>
  <c r="H29" i="45"/>
  <c r="D29" i="45"/>
  <c r="N28" i="45"/>
  <c r="J28" i="45"/>
  <c r="F28" i="45"/>
  <c r="P27" i="45"/>
  <c r="L27" i="45"/>
  <c r="H27" i="45"/>
  <c r="D27" i="45"/>
  <c r="N26" i="45"/>
  <c r="J26" i="45"/>
  <c r="F26" i="45"/>
  <c r="P25" i="45"/>
  <c r="L25" i="45"/>
  <c r="H25" i="45"/>
  <c r="D25" i="45"/>
  <c r="J33" i="45"/>
  <c r="N31" i="45"/>
  <c r="F31" i="45"/>
  <c r="N29" i="45"/>
  <c r="F29" i="45"/>
  <c r="J27" i="45"/>
  <c r="O34" i="45"/>
  <c r="G34" i="45"/>
  <c r="K32" i="45"/>
  <c r="C32" i="45"/>
  <c r="O30" i="45"/>
  <c r="G30" i="45"/>
  <c r="G28" i="45"/>
  <c r="O26" i="45"/>
  <c r="K26" i="45"/>
  <c r="C26" i="45"/>
  <c r="M34" i="45"/>
  <c r="I34" i="45"/>
  <c r="E34" i="45"/>
  <c r="O33" i="45"/>
  <c r="K33" i="45"/>
  <c r="G33" i="45"/>
  <c r="C33" i="45"/>
  <c r="M32" i="45"/>
  <c r="I32" i="45"/>
  <c r="E32" i="45"/>
  <c r="O31" i="45"/>
  <c r="K31" i="45"/>
  <c r="G31" i="45"/>
  <c r="C31" i="45"/>
  <c r="M30" i="45"/>
  <c r="I30" i="45"/>
  <c r="E30" i="45"/>
  <c r="O29" i="45"/>
  <c r="K29" i="45"/>
  <c r="G29" i="45"/>
  <c r="C29" i="45"/>
  <c r="M28" i="45"/>
  <c r="I28" i="45"/>
  <c r="E28" i="45"/>
  <c r="O27" i="45"/>
  <c r="K27" i="45"/>
  <c r="G27" i="45"/>
  <c r="C27" i="45"/>
  <c r="C24" i="45"/>
</calcChain>
</file>

<file path=xl/sharedStrings.xml><?xml version="1.0" encoding="utf-8"?>
<sst xmlns="http://schemas.openxmlformats.org/spreadsheetml/2006/main" count="87" uniqueCount="28">
  <si>
    <t>WT</t>
  </si>
  <si>
    <t>V1</t>
  </si>
  <si>
    <t>V2</t>
  </si>
  <si>
    <t>V3</t>
  </si>
  <si>
    <t>V4</t>
  </si>
  <si>
    <t>V5</t>
  </si>
  <si>
    <t>C1</t>
  </si>
  <si>
    <t>C2</t>
  </si>
  <si>
    <t>C3</t>
  </si>
  <si>
    <t>C4</t>
  </si>
  <si>
    <t>C5</t>
  </si>
  <si>
    <t>Morpholino KD</t>
  </si>
  <si>
    <t>acvr1l</t>
  </si>
  <si>
    <t>none</t>
  </si>
  <si>
    <t>Total number of embryos in each category</t>
  </si>
  <si>
    <t>Percent embryos in each category</t>
  </si>
  <si>
    <t>Figure Column number</t>
  </si>
  <si>
    <t>bmp7-/- fish</t>
  </si>
  <si>
    <t>2 pooled experiments</t>
  </si>
  <si>
    <t>Receptor mRNA</t>
  </si>
  <si>
    <t>mouse Acvr1-G328R</t>
  </si>
  <si>
    <t>mouse ligand binding mutant Acvr1-G328R</t>
  </si>
  <si>
    <t>mouse Acvr1-R206H</t>
  </si>
  <si>
    <t>mouse ligand binding mutant Acvr1-R206H</t>
  </si>
  <si>
    <t>Figure column</t>
  </si>
  <si>
    <t>mouse ligand binding mutant WT-Acvr1</t>
  </si>
  <si>
    <t>total</t>
  </si>
  <si>
    <t>mouse Acvr1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</si>
</sst>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0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0" xfId="0" applyFill="1" applyBorder="1"/>
    <xf numFmtId="0" fontId="0" fillId="0" borderId="4" xfId="0" applyFill="1" applyBorder="1"/>
    <xf numFmtId="0" fontId="0" fillId="0" borderId="2" xfId="0" applyFill="1" applyBorder="1"/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2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spPr>
            <a:solidFill>
              <a:schemeClr val="bg1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1,S2'!$C$35:$C$45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xVal>
          <c:yVal>
            <c:numRef>
              <c:f>'Fig 1,S2'!$B$24:$B$34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1,S2'!$C$24:$C$34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F5B4-084B-A655-EA7C2715E572}"/>
            </c:ext>
          </c:extLst>
        </c:ser>
        <c:ser>
          <c:idx val="1"/>
          <c:order val="1"/>
          <c:spPr>
            <a:solidFill>
              <a:schemeClr val="bg1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1,S2'!$D$35:$D$45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xVal>
          <c:yVal>
            <c:numRef>
              <c:f>'Fig 1,S2'!$B$24:$B$34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1,S2'!$D$24:$D$34</c:f>
              <c:numCache>
                <c:formatCode>General</c:formatCode>
                <c:ptCount val="11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F5B4-084B-A655-EA7C2715E572}"/>
            </c:ext>
          </c:extLst>
        </c:ser>
        <c:ser>
          <c:idx val="2"/>
          <c:order val="2"/>
          <c:spPr>
            <a:solidFill>
              <a:srgbClr val="7030A0"/>
            </a:solidFill>
            <a:ln w="254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4-084B-A655-EA7C2715E572}"/>
              </c:ext>
            </c:extLst>
          </c:dPt>
          <c:xVal>
            <c:numRef>
              <c:f>'Fig 1,S2'!$E$35:$E$45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xVal>
          <c:yVal>
            <c:numRef>
              <c:f>'Fig 1,S2'!$B$24:$B$34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1,S2'!$E$24:$E$34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F5B4-084B-A655-EA7C2715E572}"/>
            </c:ext>
          </c:extLst>
        </c:ser>
        <c:ser>
          <c:idx val="3"/>
          <c:order val="3"/>
          <c:spPr>
            <a:solidFill>
              <a:srgbClr val="7030A0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1,S2'!$F$35:$F$45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xVal>
          <c:yVal>
            <c:numRef>
              <c:f>'Fig 1,S2'!$B$24:$B$34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1,S2'!$F$24:$F$34</c:f>
              <c:numCache>
                <c:formatCode>General</c:formatCode>
                <c:ptCount val="11"/>
                <c:pt idx="0">
                  <c:v>10.714285714285714</c:v>
                </c:pt>
                <c:pt idx="1">
                  <c:v>10.714285714285714</c:v>
                </c:pt>
                <c:pt idx="2">
                  <c:v>17.857142857142858</c:v>
                </c:pt>
                <c:pt idx="3">
                  <c:v>7.1428571428571423</c:v>
                </c:pt>
                <c:pt idx="4">
                  <c:v>10.714285714285714</c:v>
                </c:pt>
                <c:pt idx="5">
                  <c:v>42.857142857142854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F5B4-084B-A655-EA7C2715E572}"/>
            </c:ext>
          </c:extLst>
        </c:ser>
        <c:ser>
          <c:idx val="4"/>
          <c:order val="4"/>
          <c:spPr>
            <a:solidFill>
              <a:srgbClr val="C0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1,S2'!$G$35:$G$45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xVal>
          <c:yVal>
            <c:numRef>
              <c:f>'Fig 1,S2'!$B$24:$B$34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1,S2'!$G$24:$G$34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10.714285714285714</c:v>
                </c:pt>
                <c:pt idx="7">
                  <c:v>7.1428571428571423</c:v>
                </c:pt>
                <c:pt idx="8">
                  <c:v>10.714285714285714</c:v>
                </c:pt>
                <c:pt idx="9">
                  <c:v>14.285714285714285</c:v>
                </c:pt>
                <c:pt idx="10">
                  <c:v>57.142857142857139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F5B4-084B-A655-EA7C2715E572}"/>
            </c:ext>
          </c:extLst>
        </c:ser>
        <c:ser>
          <c:idx val="5"/>
          <c:order val="5"/>
          <c:spPr>
            <a:solidFill>
              <a:srgbClr val="C0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1,S2'!$H$35:$H$45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xVal>
          <c:yVal>
            <c:numRef>
              <c:f>'Fig 1,S2'!$B$24:$B$34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1,S2'!$H$24:$H$34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6.4516129032258061</c:v>
                </c:pt>
                <c:pt idx="7">
                  <c:v>6.4516129032258061</c:v>
                </c:pt>
                <c:pt idx="8">
                  <c:v>9.67741935483871</c:v>
                </c:pt>
                <c:pt idx="9">
                  <c:v>19.35483870967742</c:v>
                </c:pt>
                <c:pt idx="10">
                  <c:v>58.064516129032263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F5B4-084B-A655-EA7C2715E572}"/>
            </c:ext>
          </c:extLst>
        </c:ser>
        <c:ser>
          <c:idx val="6"/>
          <c:order val="6"/>
          <c:spPr>
            <a:solidFill>
              <a:schemeClr val="accent6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1,S2'!$I$35:$I$45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xVal>
          <c:yVal>
            <c:numRef>
              <c:f>'Fig 1,S2'!$B$24:$B$34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1,S2'!$I$24:$I$34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1.8867924528301887</c:v>
                </c:pt>
                <c:pt idx="4">
                  <c:v>0</c:v>
                </c:pt>
                <c:pt idx="5">
                  <c:v>15.09433962264151</c:v>
                </c:pt>
                <c:pt idx="6">
                  <c:v>9.433962264150944</c:v>
                </c:pt>
                <c:pt idx="7">
                  <c:v>13.20754716981132</c:v>
                </c:pt>
                <c:pt idx="8">
                  <c:v>18.867924528301888</c:v>
                </c:pt>
                <c:pt idx="9">
                  <c:v>24.528301886792452</c:v>
                </c:pt>
                <c:pt idx="10">
                  <c:v>16.981132075471699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F5B4-084B-A655-EA7C2715E572}"/>
            </c:ext>
          </c:extLst>
        </c:ser>
        <c:ser>
          <c:idx val="7"/>
          <c:order val="7"/>
          <c:spPr>
            <a:solidFill>
              <a:schemeClr val="accent6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1,S2'!$J$35:$J$45</c:f>
              <c:numCache>
                <c:formatCode>General</c:formatCode>
                <c:ptCount val="1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</c:numCache>
            </c:numRef>
          </c:xVal>
          <c:yVal>
            <c:numRef>
              <c:f>'Fig 1,S2'!$B$24:$B$34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1,S2'!$J$24:$J$34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1.25</c:v>
                </c:pt>
                <c:pt idx="5">
                  <c:v>1.25</c:v>
                </c:pt>
                <c:pt idx="6">
                  <c:v>7.5</c:v>
                </c:pt>
                <c:pt idx="7">
                  <c:v>13.750000000000002</c:v>
                </c:pt>
                <c:pt idx="8">
                  <c:v>35</c:v>
                </c:pt>
                <c:pt idx="9">
                  <c:v>22.5</c:v>
                </c:pt>
                <c:pt idx="10">
                  <c:v>18.75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F5B4-084B-A655-EA7C2715E572}"/>
            </c:ext>
          </c:extLst>
        </c:ser>
        <c:ser>
          <c:idx val="8"/>
          <c:order val="8"/>
          <c:spPr>
            <a:solidFill>
              <a:schemeClr val="accent4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1,S2'!$K$35:$K$45</c:f>
              <c:numCache>
                <c:formatCode>General</c:formatCode>
                <c:ptCount val="11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</c:numCache>
            </c:numRef>
          </c:xVal>
          <c:yVal>
            <c:numRef>
              <c:f>'Fig 1,S2'!$B$24:$B$34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1,S2'!$K$24:$K$34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F5B4-084B-A655-EA7C2715E572}"/>
            </c:ext>
          </c:extLst>
        </c:ser>
        <c:ser>
          <c:idx val="9"/>
          <c:order val="9"/>
          <c:spPr>
            <a:solidFill>
              <a:schemeClr val="accent4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1,S2'!$L$35:$L$45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</c:numCache>
            </c:numRef>
          </c:xVal>
          <c:yVal>
            <c:numRef>
              <c:f>'Fig 1,S2'!$B$24:$B$34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1,S2'!$L$24:$L$34</c:f>
              <c:numCache>
                <c:formatCode>General</c:formatCode>
                <c:ptCount val="11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F5B4-084B-A655-EA7C2715E572}"/>
            </c:ext>
          </c:extLst>
        </c:ser>
        <c:ser>
          <c:idx val="10"/>
          <c:order val="10"/>
          <c:spPr>
            <a:solidFill>
              <a:srgbClr val="FF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1,S2'!$M$35:$M$45</c:f>
              <c:numCache>
                <c:formatCode>General</c:formatCode>
                <c:ptCount val="11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</c:numCache>
            </c:numRef>
          </c:xVal>
          <c:yVal>
            <c:numRef>
              <c:f>'Fig 1,S2'!$B$24:$B$34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1,S2'!$M$24:$M$34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5.8823529411764701</c:v>
                </c:pt>
                <c:pt idx="7">
                  <c:v>2.9411764705882351</c:v>
                </c:pt>
                <c:pt idx="8">
                  <c:v>5.8823529411764701</c:v>
                </c:pt>
                <c:pt idx="9">
                  <c:v>11.76470588235294</c:v>
                </c:pt>
                <c:pt idx="10">
                  <c:v>73.529411764705884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F5B4-084B-A655-EA7C2715E572}"/>
            </c:ext>
          </c:extLst>
        </c:ser>
        <c:ser>
          <c:idx val="11"/>
          <c:order val="11"/>
          <c:spPr>
            <a:solidFill>
              <a:srgbClr val="FF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1,S2'!$N$35:$N$45</c:f>
              <c:numCache>
                <c:formatCode>General</c:formatCode>
                <c:ptCount val="11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</c:numCache>
            </c:numRef>
          </c:xVal>
          <c:yVal>
            <c:numRef>
              <c:f>'Fig 1,S2'!$B$24:$B$34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1,S2'!$N$24:$N$34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4.4444444444444446</c:v>
                </c:pt>
                <c:pt idx="7">
                  <c:v>6.666666666666667</c:v>
                </c:pt>
                <c:pt idx="8">
                  <c:v>8.8888888888888893</c:v>
                </c:pt>
                <c:pt idx="9">
                  <c:v>24.444444444444443</c:v>
                </c:pt>
                <c:pt idx="10">
                  <c:v>55.555555555555557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F5B4-084B-A655-EA7C2715E572}"/>
            </c:ext>
          </c:extLst>
        </c:ser>
        <c:ser>
          <c:idx val="12"/>
          <c:order val="12"/>
          <c:spPr>
            <a:solidFill>
              <a:schemeClr val="accent6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1,S2'!$O$35:$O$45</c:f>
              <c:numCache>
                <c:formatCode>General</c:formatCode>
                <c:ptCount val="11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</c:numCache>
            </c:numRef>
          </c:xVal>
          <c:yVal>
            <c:numRef>
              <c:f>'Fig 1,S2'!$B$24:$B$34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1,S2'!$O$24:$O$34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15.384615384615385</c:v>
                </c:pt>
                <c:pt idx="6">
                  <c:v>13.461538461538462</c:v>
                </c:pt>
                <c:pt idx="7">
                  <c:v>5.7692307692307692</c:v>
                </c:pt>
                <c:pt idx="8">
                  <c:v>25</c:v>
                </c:pt>
                <c:pt idx="9">
                  <c:v>25</c:v>
                </c:pt>
                <c:pt idx="10">
                  <c:v>15.384615384615385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E-F5B4-084B-A655-EA7C2715E572}"/>
            </c:ext>
          </c:extLst>
        </c:ser>
        <c:ser>
          <c:idx val="13"/>
          <c:order val="13"/>
          <c:spPr>
            <a:solidFill>
              <a:schemeClr val="accent6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1,S2'!$P$35:$P$45</c:f>
              <c:numCache>
                <c:formatCode>General</c:formatCode>
                <c:ptCount val="11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</c:numCache>
            </c:numRef>
          </c:xVal>
          <c:yVal>
            <c:numRef>
              <c:f>'Fig 1,S2'!$B$24:$B$34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1,S2'!$P$24:$P$34</c:f>
              <c:numCache>
                <c:formatCode>General</c:formatCode>
                <c:ptCount val="11"/>
                <c:pt idx="0">
                  <c:v>0</c:v>
                </c:pt>
                <c:pt idx="1">
                  <c:v>4.0816326530612246</c:v>
                </c:pt>
                <c:pt idx="2">
                  <c:v>0</c:v>
                </c:pt>
                <c:pt idx="3">
                  <c:v>2.0408163265306123</c:v>
                </c:pt>
                <c:pt idx="4">
                  <c:v>0</c:v>
                </c:pt>
                <c:pt idx="5">
                  <c:v>0</c:v>
                </c:pt>
                <c:pt idx="6">
                  <c:v>18.367346938775512</c:v>
                </c:pt>
                <c:pt idx="7">
                  <c:v>10.204081632653061</c:v>
                </c:pt>
                <c:pt idx="8">
                  <c:v>44.897959183673471</c:v>
                </c:pt>
                <c:pt idx="9">
                  <c:v>18.367346938775512</c:v>
                </c:pt>
                <c:pt idx="10">
                  <c:v>2.0408163265306123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F-F5B4-084B-A655-EA7C2715E572}"/>
            </c:ext>
          </c:extLst>
        </c:ser>
        <c:ser>
          <c:idx val="14"/>
          <c:order val="14"/>
          <c:spPr>
            <a:solidFill>
              <a:schemeClr val="accent6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1,S2'!$Q$35:$Q$45</c:f>
              <c:numCache>
                <c:formatCode>General</c:formatCode>
                <c:ptCount val="11"/>
              </c:numCache>
            </c:numRef>
          </c:xVal>
          <c:yVal>
            <c:numRef>
              <c:f>'Fig 1,S2'!$B$24:$B$34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1,S2'!$Q$24:$Q$34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0-F5B4-084B-A655-EA7C2715E572}"/>
            </c:ext>
          </c:extLst>
        </c:ser>
        <c:ser>
          <c:idx val="15"/>
          <c:order val="15"/>
          <c:spPr>
            <a:pattFill prst="wdDnDiag">
              <a:fgClr>
                <a:schemeClr val="tx1"/>
              </a:fgClr>
              <a:bgClr>
                <a:schemeClr val="accent6">
                  <a:lumMod val="60000"/>
                  <a:lumOff val="4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1,S2'!$R$35:$R$45</c:f>
              <c:numCache>
                <c:formatCode>General</c:formatCode>
                <c:ptCount val="11"/>
              </c:numCache>
            </c:numRef>
          </c:xVal>
          <c:yVal>
            <c:numRef>
              <c:f>'Fig 1,S2'!$B$24:$B$34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1,S2'!$R$24:$R$34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1-F5B4-084B-A655-EA7C2715E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0"/>
        <c:showNegBubbles val="0"/>
        <c:axId val="39555456"/>
        <c:axId val="39560144"/>
      </c:bubbleChart>
      <c:valAx>
        <c:axId val="39555456"/>
        <c:scaling>
          <c:orientation val="minMax"/>
          <c:max val="14.5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60144"/>
        <c:crosses val="autoZero"/>
        <c:crossBetween val="midCat"/>
        <c:majorUnit val="0.5"/>
      </c:valAx>
      <c:valAx>
        <c:axId val="39560144"/>
        <c:scaling>
          <c:orientation val="minMax"/>
          <c:max val="11.5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545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46</xdr:row>
      <xdr:rowOff>25400</xdr:rowOff>
    </xdr:from>
    <xdr:to>
      <xdr:col>11</xdr:col>
      <xdr:colOff>241300</xdr:colOff>
      <xdr:row>65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69E9A-1B64-E54F-A3C9-DC168FF87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0E7F-725B-FA4B-ACF8-5E5792605B1F}">
  <dimension ref="A1:P45"/>
  <sheetViews>
    <sheetView tabSelected="1" topLeftCell="B1" workbookViewId="0">
      <selection activeCell="M60" sqref="M60"/>
    </sheetView>
  </sheetViews>
  <sheetFormatPr baseColWidth="10" defaultRowHeight="16" x14ac:dyDescent="0.2"/>
  <sheetData>
    <row r="1" spans="1:16" x14ac:dyDescent="0.2">
      <c r="A1" t="s">
        <v>17</v>
      </c>
      <c r="C1" t="s">
        <v>18</v>
      </c>
    </row>
    <row r="3" spans="1:16" ht="17" thickBot="1" x14ac:dyDescent="0.25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7" thickTop="1" x14ac:dyDescent="0.2">
      <c r="A4" s="5"/>
      <c r="B4" s="2" t="s">
        <v>24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7">
        <v>7</v>
      </c>
      <c r="J4" s="7">
        <v>8</v>
      </c>
      <c r="K4" s="7">
        <v>9</v>
      </c>
      <c r="L4" s="7">
        <v>10</v>
      </c>
      <c r="M4" s="7">
        <v>11</v>
      </c>
      <c r="N4" s="7">
        <v>12</v>
      </c>
      <c r="O4" s="6">
        <v>13</v>
      </c>
      <c r="P4" s="8">
        <v>14</v>
      </c>
    </row>
    <row r="5" spans="1:16" x14ac:dyDescent="0.2">
      <c r="A5" s="3"/>
      <c r="B5" s="2" t="s">
        <v>11</v>
      </c>
      <c r="C5" s="3" t="s">
        <v>13</v>
      </c>
      <c r="D5" s="2" t="s">
        <v>12</v>
      </c>
      <c r="E5" s="3" t="s">
        <v>13</v>
      </c>
      <c r="F5" s="2" t="s">
        <v>12</v>
      </c>
      <c r="G5" s="3" t="s">
        <v>13</v>
      </c>
      <c r="H5" s="2" t="s">
        <v>12</v>
      </c>
      <c r="I5" s="3" t="s">
        <v>13</v>
      </c>
      <c r="J5" s="2" t="s">
        <v>12</v>
      </c>
      <c r="K5" s="3" t="s">
        <v>13</v>
      </c>
      <c r="L5" s="2" t="s">
        <v>12</v>
      </c>
      <c r="M5" s="3" t="s">
        <v>13</v>
      </c>
      <c r="N5" s="2" t="s">
        <v>12</v>
      </c>
      <c r="O5" s="3" t="s">
        <v>13</v>
      </c>
      <c r="P5" s="2" t="s">
        <v>12</v>
      </c>
    </row>
    <row r="6" spans="1:16" x14ac:dyDescent="0.2">
      <c r="A6" s="3"/>
      <c r="B6" s="3" t="s">
        <v>19</v>
      </c>
      <c r="C6" s="3" t="s">
        <v>13</v>
      </c>
      <c r="D6" s="3" t="s">
        <v>13</v>
      </c>
      <c r="E6" s="3" t="s">
        <v>27</v>
      </c>
      <c r="F6" s="3" t="s">
        <v>27</v>
      </c>
      <c r="G6" s="3" t="s">
        <v>22</v>
      </c>
      <c r="H6" s="3" t="s">
        <v>22</v>
      </c>
      <c r="I6" s="3" t="s">
        <v>20</v>
      </c>
      <c r="J6" s="3" t="s">
        <v>20</v>
      </c>
      <c r="K6" s="3" t="s">
        <v>25</v>
      </c>
      <c r="L6" s="3" t="s">
        <v>25</v>
      </c>
      <c r="M6" s="3" t="s">
        <v>23</v>
      </c>
      <c r="N6" s="3" t="s">
        <v>23</v>
      </c>
      <c r="O6" s="3" t="s">
        <v>21</v>
      </c>
      <c r="P6" s="3" t="s">
        <v>21</v>
      </c>
    </row>
    <row r="7" spans="1:16" x14ac:dyDescent="0.2">
      <c r="B7" t="s">
        <v>10</v>
      </c>
      <c r="C7">
        <v>0</v>
      </c>
      <c r="D7">
        <v>62</v>
      </c>
      <c r="E7">
        <v>0</v>
      </c>
      <c r="F7">
        <v>3</v>
      </c>
      <c r="G7">
        <v>0</v>
      </c>
      <c r="H7">
        <v>0</v>
      </c>
      <c r="I7">
        <v>0</v>
      </c>
      <c r="J7">
        <v>0</v>
      </c>
      <c r="K7">
        <v>0</v>
      </c>
      <c r="L7">
        <v>20</v>
      </c>
      <c r="M7">
        <v>0</v>
      </c>
      <c r="N7">
        <v>0</v>
      </c>
      <c r="O7">
        <v>0</v>
      </c>
      <c r="P7">
        <v>0</v>
      </c>
    </row>
    <row r="8" spans="1:16" x14ac:dyDescent="0.2">
      <c r="B8" t="s">
        <v>9</v>
      </c>
      <c r="C8">
        <v>0</v>
      </c>
      <c r="D8">
        <v>0</v>
      </c>
      <c r="E8">
        <v>0</v>
      </c>
      <c r="F8">
        <v>3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2</v>
      </c>
    </row>
    <row r="9" spans="1:16" x14ac:dyDescent="0.2">
      <c r="B9" t="s">
        <v>8</v>
      </c>
      <c r="C9">
        <v>0</v>
      </c>
      <c r="D9">
        <v>0</v>
      </c>
      <c r="E9">
        <v>0</v>
      </c>
      <c r="F9">
        <v>5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 x14ac:dyDescent="0.2">
      <c r="B10" t="s">
        <v>7</v>
      </c>
      <c r="C10">
        <v>0</v>
      </c>
      <c r="D10">
        <v>0</v>
      </c>
      <c r="E10">
        <v>0</v>
      </c>
      <c r="F10">
        <v>2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1</v>
      </c>
    </row>
    <row r="11" spans="1:16" x14ac:dyDescent="0.2">
      <c r="B11" t="s">
        <v>6</v>
      </c>
      <c r="C11">
        <v>0</v>
      </c>
      <c r="D11">
        <v>0</v>
      </c>
      <c r="E11">
        <v>0</v>
      </c>
      <c r="F11">
        <v>3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 x14ac:dyDescent="0.2">
      <c r="B12" t="s">
        <v>0</v>
      </c>
      <c r="C12">
        <f>11+59</f>
        <v>70</v>
      </c>
      <c r="D12">
        <v>0</v>
      </c>
      <c r="E12">
        <v>18</v>
      </c>
      <c r="F12">
        <v>12</v>
      </c>
      <c r="G12">
        <v>0</v>
      </c>
      <c r="H12">
        <v>0</v>
      </c>
      <c r="I12">
        <v>8</v>
      </c>
      <c r="J12">
        <v>1</v>
      </c>
      <c r="K12">
        <v>21</v>
      </c>
      <c r="L12">
        <v>0</v>
      </c>
      <c r="M12">
        <v>0</v>
      </c>
      <c r="N12">
        <v>0</v>
      </c>
      <c r="O12">
        <v>8</v>
      </c>
      <c r="P12">
        <v>0</v>
      </c>
    </row>
    <row r="13" spans="1:16" x14ac:dyDescent="0.2">
      <c r="B13" t="s">
        <v>1</v>
      </c>
      <c r="C13">
        <v>0</v>
      </c>
      <c r="D13">
        <v>0</v>
      </c>
      <c r="E13">
        <v>0</v>
      </c>
      <c r="F13">
        <v>0</v>
      </c>
      <c r="G13">
        <v>3</v>
      </c>
      <c r="H13">
        <v>2</v>
      </c>
      <c r="I13">
        <v>5</v>
      </c>
      <c r="J13">
        <v>6</v>
      </c>
      <c r="K13">
        <v>0</v>
      </c>
      <c r="L13">
        <v>0</v>
      </c>
      <c r="M13">
        <v>2</v>
      </c>
      <c r="N13">
        <v>2</v>
      </c>
      <c r="O13">
        <v>7</v>
      </c>
      <c r="P13">
        <v>9</v>
      </c>
    </row>
    <row r="14" spans="1:16" x14ac:dyDescent="0.2">
      <c r="B14" t="s">
        <v>2</v>
      </c>
      <c r="C14">
        <v>0</v>
      </c>
      <c r="D14">
        <v>0</v>
      </c>
      <c r="E14">
        <v>0</v>
      </c>
      <c r="F14">
        <v>0</v>
      </c>
      <c r="G14">
        <v>2</v>
      </c>
      <c r="H14">
        <v>2</v>
      </c>
      <c r="I14">
        <v>7</v>
      </c>
      <c r="J14">
        <v>11</v>
      </c>
      <c r="K14">
        <v>0</v>
      </c>
      <c r="L14">
        <v>0</v>
      </c>
      <c r="M14">
        <v>1</v>
      </c>
      <c r="N14">
        <v>3</v>
      </c>
      <c r="O14">
        <v>3</v>
      </c>
      <c r="P14">
        <v>5</v>
      </c>
    </row>
    <row r="15" spans="1:16" x14ac:dyDescent="0.2">
      <c r="B15" t="s">
        <v>3</v>
      </c>
      <c r="C15">
        <v>0</v>
      </c>
      <c r="D15">
        <v>0</v>
      </c>
      <c r="E15">
        <v>0</v>
      </c>
      <c r="F15">
        <v>0</v>
      </c>
      <c r="G15">
        <v>3</v>
      </c>
      <c r="H15">
        <v>3</v>
      </c>
      <c r="I15">
        <v>10</v>
      </c>
      <c r="J15">
        <v>28</v>
      </c>
      <c r="K15">
        <v>0</v>
      </c>
      <c r="L15">
        <v>0</v>
      </c>
      <c r="M15">
        <v>2</v>
      </c>
      <c r="N15">
        <v>4</v>
      </c>
      <c r="O15">
        <v>13</v>
      </c>
      <c r="P15">
        <v>22</v>
      </c>
    </row>
    <row r="16" spans="1:16" x14ac:dyDescent="0.2">
      <c r="B16" t="s">
        <v>4</v>
      </c>
      <c r="C16">
        <v>0</v>
      </c>
      <c r="D16">
        <v>0</v>
      </c>
      <c r="E16">
        <v>0</v>
      </c>
      <c r="F16">
        <v>0</v>
      </c>
      <c r="G16">
        <v>4</v>
      </c>
      <c r="H16">
        <v>6</v>
      </c>
      <c r="I16">
        <v>13</v>
      </c>
      <c r="J16">
        <v>18</v>
      </c>
      <c r="K16">
        <v>0</v>
      </c>
      <c r="L16">
        <v>0</v>
      </c>
      <c r="M16">
        <v>4</v>
      </c>
      <c r="N16">
        <v>11</v>
      </c>
      <c r="O16">
        <v>13</v>
      </c>
      <c r="P16">
        <v>9</v>
      </c>
    </row>
    <row r="17" spans="1:16" x14ac:dyDescent="0.2">
      <c r="B17" t="s">
        <v>5</v>
      </c>
      <c r="C17">
        <v>0</v>
      </c>
      <c r="D17">
        <v>0</v>
      </c>
      <c r="E17">
        <v>0</v>
      </c>
      <c r="F17">
        <v>0</v>
      </c>
      <c r="G17">
        <v>16</v>
      </c>
      <c r="H17">
        <v>18</v>
      </c>
      <c r="I17">
        <v>9</v>
      </c>
      <c r="J17">
        <v>15</v>
      </c>
      <c r="K17">
        <v>0</v>
      </c>
      <c r="L17">
        <v>0</v>
      </c>
      <c r="M17">
        <v>25</v>
      </c>
      <c r="N17">
        <v>25</v>
      </c>
      <c r="O17">
        <v>8</v>
      </c>
      <c r="P17">
        <v>1</v>
      </c>
    </row>
    <row r="18" spans="1:16" x14ac:dyDescent="0.2">
      <c r="A18" s="2"/>
      <c r="B18" s="2" t="s">
        <v>26</v>
      </c>
      <c r="C18">
        <f>SUM(C7:C17)</f>
        <v>70</v>
      </c>
      <c r="D18">
        <f t="shared" ref="D18:P18" si="0">SUM(D7:D17)</f>
        <v>62</v>
      </c>
      <c r="E18">
        <f t="shared" si="0"/>
        <v>18</v>
      </c>
      <c r="F18">
        <f t="shared" si="0"/>
        <v>28</v>
      </c>
      <c r="G18">
        <f t="shared" si="0"/>
        <v>28</v>
      </c>
      <c r="H18">
        <f t="shared" si="0"/>
        <v>31</v>
      </c>
      <c r="I18">
        <f t="shared" si="0"/>
        <v>53</v>
      </c>
      <c r="J18">
        <f t="shared" si="0"/>
        <v>80</v>
      </c>
      <c r="K18">
        <f t="shared" si="0"/>
        <v>21</v>
      </c>
      <c r="L18">
        <f t="shared" si="0"/>
        <v>20</v>
      </c>
      <c r="M18">
        <f t="shared" si="0"/>
        <v>34</v>
      </c>
      <c r="N18">
        <f t="shared" si="0"/>
        <v>45</v>
      </c>
      <c r="O18">
        <f t="shared" si="0"/>
        <v>52</v>
      </c>
      <c r="P18">
        <f t="shared" si="0"/>
        <v>49</v>
      </c>
    </row>
    <row r="20" spans="1:16" ht="17" thickBot="1" x14ac:dyDescent="0.25">
      <c r="A20" s="4" t="s">
        <v>15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17" thickTop="1" x14ac:dyDescent="0.2">
      <c r="A21" s="5"/>
      <c r="B21" s="5"/>
      <c r="C21" s="5">
        <v>1</v>
      </c>
      <c r="D21" s="5">
        <v>2</v>
      </c>
      <c r="E21" s="5">
        <v>3</v>
      </c>
      <c r="F21" s="5">
        <v>4</v>
      </c>
      <c r="G21" s="5">
        <v>5</v>
      </c>
      <c r="H21" s="5">
        <v>6</v>
      </c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8">
        <v>13</v>
      </c>
      <c r="P21" s="8">
        <v>14</v>
      </c>
    </row>
    <row r="22" spans="1:16" x14ac:dyDescent="0.2">
      <c r="A22" s="2"/>
      <c r="B22" s="2"/>
      <c r="C22" s="3" t="s">
        <v>13</v>
      </c>
      <c r="D22" s="2" t="s">
        <v>12</v>
      </c>
      <c r="E22" s="3" t="s">
        <v>13</v>
      </c>
      <c r="F22" s="2" t="s">
        <v>12</v>
      </c>
      <c r="G22" s="3" t="s">
        <v>13</v>
      </c>
      <c r="H22" s="2" t="s">
        <v>12</v>
      </c>
      <c r="I22" s="3" t="s">
        <v>13</v>
      </c>
      <c r="J22" s="2" t="s">
        <v>12</v>
      </c>
      <c r="K22" s="3" t="s">
        <v>13</v>
      </c>
      <c r="L22" s="2" t="s">
        <v>12</v>
      </c>
      <c r="M22" s="3" t="s">
        <v>13</v>
      </c>
      <c r="N22" s="2" t="s">
        <v>12</v>
      </c>
      <c r="O22" s="2" t="s">
        <v>13</v>
      </c>
      <c r="P22" s="2" t="s">
        <v>12</v>
      </c>
    </row>
    <row r="23" spans="1:16" x14ac:dyDescent="0.2">
      <c r="A23" s="3"/>
      <c r="B23" s="3"/>
      <c r="C23" s="3" t="s">
        <v>13</v>
      </c>
      <c r="D23" s="3" t="s">
        <v>13</v>
      </c>
      <c r="E23" s="3" t="s">
        <v>27</v>
      </c>
      <c r="F23" s="3" t="s">
        <v>27</v>
      </c>
      <c r="G23" s="3" t="s">
        <v>22</v>
      </c>
      <c r="H23" s="3" t="s">
        <v>22</v>
      </c>
      <c r="I23" s="3" t="s">
        <v>20</v>
      </c>
      <c r="J23" s="3" t="s">
        <v>20</v>
      </c>
      <c r="K23" s="3" t="s">
        <v>25</v>
      </c>
      <c r="L23" s="3" t="s">
        <v>25</v>
      </c>
      <c r="M23" s="3" t="s">
        <v>23</v>
      </c>
      <c r="N23" s="3" t="s">
        <v>23</v>
      </c>
      <c r="O23" s="3" t="s">
        <v>21</v>
      </c>
      <c r="P23" s="3" t="s">
        <v>21</v>
      </c>
    </row>
    <row r="24" spans="1:16" x14ac:dyDescent="0.2">
      <c r="A24" t="s">
        <v>10</v>
      </c>
      <c r="B24">
        <v>1</v>
      </c>
      <c r="C24">
        <f t="shared" ref="C24:P24" si="1">C7/C$18*100</f>
        <v>0</v>
      </c>
      <c r="D24">
        <f t="shared" si="1"/>
        <v>100</v>
      </c>
      <c r="E24">
        <f t="shared" si="1"/>
        <v>0</v>
      </c>
      <c r="F24">
        <f t="shared" si="1"/>
        <v>10.714285714285714</v>
      </c>
      <c r="G24">
        <f t="shared" si="1"/>
        <v>0</v>
      </c>
      <c r="H24">
        <f t="shared" si="1"/>
        <v>0</v>
      </c>
      <c r="I24">
        <f t="shared" si="1"/>
        <v>0</v>
      </c>
      <c r="J24">
        <f t="shared" si="1"/>
        <v>0</v>
      </c>
      <c r="K24">
        <f t="shared" si="1"/>
        <v>0</v>
      </c>
      <c r="L24">
        <f t="shared" si="1"/>
        <v>100</v>
      </c>
      <c r="M24">
        <f t="shared" si="1"/>
        <v>0</v>
      </c>
      <c r="N24">
        <f t="shared" si="1"/>
        <v>0</v>
      </c>
      <c r="O24">
        <f t="shared" si="1"/>
        <v>0</v>
      </c>
      <c r="P24">
        <f t="shared" si="1"/>
        <v>0</v>
      </c>
    </row>
    <row r="25" spans="1:16" x14ac:dyDescent="0.2">
      <c r="A25" t="s">
        <v>9</v>
      </c>
      <c r="B25">
        <v>2</v>
      </c>
      <c r="C25">
        <f t="shared" ref="C25:P25" si="2">C8/C$18*100</f>
        <v>0</v>
      </c>
      <c r="D25">
        <f t="shared" si="2"/>
        <v>0</v>
      </c>
      <c r="E25">
        <f t="shared" si="2"/>
        <v>0</v>
      </c>
      <c r="F25">
        <f t="shared" si="2"/>
        <v>10.714285714285714</v>
      </c>
      <c r="G25">
        <f t="shared" si="2"/>
        <v>0</v>
      </c>
      <c r="H25">
        <f t="shared" si="2"/>
        <v>0</v>
      </c>
      <c r="I25">
        <f t="shared" si="2"/>
        <v>0</v>
      </c>
      <c r="J25">
        <f t="shared" si="2"/>
        <v>0</v>
      </c>
      <c r="K25">
        <f t="shared" si="2"/>
        <v>0</v>
      </c>
      <c r="L25">
        <f t="shared" si="2"/>
        <v>0</v>
      </c>
      <c r="M25">
        <f t="shared" si="2"/>
        <v>0</v>
      </c>
      <c r="N25">
        <f t="shared" si="2"/>
        <v>0</v>
      </c>
      <c r="O25">
        <f t="shared" si="2"/>
        <v>0</v>
      </c>
      <c r="P25">
        <f t="shared" si="2"/>
        <v>4.0816326530612246</v>
      </c>
    </row>
    <row r="26" spans="1:16" x14ac:dyDescent="0.2">
      <c r="A26" t="s">
        <v>8</v>
      </c>
      <c r="B26">
        <v>3</v>
      </c>
      <c r="C26">
        <f t="shared" ref="C26:P26" si="3">C9/C$18*100</f>
        <v>0</v>
      </c>
      <c r="D26">
        <f t="shared" si="3"/>
        <v>0</v>
      </c>
      <c r="E26">
        <f t="shared" si="3"/>
        <v>0</v>
      </c>
      <c r="F26">
        <f t="shared" si="3"/>
        <v>17.857142857142858</v>
      </c>
      <c r="G26">
        <f t="shared" si="3"/>
        <v>0</v>
      </c>
      <c r="H26">
        <f t="shared" si="3"/>
        <v>0</v>
      </c>
      <c r="I26">
        <f t="shared" si="3"/>
        <v>0</v>
      </c>
      <c r="J26">
        <f t="shared" si="3"/>
        <v>0</v>
      </c>
      <c r="K26">
        <f t="shared" si="3"/>
        <v>0</v>
      </c>
      <c r="L26">
        <f t="shared" si="3"/>
        <v>0</v>
      </c>
      <c r="M26">
        <f t="shared" si="3"/>
        <v>0</v>
      </c>
      <c r="N26">
        <f t="shared" si="3"/>
        <v>0</v>
      </c>
      <c r="O26">
        <f t="shared" si="3"/>
        <v>0</v>
      </c>
      <c r="P26">
        <f t="shared" si="3"/>
        <v>0</v>
      </c>
    </row>
    <row r="27" spans="1:16" x14ac:dyDescent="0.2">
      <c r="A27" t="s">
        <v>7</v>
      </c>
      <c r="B27">
        <v>4</v>
      </c>
      <c r="C27">
        <f t="shared" ref="C27:P27" si="4">C10/C$18*100</f>
        <v>0</v>
      </c>
      <c r="D27">
        <f t="shared" si="4"/>
        <v>0</v>
      </c>
      <c r="E27">
        <f t="shared" si="4"/>
        <v>0</v>
      </c>
      <c r="F27">
        <f t="shared" si="4"/>
        <v>7.1428571428571423</v>
      </c>
      <c r="G27">
        <f t="shared" si="4"/>
        <v>0</v>
      </c>
      <c r="H27">
        <f t="shared" si="4"/>
        <v>0</v>
      </c>
      <c r="I27">
        <f t="shared" si="4"/>
        <v>1.8867924528301887</v>
      </c>
      <c r="J27">
        <f t="shared" si="4"/>
        <v>0</v>
      </c>
      <c r="K27">
        <f t="shared" si="4"/>
        <v>0</v>
      </c>
      <c r="L27">
        <f t="shared" si="4"/>
        <v>0</v>
      </c>
      <c r="M27">
        <f t="shared" si="4"/>
        <v>0</v>
      </c>
      <c r="N27">
        <f t="shared" si="4"/>
        <v>0</v>
      </c>
      <c r="O27">
        <f t="shared" si="4"/>
        <v>0</v>
      </c>
      <c r="P27">
        <f t="shared" si="4"/>
        <v>2.0408163265306123</v>
      </c>
    </row>
    <row r="28" spans="1:16" x14ac:dyDescent="0.2">
      <c r="A28" t="s">
        <v>6</v>
      </c>
      <c r="B28">
        <v>5</v>
      </c>
      <c r="C28">
        <f t="shared" ref="C28:P28" si="5">C11/C$18*100</f>
        <v>0</v>
      </c>
      <c r="D28">
        <f t="shared" si="5"/>
        <v>0</v>
      </c>
      <c r="E28">
        <f t="shared" si="5"/>
        <v>0</v>
      </c>
      <c r="F28">
        <f t="shared" si="5"/>
        <v>10.714285714285714</v>
      </c>
      <c r="G28">
        <f t="shared" si="5"/>
        <v>0</v>
      </c>
      <c r="H28">
        <f t="shared" si="5"/>
        <v>0</v>
      </c>
      <c r="I28">
        <f t="shared" si="5"/>
        <v>0</v>
      </c>
      <c r="J28">
        <f t="shared" si="5"/>
        <v>1.25</v>
      </c>
      <c r="K28">
        <f t="shared" si="5"/>
        <v>0</v>
      </c>
      <c r="L28">
        <f t="shared" si="5"/>
        <v>0</v>
      </c>
      <c r="M28">
        <f t="shared" si="5"/>
        <v>0</v>
      </c>
      <c r="N28">
        <f t="shared" si="5"/>
        <v>0</v>
      </c>
      <c r="O28">
        <f t="shared" si="5"/>
        <v>0</v>
      </c>
      <c r="P28">
        <f t="shared" si="5"/>
        <v>0</v>
      </c>
    </row>
    <row r="29" spans="1:16" x14ac:dyDescent="0.2">
      <c r="A29" t="s">
        <v>0</v>
      </c>
      <c r="B29">
        <v>6</v>
      </c>
      <c r="C29">
        <f t="shared" ref="C29:P29" si="6">C12/C$18*100</f>
        <v>100</v>
      </c>
      <c r="D29">
        <f t="shared" si="6"/>
        <v>0</v>
      </c>
      <c r="E29">
        <f t="shared" si="6"/>
        <v>100</v>
      </c>
      <c r="F29">
        <f t="shared" si="6"/>
        <v>42.857142857142854</v>
      </c>
      <c r="G29">
        <f t="shared" si="6"/>
        <v>0</v>
      </c>
      <c r="H29">
        <f t="shared" si="6"/>
        <v>0</v>
      </c>
      <c r="I29">
        <f t="shared" si="6"/>
        <v>15.09433962264151</v>
      </c>
      <c r="J29">
        <f t="shared" si="6"/>
        <v>1.25</v>
      </c>
      <c r="K29">
        <f t="shared" si="6"/>
        <v>100</v>
      </c>
      <c r="L29">
        <f t="shared" si="6"/>
        <v>0</v>
      </c>
      <c r="M29">
        <f t="shared" si="6"/>
        <v>0</v>
      </c>
      <c r="N29">
        <f t="shared" si="6"/>
        <v>0</v>
      </c>
      <c r="O29">
        <f t="shared" si="6"/>
        <v>15.384615384615385</v>
      </c>
      <c r="P29">
        <f t="shared" si="6"/>
        <v>0</v>
      </c>
    </row>
    <row r="30" spans="1:16" x14ac:dyDescent="0.2">
      <c r="A30" t="s">
        <v>1</v>
      </c>
      <c r="B30">
        <v>7</v>
      </c>
      <c r="C30">
        <f t="shared" ref="C30:P30" si="7">C13/C$18*100</f>
        <v>0</v>
      </c>
      <c r="D30">
        <f t="shared" si="7"/>
        <v>0</v>
      </c>
      <c r="E30">
        <f t="shared" si="7"/>
        <v>0</v>
      </c>
      <c r="F30">
        <f t="shared" si="7"/>
        <v>0</v>
      </c>
      <c r="G30">
        <f t="shared" si="7"/>
        <v>10.714285714285714</v>
      </c>
      <c r="H30">
        <f t="shared" si="7"/>
        <v>6.4516129032258061</v>
      </c>
      <c r="I30">
        <f t="shared" si="7"/>
        <v>9.433962264150944</v>
      </c>
      <c r="J30">
        <f t="shared" si="7"/>
        <v>7.5</v>
      </c>
      <c r="K30">
        <f t="shared" si="7"/>
        <v>0</v>
      </c>
      <c r="L30">
        <f t="shared" si="7"/>
        <v>0</v>
      </c>
      <c r="M30">
        <f t="shared" si="7"/>
        <v>5.8823529411764701</v>
      </c>
      <c r="N30">
        <f t="shared" si="7"/>
        <v>4.4444444444444446</v>
      </c>
      <c r="O30">
        <f t="shared" si="7"/>
        <v>13.461538461538462</v>
      </c>
      <c r="P30">
        <f t="shared" si="7"/>
        <v>18.367346938775512</v>
      </c>
    </row>
    <row r="31" spans="1:16" x14ac:dyDescent="0.2">
      <c r="A31" t="s">
        <v>2</v>
      </c>
      <c r="B31">
        <v>8</v>
      </c>
      <c r="C31">
        <f t="shared" ref="C31:P31" si="8">C14/C$18*100</f>
        <v>0</v>
      </c>
      <c r="D31">
        <f t="shared" si="8"/>
        <v>0</v>
      </c>
      <c r="E31">
        <f t="shared" si="8"/>
        <v>0</v>
      </c>
      <c r="F31">
        <f t="shared" si="8"/>
        <v>0</v>
      </c>
      <c r="G31">
        <f t="shared" si="8"/>
        <v>7.1428571428571423</v>
      </c>
      <c r="H31">
        <f t="shared" si="8"/>
        <v>6.4516129032258061</v>
      </c>
      <c r="I31">
        <f t="shared" si="8"/>
        <v>13.20754716981132</v>
      </c>
      <c r="J31">
        <f t="shared" si="8"/>
        <v>13.750000000000002</v>
      </c>
      <c r="K31">
        <f t="shared" si="8"/>
        <v>0</v>
      </c>
      <c r="L31">
        <f t="shared" si="8"/>
        <v>0</v>
      </c>
      <c r="M31">
        <f t="shared" si="8"/>
        <v>2.9411764705882351</v>
      </c>
      <c r="N31">
        <f t="shared" si="8"/>
        <v>6.666666666666667</v>
      </c>
      <c r="O31">
        <f t="shared" si="8"/>
        <v>5.7692307692307692</v>
      </c>
      <c r="P31">
        <f t="shared" si="8"/>
        <v>10.204081632653061</v>
      </c>
    </row>
    <row r="32" spans="1:16" x14ac:dyDescent="0.2">
      <c r="A32" t="s">
        <v>3</v>
      </c>
      <c r="B32">
        <v>9</v>
      </c>
      <c r="C32">
        <f t="shared" ref="C32:P32" si="9">C15/C$18*100</f>
        <v>0</v>
      </c>
      <c r="D32">
        <f t="shared" si="9"/>
        <v>0</v>
      </c>
      <c r="E32">
        <f t="shared" si="9"/>
        <v>0</v>
      </c>
      <c r="F32">
        <f t="shared" si="9"/>
        <v>0</v>
      </c>
      <c r="G32">
        <f t="shared" si="9"/>
        <v>10.714285714285714</v>
      </c>
      <c r="H32">
        <f t="shared" si="9"/>
        <v>9.67741935483871</v>
      </c>
      <c r="I32">
        <f t="shared" si="9"/>
        <v>18.867924528301888</v>
      </c>
      <c r="J32">
        <f t="shared" si="9"/>
        <v>35</v>
      </c>
      <c r="K32">
        <f t="shared" si="9"/>
        <v>0</v>
      </c>
      <c r="L32">
        <f t="shared" si="9"/>
        <v>0</v>
      </c>
      <c r="M32">
        <f t="shared" si="9"/>
        <v>5.8823529411764701</v>
      </c>
      <c r="N32">
        <f t="shared" si="9"/>
        <v>8.8888888888888893</v>
      </c>
      <c r="O32">
        <f t="shared" si="9"/>
        <v>25</v>
      </c>
      <c r="P32">
        <f t="shared" si="9"/>
        <v>44.897959183673471</v>
      </c>
    </row>
    <row r="33" spans="1:16" x14ac:dyDescent="0.2">
      <c r="A33" t="s">
        <v>4</v>
      </c>
      <c r="B33">
        <v>10</v>
      </c>
      <c r="C33">
        <f t="shared" ref="C33:P33" si="10">C16/C$18*100</f>
        <v>0</v>
      </c>
      <c r="D33">
        <f t="shared" si="10"/>
        <v>0</v>
      </c>
      <c r="E33">
        <f t="shared" si="10"/>
        <v>0</v>
      </c>
      <c r="F33">
        <f t="shared" si="10"/>
        <v>0</v>
      </c>
      <c r="G33">
        <f t="shared" si="10"/>
        <v>14.285714285714285</v>
      </c>
      <c r="H33">
        <f t="shared" si="10"/>
        <v>19.35483870967742</v>
      </c>
      <c r="I33">
        <f t="shared" si="10"/>
        <v>24.528301886792452</v>
      </c>
      <c r="J33">
        <f t="shared" si="10"/>
        <v>22.5</v>
      </c>
      <c r="K33">
        <f t="shared" si="10"/>
        <v>0</v>
      </c>
      <c r="L33">
        <f t="shared" si="10"/>
        <v>0</v>
      </c>
      <c r="M33">
        <f t="shared" si="10"/>
        <v>11.76470588235294</v>
      </c>
      <c r="N33">
        <f t="shared" si="10"/>
        <v>24.444444444444443</v>
      </c>
      <c r="O33">
        <f t="shared" si="10"/>
        <v>25</v>
      </c>
      <c r="P33">
        <f t="shared" si="10"/>
        <v>18.367346938775512</v>
      </c>
    </row>
    <row r="34" spans="1:16" x14ac:dyDescent="0.2">
      <c r="A34" s="2" t="s">
        <v>5</v>
      </c>
      <c r="B34" s="2">
        <v>11</v>
      </c>
      <c r="C34">
        <f t="shared" ref="C34:P34" si="11">C17/C$18*100</f>
        <v>0</v>
      </c>
      <c r="D34">
        <f t="shared" si="11"/>
        <v>0</v>
      </c>
      <c r="E34">
        <f t="shared" si="11"/>
        <v>0</v>
      </c>
      <c r="F34">
        <f t="shared" si="11"/>
        <v>0</v>
      </c>
      <c r="G34">
        <f t="shared" si="11"/>
        <v>57.142857142857139</v>
      </c>
      <c r="H34">
        <f t="shared" si="11"/>
        <v>58.064516129032263</v>
      </c>
      <c r="I34">
        <f t="shared" si="11"/>
        <v>16.981132075471699</v>
      </c>
      <c r="J34">
        <f t="shared" si="11"/>
        <v>18.75</v>
      </c>
      <c r="K34">
        <f t="shared" si="11"/>
        <v>0</v>
      </c>
      <c r="L34">
        <f t="shared" si="11"/>
        <v>0</v>
      </c>
      <c r="M34">
        <f t="shared" si="11"/>
        <v>73.529411764705884</v>
      </c>
      <c r="N34">
        <f t="shared" si="11"/>
        <v>55.555555555555557</v>
      </c>
      <c r="O34">
        <f t="shared" si="11"/>
        <v>15.384615384615385</v>
      </c>
      <c r="P34">
        <f t="shared" si="11"/>
        <v>2.0408163265306123</v>
      </c>
    </row>
    <row r="35" spans="1:16" x14ac:dyDescent="0.2">
      <c r="A35" s="1"/>
      <c r="B35" s="9" t="s">
        <v>16</v>
      </c>
      <c r="C35">
        <v>1</v>
      </c>
      <c r="D35">
        <v>2</v>
      </c>
      <c r="E35">
        <v>3</v>
      </c>
      <c r="F35">
        <v>4</v>
      </c>
      <c r="G35">
        <v>5</v>
      </c>
      <c r="H35">
        <v>6</v>
      </c>
      <c r="I35">
        <v>7</v>
      </c>
      <c r="J35">
        <v>8</v>
      </c>
      <c r="K35">
        <v>9</v>
      </c>
      <c r="L35" s="1">
        <v>10</v>
      </c>
      <c r="M35" s="1">
        <v>11</v>
      </c>
      <c r="N35" s="1">
        <v>12</v>
      </c>
      <c r="O35" s="1">
        <v>13</v>
      </c>
      <c r="P35" s="1">
        <v>14</v>
      </c>
    </row>
    <row r="36" spans="1:16" x14ac:dyDescent="0.2">
      <c r="A36" s="1"/>
      <c r="B36" s="9"/>
      <c r="C36">
        <v>1</v>
      </c>
      <c r="D36">
        <v>2</v>
      </c>
      <c r="E36">
        <v>3</v>
      </c>
      <c r="F36">
        <v>4</v>
      </c>
      <c r="G36">
        <v>5</v>
      </c>
      <c r="H36">
        <v>6</v>
      </c>
      <c r="I36">
        <v>7</v>
      </c>
      <c r="J36">
        <v>8</v>
      </c>
      <c r="K36">
        <v>9</v>
      </c>
      <c r="L36" s="1">
        <v>10</v>
      </c>
      <c r="M36" s="1">
        <v>11</v>
      </c>
      <c r="N36" s="1">
        <v>12</v>
      </c>
      <c r="O36" s="1">
        <v>13</v>
      </c>
      <c r="P36" s="1">
        <v>14</v>
      </c>
    </row>
    <row r="37" spans="1:16" x14ac:dyDescent="0.2">
      <c r="A37" s="1"/>
      <c r="B37" s="9"/>
      <c r="C37">
        <v>1</v>
      </c>
      <c r="D37">
        <v>2</v>
      </c>
      <c r="E37">
        <v>3</v>
      </c>
      <c r="F37">
        <v>4</v>
      </c>
      <c r="G37">
        <v>5</v>
      </c>
      <c r="H37">
        <v>6</v>
      </c>
      <c r="I37">
        <v>7</v>
      </c>
      <c r="J37">
        <v>8</v>
      </c>
      <c r="K37">
        <v>9</v>
      </c>
      <c r="L37" s="1">
        <v>10</v>
      </c>
      <c r="M37" s="1">
        <v>11</v>
      </c>
      <c r="N37" s="1">
        <v>12</v>
      </c>
      <c r="O37" s="1">
        <v>13</v>
      </c>
      <c r="P37" s="1">
        <v>14</v>
      </c>
    </row>
    <row r="38" spans="1:16" x14ac:dyDescent="0.2">
      <c r="A38" s="1"/>
      <c r="B38" s="9"/>
      <c r="C38">
        <v>1</v>
      </c>
      <c r="D38">
        <v>2</v>
      </c>
      <c r="E38">
        <v>3</v>
      </c>
      <c r="F38">
        <v>4</v>
      </c>
      <c r="G38">
        <v>5</v>
      </c>
      <c r="H38">
        <v>6</v>
      </c>
      <c r="I38">
        <v>7</v>
      </c>
      <c r="J38">
        <v>8</v>
      </c>
      <c r="K38">
        <v>9</v>
      </c>
      <c r="L38" s="1">
        <v>10</v>
      </c>
      <c r="M38" s="1">
        <v>11</v>
      </c>
      <c r="N38" s="1">
        <v>12</v>
      </c>
      <c r="O38" s="1">
        <v>13</v>
      </c>
      <c r="P38" s="1">
        <v>14</v>
      </c>
    </row>
    <row r="39" spans="1:16" x14ac:dyDescent="0.2">
      <c r="A39" s="1"/>
      <c r="B39" s="9"/>
      <c r="C39">
        <v>1</v>
      </c>
      <c r="D39">
        <v>2</v>
      </c>
      <c r="E39">
        <v>3</v>
      </c>
      <c r="F39">
        <v>4</v>
      </c>
      <c r="G39">
        <v>5</v>
      </c>
      <c r="H39">
        <v>6</v>
      </c>
      <c r="I39">
        <v>7</v>
      </c>
      <c r="J39">
        <v>8</v>
      </c>
      <c r="K39">
        <v>9</v>
      </c>
      <c r="L39" s="1">
        <v>10</v>
      </c>
      <c r="M39" s="1">
        <v>11</v>
      </c>
      <c r="N39" s="1">
        <v>12</v>
      </c>
      <c r="O39" s="1">
        <v>13</v>
      </c>
      <c r="P39" s="1">
        <v>14</v>
      </c>
    </row>
    <row r="40" spans="1:16" x14ac:dyDescent="0.2">
      <c r="A40" s="1"/>
      <c r="B40" s="9"/>
      <c r="C40">
        <v>1</v>
      </c>
      <c r="D40">
        <v>2</v>
      </c>
      <c r="E40">
        <v>3</v>
      </c>
      <c r="F40">
        <v>4</v>
      </c>
      <c r="G40">
        <v>5</v>
      </c>
      <c r="H40">
        <v>6</v>
      </c>
      <c r="I40">
        <v>7</v>
      </c>
      <c r="J40">
        <v>8</v>
      </c>
      <c r="K40">
        <v>9</v>
      </c>
      <c r="L40" s="1">
        <v>10</v>
      </c>
      <c r="M40" s="1">
        <v>11</v>
      </c>
      <c r="N40" s="1">
        <v>12</v>
      </c>
      <c r="O40" s="1">
        <v>13</v>
      </c>
      <c r="P40" s="1">
        <v>14</v>
      </c>
    </row>
    <row r="41" spans="1:16" x14ac:dyDescent="0.2">
      <c r="A41" s="1"/>
      <c r="B41" s="9"/>
      <c r="C41">
        <v>1</v>
      </c>
      <c r="D41">
        <v>2</v>
      </c>
      <c r="E41">
        <v>3</v>
      </c>
      <c r="F41">
        <v>4</v>
      </c>
      <c r="G41">
        <v>5</v>
      </c>
      <c r="H41">
        <v>6</v>
      </c>
      <c r="I41">
        <v>7</v>
      </c>
      <c r="J41">
        <v>8</v>
      </c>
      <c r="K41">
        <v>9</v>
      </c>
      <c r="L41" s="1">
        <v>10</v>
      </c>
      <c r="M41" s="1">
        <v>11</v>
      </c>
      <c r="N41" s="1">
        <v>12</v>
      </c>
      <c r="O41" s="1">
        <v>13</v>
      </c>
      <c r="P41" s="1">
        <v>14</v>
      </c>
    </row>
    <row r="42" spans="1:16" x14ac:dyDescent="0.2">
      <c r="A42" s="1"/>
      <c r="B42" s="9"/>
      <c r="C42">
        <v>1</v>
      </c>
      <c r="D42">
        <v>2</v>
      </c>
      <c r="E42">
        <v>3</v>
      </c>
      <c r="F42">
        <v>4</v>
      </c>
      <c r="G42">
        <v>5</v>
      </c>
      <c r="H42">
        <v>6</v>
      </c>
      <c r="I42">
        <v>7</v>
      </c>
      <c r="J42">
        <v>8</v>
      </c>
      <c r="K42">
        <v>9</v>
      </c>
      <c r="L42" s="1">
        <v>10</v>
      </c>
      <c r="M42" s="1">
        <v>11</v>
      </c>
      <c r="N42" s="1">
        <v>12</v>
      </c>
      <c r="O42" s="1">
        <v>13</v>
      </c>
      <c r="P42" s="1">
        <v>14</v>
      </c>
    </row>
    <row r="43" spans="1:16" x14ac:dyDescent="0.2">
      <c r="A43" s="1"/>
      <c r="B43" s="9"/>
      <c r="C43">
        <v>1</v>
      </c>
      <c r="D43">
        <v>2</v>
      </c>
      <c r="E43">
        <v>3</v>
      </c>
      <c r="F43">
        <v>4</v>
      </c>
      <c r="G43">
        <v>5</v>
      </c>
      <c r="H43">
        <v>6</v>
      </c>
      <c r="I43">
        <v>7</v>
      </c>
      <c r="J43">
        <v>8</v>
      </c>
      <c r="K43">
        <v>9</v>
      </c>
      <c r="L43" s="1">
        <v>10</v>
      </c>
      <c r="M43" s="1">
        <v>11</v>
      </c>
      <c r="N43" s="1">
        <v>12</v>
      </c>
      <c r="O43" s="1">
        <v>13</v>
      </c>
      <c r="P43" s="1">
        <v>14</v>
      </c>
    </row>
    <row r="44" spans="1:16" x14ac:dyDescent="0.2">
      <c r="A44" s="1"/>
      <c r="B44" s="9"/>
      <c r="C44">
        <v>1</v>
      </c>
      <c r="D44">
        <v>2</v>
      </c>
      <c r="E44">
        <v>3</v>
      </c>
      <c r="F44">
        <v>4</v>
      </c>
      <c r="G44">
        <v>5</v>
      </c>
      <c r="H44">
        <v>6</v>
      </c>
      <c r="I44">
        <v>7</v>
      </c>
      <c r="J44">
        <v>8</v>
      </c>
      <c r="K44">
        <v>9</v>
      </c>
      <c r="L44" s="1">
        <v>10</v>
      </c>
      <c r="M44" s="1">
        <v>11</v>
      </c>
      <c r="N44" s="1">
        <v>12</v>
      </c>
      <c r="O44" s="1">
        <v>13</v>
      </c>
      <c r="P44" s="1">
        <v>14</v>
      </c>
    </row>
    <row r="45" spans="1:16" x14ac:dyDescent="0.2">
      <c r="A45" s="2"/>
      <c r="B45" s="10"/>
      <c r="C45" s="2">
        <v>1</v>
      </c>
      <c r="D45" s="2">
        <v>2</v>
      </c>
      <c r="E45" s="2">
        <v>3</v>
      </c>
      <c r="F45" s="2">
        <v>4</v>
      </c>
      <c r="G45" s="2">
        <v>5</v>
      </c>
      <c r="H45" s="2">
        <v>6</v>
      </c>
      <c r="I45" s="2">
        <v>7</v>
      </c>
      <c r="J45" s="2">
        <v>8</v>
      </c>
      <c r="K45" s="2">
        <v>9</v>
      </c>
      <c r="L45" s="2">
        <v>10</v>
      </c>
      <c r="M45" s="2">
        <v>11</v>
      </c>
      <c r="N45" s="2">
        <v>12</v>
      </c>
      <c r="O45" s="2">
        <v>13</v>
      </c>
      <c r="P45" s="2">
        <v>14</v>
      </c>
    </row>
  </sheetData>
  <mergeCells count="1">
    <mergeCell ref="B35:B45"/>
  </mergeCells>
  <pageMargins left="0.7" right="0.7" top="0.75" bottom="0.75" header="0.3" footer="0.3"/>
  <pageSetup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Fig 1,S2</vt:lpstr>
      <vt:lpstr>'Fig 1,S2'!Print_Area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Allen</dc:creator>
  <cp:lastModifiedBy>Allen, Robyn</cp:lastModifiedBy>
  <cp:lastPrinted>2018-05-09T16:46:50Z</cp:lastPrinted>
  <dcterms:created xsi:type="dcterms:W3CDTF">2016-07-20T17:59:34Z</dcterms:created>
  <dcterms:modified xsi:type="dcterms:W3CDTF">2020-07-26T14:28:49Z</dcterms:modified>
</cp:coreProperties>
</file>