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s/Projects/Biotin_Dependent_Enzymes/OAD/Manuscript/Elife_revised/Revised_Submission/"/>
    </mc:Choice>
  </mc:AlternateContent>
  <xr:revisionPtr revIDLastSave="0" documentId="13_ncr:1_{97431D70-71A6-4E49-88D4-71FC1A11395C}" xr6:coauthVersionLast="45" xr6:coauthVersionMax="45" xr10:uidLastSave="{00000000-0000-0000-0000-000000000000}"/>
  <bookViews>
    <workbookView xWindow="680" yWindow="960" windowWidth="27840" windowHeight="16540" xr2:uid="{C3A48425-1162-704F-9710-A9CE12FED74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1" l="1"/>
  <c r="F58" i="1"/>
  <c r="E58" i="1"/>
  <c r="I58" i="1" s="1"/>
  <c r="G57" i="1"/>
  <c r="F57" i="1"/>
  <c r="E57" i="1"/>
  <c r="I57" i="1" s="1"/>
  <c r="G56" i="1"/>
  <c r="F56" i="1"/>
  <c r="E56" i="1"/>
  <c r="I56" i="1" s="1"/>
  <c r="G55" i="1"/>
  <c r="F55" i="1"/>
  <c r="E55" i="1"/>
  <c r="H55" i="1" s="1"/>
  <c r="H54" i="1"/>
  <c r="G54" i="1"/>
  <c r="F54" i="1"/>
  <c r="E54" i="1"/>
  <c r="I54" i="1" s="1"/>
  <c r="G53" i="1"/>
  <c r="F53" i="1"/>
  <c r="E53" i="1"/>
  <c r="I53" i="1" s="1"/>
  <c r="G52" i="1"/>
  <c r="F52" i="1"/>
  <c r="H52" i="1" s="1"/>
  <c r="E52" i="1"/>
  <c r="I52" i="1" s="1"/>
  <c r="G51" i="1"/>
  <c r="F51" i="1"/>
  <c r="E51" i="1"/>
  <c r="H51" i="1" s="1"/>
  <c r="H50" i="1"/>
  <c r="G50" i="1"/>
  <c r="F50" i="1"/>
  <c r="E50" i="1"/>
  <c r="I50" i="1" s="1"/>
  <c r="G47" i="1"/>
  <c r="F47" i="1"/>
  <c r="E47" i="1"/>
  <c r="I47" i="1" s="1"/>
  <c r="H46" i="1"/>
  <c r="G46" i="1"/>
  <c r="F46" i="1"/>
  <c r="E46" i="1"/>
  <c r="I46" i="1" s="1"/>
  <c r="G45" i="1"/>
  <c r="F45" i="1"/>
  <c r="E45" i="1"/>
  <c r="H45" i="1" s="1"/>
  <c r="G44" i="1"/>
  <c r="F44" i="1"/>
  <c r="H44" i="1" s="1"/>
  <c r="E44" i="1"/>
  <c r="I44" i="1" s="1"/>
  <c r="G43" i="1"/>
  <c r="F43" i="1"/>
  <c r="E43" i="1"/>
  <c r="I43" i="1" s="1"/>
  <c r="H42" i="1"/>
  <c r="G42" i="1"/>
  <c r="F42" i="1"/>
  <c r="E42" i="1"/>
  <c r="I42" i="1" s="1"/>
  <c r="G41" i="1"/>
  <c r="F41" i="1"/>
  <c r="E41" i="1"/>
  <c r="H41" i="1" s="1"/>
  <c r="G40" i="1"/>
  <c r="F40" i="1"/>
  <c r="H40" i="1" s="1"/>
  <c r="E40" i="1"/>
  <c r="I40" i="1" s="1"/>
  <c r="G39" i="1"/>
  <c r="F39" i="1"/>
  <c r="E39" i="1"/>
  <c r="I39" i="1" s="1"/>
  <c r="H36" i="1"/>
  <c r="G36" i="1"/>
  <c r="F36" i="1"/>
  <c r="E36" i="1"/>
  <c r="I36" i="1" s="1"/>
  <c r="G35" i="1"/>
  <c r="F35" i="1"/>
  <c r="E35" i="1"/>
  <c r="H35" i="1" s="1"/>
  <c r="G34" i="1"/>
  <c r="F34" i="1"/>
  <c r="H34" i="1" s="1"/>
  <c r="E34" i="1"/>
  <c r="I34" i="1" s="1"/>
  <c r="G33" i="1"/>
  <c r="F33" i="1"/>
  <c r="E33" i="1"/>
  <c r="I33" i="1" s="1"/>
  <c r="H32" i="1"/>
  <c r="G32" i="1"/>
  <c r="F32" i="1"/>
  <c r="E32" i="1"/>
  <c r="I32" i="1" s="1"/>
  <c r="G31" i="1"/>
  <c r="F31" i="1"/>
  <c r="E31" i="1"/>
  <c r="H31" i="1" s="1"/>
  <c r="G30" i="1"/>
  <c r="F30" i="1"/>
  <c r="H30" i="1" s="1"/>
  <c r="E30" i="1"/>
  <c r="I30" i="1" s="1"/>
  <c r="G29" i="1"/>
  <c r="F29" i="1"/>
  <c r="E29" i="1"/>
  <c r="I29" i="1" s="1"/>
  <c r="H28" i="1"/>
  <c r="G28" i="1"/>
  <c r="F28" i="1"/>
  <c r="E28" i="1"/>
  <c r="I28" i="1" s="1"/>
  <c r="G27" i="1"/>
  <c r="F27" i="1"/>
  <c r="E27" i="1"/>
  <c r="H27" i="1" s="1"/>
  <c r="G24" i="1"/>
  <c r="F24" i="1"/>
  <c r="H24" i="1" s="1"/>
  <c r="E24" i="1"/>
  <c r="I24" i="1" s="1"/>
  <c r="G23" i="1"/>
  <c r="F23" i="1"/>
  <c r="E23" i="1"/>
  <c r="I23" i="1" s="1"/>
  <c r="H22" i="1"/>
  <c r="G22" i="1"/>
  <c r="F22" i="1"/>
  <c r="E22" i="1"/>
  <c r="I22" i="1" s="1"/>
  <c r="G21" i="1"/>
  <c r="F21" i="1"/>
  <c r="E21" i="1"/>
  <c r="H21" i="1" s="1"/>
  <c r="G20" i="1"/>
  <c r="F20" i="1"/>
  <c r="H20" i="1" s="1"/>
  <c r="E20" i="1"/>
  <c r="I20" i="1" s="1"/>
  <c r="G19" i="1"/>
  <c r="F19" i="1"/>
  <c r="E19" i="1"/>
  <c r="I19" i="1" s="1"/>
  <c r="H18" i="1"/>
  <c r="G18" i="1"/>
  <c r="F18" i="1"/>
  <c r="E18" i="1"/>
  <c r="I18" i="1" s="1"/>
  <c r="G17" i="1"/>
  <c r="F17" i="1"/>
  <c r="E17" i="1"/>
  <c r="H17" i="1" s="1"/>
  <c r="G16" i="1"/>
  <c r="F16" i="1"/>
  <c r="H16" i="1" s="1"/>
  <c r="E16" i="1"/>
  <c r="I16" i="1" s="1"/>
  <c r="G13" i="1"/>
  <c r="F13" i="1"/>
  <c r="E13" i="1"/>
  <c r="I13" i="1" s="1"/>
  <c r="H12" i="1"/>
  <c r="G12" i="1"/>
  <c r="F12" i="1"/>
  <c r="E12" i="1"/>
  <c r="I12" i="1" s="1"/>
  <c r="G11" i="1"/>
  <c r="F11" i="1"/>
  <c r="E11" i="1"/>
  <c r="H11" i="1" s="1"/>
  <c r="G10" i="1"/>
  <c r="F10" i="1"/>
  <c r="H10" i="1" s="1"/>
  <c r="E10" i="1"/>
  <c r="I10" i="1" s="1"/>
  <c r="G9" i="1"/>
  <c r="F9" i="1"/>
  <c r="E9" i="1"/>
  <c r="I9" i="1" s="1"/>
  <c r="H8" i="1"/>
  <c r="G8" i="1"/>
  <c r="F8" i="1"/>
  <c r="E8" i="1"/>
  <c r="I8" i="1" s="1"/>
  <c r="G7" i="1"/>
  <c r="F7" i="1"/>
  <c r="E7" i="1"/>
  <c r="H7" i="1" s="1"/>
  <c r="G6" i="1"/>
  <c r="F6" i="1"/>
  <c r="E6" i="1"/>
  <c r="I6" i="1" s="1"/>
  <c r="G5" i="1"/>
  <c r="F5" i="1"/>
  <c r="E5" i="1"/>
  <c r="I5" i="1" s="1"/>
  <c r="H4" i="1"/>
  <c r="G4" i="1"/>
  <c r="F4" i="1"/>
  <c r="E4" i="1"/>
  <c r="I4" i="1" s="1"/>
  <c r="I7" i="1" l="1"/>
  <c r="I11" i="1"/>
  <c r="I17" i="1"/>
  <c r="I21" i="1"/>
  <c r="I27" i="1"/>
  <c r="I31" i="1"/>
  <c r="I35" i="1"/>
  <c r="I41" i="1"/>
  <c r="I45" i="1"/>
  <c r="I51" i="1"/>
  <c r="I55" i="1"/>
  <c r="H56" i="1"/>
  <c r="H5" i="1"/>
  <c r="H9" i="1"/>
  <c r="H13" i="1"/>
  <c r="H19" i="1"/>
  <c r="H23" i="1"/>
  <c r="H29" i="1"/>
  <c r="H33" i="1"/>
  <c r="H39" i="1"/>
  <c r="H43" i="1"/>
  <c r="H47" i="1"/>
  <c r="H53" i="1"/>
  <c r="H57" i="1"/>
  <c r="H6" i="1"/>
  <c r="H58" i="1"/>
</calcChain>
</file>

<file path=xl/sharedStrings.xml><?xml version="1.0" encoding="utf-8"?>
<sst xmlns="http://schemas.openxmlformats.org/spreadsheetml/2006/main" count="16" uniqueCount="13">
  <si>
    <t>Raw rate (1/min)</t>
  </si>
  <si>
    <t>Specific activity (1/min)</t>
  </si>
  <si>
    <t>WT</t>
    <phoneticPr fontId="2" type="noConversion"/>
  </si>
  <si>
    <t>experiment 1</t>
  </si>
  <si>
    <t>experiment 2</t>
  </si>
  <si>
    <t>experiment 3</t>
  </si>
  <si>
    <t>Average</t>
  </si>
  <si>
    <t>Standard deviation</t>
  </si>
  <si>
    <r>
      <t>[Na] (</t>
    </r>
    <r>
      <rPr>
        <sz val="12"/>
        <color theme="1"/>
        <rFont val="Symbol"/>
        <charset val="2"/>
      </rPr>
      <t>m</t>
    </r>
    <r>
      <rPr>
        <sz val="12"/>
        <color theme="1"/>
        <rFont val="等线"/>
        <family val="2"/>
        <charset val="134"/>
        <scheme val="minor"/>
      </rPr>
      <t>M)</t>
    </r>
  </si>
  <si>
    <t>Ctrl</t>
  </si>
  <si>
    <t>D203A</t>
    <phoneticPr fontId="2" type="noConversion"/>
  </si>
  <si>
    <t>S382A</t>
    <phoneticPr fontId="2" type="noConversion"/>
  </si>
  <si>
    <t>N412A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</si>
</sst>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Symbol"/>
      <charset val="2"/>
    </font>
    <font>
      <sz val="11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2633-E27F-D048-8303-15B7E3CA79B8}">
  <dimension ref="A1:I58"/>
  <sheetViews>
    <sheetView tabSelected="1" workbookViewId="0">
      <selection sqref="A1:XFD1048576"/>
    </sheetView>
  </sheetViews>
  <sheetFormatPr baseColWidth="10" defaultRowHeight="16"/>
  <cols>
    <col min="1" max="1" width="15.33203125" style="1" customWidth="1"/>
    <col min="2" max="2" width="13.6640625" style="1" customWidth="1"/>
    <col min="3" max="3" width="14" style="1" customWidth="1"/>
    <col min="4" max="4" width="15.33203125" style="1" customWidth="1"/>
    <col min="5" max="5" width="13.6640625" style="1" customWidth="1"/>
    <col min="6" max="6" width="14" style="1" customWidth="1"/>
    <col min="7" max="7" width="15.33203125" style="1" customWidth="1"/>
    <col min="8" max="8" width="16.5" style="1" customWidth="1"/>
    <col min="9" max="9" width="19.6640625" style="1" customWidth="1"/>
    <col min="10" max="16384" width="10.83203125" style="1"/>
  </cols>
  <sheetData>
    <row r="1" spans="1:9">
      <c r="B1" s="2" t="s">
        <v>0</v>
      </c>
      <c r="C1" s="2"/>
      <c r="D1" s="2"/>
      <c r="E1" s="2" t="s">
        <v>1</v>
      </c>
      <c r="F1" s="2"/>
      <c r="G1" s="2"/>
      <c r="H1" s="2"/>
      <c r="I1" s="2"/>
    </row>
    <row r="2" spans="1:9">
      <c r="A2" s="1" t="s">
        <v>2</v>
      </c>
      <c r="B2" t="s">
        <v>3</v>
      </c>
      <c r="C2" t="s">
        <v>4</v>
      </c>
      <c r="D2" t="s">
        <v>5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9">
      <c r="A3" t="s">
        <v>8</v>
      </c>
      <c r="B3"/>
      <c r="C3"/>
      <c r="D3"/>
      <c r="E3"/>
      <c r="F3"/>
      <c r="G3"/>
    </row>
    <row r="4" spans="1:9">
      <c r="A4">
        <v>0</v>
      </c>
      <c r="B4">
        <v>7.2999999999999995E-2</v>
      </c>
      <c r="C4">
        <v>6.5000000000000002E-2</v>
      </c>
      <c r="D4">
        <v>6.8000000000000005E-2</v>
      </c>
      <c r="E4">
        <f>B4*1000/0.95/0.79</f>
        <v>97.268487674883417</v>
      </c>
      <c r="F4">
        <f t="shared" ref="F4:G13" si="0">C4*1000/0.95/0.79</f>
        <v>86.608927381745502</v>
      </c>
      <c r="G4">
        <f t="shared" si="0"/>
        <v>90.606262491672211</v>
      </c>
      <c r="H4" s="1">
        <f>AVERAGE(E4:G4)</f>
        <v>91.494559182767048</v>
      </c>
      <c r="I4" s="1">
        <f>STDEVP(E4:G4)</f>
        <v>4.3968442978510653</v>
      </c>
    </row>
    <row r="5" spans="1:9">
      <c r="A5">
        <v>78</v>
      </c>
      <c r="B5">
        <v>9.8000000000000004E-2</v>
      </c>
      <c r="C5">
        <v>9.9000000000000005E-2</v>
      </c>
      <c r="D5">
        <v>9.6000000000000002E-2</v>
      </c>
      <c r="E5">
        <f t="shared" ref="E5:E13" si="1">B5*1000/0.95/0.79</f>
        <v>130.57961359093937</v>
      </c>
      <c r="F5">
        <f t="shared" si="0"/>
        <v>131.91205862758162</v>
      </c>
      <c r="G5">
        <f t="shared" si="0"/>
        <v>127.91472351765489</v>
      </c>
      <c r="H5" s="1">
        <f t="shared" ref="H5:H13" si="2">AVERAGE(E5:G5)</f>
        <v>130.13546524539197</v>
      </c>
      <c r="I5" s="1">
        <f t="shared" ref="I5:I13" si="3">STDEVP(E5:G5)</f>
        <v>1.6618509379409057</v>
      </c>
    </row>
    <row r="6" spans="1:9">
      <c r="A6">
        <v>156</v>
      </c>
      <c r="B6">
        <v>0.13300000000000001</v>
      </c>
      <c r="C6">
        <v>0.13100000000000001</v>
      </c>
      <c r="D6">
        <v>0.128</v>
      </c>
      <c r="E6">
        <f t="shared" si="1"/>
        <v>177.2151898734177</v>
      </c>
      <c r="F6">
        <f t="shared" si="0"/>
        <v>174.55029980013325</v>
      </c>
      <c r="G6">
        <f t="shared" si="0"/>
        <v>170.55296469020652</v>
      </c>
      <c r="H6" s="1">
        <f t="shared" si="2"/>
        <v>174.10615145458584</v>
      </c>
      <c r="I6" s="1">
        <f t="shared" si="3"/>
        <v>2.7379142806879697</v>
      </c>
    </row>
    <row r="7" spans="1:9">
      <c r="A7">
        <v>312</v>
      </c>
      <c r="B7">
        <v>0.16300000000000001</v>
      </c>
      <c r="C7">
        <v>0.17299999999999999</v>
      </c>
      <c r="D7">
        <v>0.17399999999999999</v>
      </c>
      <c r="E7">
        <f t="shared" si="1"/>
        <v>217.18854097268488</v>
      </c>
      <c r="F7">
        <f t="shared" si="0"/>
        <v>230.51299133910726</v>
      </c>
      <c r="G7">
        <f t="shared" si="0"/>
        <v>231.8454363757495</v>
      </c>
      <c r="H7" s="1">
        <f t="shared" si="2"/>
        <v>226.51565622918054</v>
      </c>
      <c r="I7" s="1">
        <f t="shared" si="3"/>
        <v>6.6176613039090997</v>
      </c>
    </row>
    <row r="8" spans="1:9">
      <c r="A8">
        <v>625</v>
      </c>
      <c r="B8">
        <v>0.23799999999999999</v>
      </c>
      <c r="C8">
        <v>0.24099999999999999</v>
      </c>
      <c r="D8">
        <v>0.247</v>
      </c>
      <c r="E8">
        <f t="shared" si="1"/>
        <v>317.12191872085276</v>
      </c>
      <c r="F8">
        <f t="shared" si="0"/>
        <v>321.11925383077948</v>
      </c>
      <c r="G8">
        <f t="shared" si="0"/>
        <v>329.11392405063287</v>
      </c>
      <c r="H8" s="1">
        <f t="shared" si="2"/>
        <v>322.45169886742173</v>
      </c>
      <c r="I8" s="1">
        <f t="shared" si="3"/>
        <v>4.9855528138226912</v>
      </c>
    </row>
    <row r="9" spans="1:9">
      <c r="A9">
        <v>1250</v>
      </c>
      <c r="B9">
        <v>0.28599999999999998</v>
      </c>
      <c r="C9">
        <v>0.27600000000000002</v>
      </c>
      <c r="D9">
        <v>0.27300000000000002</v>
      </c>
      <c r="E9">
        <f t="shared" si="1"/>
        <v>381.07928047968022</v>
      </c>
      <c r="F9">
        <f t="shared" si="0"/>
        <v>367.75483011325781</v>
      </c>
      <c r="G9">
        <f t="shared" si="0"/>
        <v>363.75749500333114</v>
      </c>
      <c r="H9" s="1">
        <f t="shared" si="2"/>
        <v>370.86386853208973</v>
      </c>
      <c r="I9" s="1">
        <f t="shared" si="3"/>
        <v>7.4054328227994928</v>
      </c>
    </row>
    <row r="10" spans="1:9">
      <c r="A10">
        <v>2500</v>
      </c>
      <c r="B10">
        <v>0.33300000000000002</v>
      </c>
      <c r="C10">
        <v>0.32300000000000001</v>
      </c>
      <c r="D10">
        <v>0.34699999999999998</v>
      </c>
      <c r="E10">
        <f t="shared" si="1"/>
        <v>443.70419720186544</v>
      </c>
      <c r="F10">
        <f t="shared" si="0"/>
        <v>430.37974683544303</v>
      </c>
      <c r="G10">
        <f t="shared" si="0"/>
        <v>462.35842771485676</v>
      </c>
      <c r="H10" s="1">
        <f t="shared" si="2"/>
        <v>445.48079058405506</v>
      </c>
      <c r="I10" s="1">
        <f t="shared" si="3"/>
        <v>13.115543469005909</v>
      </c>
    </row>
    <row r="11" spans="1:9">
      <c r="A11">
        <v>5000</v>
      </c>
      <c r="B11">
        <v>0.377</v>
      </c>
      <c r="C11">
        <v>0.36299999999999999</v>
      </c>
      <c r="D11">
        <v>0.374</v>
      </c>
      <c r="E11">
        <f t="shared" si="1"/>
        <v>502.33177881412394</v>
      </c>
      <c r="F11">
        <f t="shared" si="0"/>
        <v>483.67754830113256</v>
      </c>
      <c r="G11">
        <f t="shared" si="0"/>
        <v>498.33444370419716</v>
      </c>
      <c r="H11" s="1">
        <f t="shared" si="2"/>
        <v>494.78125693981792</v>
      </c>
      <c r="I11" s="1">
        <f t="shared" si="3"/>
        <v>8.0193071664525011</v>
      </c>
    </row>
    <row r="12" spans="1:9">
      <c r="A12">
        <v>10000</v>
      </c>
      <c r="B12">
        <v>0.39300000000000002</v>
      </c>
      <c r="C12">
        <v>0.39800000000000002</v>
      </c>
      <c r="D12">
        <v>0.38500000000000001</v>
      </c>
      <c r="E12">
        <f t="shared" si="1"/>
        <v>523.65089940039968</v>
      </c>
      <c r="F12">
        <f t="shared" si="0"/>
        <v>530.31312458361094</v>
      </c>
      <c r="G12">
        <f t="shared" si="0"/>
        <v>512.99133910726187</v>
      </c>
      <c r="H12" s="1">
        <f t="shared" si="2"/>
        <v>522.3184543637575</v>
      </c>
      <c r="I12" s="1">
        <f t="shared" si="3"/>
        <v>7.1340787937859114</v>
      </c>
    </row>
    <row r="13" spans="1:9">
      <c r="A13">
        <v>20000</v>
      </c>
      <c r="B13">
        <v>0.39300000000000002</v>
      </c>
      <c r="C13">
        <v>0.40600000000000003</v>
      </c>
      <c r="D13">
        <v>0.40899999999999997</v>
      </c>
      <c r="E13">
        <f t="shared" si="1"/>
        <v>523.65089940039968</v>
      </c>
      <c r="F13">
        <f t="shared" si="0"/>
        <v>540.97268487674887</v>
      </c>
      <c r="G13">
        <f t="shared" si="0"/>
        <v>544.97001998667554</v>
      </c>
      <c r="H13" s="1">
        <f t="shared" si="2"/>
        <v>536.53120142127466</v>
      </c>
      <c r="I13" s="1">
        <f t="shared" si="3"/>
        <v>9.2527944286030301</v>
      </c>
    </row>
    <row r="14" spans="1:9">
      <c r="A14"/>
      <c r="B14"/>
      <c r="C14"/>
      <c r="D14"/>
      <c r="E14"/>
      <c r="F14"/>
      <c r="G14"/>
    </row>
    <row r="15" spans="1:9">
      <c r="A15" t="s">
        <v>9</v>
      </c>
      <c r="B15"/>
      <c r="C15"/>
      <c r="D15"/>
      <c r="E15"/>
      <c r="F15"/>
      <c r="G15"/>
    </row>
    <row r="16" spans="1:9">
      <c r="A16">
        <v>0</v>
      </c>
      <c r="B16">
        <v>5.5999999999999999E-3</v>
      </c>
      <c r="C16">
        <v>5.3E-3</v>
      </c>
      <c r="D16">
        <v>5.1000000000000004E-3</v>
      </c>
      <c r="E16">
        <f t="shared" ref="E16:G36" si="4">B16*1000/0.95/0.79</f>
        <v>7.4616922051965346</v>
      </c>
      <c r="F16">
        <f t="shared" si="4"/>
        <v>7.0619586942038648</v>
      </c>
      <c r="G16">
        <f t="shared" si="4"/>
        <v>6.7954696868754167</v>
      </c>
      <c r="H16" s="1">
        <f t="shared" ref="H16:H36" si="5">AVERAGE(E16:G16)</f>
        <v>7.1063735287586054</v>
      </c>
      <c r="I16" s="1">
        <f t="shared" ref="I16:I36" si="6">STDEVP(E16:G16)</f>
        <v>0.27379142806879697</v>
      </c>
    </row>
    <row r="17" spans="1:9">
      <c r="A17">
        <v>156</v>
      </c>
      <c r="B17">
        <v>5.3E-3</v>
      </c>
      <c r="C17">
        <v>5.5999999999999999E-3</v>
      </c>
      <c r="D17">
        <v>5.4999999999999997E-3</v>
      </c>
      <c r="E17">
        <f t="shared" si="4"/>
        <v>7.0619586942038648</v>
      </c>
      <c r="F17">
        <f t="shared" si="4"/>
        <v>7.4616922051965346</v>
      </c>
      <c r="G17">
        <f t="shared" si="4"/>
        <v>7.328447701532312</v>
      </c>
      <c r="H17" s="1">
        <f t="shared" si="5"/>
        <v>7.2840328669775714</v>
      </c>
      <c r="I17" s="1">
        <f t="shared" si="6"/>
        <v>0.16618509379408955</v>
      </c>
    </row>
    <row r="18" spans="1:9">
      <c r="A18">
        <v>312</v>
      </c>
      <c r="B18">
        <v>6.3E-3</v>
      </c>
      <c r="C18">
        <v>6.3E-3</v>
      </c>
      <c r="D18">
        <v>6.1999999999999998E-3</v>
      </c>
      <c r="E18">
        <f t="shared" si="4"/>
        <v>8.3944037308461024</v>
      </c>
      <c r="F18">
        <f t="shared" si="4"/>
        <v>8.3944037308461024</v>
      </c>
      <c r="G18">
        <f t="shared" si="4"/>
        <v>8.2611592271818797</v>
      </c>
      <c r="H18" s="1">
        <f t="shared" si="5"/>
        <v>8.3499888962913627</v>
      </c>
      <c r="I18" s="1">
        <f t="shared" si="6"/>
        <v>6.2812061397871766E-2</v>
      </c>
    </row>
    <row r="19" spans="1:9">
      <c r="A19">
        <v>625</v>
      </c>
      <c r="B19">
        <v>8.3000000000000001E-3</v>
      </c>
      <c r="C19">
        <v>8.0000000000000002E-3</v>
      </c>
      <c r="D19">
        <v>8.0000000000000002E-3</v>
      </c>
      <c r="E19">
        <f t="shared" si="4"/>
        <v>11.059293804130581</v>
      </c>
      <c r="F19">
        <f t="shared" si="4"/>
        <v>10.659560293137908</v>
      </c>
      <c r="G19">
        <f t="shared" si="4"/>
        <v>10.659560293137908</v>
      </c>
      <c r="H19" s="1">
        <f t="shared" si="5"/>
        <v>10.792804796802132</v>
      </c>
      <c r="I19" s="1">
        <f t="shared" si="6"/>
        <v>0.1884361841936178</v>
      </c>
    </row>
    <row r="20" spans="1:9">
      <c r="A20">
        <v>1250</v>
      </c>
      <c r="B20">
        <v>1.0800000000000001E-2</v>
      </c>
      <c r="C20">
        <v>0.01</v>
      </c>
      <c r="D20">
        <v>9.7000000000000003E-3</v>
      </c>
      <c r="E20">
        <f t="shared" si="4"/>
        <v>14.390406395736177</v>
      </c>
      <c r="F20">
        <f t="shared" si="4"/>
        <v>13.324450366422385</v>
      </c>
      <c r="G20">
        <f t="shared" si="4"/>
        <v>12.924716855429716</v>
      </c>
      <c r="H20" s="1">
        <f t="shared" si="5"/>
        <v>13.546524539196092</v>
      </c>
      <c r="I20" s="1">
        <f t="shared" si="6"/>
        <v>0.61862706094533004</v>
      </c>
    </row>
    <row r="21" spans="1:9">
      <c r="A21">
        <v>2500</v>
      </c>
      <c r="B21">
        <v>1.23E-2</v>
      </c>
      <c r="C21">
        <v>1.43E-2</v>
      </c>
      <c r="D21">
        <v>1.2E-2</v>
      </c>
      <c r="E21">
        <f t="shared" si="4"/>
        <v>16.389073950699537</v>
      </c>
      <c r="F21">
        <f t="shared" si="4"/>
        <v>19.053964023984012</v>
      </c>
      <c r="G21">
        <f t="shared" si="4"/>
        <v>15.989340439706861</v>
      </c>
      <c r="H21" s="1">
        <f t="shared" si="5"/>
        <v>17.144126138130137</v>
      </c>
      <c r="I21" s="1">
        <f t="shared" si="6"/>
        <v>1.3602836181313396</v>
      </c>
    </row>
    <row r="22" spans="1:9">
      <c r="A22">
        <v>5000</v>
      </c>
      <c r="B22">
        <v>1.4800000000000001E-2</v>
      </c>
      <c r="C22">
        <v>1.4500000000000001E-2</v>
      </c>
      <c r="D22">
        <v>1.38E-2</v>
      </c>
      <c r="E22">
        <f t="shared" si="4"/>
        <v>19.720186542305132</v>
      </c>
      <c r="F22">
        <f t="shared" si="4"/>
        <v>19.320453031312457</v>
      </c>
      <c r="G22">
        <f t="shared" si="4"/>
        <v>18.387741505662888</v>
      </c>
      <c r="H22" s="1">
        <f t="shared" si="5"/>
        <v>19.142793693093491</v>
      </c>
      <c r="I22" s="1">
        <f t="shared" si="6"/>
        <v>0.55828581345665507</v>
      </c>
    </row>
    <row r="23" spans="1:9">
      <c r="A23">
        <v>10000</v>
      </c>
      <c r="B23">
        <v>1.1599999999999999E-2</v>
      </c>
      <c r="C23">
        <v>1.2E-2</v>
      </c>
      <c r="D23">
        <v>1.3599999999999999E-2</v>
      </c>
      <c r="E23">
        <f t="shared" si="4"/>
        <v>15.456362425049967</v>
      </c>
      <c r="F23">
        <f t="shared" si="4"/>
        <v>15.989340439706861</v>
      </c>
      <c r="G23">
        <f t="shared" si="4"/>
        <v>18.121252498334442</v>
      </c>
      <c r="H23" s="1">
        <f t="shared" si="5"/>
        <v>16.522318454363756</v>
      </c>
      <c r="I23" s="1">
        <f t="shared" si="6"/>
        <v>1.1513641036478537</v>
      </c>
    </row>
    <row r="24" spans="1:9">
      <c r="A24">
        <v>20000</v>
      </c>
      <c r="B24">
        <v>5.1000000000000004E-3</v>
      </c>
      <c r="C24">
        <v>6.4999999999999997E-3</v>
      </c>
      <c r="D24">
        <v>8.0999999999999996E-3</v>
      </c>
      <c r="E24">
        <f t="shared" si="4"/>
        <v>6.7954696868754167</v>
      </c>
      <c r="F24">
        <f t="shared" si="4"/>
        <v>8.6608927381745495</v>
      </c>
      <c r="G24">
        <f t="shared" si="4"/>
        <v>10.792804796802132</v>
      </c>
      <c r="H24" s="1">
        <f t="shared" si="5"/>
        <v>8.7497224072840325</v>
      </c>
      <c r="I24" s="1">
        <f t="shared" si="6"/>
        <v>1.6331135963446821</v>
      </c>
    </row>
    <row r="25" spans="1:9">
      <c r="E25"/>
      <c r="F25"/>
      <c r="G25"/>
    </row>
    <row r="26" spans="1:9">
      <c r="A26" s="1" t="s">
        <v>10</v>
      </c>
      <c r="E26"/>
      <c r="F26"/>
      <c r="G26"/>
    </row>
    <row r="27" spans="1:9">
      <c r="A27" s="3">
        <v>0</v>
      </c>
      <c r="B27" s="3">
        <v>1.2800000000000001E-2</v>
      </c>
      <c r="C27" s="3">
        <v>1.1900000000000001E-2</v>
      </c>
      <c r="D27" s="3">
        <v>7.3000000000000001E-3</v>
      </c>
      <c r="E27">
        <f t="shared" si="4"/>
        <v>17.055296469020654</v>
      </c>
      <c r="F27">
        <f t="shared" si="4"/>
        <v>15.856095936042639</v>
      </c>
      <c r="G27">
        <f t="shared" si="4"/>
        <v>9.7268487674883399</v>
      </c>
      <c r="H27" s="1">
        <f t="shared" si="5"/>
        <v>14.212747057517213</v>
      </c>
      <c r="I27" s="1">
        <f t="shared" si="6"/>
        <v>3.2095672689566301</v>
      </c>
    </row>
    <row r="28" spans="1:9">
      <c r="A28" s="3">
        <v>156</v>
      </c>
      <c r="B28" s="3">
        <v>1.9199999999999998E-2</v>
      </c>
      <c r="C28" s="3">
        <v>1.9199999999999998E-2</v>
      </c>
      <c r="D28" s="3">
        <v>1.03E-2</v>
      </c>
      <c r="E28">
        <f t="shared" si="4"/>
        <v>25.582944703530977</v>
      </c>
      <c r="F28">
        <f t="shared" si="4"/>
        <v>25.582944703530977</v>
      </c>
      <c r="G28">
        <f t="shared" si="4"/>
        <v>13.724183877415058</v>
      </c>
      <c r="H28" s="1">
        <f t="shared" si="5"/>
        <v>21.630024428159004</v>
      </c>
      <c r="I28" s="1">
        <f t="shared" si="6"/>
        <v>5.5902734644106431</v>
      </c>
    </row>
    <row r="29" spans="1:9">
      <c r="A29" s="3">
        <v>312</v>
      </c>
      <c r="B29" s="3">
        <v>2.1899999999999999E-2</v>
      </c>
      <c r="C29" s="3">
        <v>2.0500000000000001E-2</v>
      </c>
      <c r="D29" s="3">
        <v>1.0500000000000001E-2</v>
      </c>
      <c r="E29">
        <f t="shared" si="4"/>
        <v>29.180546302465018</v>
      </c>
      <c r="F29">
        <f t="shared" si="4"/>
        <v>27.31512325116589</v>
      </c>
      <c r="G29">
        <f t="shared" si="4"/>
        <v>13.990672884743503</v>
      </c>
      <c r="H29" s="1">
        <f t="shared" si="5"/>
        <v>23.495447479458136</v>
      </c>
      <c r="I29" s="1">
        <f t="shared" si="6"/>
        <v>6.7638995588013273</v>
      </c>
    </row>
    <row r="30" spans="1:9">
      <c r="A30" s="3">
        <v>625</v>
      </c>
      <c r="B30" s="3">
        <v>2.7400000000000001E-2</v>
      </c>
      <c r="C30" s="3">
        <v>2.64E-2</v>
      </c>
      <c r="D30" s="3">
        <v>1.35E-2</v>
      </c>
      <c r="E30">
        <f t="shared" si="4"/>
        <v>36.508994003997337</v>
      </c>
      <c r="F30">
        <f t="shared" si="4"/>
        <v>35.176548967355096</v>
      </c>
      <c r="G30">
        <f t="shared" si="4"/>
        <v>17.98800799467022</v>
      </c>
      <c r="H30" s="1">
        <f t="shared" si="5"/>
        <v>29.891183655340882</v>
      </c>
      <c r="I30" s="1">
        <f t="shared" si="6"/>
        <v>8.4343759125183659</v>
      </c>
    </row>
    <row r="31" spans="1:9">
      <c r="A31" s="3">
        <v>1250</v>
      </c>
      <c r="B31" s="3">
        <v>4.3499999999999997E-2</v>
      </c>
      <c r="C31" s="3">
        <v>2.76E-2</v>
      </c>
      <c r="D31" s="3">
        <v>1.4500000000000001E-2</v>
      </c>
      <c r="E31">
        <f t="shared" si="4"/>
        <v>57.961359093937375</v>
      </c>
      <c r="F31">
        <f t="shared" si="4"/>
        <v>36.775483011325775</v>
      </c>
      <c r="G31">
        <f t="shared" si="4"/>
        <v>19.320453031312457</v>
      </c>
      <c r="H31" s="1">
        <f t="shared" si="5"/>
        <v>38.019098378858537</v>
      </c>
      <c r="I31" s="1">
        <f t="shared" si="6"/>
        <v>15.799574671952909</v>
      </c>
    </row>
    <row r="32" spans="1:9">
      <c r="A32" s="3">
        <v>2500</v>
      </c>
      <c r="B32" s="3">
        <v>5.04E-2</v>
      </c>
      <c r="C32" s="3">
        <v>3.3000000000000002E-2</v>
      </c>
      <c r="D32" s="3">
        <v>1.6199999999999999E-2</v>
      </c>
      <c r="E32">
        <f t="shared" si="4"/>
        <v>67.155229846768819</v>
      </c>
      <c r="F32">
        <f t="shared" si="4"/>
        <v>43.970686209193872</v>
      </c>
      <c r="G32">
        <f t="shared" si="4"/>
        <v>21.585609593604264</v>
      </c>
      <c r="H32" s="1">
        <f t="shared" si="5"/>
        <v>44.237175216522324</v>
      </c>
      <c r="I32" s="1">
        <f t="shared" si="6"/>
        <v>18.604673871506517</v>
      </c>
    </row>
    <row r="33" spans="1:9">
      <c r="A33" s="3">
        <v>5000</v>
      </c>
      <c r="B33" s="3">
        <v>5.6000000000000001E-2</v>
      </c>
      <c r="C33" s="3">
        <v>3.3799999999999997E-2</v>
      </c>
      <c r="D33" s="3">
        <v>1.9099999999999999E-2</v>
      </c>
      <c r="E33">
        <f t="shared" si="4"/>
        <v>74.616922051965361</v>
      </c>
      <c r="F33">
        <f t="shared" si="4"/>
        <v>45.036642238507653</v>
      </c>
      <c r="G33">
        <f t="shared" si="4"/>
        <v>25.449700199866754</v>
      </c>
      <c r="H33" s="1">
        <f t="shared" si="5"/>
        <v>48.367754830113256</v>
      </c>
      <c r="I33" s="1">
        <f t="shared" si="6"/>
        <v>20.210165090647418</v>
      </c>
    </row>
    <row r="34" spans="1:9">
      <c r="A34" s="3">
        <v>10000</v>
      </c>
      <c r="B34" s="3">
        <v>6.5000000000000002E-2</v>
      </c>
      <c r="C34" s="3">
        <v>4.0500000000000001E-2</v>
      </c>
      <c r="D34" s="3">
        <v>1.8200000000000001E-2</v>
      </c>
      <c r="E34">
        <f t="shared" si="4"/>
        <v>86.608927381745502</v>
      </c>
      <c r="F34">
        <f t="shared" si="4"/>
        <v>53.964023984010659</v>
      </c>
      <c r="G34">
        <f t="shared" si="4"/>
        <v>24.250499666888739</v>
      </c>
      <c r="H34" s="1">
        <f t="shared" si="5"/>
        <v>54.941150344214968</v>
      </c>
      <c r="I34" s="1">
        <f t="shared" si="6"/>
        <v>25.467095878278023</v>
      </c>
    </row>
    <row r="35" spans="1:9">
      <c r="A35" s="3">
        <v>20000</v>
      </c>
      <c r="B35" s="3">
        <v>7.0999999999999994E-2</v>
      </c>
      <c r="C35" s="3">
        <v>4.1799999999999997E-2</v>
      </c>
      <c r="D35" s="3">
        <v>1.4800000000000001E-2</v>
      </c>
      <c r="E35">
        <f t="shared" si="4"/>
        <v>94.603597601598935</v>
      </c>
      <c r="F35">
        <f t="shared" si="4"/>
        <v>55.696202531645568</v>
      </c>
      <c r="G35">
        <f t="shared" si="4"/>
        <v>19.720186542305132</v>
      </c>
      <c r="H35" s="1">
        <f t="shared" si="5"/>
        <v>56.673328891849877</v>
      </c>
      <c r="I35" s="1">
        <f t="shared" si="6"/>
        <v>30.578831402476744</v>
      </c>
    </row>
    <row r="36" spans="1:9">
      <c r="A36" s="3">
        <v>40000</v>
      </c>
      <c r="B36" s="3">
        <v>4.9000000000000002E-2</v>
      </c>
      <c r="C36" s="3">
        <v>0.04</v>
      </c>
      <c r="D36" s="3">
        <v>2.3199999999999998E-2</v>
      </c>
      <c r="E36">
        <f t="shared" si="4"/>
        <v>65.289806795469687</v>
      </c>
      <c r="F36">
        <f t="shared" si="4"/>
        <v>53.297801465689538</v>
      </c>
      <c r="G36">
        <f t="shared" si="4"/>
        <v>30.912724850099934</v>
      </c>
      <c r="H36" s="1">
        <f t="shared" si="5"/>
        <v>49.833444370419727</v>
      </c>
      <c r="I36" s="1">
        <f t="shared" si="6"/>
        <v>14.246573116187744</v>
      </c>
    </row>
    <row r="37" spans="1:9">
      <c r="E37"/>
      <c r="F37"/>
      <c r="G37"/>
    </row>
    <row r="38" spans="1:9">
      <c r="A38" s="1" t="s">
        <v>11</v>
      </c>
      <c r="E38"/>
      <c r="F38"/>
      <c r="G38"/>
    </row>
    <row r="39" spans="1:9">
      <c r="A39">
        <v>78</v>
      </c>
      <c r="B39">
        <v>1.9E-3</v>
      </c>
      <c r="C39">
        <v>2.5999999999999999E-3</v>
      </c>
      <c r="D39">
        <v>2.5000000000000001E-3</v>
      </c>
      <c r="E39">
        <f t="shared" ref="E39:G58" si="7">B39*1000/0.95/0.79</f>
        <v>2.5316455696202529</v>
      </c>
      <c r="F39">
        <f t="shared" si="7"/>
        <v>3.4643570952698202</v>
      </c>
      <c r="G39">
        <f t="shared" si="7"/>
        <v>3.3311125916055961</v>
      </c>
      <c r="H39" s="1">
        <f t="shared" ref="H39:H58" si="8">AVERAGE(E39:G39)</f>
        <v>3.1090384188318896</v>
      </c>
      <c r="I39" s="1">
        <f t="shared" ref="I39:I58" si="9">STDEVP(E39:G39)</f>
        <v>0.41188623120123219</v>
      </c>
    </row>
    <row r="40" spans="1:9">
      <c r="A40">
        <v>156</v>
      </c>
      <c r="B40">
        <v>1.5E-3</v>
      </c>
      <c r="C40">
        <v>1.8E-3</v>
      </c>
      <c r="D40">
        <v>2.8999999999999998E-3</v>
      </c>
      <c r="E40">
        <f t="shared" si="7"/>
        <v>1.9986675549633577</v>
      </c>
      <c r="F40">
        <f t="shared" si="7"/>
        <v>2.3984010659560293</v>
      </c>
      <c r="G40">
        <f t="shared" si="7"/>
        <v>3.8640906062624918</v>
      </c>
      <c r="H40" s="1">
        <f t="shared" si="8"/>
        <v>2.7537197423939594</v>
      </c>
      <c r="I40" s="1">
        <f t="shared" si="9"/>
        <v>0.80193071664525029</v>
      </c>
    </row>
    <row r="41" spans="1:9">
      <c r="A41">
        <v>312</v>
      </c>
      <c r="B41">
        <v>2.3E-3</v>
      </c>
      <c r="C41">
        <v>1.4E-3</v>
      </c>
      <c r="D41">
        <v>1.9E-3</v>
      </c>
      <c r="E41">
        <f t="shared" si="7"/>
        <v>3.0646235842771485</v>
      </c>
      <c r="F41">
        <f t="shared" si="7"/>
        <v>1.8654230512991337</v>
      </c>
      <c r="G41">
        <f t="shared" si="7"/>
        <v>2.5316455696202529</v>
      </c>
      <c r="H41" s="1">
        <f t="shared" si="8"/>
        <v>2.4872307350655114</v>
      </c>
      <c r="I41" s="1">
        <f t="shared" si="9"/>
        <v>0.49057788217576198</v>
      </c>
    </row>
    <row r="42" spans="1:9">
      <c r="A42">
        <v>625</v>
      </c>
      <c r="B42">
        <v>2.8999999999999998E-3</v>
      </c>
      <c r="C42">
        <v>2.7000000000000001E-3</v>
      </c>
      <c r="D42">
        <v>1.9E-3</v>
      </c>
      <c r="E42">
        <f t="shared" si="7"/>
        <v>3.8640906062624918</v>
      </c>
      <c r="F42">
        <f t="shared" si="7"/>
        <v>3.5976015989340442</v>
      </c>
      <c r="G42">
        <f t="shared" si="7"/>
        <v>2.5316455696202529</v>
      </c>
      <c r="H42" s="1">
        <f t="shared" si="8"/>
        <v>3.3311125916055961</v>
      </c>
      <c r="I42" s="1">
        <f t="shared" si="9"/>
        <v>0.57568205182392818</v>
      </c>
    </row>
    <row r="43" spans="1:9">
      <c r="A43">
        <v>1250</v>
      </c>
      <c r="B43">
        <v>3.0999999999999999E-3</v>
      </c>
      <c r="C43">
        <v>2.2000000000000001E-3</v>
      </c>
      <c r="D43">
        <v>2.3999999999999998E-3</v>
      </c>
      <c r="E43">
        <f t="shared" si="7"/>
        <v>4.1305796135909398</v>
      </c>
      <c r="F43">
        <f t="shared" si="7"/>
        <v>2.9313790806129245</v>
      </c>
      <c r="G43">
        <f t="shared" si="7"/>
        <v>3.1978680879413721</v>
      </c>
      <c r="H43" s="1">
        <f t="shared" si="8"/>
        <v>3.4199422607150787</v>
      </c>
      <c r="I43" s="1">
        <f t="shared" si="9"/>
        <v>0.51413888087009829</v>
      </c>
    </row>
    <row r="44" spans="1:9">
      <c r="A44">
        <v>2500</v>
      </c>
      <c r="B44">
        <v>3.2000000000000002E-3</v>
      </c>
      <c r="C44">
        <v>3.3E-3</v>
      </c>
      <c r="D44">
        <v>2.7000000000000001E-3</v>
      </c>
      <c r="E44">
        <f t="shared" si="7"/>
        <v>4.2638241172551634</v>
      </c>
      <c r="F44">
        <f t="shared" si="7"/>
        <v>4.397068620919387</v>
      </c>
      <c r="G44">
        <f t="shared" si="7"/>
        <v>3.5976015989340442</v>
      </c>
      <c r="H44" s="1">
        <f t="shared" si="8"/>
        <v>4.0861647790361983</v>
      </c>
      <c r="I44" s="1">
        <f t="shared" si="9"/>
        <v>0.34972275700696465</v>
      </c>
    </row>
    <row r="45" spans="1:9">
      <c r="A45">
        <v>5000</v>
      </c>
      <c r="B45">
        <v>3.5000000000000001E-3</v>
      </c>
      <c r="C45">
        <v>3.2000000000000002E-3</v>
      </c>
      <c r="D45">
        <v>3.0999999999999999E-3</v>
      </c>
      <c r="E45">
        <f t="shared" si="7"/>
        <v>4.663557628247835</v>
      </c>
      <c r="F45">
        <f t="shared" si="7"/>
        <v>4.2638241172551634</v>
      </c>
      <c r="G45">
        <f t="shared" si="7"/>
        <v>4.1305796135909398</v>
      </c>
      <c r="H45" s="1">
        <f t="shared" si="8"/>
        <v>4.3526537863646455</v>
      </c>
      <c r="I45" s="1">
        <f t="shared" si="9"/>
        <v>0.22647210808762086</v>
      </c>
    </row>
    <row r="46" spans="1:9">
      <c r="A46">
        <v>10000</v>
      </c>
      <c r="B46">
        <v>3.5999999999999999E-3</v>
      </c>
      <c r="C46">
        <v>4.7999999999999996E-3</v>
      </c>
      <c r="D46">
        <v>4.5999999999999999E-3</v>
      </c>
      <c r="E46">
        <f t="shared" si="7"/>
        <v>4.7968021319120586</v>
      </c>
      <c r="F46">
        <f t="shared" si="7"/>
        <v>6.3957361758827442</v>
      </c>
      <c r="G46">
        <f t="shared" si="7"/>
        <v>6.1292471685542971</v>
      </c>
      <c r="H46" s="1">
        <f t="shared" si="8"/>
        <v>5.7739284921163661</v>
      </c>
      <c r="I46" s="1">
        <f t="shared" si="9"/>
        <v>0.69944551401393307</v>
      </c>
    </row>
    <row r="47" spans="1:9">
      <c r="A47">
        <v>20000</v>
      </c>
      <c r="B47">
        <v>6.9999999999999999E-4</v>
      </c>
      <c r="C47">
        <v>5.9999999999999995E-4</v>
      </c>
      <c r="D47">
        <v>5.0000000000000001E-3</v>
      </c>
      <c r="E47">
        <f t="shared" si="7"/>
        <v>0.93271152564956683</v>
      </c>
      <c r="F47">
        <f t="shared" si="7"/>
        <v>0.79946702198534303</v>
      </c>
      <c r="G47">
        <f t="shared" si="7"/>
        <v>6.6622251832111923</v>
      </c>
      <c r="H47" s="1">
        <f t="shared" si="8"/>
        <v>2.7981345769487009</v>
      </c>
      <c r="I47" s="1">
        <f t="shared" si="9"/>
        <v>2.7328661004512829</v>
      </c>
    </row>
    <row r="48" spans="1:9">
      <c r="E48"/>
      <c r="F48"/>
      <c r="G48"/>
    </row>
    <row r="49" spans="1:9">
      <c r="A49" s="1" t="s">
        <v>12</v>
      </c>
      <c r="E49"/>
      <c r="F49"/>
      <c r="G49"/>
    </row>
    <row r="50" spans="1:9">
      <c r="A50">
        <v>0</v>
      </c>
      <c r="B50">
        <v>1.9199999999999998E-2</v>
      </c>
      <c r="C50">
        <v>1.9699999999999999E-2</v>
      </c>
      <c r="D50">
        <v>1.9099999999999999E-2</v>
      </c>
      <c r="E50">
        <f t="shared" si="7"/>
        <v>25.582944703530977</v>
      </c>
      <c r="F50">
        <f t="shared" si="7"/>
        <v>26.249167221852097</v>
      </c>
      <c r="G50">
        <f t="shared" si="7"/>
        <v>25.449700199866754</v>
      </c>
      <c r="H50" s="1">
        <f t="shared" si="8"/>
        <v>25.760604041749943</v>
      </c>
      <c r="I50" s="1">
        <f t="shared" si="9"/>
        <v>0.34972275700696498</v>
      </c>
    </row>
    <row r="51" spans="1:9">
      <c r="A51">
        <v>156</v>
      </c>
      <c r="B51">
        <v>3.1600000000000003E-2</v>
      </c>
      <c r="C51">
        <v>3.1800000000000002E-2</v>
      </c>
      <c r="D51">
        <v>3.2000000000000001E-2</v>
      </c>
      <c r="E51">
        <f t="shared" si="7"/>
        <v>42.105263157894733</v>
      </c>
      <c r="F51">
        <f t="shared" si="7"/>
        <v>42.371752165223185</v>
      </c>
      <c r="G51">
        <f t="shared" si="7"/>
        <v>42.638241172551631</v>
      </c>
      <c r="H51" s="1">
        <f t="shared" si="8"/>
        <v>42.371752165223178</v>
      </c>
      <c r="I51" s="1">
        <f t="shared" si="9"/>
        <v>0.21758736333850226</v>
      </c>
    </row>
    <row r="52" spans="1:9">
      <c r="A52">
        <v>312</v>
      </c>
      <c r="B52">
        <v>3.5999999999999997E-2</v>
      </c>
      <c r="C52">
        <v>3.9E-2</v>
      </c>
      <c r="D52">
        <v>3.5499999999999997E-2</v>
      </c>
      <c r="E52">
        <f t="shared" si="7"/>
        <v>47.968021319120588</v>
      </c>
      <c r="F52">
        <f t="shared" si="7"/>
        <v>51.965356429047304</v>
      </c>
      <c r="G52">
        <f t="shared" si="7"/>
        <v>47.301798800799467</v>
      </c>
      <c r="H52" s="1">
        <f t="shared" si="8"/>
        <v>49.07839218298912</v>
      </c>
      <c r="I52" s="1">
        <f t="shared" si="9"/>
        <v>2.0594311560061529</v>
      </c>
    </row>
    <row r="53" spans="1:9">
      <c r="A53">
        <v>625</v>
      </c>
      <c r="B53">
        <v>4.1700000000000001E-2</v>
      </c>
      <c r="C53">
        <v>4.1799999999999997E-2</v>
      </c>
      <c r="D53">
        <v>4.1500000000000002E-2</v>
      </c>
      <c r="E53">
        <f t="shared" si="7"/>
        <v>55.562958027981345</v>
      </c>
      <c r="F53">
        <f t="shared" si="7"/>
        <v>55.696202531645568</v>
      </c>
      <c r="G53">
        <f t="shared" si="7"/>
        <v>55.2964690206529</v>
      </c>
      <c r="H53" s="1">
        <f t="shared" si="8"/>
        <v>55.518543193426602</v>
      </c>
      <c r="I53" s="1">
        <f t="shared" si="9"/>
        <v>0.1661850937940888</v>
      </c>
    </row>
    <row r="54" spans="1:9">
      <c r="A54">
        <v>1250</v>
      </c>
      <c r="B54">
        <v>4.02E-2</v>
      </c>
      <c r="C54">
        <v>4.4699999999999997E-2</v>
      </c>
      <c r="D54">
        <v>4.4999999999999998E-2</v>
      </c>
      <c r="E54">
        <f t="shared" si="7"/>
        <v>53.564290473017991</v>
      </c>
      <c r="F54">
        <f t="shared" si="7"/>
        <v>59.560293137908054</v>
      </c>
      <c r="G54">
        <f t="shared" si="7"/>
        <v>59.960026648900737</v>
      </c>
      <c r="H54" s="1">
        <f t="shared" si="8"/>
        <v>57.694870086608923</v>
      </c>
      <c r="I54" s="1">
        <f t="shared" si="9"/>
        <v>2.9253162425183392</v>
      </c>
    </row>
    <row r="55" spans="1:9">
      <c r="A55">
        <v>2500</v>
      </c>
      <c r="B55">
        <v>4.2999999999999997E-2</v>
      </c>
      <c r="C55">
        <v>4.4999999999999998E-2</v>
      </c>
      <c r="D55">
        <v>4.2000000000000003E-2</v>
      </c>
      <c r="E55">
        <f t="shared" si="7"/>
        <v>57.295136575616255</v>
      </c>
      <c r="F55">
        <f t="shared" si="7"/>
        <v>59.960026648900737</v>
      </c>
      <c r="G55">
        <f t="shared" si="7"/>
        <v>55.962691538974013</v>
      </c>
      <c r="H55" s="1">
        <f t="shared" si="8"/>
        <v>57.739284921163666</v>
      </c>
      <c r="I55" s="1">
        <f t="shared" si="9"/>
        <v>1.6618509379409057</v>
      </c>
    </row>
    <row r="56" spans="1:9">
      <c r="A56">
        <v>5000</v>
      </c>
      <c r="B56">
        <v>3.1E-2</v>
      </c>
      <c r="C56">
        <v>3.6999999999999998E-2</v>
      </c>
      <c r="D56">
        <v>3.7999999999999999E-2</v>
      </c>
      <c r="E56">
        <f t="shared" si="7"/>
        <v>41.305796135909397</v>
      </c>
      <c r="F56">
        <f t="shared" si="7"/>
        <v>49.300466355762822</v>
      </c>
      <c r="G56">
        <f t="shared" si="7"/>
        <v>50.632911392405063</v>
      </c>
      <c r="H56" s="1">
        <f t="shared" si="8"/>
        <v>47.079724628025758</v>
      </c>
      <c r="I56" s="1">
        <f t="shared" si="9"/>
        <v>4.1188623120123022</v>
      </c>
    </row>
    <row r="57" spans="1:9">
      <c r="A57">
        <v>10000</v>
      </c>
      <c r="B57">
        <v>2.3400000000000001E-2</v>
      </c>
      <c r="C57">
        <v>2.4E-2</v>
      </c>
      <c r="D57">
        <v>2.3900000000000001E-2</v>
      </c>
      <c r="E57">
        <f t="shared" si="7"/>
        <v>31.179213857428383</v>
      </c>
      <c r="F57">
        <f t="shared" si="7"/>
        <v>31.978680879413723</v>
      </c>
      <c r="G57">
        <f t="shared" si="7"/>
        <v>31.845436375749504</v>
      </c>
      <c r="H57" s="1">
        <f t="shared" si="8"/>
        <v>31.667777037530538</v>
      </c>
      <c r="I57" s="1">
        <f t="shared" si="9"/>
        <v>0.34972275700696392</v>
      </c>
    </row>
    <row r="58" spans="1:9">
      <c r="A58">
        <v>20000</v>
      </c>
      <c r="B58">
        <v>1.34E-2</v>
      </c>
      <c r="C58">
        <v>1.6E-2</v>
      </c>
      <c r="D58">
        <v>1.9E-2</v>
      </c>
      <c r="E58">
        <f t="shared" si="7"/>
        <v>17.854763491005997</v>
      </c>
      <c r="F58">
        <f t="shared" si="7"/>
        <v>21.319120586275815</v>
      </c>
      <c r="G58">
        <f t="shared" si="7"/>
        <v>25.316455696202532</v>
      </c>
      <c r="H58" s="1">
        <f t="shared" si="8"/>
        <v>21.496779924494785</v>
      </c>
      <c r="I58" s="1">
        <f t="shared" si="9"/>
        <v>3.0488123120995714</v>
      </c>
    </row>
  </sheetData>
  <mergeCells count="2">
    <mergeCell ref="B1:D1"/>
    <mergeCell ref="E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2020-04-14T13:08:50Z</dcterms:created>
  <dcterms:modified xsi:type="dcterms:W3CDTF">2020-04-14T13:09:05Z</dcterms:modified>
</cp:coreProperties>
</file>