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s09\Documents\Lab\temporary data\Dimer pull down assay\20190719 nature comms comments\Paper work temp\ELIFE\"/>
    </mc:Choice>
  </mc:AlternateContent>
  <xr:revisionPtr revIDLastSave="0" documentId="13_ncr:1_{8E7FA17B-D17B-4DDA-B650-AFED4C6E6132}" xr6:coauthVersionLast="45" xr6:coauthVersionMax="45" xr10:uidLastSave="{00000000-0000-0000-0000-000000000000}"/>
  <bookViews>
    <workbookView xWindow="1488" yWindow="240" windowWidth="18636" windowHeight="11376" xr2:uid="{217E57C6-BCF8-44AA-9F6E-05FA005A1BF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 l="1"/>
  <c r="F15" i="1"/>
  <c r="C14" i="1"/>
  <c r="B14" i="1"/>
  <c r="E14" i="1" s="1"/>
  <c r="G13" i="1"/>
  <c r="G17" i="1" s="1"/>
  <c r="F13" i="1"/>
  <c r="H13" i="1" s="1"/>
  <c r="L8" i="1"/>
  <c r="L13" i="1" s="1"/>
  <c r="L17" i="1" s="1"/>
  <c r="K8" i="1"/>
  <c r="K15" i="1" s="1"/>
  <c r="J8" i="1"/>
  <c r="J15" i="1" s="1"/>
  <c r="G8" i="1"/>
  <c r="G14" i="1" s="1"/>
  <c r="G18" i="1" s="1"/>
  <c r="F8" i="1"/>
  <c r="H8" i="1" s="1"/>
  <c r="C8" i="1"/>
  <c r="C15" i="1" s="1"/>
  <c r="B8" i="1"/>
  <c r="B13" i="1" s="1"/>
  <c r="M15" i="1" l="1"/>
  <c r="N15" i="1"/>
  <c r="B17" i="1"/>
  <c r="B18" i="1"/>
  <c r="J14" i="1"/>
  <c r="K14" i="1"/>
  <c r="M8" i="1"/>
  <c r="I13" i="1"/>
  <c r="D14" i="1"/>
  <c r="L14" i="1"/>
  <c r="L18" i="1" s="1"/>
  <c r="G15" i="1"/>
  <c r="I15" i="1" s="1"/>
  <c r="C13" i="1"/>
  <c r="C17" i="1" s="1"/>
  <c r="K13" i="1"/>
  <c r="K17" i="1" s="1"/>
  <c r="F14" i="1"/>
  <c r="F17" i="1"/>
  <c r="D8" i="1"/>
  <c r="J13" i="1"/>
  <c r="B15" i="1"/>
  <c r="H15" i="1" l="1"/>
  <c r="J17" i="1"/>
  <c r="M13" i="1"/>
  <c r="N13" i="1"/>
  <c r="C18" i="1"/>
  <c r="D13" i="1"/>
  <c r="E13" i="1"/>
  <c r="M14" i="1"/>
  <c r="J18" i="1"/>
  <c r="N14" i="1"/>
  <c r="E15" i="1"/>
  <c r="D15" i="1"/>
  <c r="H14" i="1"/>
  <c r="F18" i="1"/>
  <c r="I14" i="1"/>
  <c r="K18" i="1"/>
</calcChain>
</file>

<file path=xl/sharedStrings.xml><?xml version="1.0" encoding="utf-8"?>
<sst xmlns="http://schemas.openxmlformats.org/spreadsheetml/2006/main" count="20" uniqueCount="10">
  <si>
    <t>Fig.1d</t>
    <phoneticPr fontId="1" type="noConversion"/>
  </si>
  <si>
    <t>H3H2G+</t>
  </si>
  <si>
    <t>H2H3G+</t>
  </si>
  <si>
    <t>eGFP</t>
    <phoneticPr fontId="1" type="noConversion"/>
  </si>
  <si>
    <t>S1</t>
  </si>
  <si>
    <t>S2</t>
  </si>
  <si>
    <t>S3</t>
  </si>
  <si>
    <t>mean</t>
    <phoneticPr fontId="1" type="noConversion"/>
  </si>
  <si>
    <t>std</t>
    <phoneticPr fontId="1" type="noConversion"/>
  </si>
  <si>
    <t>Cumulative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</si>
</sst>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117B-DD0B-4BC7-A829-667434F94DD3}">
  <dimension ref="A1:N18"/>
  <sheetViews>
    <sheetView tabSelected="1" workbookViewId="0">
      <selection activeCell="F6" sqref="F6"/>
    </sheetView>
  </sheetViews>
  <sheetFormatPr defaultRowHeight="17.399999999999999" x14ac:dyDescent="0.4"/>
  <sheetData>
    <row r="1" spans="1:14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4">
      <c r="A2" s="4"/>
      <c r="B2" t="s">
        <v>1</v>
      </c>
      <c r="C2" t="s">
        <v>1</v>
      </c>
      <c r="F2" t="s">
        <v>2</v>
      </c>
      <c r="G2" t="s">
        <v>2</v>
      </c>
      <c r="J2" t="s">
        <v>3</v>
      </c>
      <c r="K2" t="s">
        <v>3</v>
      </c>
      <c r="L2" t="s">
        <v>3</v>
      </c>
      <c r="N2" s="5"/>
    </row>
    <row r="3" spans="1:14" x14ac:dyDescent="0.4">
      <c r="A3" s="4" t="s">
        <v>4</v>
      </c>
      <c r="B3">
        <v>263</v>
      </c>
      <c r="C3">
        <v>200</v>
      </c>
      <c r="F3">
        <v>502</v>
      </c>
      <c r="G3">
        <v>517</v>
      </c>
      <c r="J3">
        <v>40</v>
      </c>
      <c r="K3">
        <v>31</v>
      </c>
      <c r="L3">
        <v>31</v>
      </c>
      <c r="N3" s="5"/>
    </row>
    <row r="4" spans="1:14" x14ac:dyDescent="0.4">
      <c r="A4" s="4" t="s">
        <v>5</v>
      </c>
      <c r="B4">
        <v>10</v>
      </c>
      <c r="C4">
        <v>9</v>
      </c>
      <c r="F4">
        <v>48</v>
      </c>
      <c r="G4">
        <v>49</v>
      </c>
      <c r="J4">
        <v>4</v>
      </c>
      <c r="K4">
        <v>2</v>
      </c>
      <c r="L4">
        <v>2</v>
      </c>
      <c r="N4" s="5"/>
    </row>
    <row r="5" spans="1:14" x14ac:dyDescent="0.4">
      <c r="A5" s="4" t="s">
        <v>6</v>
      </c>
      <c r="B5">
        <v>2</v>
      </c>
      <c r="C5">
        <v>1</v>
      </c>
      <c r="F5">
        <v>19</v>
      </c>
      <c r="G5">
        <v>12</v>
      </c>
      <c r="J5">
        <v>1</v>
      </c>
      <c r="K5">
        <v>3</v>
      </c>
      <c r="L5">
        <v>3</v>
      </c>
      <c r="N5" s="5"/>
    </row>
    <row r="6" spans="1:14" x14ac:dyDescent="0.4">
      <c r="A6" s="4"/>
      <c r="N6" s="5"/>
    </row>
    <row r="7" spans="1:14" x14ac:dyDescent="0.4">
      <c r="A7" s="4"/>
      <c r="N7" s="5"/>
    </row>
    <row r="8" spans="1:14" x14ac:dyDescent="0.4">
      <c r="A8" s="4"/>
      <c r="B8">
        <f>SUM(B3:B6)</f>
        <v>275</v>
      </c>
      <c r="C8">
        <f t="shared" ref="C8:G8" si="0">SUM(C3:C6)</f>
        <v>210</v>
      </c>
      <c r="D8">
        <f>AVERAGE(B8:C8)</f>
        <v>242.5</v>
      </c>
      <c r="F8">
        <f>SUM(F3:F6)</f>
        <v>569</v>
      </c>
      <c r="G8">
        <f t="shared" si="0"/>
        <v>578</v>
      </c>
      <c r="H8">
        <f>AVERAGE(F8:G8)</f>
        <v>573.5</v>
      </c>
      <c r="J8">
        <f>SUM(J3:J6)</f>
        <v>45</v>
      </c>
      <c r="K8">
        <f t="shared" ref="K8" si="1">SUM(K3:K6)</f>
        <v>36</v>
      </c>
      <c r="L8">
        <f>SUM(L3:L6)</f>
        <v>36</v>
      </c>
      <c r="M8">
        <f>AVERAGE(J8:L8)</f>
        <v>39</v>
      </c>
      <c r="N8" s="5"/>
    </row>
    <row r="9" spans="1:14" x14ac:dyDescent="0.4">
      <c r="A9" s="4"/>
      <c r="N9" s="5"/>
    </row>
    <row r="10" spans="1:14" x14ac:dyDescent="0.4">
      <c r="A10" s="4"/>
      <c r="N10" s="5"/>
    </row>
    <row r="11" spans="1:14" x14ac:dyDescent="0.4">
      <c r="A11" s="4"/>
      <c r="N11" s="5"/>
    </row>
    <row r="12" spans="1:14" x14ac:dyDescent="0.4">
      <c r="A12" s="4"/>
      <c r="D12" t="s">
        <v>7</v>
      </c>
      <c r="E12" t="s">
        <v>8</v>
      </c>
      <c r="H12" t="s">
        <v>7</v>
      </c>
      <c r="I12" t="s">
        <v>8</v>
      </c>
      <c r="M12" t="s">
        <v>7</v>
      </c>
      <c r="N12" s="5" t="s">
        <v>8</v>
      </c>
    </row>
    <row r="13" spans="1:14" x14ac:dyDescent="0.4">
      <c r="A13" s="4"/>
      <c r="B13">
        <f>B3/$B$8*100</f>
        <v>95.63636363636364</v>
      </c>
      <c r="C13">
        <f>C3/$C$8*100</f>
        <v>95.238095238095227</v>
      </c>
      <c r="D13">
        <f>AVERAGE(B13:C13)</f>
        <v>95.437229437229433</v>
      </c>
      <c r="E13">
        <f>STDEV(B13:C13)</f>
        <v>0.28161828514789994</v>
      </c>
      <c r="F13">
        <f>F3/$F$8*100</f>
        <v>88.224956063268891</v>
      </c>
      <c r="G13">
        <f>G3/$G$8*100</f>
        <v>89.446366782006919</v>
      </c>
      <c r="H13">
        <f>AVERAGE(F13:G13)</f>
        <v>88.835661422637912</v>
      </c>
      <c r="I13">
        <f>STDEV(F13:G13)</f>
        <v>0.86366780183359437</v>
      </c>
      <c r="J13">
        <f>J3/$J$8*100</f>
        <v>88.888888888888886</v>
      </c>
      <c r="K13">
        <f>K3/$K$8*100</f>
        <v>86.111111111111114</v>
      </c>
      <c r="L13">
        <f>L3/$L$8*100</f>
        <v>86.111111111111114</v>
      </c>
      <c r="M13">
        <f>AVERAGE(J13:L13)</f>
        <v>87.037037037037024</v>
      </c>
      <c r="N13" s="5">
        <f>STDEV(J13:L13)</f>
        <v>1.6037507477489568</v>
      </c>
    </row>
    <row r="14" spans="1:14" x14ac:dyDescent="0.4">
      <c r="A14" s="4"/>
      <c r="B14">
        <f t="shared" ref="B14:B15" si="2">B4/$B$8*100</f>
        <v>3.6363636363636362</v>
      </c>
      <c r="C14">
        <f t="shared" ref="C14:C15" si="3">C4/$C$8*100</f>
        <v>4.2857142857142856</v>
      </c>
      <c r="D14">
        <f t="shared" ref="D14:D15" si="4">AVERAGE(B14:C14)</f>
        <v>3.9610389610389607</v>
      </c>
      <c r="E14">
        <f t="shared" ref="E14:E15" si="5">STDEV(B14:C14)</f>
        <v>0.45916024752373213</v>
      </c>
      <c r="F14">
        <f t="shared" ref="F14:F15" si="6">F4/$F$8*100</f>
        <v>8.4358523725834793</v>
      </c>
      <c r="G14">
        <f t="shared" ref="G14:G15" si="7">G4/$G$8*100</f>
        <v>8.4775086505190309</v>
      </c>
      <c r="H14">
        <f t="shared" ref="H14:H15" si="8">AVERAGE(F14:G14)</f>
        <v>8.4566805115512551</v>
      </c>
      <c r="I14">
        <f t="shared" ref="I14:I15" si="9">STDEV(F14:G14)</f>
        <v>2.9455436607220095E-2</v>
      </c>
      <c r="J14">
        <f t="shared" ref="J14:J15" si="10">J4/$J$8*100</f>
        <v>8.8888888888888893</v>
      </c>
      <c r="K14">
        <f t="shared" ref="K14:K15" si="11">K4/$K$8*100</f>
        <v>5.5555555555555554</v>
      </c>
      <c r="L14">
        <f t="shared" ref="L14:L15" si="12">L4/$L$8*100</f>
        <v>5.5555555555555554</v>
      </c>
      <c r="M14">
        <f t="shared" ref="M14:M15" si="13">AVERAGE(J14:L14)</f>
        <v>6.666666666666667</v>
      </c>
      <c r="N14" s="5">
        <f t="shared" ref="N14:N15" si="14">STDEV(J14:L14)</f>
        <v>1.9245008972987541</v>
      </c>
    </row>
    <row r="15" spans="1:14" x14ac:dyDescent="0.4">
      <c r="A15" s="4"/>
      <c r="B15">
        <f t="shared" si="2"/>
        <v>0.72727272727272729</v>
      </c>
      <c r="C15">
        <f t="shared" si="3"/>
        <v>0.47619047619047622</v>
      </c>
      <c r="D15">
        <f t="shared" si="4"/>
        <v>0.60173160173160178</v>
      </c>
      <c r="E15">
        <f t="shared" si="5"/>
        <v>0.17754196237584294</v>
      </c>
      <c r="F15">
        <f t="shared" si="6"/>
        <v>3.3391915641476277</v>
      </c>
      <c r="G15">
        <f t="shared" si="7"/>
        <v>2.0761245674740483</v>
      </c>
      <c r="H15">
        <f t="shared" si="8"/>
        <v>2.707658065810838</v>
      </c>
      <c r="I15">
        <f t="shared" si="9"/>
        <v>0.8931232384408142</v>
      </c>
      <c r="J15">
        <f t="shared" si="10"/>
        <v>2.2222222222222223</v>
      </c>
      <c r="K15">
        <f t="shared" si="11"/>
        <v>8.3333333333333321</v>
      </c>
      <c r="L15">
        <f t="shared" si="12"/>
        <v>8.3333333333333321</v>
      </c>
      <c r="M15">
        <f t="shared" si="13"/>
        <v>6.2962962962962949</v>
      </c>
      <c r="N15" s="5">
        <f t="shared" si="14"/>
        <v>3.5282516450477135</v>
      </c>
    </row>
    <row r="16" spans="1:14" x14ac:dyDescent="0.4">
      <c r="A16" t="s">
        <v>9</v>
      </c>
      <c r="N16" s="5"/>
    </row>
    <row r="17" spans="1:14" x14ac:dyDescent="0.4">
      <c r="A17" s="4" t="s">
        <v>4</v>
      </c>
      <c r="B17">
        <f>B13</f>
        <v>95.63636363636364</v>
      </c>
      <c r="C17">
        <f t="shared" ref="C17:L17" si="15">C13</f>
        <v>95.238095238095227</v>
      </c>
      <c r="F17">
        <f t="shared" si="15"/>
        <v>88.224956063268891</v>
      </c>
      <c r="G17">
        <f t="shared" si="15"/>
        <v>89.446366782006919</v>
      </c>
      <c r="J17">
        <f t="shared" si="15"/>
        <v>88.888888888888886</v>
      </c>
      <c r="K17">
        <f t="shared" si="15"/>
        <v>86.111111111111114</v>
      </c>
      <c r="L17">
        <f t="shared" si="15"/>
        <v>86.111111111111114</v>
      </c>
      <c r="N17" s="5"/>
    </row>
    <row r="18" spans="1:14" ht="18" thickBot="1" x14ac:dyDescent="0.45">
      <c r="A18" s="4" t="s">
        <v>5</v>
      </c>
      <c r="B18" s="6">
        <f>B14+B13</f>
        <v>99.27272727272728</v>
      </c>
      <c r="C18" s="6">
        <f t="shared" ref="C18:L18" si="16">C14+C13</f>
        <v>99.523809523809518</v>
      </c>
      <c r="D18" s="6"/>
      <c r="E18" s="6"/>
      <c r="F18" s="6">
        <f t="shared" si="16"/>
        <v>96.660808435852374</v>
      </c>
      <c r="G18" s="6">
        <f t="shared" si="16"/>
        <v>97.923875432525946</v>
      </c>
      <c r="H18" s="6"/>
      <c r="I18" s="6"/>
      <c r="J18" s="6">
        <f t="shared" si="16"/>
        <v>97.777777777777771</v>
      </c>
      <c r="K18" s="6">
        <f t="shared" si="16"/>
        <v>91.666666666666671</v>
      </c>
      <c r="L18" s="6">
        <f t="shared" si="16"/>
        <v>91.666666666666671</v>
      </c>
      <c r="M18" s="6"/>
      <c r="N18" s="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최병산</dc:creator>
  <cp:lastModifiedBy>최병산</cp:lastModifiedBy>
  <dcterms:created xsi:type="dcterms:W3CDTF">2019-12-07T04:56:05Z</dcterms:created>
  <dcterms:modified xsi:type="dcterms:W3CDTF">2019-12-07T04:57:57Z</dcterms:modified>
</cp:coreProperties>
</file>