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s09\Documents\Lab\temporary data\Dimer pull down assay\20190719 nature comms comments\Paper work temp\ELIFE\"/>
    </mc:Choice>
  </mc:AlternateContent>
  <xr:revisionPtr revIDLastSave="0" documentId="13_ncr:1_{F11DE9E8-CA9E-4293-977E-7DEBCB971FBF}" xr6:coauthVersionLast="45" xr6:coauthVersionMax="45" xr10:uidLastSave="{00000000-0000-0000-0000-000000000000}"/>
  <bookViews>
    <workbookView xWindow="810" yWindow="-16320" windowWidth="28110" windowHeight="16440" xr2:uid="{B4238B25-C2B3-460B-80A7-BC8B43AB94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K50" i="1"/>
  <c r="L50" i="1"/>
  <c r="M50" i="1"/>
  <c r="J50" i="1"/>
  <c r="H61" i="1" l="1"/>
  <c r="G61" i="1"/>
  <c r="F61" i="1"/>
  <c r="E61" i="1"/>
  <c r="D61" i="1"/>
  <c r="C61" i="1"/>
  <c r="B61" i="1"/>
  <c r="A61" i="1"/>
  <c r="T58" i="1"/>
  <c r="S58" i="1"/>
  <c r="T57" i="1"/>
  <c r="S57" i="1"/>
  <c r="T56" i="1"/>
  <c r="S56" i="1"/>
  <c r="T55" i="1"/>
  <c r="S55" i="1"/>
  <c r="L62" i="1" l="1"/>
  <c r="K62" i="1"/>
  <c r="L61" i="1"/>
  <c r="J62" i="1"/>
  <c r="M61" i="1"/>
  <c r="M62" i="1"/>
  <c r="J61" i="1"/>
  <c r="K61" i="1"/>
</calcChain>
</file>

<file path=xl/sharedStrings.xml><?xml version="1.0" encoding="utf-8"?>
<sst xmlns="http://schemas.openxmlformats.org/spreadsheetml/2006/main" count="94" uniqueCount="36">
  <si>
    <t>Fig.2b</t>
    <phoneticPr fontId="1" type="noConversion"/>
  </si>
  <si>
    <t>pY1197</t>
    <phoneticPr fontId="1" type="noConversion"/>
  </si>
  <si>
    <t>pY1222</t>
    <phoneticPr fontId="1" type="noConversion"/>
  </si>
  <si>
    <t>pY1276</t>
    <phoneticPr fontId="1" type="noConversion"/>
  </si>
  <si>
    <t>pY1289</t>
    <phoneticPr fontId="1" type="noConversion"/>
  </si>
  <si>
    <t>pY1328</t>
    <phoneticPr fontId="1" type="noConversion"/>
  </si>
  <si>
    <t>-HER3 Ab</t>
    <phoneticPr fontId="1" type="noConversion"/>
  </si>
  <si>
    <t>ATPMg</t>
    <phoneticPr fontId="1" type="noConversion"/>
  </si>
  <si>
    <t>ATPEDTA</t>
    <phoneticPr fontId="1" type="noConversion"/>
  </si>
  <si>
    <t>dig 0.1</t>
    <phoneticPr fontId="1" type="noConversion"/>
  </si>
  <si>
    <t>gdn 0.01</t>
    <phoneticPr fontId="1" type="noConversion"/>
  </si>
  <si>
    <t>chapso 1.0</t>
    <phoneticPr fontId="1" type="noConversion"/>
  </si>
  <si>
    <t>og 1.0</t>
    <phoneticPr fontId="1" type="noConversion"/>
  </si>
  <si>
    <t>ddm 0.01</t>
    <phoneticPr fontId="1" type="noConversion"/>
  </si>
  <si>
    <t>tx 0.1</t>
    <phoneticPr fontId="1" type="noConversion"/>
  </si>
  <si>
    <t>ATP Mg</t>
    <phoneticPr fontId="1" type="noConversion"/>
  </si>
  <si>
    <t>ATP EDTA</t>
    <phoneticPr fontId="1" type="noConversion"/>
  </si>
  <si>
    <t>H2WT&amp;H3WT</t>
    <phoneticPr fontId="1" type="noConversion"/>
  </si>
  <si>
    <t>H2IQ&amp;H3WT</t>
    <phoneticPr fontId="1" type="noConversion"/>
  </si>
  <si>
    <t>H2WT&amp;H3VR</t>
    <phoneticPr fontId="1" type="noConversion"/>
  </si>
  <si>
    <t>H2VR&amp;H3WT</t>
    <phoneticPr fontId="1" type="noConversion"/>
  </si>
  <si>
    <t>ATP MG - ATP EDTA</t>
    <phoneticPr fontId="1" type="noConversion"/>
  </si>
  <si>
    <t>+</t>
    <phoneticPr fontId="1" type="noConversion"/>
  </si>
  <si>
    <t>Normalized amount of HER2&amp;HER3 heterodimer</t>
    <phoneticPr fontId="1" type="noConversion"/>
  </si>
  <si>
    <t>calibrated</t>
    <phoneticPr fontId="1" type="noConversion"/>
  </si>
  <si>
    <t>Fig.2e</t>
    <phoneticPr fontId="1" type="noConversion"/>
  </si>
  <si>
    <t>Fig.2h</t>
    <phoneticPr fontId="1" type="noConversion"/>
  </si>
  <si>
    <t>Fig.2d</t>
    <phoneticPr fontId="1" type="noConversion"/>
  </si>
  <si>
    <t>HER2 pY1139</t>
    <phoneticPr fontId="1" type="noConversion"/>
  </si>
  <si>
    <t>HER2 pY1196</t>
    <phoneticPr fontId="1" type="noConversion"/>
  </si>
  <si>
    <t>HER2 pY1221/22</t>
    <phoneticPr fontId="1" type="noConversion"/>
  </si>
  <si>
    <t>HER2 pY1248</t>
    <phoneticPr fontId="1" type="noConversion"/>
  </si>
  <si>
    <t>-</t>
    <phoneticPr fontId="1" type="noConversion"/>
  </si>
  <si>
    <t>+NRG1-b1</t>
    <phoneticPr fontId="1" type="noConversion"/>
  </si>
  <si>
    <t>ATP/EDTA</t>
    <phoneticPr fontId="1" type="noConversion"/>
  </si>
  <si>
    <t>ATP/Mg2+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</si>
</sst>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quotePrefix="1" applyBorder="1">
      <alignment vertical="center"/>
    </xf>
    <xf numFmtId="0" fontId="0" fillId="0" borderId="0" xfId="0" quotePrefix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2" xfId="0" quotePrefix="1" applyBorder="1">
      <alignment vertical="center"/>
    </xf>
    <xf numFmtId="1" fontId="0" fillId="0" borderId="0" xfId="0" applyNumberForma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B9CE-C53C-4575-8B51-6EA4C4845F8E}">
  <dimension ref="A1:T63"/>
  <sheetViews>
    <sheetView tabSelected="1" topLeftCell="A13" zoomScale="70" zoomScaleNormal="70" workbookViewId="0">
      <selection activeCell="R53" sqref="R53"/>
    </sheetView>
  </sheetViews>
  <sheetFormatPr defaultRowHeight="17.399999999999999" x14ac:dyDescent="0.4"/>
  <cols>
    <col min="1" max="16" width="10.09765625" customWidth="1"/>
  </cols>
  <sheetData>
    <row r="1" spans="1:16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6" x14ac:dyDescent="0.4">
      <c r="A2" s="4"/>
      <c r="O2" s="5"/>
    </row>
    <row r="3" spans="1:16" x14ac:dyDescent="0.4">
      <c r="A3" s="22" t="s">
        <v>1</v>
      </c>
      <c r="B3" s="23"/>
      <c r="C3" s="23"/>
      <c r="D3" s="23" t="s">
        <v>2</v>
      </c>
      <c r="E3" s="23"/>
      <c r="F3" s="23"/>
      <c r="G3" s="23" t="s">
        <v>3</v>
      </c>
      <c r="H3" s="23"/>
      <c r="I3" s="23"/>
      <c r="J3" s="23" t="s">
        <v>4</v>
      </c>
      <c r="K3" s="23"/>
      <c r="L3" s="23"/>
      <c r="M3" s="23" t="s">
        <v>5</v>
      </c>
      <c r="N3" s="23"/>
      <c r="O3" s="25"/>
    </row>
    <row r="4" spans="1:16" x14ac:dyDescent="0.4">
      <c r="A4" s="6" t="s">
        <v>6</v>
      </c>
      <c r="B4" t="s">
        <v>7</v>
      </c>
      <c r="C4" t="s">
        <v>8</v>
      </c>
      <c r="D4" s="7" t="s">
        <v>6</v>
      </c>
      <c r="E4" t="s">
        <v>7</v>
      </c>
      <c r="F4" t="s">
        <v>8</v>
      </c>
      <c r="G4" s="7" t="s">
        <v>6</v>
      </c>
      <c r="H4" t="s">
        <v>7</v>
      </c>
      <c r="I4" t="s">
        <v>8</v>
      </c>
      <c r="J4" s="7" t="s">
        <v>6</v>
      </c>
      <c r="K4" t="s">
        <v>7</v>
      </c>
      <c r="L4" t="s">
        <v>8</v>
      </c>
      <c r="M4" s="7" t="s">
        <v>6</v>
      </c>
      <c r="N4" t="s">
        <v>7</v>
      </c>
      <c r="O4" s="5" t="s">
        <v>8</v>
      </c>
    </row>
    <row r="5" spans="1:16" x14ac:dyDescent="0.4">
      <c r="A5" s="4">
        <v>152</v>
      </c>
      <c r="B5">
        <v>538</v>
      </c>
      <c r="C5">
        <v>362</v>
      </c>
      <c r="D5">
        <v>108</v>
      </c>
      <c r="E5">
        <v>452</v>
      </c>
      <c r="F5">
        <v>259</v>
      </c>
      <c r="G5">
        <v>145</v>
      </c>
      <c r="H5">
        <v>447</v>
      </c>
      <c r="I5">
        <v>175</v>
      </c>
      <c r="J5">
        <v>64</v>
      </c>
      <c r="K5">
        <v>284</v>
      </c>
      <c r="L5">
        <v>105</v>
      </c>
      <c r="M5">
        <v>129</v>
      </c>
      <c r="N5">
        <v>448</v>
      </c>
      <c r="O5" s="5">
        <v>128</v>
      </c>
    </row>
    <row r="6" spans="1:16" x14ac:dyDescent="0.4">
      <c r="A6" s="4">
        <v>146</v>
      </c>
      <c r="B6">
        <v>565</v>
      </c>
      <c r="C6">
        <v>387</v>
      </c>
      <c r="D6">
        <v>115</v>
      </c>
      <c r="E6">
        <v>478</v>
      </c>
      <c r="F6">
        <v>240</v>
      </c>
      <c r="G6">
        <v>168</v>
      </c>
      <c r="H6">
        <v>431</v>
      </c>
      <c r="I6">
        <v>157</v>
      </c>
      <c r="J6">
        <v>64</v>
      </c>
      <c r="K6">
        <v>331</v>
      </c>
      <c r="L6">
        <v>107</v>
      </c>
      <c r="M6">
        <v>145</v>
      </c>
      <c r="N6">
        <v>481</v>
      </c>
      <c r="O6" s="5">
        <v>134</v>
      </c>
    </row>
    <row r="7" spans="1:16" x14ac:dyDescent="0.4">
      <c r="A7" s="4">
        <v>146</v>
      </c>
      <c r="B7">
        <v>519</v>
      </c>
      <c r="C7">
        <v>390</v>
      </c>
      <c r="D7">
        <v>115</v>
      </c>
      <c r="E7">
        <v>445</v>
      </c>
      <c r="F7">
        <v>219</v>
      </c>
      <c r="G7">
        <v>143</v>
      </c>
      <c r="H7">
        <v>430</v>
      </c>
      <c r="I7">
        <v>174</v>
      </c>
      <c r="J7">
        <v>73</v>
      </c>
      <c r="K7">
        <v>300</v>
      </c>
      <c r="L7">
        <v>103</v>
      </c>
      <c r="M7">
        <v>143</v>
      </c>
      <c r="N7">
        <v>455</v>
      </c>
      <c r="O7" s="5">
        <v>134</v>
      </c>
    </row>
    <row r="8" spans="1:16" x14ac:dyDescent="0.4">
      <c r="A8" s="4">
        <v>155</v>
      </c>
      <c r="B8">
        <v>553</v>
      </c>
      <c r="C8">
        <v>384</v>
      </c>
      <c r="D8">
        <v>114</v>
      </c>
      <c r="E8">
        <v>462</v>
      </c>
      <c r="F8">
        <v>240</v>
      </c>
      <c r="G8">
        <v>166</v>
      </c>
      <c r="H8">
        <v>416</v>
      </c>
      <c r="I8">
        <v>158</v>
      </c>
      <c r="J8">
        <v>79</v>
      </c>
      <c r="K8">
        <v>306</v>
      </c>
      <c r="L8">
        <v>103</v>
      </c>
      <c r="M8">
        <v>135</v>
      </c>
      <c r="N8">
        <v>440</v>
      </c>
      <c r="O8" s="5">
        <v>137</v>
      </c>
    </row>
    <row r="9" spans="1:16" x14ac:dyDescent="0.4">
      <c r="A9" s="4">
        <v>153</v>
      </c>
      <c r="B9">
        <v>512</v>
      </c>
      <c r="C9">
        <v>393</v>
      </c>
      <c r="D9">
        <v>114</v>
      </c>
      <c r="E9">
        <v>473</v>
      </c>
      <c r="F9">
        <v>270</v>
      </c>
      <c r="G9">
        <v>157</v>
      </c>
      <c r="H9">
        <v>469</v>
      </c>
      <c r="I9">
        <v>195</v>
      </c>
      <c r="J9">
        <v>72</v>
      </c>
      <c r="K9">
        <v>304</v>
      </c>
      <c r="L9">
        <v>77</v>
      </c>
      <c r="M9">
        <v>119</v>
      </c>
      <c r="N9">
        <v>465</v>
      </c>
      <c r="O9" s="5">
        <v>113</v>
      </c>
    </row>
    <row r="10" spans="1:16" x14ac:dyDescent="0.4">
      <c r="A10" s="4">
        <v>143</v>
      </c>
      <c r="B10">
        <v>521</v>
      </c>
      <c r="C10">
        <v>408</v>
      </c>
      <c r="D10">
        <v>121</v>
      </c>
      <c r="E10">
        <v>462</v>
      </c>
      <c r="F10">
        <v>252</v>
      </c>
      <c r="G10">
        <v>148</v>
      </c>
      <c r="H10">
        <v>435</v>
      </c>
      <c r="I10">
        <v>154</v>
      </c>
      <c r="J10">
        <v>78</v>
      </c>
      <c r="K10">
        <v>298</v>
      </c>
      <c r="L10">
        <v>108</v>
      </c>
      <c r="M10">
        <v>123</v>
      </c>
      <c r="N10">
        <v>465</v>
      </c>
      <c r="O10" s="5">
        <v>133</v>
      </c>
    </row>
    <row r="11" spans="1:16" x14ac:dyDescent="0.4">
      <c r="A11" s="4">
        <v>147</v>
      </c>
      <c r="B11">
        <v>531</v>
      </c>
      <c r="C11">
        <v>392</v>
      </c>
      <c r="D11">
        <v>91</v>
      </c>
      <c r="E11">
        <v>449</v>
      </c>
      <c r="F11">
        <v>243</v>
      </c>
      <c r="G11">
        <v>149</v>
      </c>
      <c r="H11">
        <v>440</v>
      </c>
      <c r="I11">
        <v>174</v>
      </c>
      <c r="J11">
        <v>64</v>
      </c>
      <c r="K11">
        <v>310</v>
      </c>
      <c r="L11">
        <v>95</v>
      </c>
      <c r="M11">
        <v>132</v>
      </c>
      <c r="N11">
        <v>456</v>
      </c>
      <c r="O11" s="5">
        <v>117</v>
      </c>
    </row>
    <row r="12" spans="1:16" x14ac:dyDescent="0.4">
      <c r="A12" s="4">
        <v>133</v>
      </c>
      <c r="B12">
        <v>570</v>
      </c>
      <c r="C12">
        <v>375</v>
      </c>
      <c r="D12">
        <v>122</v>
      </c>
      <c r="E12">
        <v>453</v>
      </c>
      <c r="F12">
        <v>261</v>
      </c>
      <c r="G12">
        <v>140</v>
      </c>
      <c r="H12">
        <v>419</v>
      </c>
      <c r="I12">
        <v>166</v>
      </c>
      <c r="J12">
        <v>66</v>
      </c>
      <c r="K12">
        <v>299</v>
      </c>
      <c r="L12">
        <v>106</v>
      </c>
      <c r="M12">
        <v>125</v>
      </c>
      <c r="N12">
        <v>472</v>
      </c>
      <c r="O12" s="5">
        <v>128</v>
      </c>
    </row>
    <row r="13" spans="1:16" x14ac:dyDescent="0.4">
      <c r="A13" s="4">
        <v>121</v>
      </c>
      <c r="B13">
        <v>514</v>
      </c>
      <c r="C13">
        <v>413</v>
      </c>
      <c r="D13">
        <v>112</v>
      </c>
      <c r="E13">
        <v>454</v>
      </c>
      <c r="F13">
        <v>241</v>
      </c>
      <c r="G13">
        <v>157</v>
      </c>
      <c r="H13">
        <v>447</v>
      </c>
      <c r="I13">
        <v>147</v>
      </c>
      <c r="J13">
        <v>65</v>
      </c>
      <c r="K13">
        <v>315</v>
      </c>
      <c r="L13">
        <v>90</v>
      </c>
      <c r="M13">
        <v>135</v>
      </c>
      <c r="N13">
        <v>458</v>
      </c>
      <c r="O13" s="5">
        <v>117</v>
      </c>
    </row>
    <row r="14" spans="1:16" ht="18" thickBot="1" x14ac:dyDescent="0.45">
      <c r="A14" s="8">
        <v>135</v>
      </c>
      <c r="B14" s="9">
        <v>542</v>
      </c>
      <c r="C14" s="9">
        <v>422</v>
      </c>
      <c r="D14" s="9">
        <v>130</v>
      </c>
      <c r="E14" s="9">
        <v>456</v>
      </c>
      <c r="F14" s="9">
        <v>218</v>
      </c>
      <c r="G14" s="9">
        <v>144</v>
      </c>
      <c r="H14" s="9">
        <v>426</v>
      </c>
      <c r="I14" s="9">
        <v>167</v>
      </c>
      <c r="J14" s="9">
        <v>80</v>
      </c>
      <c r="K14" s="9">
        <v>290</v>
      </c>
      <c r="L14" s="9">
        <v>111</v>
      </c>
      <c r="M14" s="9">
        <v>135</v>
      </c>
      <c r="N14" s="9">
        <v>474</v>
      </c>
      <c r="O14" s="10">
        <v>139</v>
      </c>
    </row>
    <row r="15" spans="1:16" ht="18" thickBot="1" x14ac:dyDescent="0.45"/>
    <row r="16" spans="1:16" x14ac:dyDescent="0.4">
      <c r="A16" s="1" t="s">
        <v>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</row>
    <row r="17" spans="1:16" x14ac:dyDescent="0.4">
      <c r="A17" s="22" t="s">
        <v>28</v>
      </c>
      <c r="B17" s="24"/>
      <c r="C17" s="24"/>
      <c r="D17" s="24"/>
      <c r="E17" s="24" t="s">
        <v>29</v>
      </c>
      <c r="F17" s="24"/>
      <c r="G17" s="24"/>
      <c r="H17" s="24"/>
      <c r="I17" s="24" t="s">
        <v>30</v>
      </c>
      <c r="J17" s="24"/>
      <c r="K17" s="24"/>
      <c r="L17" s="24"/>
      <c r="M17" s="24" t="s">
        <v>31</v>
      </c>
      <c r="N17" s="24"/>
      <c r="O17" s="24"/>
      <c r="P17" s="25"/>
    </row>
    <row r="18" spans="1:16" x14ac:dyDescent="0.4">
      <c r="A18" s="26" t="s">
        <v>32</v>
      </c>
      <c r="B18" s="27"/>
      <c r="C18" s="27" t="s">
        <v>33</v>
      </c>
      <c r="D18" s="24"/>
      <c r="E18" s="27" t="s">
        <v>32</v>
      </c>
      <c r="F18" s="27"/>
      <c r="G18" s="27" t="s">
        <v>33</v>
      </c>
      <c r="H18" s="24"/>
      <c r="I18" s="27" t="s">
        <v>32</v>
      </c>
      <c r="J18" s="27"/>
      <c r="K18" s="27" t="s">
        <v>33</v>
      </c>
      <c r="L18" s="24"/>
      <c r="M18" s="27" t="s">
        <v>32</v>
      </c>
      <c r="N18" s="27"/>
      <c r="O18" s="27" t="s">
        <v>33</v>
      </c>
      <c r="P18" s="25"/>
    </row>
    <row r="19" spans="1:16" x14ac:dyDescent="0.4">
      <c r="A19" s="4" t="s">
        <v>34</v>
      </c>
      <c r="B19" s="21" t="s">
        <v>35</v>
      </c>
      <c r="C19" s="21" t="s">
        <v>34</v>
      </c>
      <c r="D19" s="21" t="s">
        <v>35</v>
      </c>
      <c r="E19" s="21" t="s">
        <v>34</v>
      </c>
      <c r="F19" s="21" t="s">
        <v>35</v>
      </c>
      <c r="G19" s="21" t="s">
        <v>34</v>
      </c>
      <c r="H19" s="21" t="s">
        <v>35</v>
      </c>
      <c r="I19" s="21" t="s">
        <v>34</v>
      </c>
      <c r="J19" s="21" t="s">
        <v>35</v>
      </c>
      <c r="K19" s="21" t="s">
        <v>34</v>
      </c>
      <c r="L19" s="21" t="s">
        <v>35</v>
      </c>
      <c r="M19" s="21" t="s">
        <v>34</v>
      </c>
      <c r="N19" s="21" t="s">
        <v>35</v>
      </c>
      <c r="O19" s="21" t="s">
        <v>34</v>
      </c>
      <c r="P19" s="5" t="s">
        <v>35</v>
      </c>
    </row>
    <row r="20" spans="1:16" x14ac:dyDescent="0.4">
      <c r="A20" s="4">
        <v>56</v>
      </c>
      <c r="B20" s="21">
        <v>109</v>
      </c>
      <c r="C20" s="21">
        <v>71</v>
      </c>
      <c r="D20" s="21">
        <v>425</v>
      </c>
      <c r="E20" s="21">
        <v>37</v>
      </c>
      <c r="F20" s="21">
        <v>93</v>
      </c>
      <c r="G20" s="21">
        <v>44</v>
      </c>
      <c r="H20" s="21">
        <v>491</v>
      </c>
      <c r="I20" s="21">
        <v>60</v>
      </c>
      <c r="J20" s="21">
        <v>92</v>
      </c>
      <c r="K20" s="21">
        <v>186</v>
      </c>
      <c r="L20" s="21">
        <v>344</v>
      </c>
      <c r="M20" s="21">
        <v>39</v>
      </c>
      <c r="N20" s="21">
        <v>51</v>
      </c>
      <c r="O20" s="21">
        <v>178</v>
      </c>
      <c r="P20" s="5">
        <v>366</v>
      </c>
    </row>
    <row r="21" spans="1:16" x14ac:dyDescent="0.4">
      <c r="A21" s="4">
        <v>59</v>
      </c>
      <c r="B21" s="21">
        <v>96</v>
      </c>
      <c r="C21" s="21">
        <v>55</v>
      </c>
      <c r="D21" s="21">
        <v>407</v>
      </c>
      <c r="E21" s="21">
        <v>41</v>
      </c>
      <c r="F21" s="21">
        <v>116</v>
      </c>
      <c r="G21" s="21">
        <v>43</v>
      </c>
      <c r="H21" s="21">
        <v>546</v>
      </c>
      <c r="I21" s="21">
        <v>68</v>
      </c>
      <c r="J21" s="21">
        <v>81</v>
      </c>
      <c r="K21" s="21">
        <v>173</v>
      </c>
      <c r="L21" s="21">
        <v>370</v>
      </c>
      <c r="M21" s="21">
        <v>40</v>
      </c>
      <c r="N21" s="21">
        <v>57</v>
      </c>
      <c r="O21" s="21">
        <v>213</v>
      </c>
      <c r="P21" s="5">
        <v>380</v>
      </c>
    </row>
    <row r="22" spans="1:16" x14ac:dyDescent="0.4">
      <c r="A22" s="4">
        <v>51</v>
      </c>
      <c r="B22" s="21">
        <v>102</v>
      </c>
      <c r="C22" s="21">
        <v>63</v>
      </c>
      <c r="D22" s="21">
        <v>436</v>
      </c>
      <c r="E22" s="21">
        <v>52</v>
      </c>
      <c r="F22" s="21">
        <v>102</v>
      </c>
      <c r="G22" s="21">
        <v>38</v>
      </c>
      <c r="H22" s="21">
        <v>552</v>
      </c>
      <c r="I22" s="21">
        <v>68</v>
      </c>
      <c r="J22" s="21">
        <v>101</v>
      </c>
      <c r="K22" s="21">
        <v>129</v>
      </c>
      <c r="L22" s="21">
        <v>344</v>
      </c>
      <c r="M22" s="21">
        <v>34</v>
      </c>
      <c r="N22" s="21">
        <v>48</v>
      </c>
      <c r="O22" s="21">
        <v>174</v>
      </c>
      <c r="P22" s="5">
        <v>349</v>
      </c>
    </row>
    <row r="23" spans="1:16" x14ac:dyDescent="0.4">
      <c r="A23" s="4">
        <v>75</v>
      </c>
      <c r="B23" s="21">
        <v>130</v>
      </c>
      <c r="C23" s="21">
        <v>60</v>
      </c>
      <c r="D23" s="21">
        <v>372</v>
      </c>
      <c r="E23" s="21">
        <v>32</v>
      </c>
      <c r="F23" s="21">
        <v>121</v>
      </c>
      <c r="G23" s="21">
        <v>17</v>
      </c>
      <c r="H23" s="21">
        <v>543</v>
      </c>
      <c r="I23" s="21">
        <v>57</v>
      </c>
      <c r="J23" s="21">
        <v>75</v>
      </c>
      <c r="K23" s="21">
        <v>144</v>
      </c>
      <c r="L23" s="21">
        <v>319</v>
      </c>
      <c r="M23" s="21">
        <v>37</v>
      </c>
      <c r="N23" s="21">
        <v>56</v>
      </c>
      <c r="O23" s="21">
        <v>181</v>
      </c>
      <c r="P23" s="5">
        <v>330</v>
      </c>
    </row>
    <row r="24" spans="1:16" x14ac:dyDescent="0.4">
      <c r="A24" s="4">
        <v>76</v>
      </c>
      <c r="B24" s="21">
        <v>115</v>
      </c>
      <c r="C24" s="21">
        <v>54</v>
      </c>
      <c r="D24" s="21">
        <v>388</v>
      </c>
      <c r="E24" s="21">
        <v>32</v>
      </c>
      <c r="F24" s="21">
        <v>90</v>
      </c>
      <c r="G24" s="21">
        <v>21</v>
      </c>
      <c r="H24" s="21">
        <v>551</v>
      </c>
      <c r="I24" s="21">
        <v>74</v>
      </c>
      <c r="J24" s="21">
        <v>89</v>
      </c>
      <c r="K24" s="21">
        <v>169</v>
      </c>
      <c r="L24" s="21">
        <v>324</v>
      </c>
      <c r="M24" s="21">
        <v>54</v>
      </c>
      <c r="N24" s="21">
        <v>43</v>
      </c>
      <c r="O24" s="21">
        <v>199</v>
      </c>
      <c r="P24" s="5">
        <v>351</v>
      </c>
    </row>
    <row r="25" spans="1:16" x14ac:dyDescent="0.4">
      <c r="A25" s="4">
        <v>65</v>
      </c>
      <c r="B25" s="21">
        <v>87</v>
      </c>
      <c r="C25" s="21">
        <v>82</v>
      </c>
      <c r="D25" s="21">
        <v>395</v>
      </c>
      <c r="E25" s="21">
        <v>51</v>
      </c>
      <c r="F25" s="21">
        <v>92</v>
      </c>
      <c r="G25" s="21">
        <v>34</v>
      </c>
      <c r="H25" s="21">
        <v>541</v>
      </c>
      <c r="I25" s="21">
        <v>89</v>
      </c>
      <c r="J25" s="21">
        <v>84</v>
      </c>
      <c r="K25" s="21">
        <v>181</v>
      </c>
      <c r="L25" s="21">
        <v>337</v>
      </c>
      <c r="M25" s="21">
        <v>46</v>
      </c>
      <c r="N25" s="21">
        <v>55</v>
      </c>
      <c r="O25" s="21">
        <v>228</v>
      </c>
      <c r="P25" s="5">
        <v>341</v>
      </c>
    </row>
    <row r="26" spans="1:16" x14ac:dyDescent="0.4">
      <c r="A26" s="4">
        <v>77</v>
      </c>
      <c r="B26" s="21">
        <v>94</v>
      </c>
      <c r="C26" s="21">
        <v>62</v>
      </c>
      <c r="D26" s="21">
        <v>437</v>
      </c>
      <c r="E26" s="21">
        <v>29</v>
      </c>
      <c r="F26" s="21">
        <v>114</v>
      </c>
      <c r="G26" s="21">
        <v>34</v>
      </c>
      <c r="H26" s="21">
        <v>470</v>
      </c>
      <c r="I26" s="21">
        <v>63</v>
      </c>
      <c r="J26" s="21">
        <v>90</v>
      </c>
      <c r="K26" s="21">
        <v>199</v>
      </c>
      <c r="L26" s="21">
        <v>333</v>
      </c>
      <c r="M26" s="21">
        <v>39</v>
      </c>
      <c r="N26" s="21">
        <v>63</v>
      </c>
      <c r="O26" s="21">
        <v>195</v>
      </c>
      <c r="P26" s="5">
        <v>337</v>
      </c>
    </row>
    <row r="27" spans="1:16" x14ac:dyDescent="0.4">
      <c r="A27" s="4">
        <v>61</v>
      </c>
      <c r="B27" s="21">
        <v>102</v>
      </c>
      <c r="C27" s="21">
        <v>79</v>
      </c>
      <c r="D27" s="21">
        <v>421</v>
      </c>
      <c r="E27" s="21">
        <v>40</v>
      </c>
      <c r="F27" s="21">
        <v>119</v>
      </c>
      <c r="G27" s="21">
        <v>32</v>
      </c>
      <c r="H27" s="21">
        <v>489</v>
      </c>
      <c r="I27" s="21">
        <v>66</v>
      </c>
      <c r="J27" s="21">
        <v>88</v>
      </c>
      <c r="K27" s="21">
        <v>184</v>
      </c>
      <c r="L27" s="21">
        <v>360</v>
      </c>
      <c r="M27" s="21">
        <v>40</v>
      </c>
      <c r="N27" s="21">
        <v>57</v>
      </c>
      <c r="O27" s="21">
        <v>176</v>
      </c>
      <c r="P27" s="5">
        <v>357</v>
      </c>
    </row>
    <row r="28" spans="1:16" x14ac:dyDescent="0.4">
      <c r="A28" s="4">
        <v>66</v>
      </c>
      <c r="B28" s="21">
        <v>98</v>
      </c>
      <c r="C28" s="21">
        <v>90</v>
      </c>
      <c r="D28" s="21">
        <v>406</v>
      </c>
      <c r="E28" s="21">
        <v>42</v>
      </c>
      <c r="F28" s="21">
        <v>117</v>
      </c>
      <c r="G28" s="21">
        <v>42</v>
      </c>
      <c r="H28" s="21">
        <v>461</v>
      </c>
      <c r="I28" s="21">
        <v>95</v>
      </c>
      <c r="J28" s="21">
        <v>94</v>
      </c>
      <c r="K28" s="21">
        <v>154</v>
      </c>
      <c r="L28" s="21">
        <v>309</v>
      </c>
      <c r="M28" s="21">
        <v>29</v>
      </c>
      <c r="N28" s="21">
        <v>62</v>
      </c>
      <c r="O28" s="21">
        <v>214</v>
      </c>
      <c r="P28" s="5">
        <v>342</v>
      </c>
    </row>
    <row r="29" spans="1:16" ht="18" thickBot="1" x14ac:dyDescent="0.45">
      <c r="A29" s="8">
        <v>69</v>
      </c>
      <c r="B29" s="9">
        <v>85</v>
      </c>
      <c r="C29" s="9">
        <v>81</v>
      </c>
      <c r="D29" s="9">
        <v>375</v>
      </c>
      <c r="E29" s="9">
        <v>50</v>
      </c>
      <c r="F29" s="9">
        <v>103</v>
      </c>
      <c r="G29" s="9">
        <v>13</v>
      </c>
      <c r="H29" s="9">
        <v>491</v>
      </c>
      <c r="I29" s="9">
        <v>71</v>
      </c>
      <c r="J29" s="9">
        <v>91</v>
      </c>
      <c r="K29" s="9">
        <v>187</v>
      </c>
      <c r="L29" s="9">
        <v>309</v>
      </c>
      <c r="M29" s="9">
        <v>46</v>
      </c>
      <c r="N29" s="9">
        <v>68</v>
      </c>
      <c r="O29" s="9">
        <v>168</v>
      </c>
      <c r="P29" s="10">
        <v>362</v>
      </c>
    </row>
    <row r="30" spans="1:16" ht="18" thickBot="1" x14ac:dyDescent="0.45"/>
    <row r="31" spans="1:16" x14ac:dyDescent="0.4">
      <c r="A31" s="1" t="s">
        <v>25</v>
      </c>
      <c r="B31" s="2"/>
      <c r="C31" s="2"/>
      <c r="D31" s="2"/>
      <c r="E31" s="2"/>
      <c r="F31" s="2"/>
      <c r="G31" s="3"/>
    </row>
    <row r="32" spans="1:16" x14ac:dyDescent="0.4">
      <c r="A32" s="4"/>
      <c r="G32" s="5"/>
    </row>
    <row r="33" spans="1:20" x14ac:dyDescent="0.4">
      <c r="A33" s="22" t="s">
        <v>7</v>
      </c>
      <c r="B33" s="23"/>
      <c r="C33" s="23"/>
      <c r="D33" s="23"/>
      <c r="E33" s="23"/>
      <c r="F33" s="23"/>
      <c r="G33" s="5" t="s">
        <v>8</v>
      </c>
    </row>
    <row r="34" spans="1:20" x14ac:dyDescent="0.4">
      <c r="A34" s="4" t="s">
        <v>9</v>
      </c>
      <c r="B34" t="s">
        <v>10</v>
      </c>
      <c r="C34" t="s">
        <v>11</v>
      </c>
      <c r="D34" t="s">
        <v>12</v>
      </c>
      <c r="E34" t="s">
        <v>13</v>
      </c>
      <c r="F34" t="s">
        <v>14</v>
      </c>
      <c r="G34" s="5" t="s">
        <v>9</v>
      </c>
    </row>
    <row r="35" spans="1:20" x14ac:dyDescent="0.4">
      <c r="A35" s="4">
        <v>176</v>
      </c>
      <c r="B35">
        <v>174</v>
      </c>
      <c r="C35">
        <v>96</v>
      </c>
      <c r="D35">
        <v>77</v>
      </c>
      <c r="E35">
        <v>84</v>
      </c>
      <c r="F35">
        <v>91</v>
      </c>
      <c r="G35" s="5">
        <v>91</v>
      </c>
    </row>
    <row r="36" spans="1:20" x14ac:dyDescent="0.4">
      <c r="A36" s="4">
        <v>163</v>
      </c>
      <c r="B36">
        <v>228</v>
      </c>
      <c r="C36">
        <v>92</v>
      </c>
      <c r="D36">
        <v>86</v>
      </c>
      <c r="E36">
        <v>91</v>
      </c>
      <c r="F36">
        <v>108</v>
      </c>
      <c r="G36" s="5">
        <v>68</v>
      </c>
    </row>
    <row r="37" spans="1:20" x14ac:dyDescent="0.4">
      <c r="A37" s="4">
        <v>191</v>
      </c>
      <c r="B37">
        <v>209</v>
      </c>
      <c r="C37">
        <v>85</v>
      </c>
      <c r="D37">
        <v>98</v>
      </c>
      <c r="E37">
        <v>94</v>
      </c>
      <c r="F37">
        <v>96</v>
      </c>
      <c r="G37" s="5">
        <v>103</v>
      </c>
    </row>
    <row r="38" spans="1:20" x14ac:dyDescent="0.4">
      <c r="A38" s="4">
        <v>178</v>
      </c>
      <c r="B38">
        <v>202</v>
      </c>
      <c r="C38">
        <v>108</v>
      </c>
      <c r="D38">
        <v>86</v>
      </c>
      <c r="E38">
        <v>86</v>
      </c>
      <c r="F38">
        <v>75</v>
      </c>
      <c r="G38" s="5">
        <v>74</v>
      </c>
    </row>
    <row r="39" spans="1:20" x14ac:dyDescent="0.4">
      <c r="A39" s="4">
        <v>189</v>
      </c>
      <c r="B39">
        <v>190</v>
      </c>
      <c r="C39">
        <v>101</v>
      </c>
      <c r="D39">
        <v>91</v>
      </c>
      <c r="E39">
        <v>91</v>
      </c>
      <c r="F39">
        <v>92</v>
      </c>
      <c r="G39" s="5">
        <v>89</v>
      </c>
    </row>
    <row r="40" spans="1:20" x14ac:dyDescent="0.4">
      <c r="A40" s="4">
        <v>172</v>
      </c>
      <c r="B40">
        <v>202</v>
      </c>
      <c r="C40">
        <v>93</v>
      </c>
      <c r="D40">
        <v>82</v>
      </c>
      <c r="E40">
        <v>95</v>
      </c>
      <c r="F40">
        <v>101</v>
      </c>
      <c r="G40" s="5">
        <v>76</v>
      </c>
    </row>
    <row r="41" spans="1:20" x14ac:dyDescent="0.4">
      <c r="A41" s="4">
        <v>192</v>
      </c>
      <c r="B41">
        <v>193</v>
      </c>
      <c r="C41">
        <v>96</v>
      </c>
      <c r="D41">
        <v>101</v>
      </c>
      <c r="E41">
        <v>103</v>
      </c>
      <c r="F41">
        <v>88</v>
      </c>
      <c r="G41" s="5">
        <v>85</v>
      </c>
    </row>
    <row r="42" spans="1:20" x14ac:dyDescent="0.4">
      <c r="A42" s="4">
        <v>181</v>
      </c>
      <c r="B42">
        <v>220</v>
      </c>
      <c r="C42">
        <v>91</v>
      </c>
      <c r="D42">
        <v>67</v>
      </c>
      <c r="E42">
        <v>114</v>
      </c>
      <c r="F42">
        <v>95</v>
      </c>
      <c r="G42" s="5">
        <v>71</v>
      </c>
    </row>
    <row r="43" spans="1:20" x14ac:dyDescent="0.4">
      <c r="A43" s="4">
        <v>173</v>
      </c>
      <c r="B43">
        <v>200</v>
      </c>
      <c r="C43">
        <v>109</v>
      </c>
      <c r="D43">
        <v>76</v>
      </c>
      <c r="E43">
        <v>69</v>
      </c>
      <c r="F43">
        <v>94</v>
      </c>
      <c r="G43" s="5">
        <v>87</v>
      </c>
    </row>
    <row r="44" spans="1:20" ht="18" thickBot="1" x14ac:dyDescent="0.45">
      <c r="A44" s="8">
        <v>178</v>
      </c>
      <c r="B44" s="9">
        <v>195</v>
      </c>
      <c r="C44" s="9">
        <v>97</v>
      </c>
      <c r="D44" s="9">
        <v>99</v>
      </c>
      <c r="E44" s="9">
        <v>105</v>
      </c>
      <c r="F44" s="9">
        <v>101</v>
      </c>
      <c r="G44" s="10">
        <v>69</v>
      </c>
    </row>
    <row r="45" spans="1:20" ht="18" thickBot="1" x14ac:dyDescent="0.45"/>
    <row r="46" spans="1:20" ht="18" thickTop="1" x14ac:dyDescent="0.4">
      <c r="A46" s="11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</row>
    <row r="47" spans="1:20" x14ac:dyDescent="0.4">
      <c r="A47" s="28" t="s">
        <v>15</v>
      </c>
      <c r="B47" s="23"/>
      <c r="C47" s="23"/>
      <c r="D47" s="23"/>
      <c r="E47" s="23" t="s">
        <v>16</v>
      </c>
      <c r="F47" s="23"/>
      <c r="G47" s="23"/>
      <c r="H47" s="23"/>
      <c r="T47" s="14"/>
    </row>
    <row r="48" spans="1:20" x14ac:dyDescent="0.4">
      <c r="A48" s="15" t="s">
        <v>17</v>
      </c>
      <c r="B48" t="s">
        <v>18</v>
      </c>
      <c r="C48" t="s">
        <v>19</v>
      </c>
      <c r="D48" t="s">
        <v>20</v>
      </c>
      <c r="E48" t="s">
        <v>17</v>
      </c>
      <c r="F48" t="s">
        <v>18</v>
      </c>
      <c r="G48" t="s">
        <v>19</v>
      </c>
      <c r="H48" t="s">
        <v>20</v>
      </c>
      <c r="J48" s="23" t="s">
        <v>21</v>
      </c>
      <c r="K48" s="23"/>
      <c r="L48" s="23"/>
      <c r="M48" s="23"/>
      <c r="T48" s="14"/>
    </row>
    <row r="49" spans="1:20" x14ac:dyDescent="0.4">
      <c r="A49" s="16" t="s">
        <v>22</v>
      </c>
      <c r="B49" s="7" t="s">
        <v>22</v>
      </c>
      <c r="C49" s="7" t="s">
        <v>22</v>
      </c>
      <c r="D49" s="7" t="s">
        <v>22</v>
      </c>
      <c r="E49" s="7" t="s">
        <v>22</v>
      </c>
      <c r="F49" s="7" t="s">
        <v>22</v>
      </c>
      <c r="G49" s="7" t="s">
        <v>22</v>
      </c>
      <c r="H49" s="7" t="s">
        <v>22</v>
      </c>
      <c r="J49" t="s">
        <v>17</v>
      </c>
      <c r="K49" t="s">
        <v>18</v>
      </c>
      <c r="L49" t="s">
        <v>19</v>
      </c>
      <c r="M49" t="s">
        <v>20</v>
      </c>
      <c r="P49" t="s">
        <v>23</v>
      </c>
      <c r="T49" s="14"/>
    </row>
    <row r="50" spans="1:20" x14ac:dyDescent="0.4">
      <c r="A50" s="15">
        <v>1139</v>
      </c>
      <c r="B50">
        <v>505</v>
      </c>
      <c r="C50">
        <v>362</v>
      </c>
      <c r="D50">
        <v>1067</v>
      </c>
      <c r="E50">
        <v>355</v>
      </c>
      <c r="F50">
        <v>412</v>
      </c>
      <c r="G50">
        <v>291</v>
      </c>
      <c r="H50">
        <v>422</v>
      </c>
      <c r="J50" s="17">
        <f>A50-E50</f>
        <v>784</v>
      </c>
      <c r="K50" s="17">
        <f t="shared" ref="K50:M50" si="0">B50-F50</f>
        <v>93</v>
      </c>
      <c r="L50" s="17">
        <f t="shared" si="0"/>
        <v>71</v>
      </c>
      <c r="M50" s="17">
        <f t="shared" si="0"/>
        <v>645</v>
      </c>
      <c r="O50" t="s">
        <v>17</v>
      </c>
      <c r="P50">
        <v>1</v>
      </c>
      <c r="T50" s="14"/>
    </row>
    <row r="51" spans="1:20" x14ac:dyDescent="0.4">
      <c r="A51" s="15">
        <v>1095</v>
      </c>
      <c r="B51">
        <v>524</v>
      </c>
      <c r="C51">
        <v>346</v>
      </c>
      <c r="D51">
        <v>1111</v>
      </c>
      <c r="E51">
        <v>348</v>
      </c>
      <c r="F51">
        <v>394</v>
      </c>
      <c r="G51">
        <v>301</v>
      </c>
      <c r="H51">
        <v>398</v>
      </c>
      <c r="J51" s="17">
        <f t="shared" ref="J51:J59" si="1">A51-E51</f>
        <v>747</v>
      </c>
      <c r="K51" s="17">
        <f t="shared" ref="K51:K59" si="2">B51-F51</f>
        <v>130</v>
      </c>
      <c r="L51" s="17">
        <f t="shared" ref="L51:L59" si="3">C51-G51</f>
        <v>45</v>
      </c>
      <c r="M51" s="17">
        <f t="shared" ref="M51:M59" si="4">D51-H51</f>
        <v>713</v>
      </c>
      <c r="O51" t="s">
        <v>18</v>
      </c>
      <c r="P51">
        <v>1.1449579072876397</v>
      </c>
      <c r="T51" s="14"/>
    </row>
    <row r="52" spans="1:20" x14ac:dyDescent="0.4">
      <c r="A52" s="15">
        <v>1033</v>
      </c>
      <c r="B52">
        <v>537</v>
      </c>
      <c r="C52">
        <v>391</v>
      </c>
      <c r="D52">
        <v>1128</v>
      </c>
      <c r="E52">
        <v>346</v>
      </c>
      <c r="F52">
        <v>365</v>
      </c>
      <c r="G52">
        <v>314</v>
      </c>
      <c r="H52">
        <v>434</v>
      </c>
      <c r="J52" s="17">
        <f t="shared" si="1"/>
        <v>687</v>
      </c>
      <c r="K52" s="17">
        <f t="shared" si="2"/>
        <v>172</v>
      </c>
      <c r="L52" s="17">
        <f t="shared" si="3"/>
        <v>77</v>
      </c>
      <c r="M52" s="17">
        <f t="shared" si="4"/>
        <v>694</v>
      </c>
      <c r="O52" t="s">
        <v>19</v>
      </c>
      <c r="P52">
        <v>0.53954547096867433</v>
      </c>
      <c r="T52" s="14"/>
    </row>
    <row r="53" spans="1:20" x14ac:dyDescent="0.4">
      <c r="A53" s="15">
        <v>1024</v>
      </c>
      <c r="B53">
        <v>468</v>
      </c>
      <c r="C53">
        <v>358</v>
      </c>
      <c r="D53">
        <v>1076</v>
      </c>
      <c r="E53">
        <v>369</v>
      </c>
      <c r="F53">
        <v>413</v>
      </c>
      <c r="G53">
        <v>279</v>
      </c>
      <c r="H53">
        <v>422</v>
      </c>
      <c r="J53" s="17">
        <f t="shared" si="1"/>
        <v>655</v>
      </c>
      <c r="K53" s="17">
        <f t="shared" si="2"/>
        <v>55</v>
      </c>
      <c r="L53" s="17">
        <f t="shared" si="3"/>
        <v>79</v>
      </c>
      <c r="M53" s="17">
        <f t="shared" si="4"/>
        <v>654</v>
      </c>
      <c r="O53" t="s">
        <v>20</v>
      </c>
      <c r="P53">
        <v>0.82787151786682078</v>
      </c>
      <c r="T53" s="14"/>
    </row>
    <row r="54" spans="1:20" x14ac:dyDescent="0.4">
      <c r="A54" s="15">
        <v>1058</v>
      </c>
      <c r="B54">
        <v>470</v>
      </c>
      <c r="C54">
        <v>350</v>
      </c>
      <c r="D54">
        <v>1062</v>
      </c>
      <c r="E54">
        <v>380</v>
      </c>
      <c r="F54">
        <v>360</v>
      </c>
      <c r="G54">
        <v>315</v>
      </c>
      <c r="H54">
        <v>445</v>
      </c>
      <c r="J54" s="17">
        <f t="shared" si="1"/>
        <v>678</v>
      </c>
      <c r="K54" s="17">
        <f t="shared" si="2"/>
        <v>110</v>
      </c>
      <c r="L54" s="17">
        <f t="shared" si="3"/>
        <v>35</v>
      </c>
      <c r="M54" s="17">
        <f t="shared" si="4"/>
        <v>617</v>
      </c>
      <c r="S54" t="s">
        <v>24</v>
      </c>
      <c r="T54" s="14"/>
    </row>
    <row r="55" spans="1:20" x14ac:dyDescent="0.4">
      <c r="A55" s="15">
        <v>1141</v>
      </c>
      <c r="B55">
        <v>525</v>
      </c>
      <c r="C55">
        <v>393</v>
      </c>
      <c r="D55">
        <v>1206</v>
      </c>
      <c r="E55">
        <v>310</v>
      </c>
      <c r="F55">
        <v>365</v>
      </c>
      <c r="G55">
        <v>355</v>
      </c>
      <c r="H55">
        <v>444</v>
      </c>
      <c r="J55" s="17">
        <f t="shared" si="1"/>
        <v>831</v>
      </c>
      <c r="K55" s="17">
        <f t="shared" si="2"/>
        <v>160</v>
      </c>
      <c r="L55" s="17">
        <f t="shared" si="3"/>
        <v>38</v>
      </c>
      <c r="M55" s="17">
        <f t="shared" si="4"/>
        <v>762</v>
      </c>
      <c r="O55" t="s">
        <v>17</v>
      </c>
      <c r="P55">
        <v>744.70000000000016</v>
      </c>
      <c r="Q55">
        <v>44.991851114025827</v>
      </c>
      <c r="S55">
        <f>P55/P50</f>
        <v>744.70000000000016</v>
      </c>
      <c r="T55" s="14">
        <f>Q55/(P50^(1/2))</f>
        <v>44.991851114025827</v>
      </c>
    </row>
    <row r="56" spans="1:20" x14ac:dyDescent="0.4">
      <c r="A56" s="15">
        <v>1117</v>
      </c>
      <c r="B56">
        <v>572</v>
      </c>
      <c r="C56">
        <v>389</v>
      </c>
      <c r="D56">
        <v>1148</v>
      </c>
      <c r="E56">
        <v>307</v>
      </c>
      <c r="F56">
        <v>425</v>
      </c>
      <c r="G56">
        <v>302</v>
      </c>
      <c r="H56">
        <v>434</v>
      </c>
      <c r="J56" s="17">
        <f t="shared" si="1"/>
        <v>810</v>
      </c>
      <c r="K56" s="17">
        <f t="shared" si="2"/>
        <v>147</v>
      </c>
      <c r="L56" s="17">
        <f t="shared" si="3"/>
        <v>87</v>
      </c>
      <c r="M56" s="17">
        <f t="shared" si="4"/>
        <v>714</v>
      </c>
      <c r="O56" t="s">
        <v>18</v>
      </c>
      <c r="P56">
        <v>124.3</v>
      </c>
      <c r="Q56">
        <v>37.238122640350419</v>
      </c>
      <c r="S56">
        <f t="shared" ref="S56:S58" si="5">P56/P51</f>
        <v>108.56294297705827</v>
      </c>
      <c r="T56" s="14">
        <f t="shared" ref="T56:T58" si="6">Q56/(P51^(1/2))</f>
        <v>34.801103693907493</v>
      </c>
    </row>
    <row r="57" spans="1:20" x14ac:dyDescent="0.4">
      <c r="A57" s="15">
        <v>1053</v>
      </c>
      <c r="B57">
        <v>549</v>
      </c>
      <c r="C57">
        <v>342</v>
      </c>
      <c r="D57">
        <v>1183</v>
      </c>
      <c r="E57">
        <v>325</v>
      </c>
      <c r="F57">
        <v>460</v>
      </c>
      <c r="G57">
        <v>308</v>
      </c>
      <c r="H57">
        <v>406</v>
      </c>
      <c r="J57" s="17">
        <f t="shared" si="1"/>
        <v>728</v>
      </c>
      <c r="K57" s="17">
        <f t="shared" si="2"/>
        <v>89</v>
      </c>
      <c r="L57" s="17">
        <f t="shared" si="3"/>
        <v>34</v>
      </c>
      <c r="M57" s="17">
        <f t="shared" si="4"/>
        <v>777</v>
      </c>
      <c r="O57" t="s">
        <v>19</v>
      </c>
      <c r="P57">
        <v>55.7</v>
      </c>
      <c r="Q57">
        <v>22.085691697969892</v>
      </c>
      <c r="S57">
        <f t="shared" si="5"/>
        <v>103.23504319292842</v>
      </c>
      <c r="T57" s="14">
        <f t="shared" si="6"/>
        <v>30.06747646655991</v>
      </c>
    </row>
    <row r="58" spans="1:20" x14ac:dyDescent="0.4">
      <c r="A58" s="15">
        <v>1056</v>
      </c>
      <c r="B58">
        <v>550</v>
      </c>
      <c r="C58">
        <v>344</v>
      </c>
      <c r="D58">
        <v>1195</v>
      </c>
      <c r="E58">
        <v>317</v>
      </c>
      <c r="F58">
        <v>430</v>
      </c>
      <c r="G58">
        <v>315</v>
      </c>
      <c r="H58">
        <v>408</v>
      </c>
      <c r="J58" s="17">
        <f t="shared" si="1"/>
        <v>739</v>
      </c>
      <c r="K58" s="17">
        <f t="shared" si="2"/>
        <v>120</v>
      </c>
      <c r="L58" s="17">
        <f t="shared" si="3"/>
        <v>29</v>
      </c>
      <c r="M58" s="17">
        <f t="shared" si="4"/>
        <v>787</v>
      </c>
      <c r="O58" t="s">
        <v>20</v>
      </c>
      <c r="P58">
        <v>707.19999999999993</v>
      </c>
      <c r="Q58">
        <v>52.877216265609142</v>
      </c>
      <c r="S58">
        <f t="shared" si="5"/>
        <v>854.23883384977955</v>
      </c>
      <c r="T58" s="14">
        <f t="shared" si="6"/>
        <v>58.114848885448239</v>
      </c>
    </row>
    <row r="59" spans="1:20" x14ac:dyDescent="0.4">
      <c r="A59" s="15">
        <v>1130</v>
      </c>
      <c r="B59">
        <v>573</v>
      </c>
      <c r="C59">
        <v>335</v>
      </c>
      <c r="D59">
        <v>1144</v>
      </c>
      <c r="E59">
        <v>342</v>
      </c>
      <c r="F59">
        <v>406</v>
      </c>
      <c r="G59">
        <v>273</v>
      </c>
      <c r="H59">
        <v>435</v>
      </c>
      <c r="J59" s="17">
        <f t="shared" si="1"/>
        <v>788</v>
      </c>
      <c r="K59" s="17">
        <f t="shared" si="2"/>
        <v>167</v>
      </c>
      <c r="L59" s="17">
        <f t="shared" si="3"/>
        <v>62</v>
      </c>
      <c r="M59" s="17">
        <f t="shared" si="4"/>
        <v>709</v>
      </c>
      <c r="T59" s="14"/>
    </row>
    <row r="60" spans="1:20" x14ac:dyDescent="0.4">
      <c r="A60" s="15"/>
      <c r="T60" s="14"/>
    </row>
    <row r="61" spans="1:20" x14ac:dyDescent="0.4">
      <c r="A61" s="15">
        <f>AVERAGE(A50:A59)</f>
        <v>1084.5999999999999</v>
      </c>
      <c r="B61">
        <f t="shared" ref="B61:H61" si="7">AVERAGE(B50:B59)</f>
        <v>527.29999999999995</v>
      </c>
      <c r="C61">
        <f t="shared" si="7"/>
        <v>361</v>
      </c>
      <c r="D61">
        <f t="shared" si="7"/>
        <v>1132</v>
      </c>
      <c r="E61">
        <f t="shared" si="7"/>
        <v>339.9</v>
      </c>
      <c r="F61">
        <f t="shared" si="7"/>
        <v>403</v>
      </c>
      <c r="G61">
        <f t="shared" si="7"/>
        <v>305.3</v>
      </c>
      <c r="H61">
        <f t="shared" si="7"/>
        <v>424.8</v>
      </c>
      <c r="J61" s="17">
        <f>AVERAGE(J50:J59)</f>
        <v>744.7</v>
      </c>
      <c r="K61" s="17">
        <f t="shared" ref="K61:M61" si="8">AVERAGE(K50:K59)</f>
        <v>124.3</v>
      </c>
      <c r="L61" s="17">
        <f t="shared" si="8"/>
        <v>55.7</v>
      </c>
      <c r="M61" s="17">
        <f t="shared" si="8"/>
        <v>707.2</v>
      </c>
      <c r="T61" s="14"/>
    </row>
    <row r="62" spans="1:20" ht="18" thickBot="1" x14ac:dyDescent="0.45">
      <c r="A62" s="18"/>
      <c r="B62" s="19"/>
      <c r="C62" s="19"/>
      <c r="D62" s="19"/>
      <c r="E62" s="19"/>
      <c r="F62" s="19"/>
      <c r="G62" s="19"/>
      <c r="H62" s="19"/>
      <c r="I62" s="19"/>
      <c r="J62" s="19">
        <f>STDEV(J50:J59)</f>
        <v>58.946397496181035</v>
      </c>
      <c r="K62" s="19">
        <f t="shared" ref="K62:M62" si="9">STDEV(K50:K59)</f>
        <v>38.256589846282267</v>
      </c>
      <c r="L62" s="19">
        <f t="shared" si="9"/>
        <v>21.832951650607797</v>
      </c>
      <c r="M62" s="19">
        <f t="shared" si="9"/>
        <v>57.092128276244097</v>
      </c>
      <c r="N62" s="19"/>
      <c r="O62" s="19"/>
      <c r="P62" s="19"/>
      <c r="Q62" s="19"/>
      <c r="R62" s="19"/>
      <c r="S62" s="19"/>
      <c r="T62" s="20"/>
    </row>
    <row r="63" spans="1:20" ht="18" thickTop="1" x14ac:dyDescent="0.4"/>
  </sheetData>
  <mergeCells count="21">
    <mergeCell ref="A47:D47"/>
    <mergeCell ref="E47:H47"/>
    <mergeCell ref="J48:M48"/>
    <mergeCell ref="A3:C3"/>
    <mergeCell ref="D3:F3"/>
    <mergeCell ref="G3:I3"/>
    <mergeCell ref="J3:L3"/>
    <mergeCell ref="M3:O3"/>
    <mergeCell ref="G18:H18"/>
    <mergeCell ref="I18:J18"/>
    <mergeCell ref="K18:L18"/>
    <mergeCell ref="M18:N18"/>
    <mergeCell ref="O18:P18"/>
    <mergeCell ref="A33:F33"/>
    <mergeCell ref="A17:D17"/>
    <mergeCell ref="E17:H17"/>
    <mergeCell ref="I17:L17"/>
    <mergeCell ref="M17:P17"/>
    <mergeCell ref="A18:B18"/>
    <mergeCell ref="C18:D18"/>
    <mergeCell ref="E18:F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최병산</dc:creator>
  <cp:lastModifiedBy>최병산</cp:lastModifiedBy>
  <dcterms:created xsi:type="dcterms:W3CDTF">2019-12-07T04:56:30Z</dcterms:created>
  <dcterms:modified xsi:type="dcterms:W3CDTF">2020-04-20T05:14:18Z</dcterms:modified>
</cp:coreProperties>
</file>