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_david/Desktop/To move CLINIC 29-04-2020/Paper Miguez et al./Miguez et al - Source Data/"/>
    </mc:Choice>
  </mc:AlternateContent>
  <xr:revisionPtr revIDLastSave="0" documentId="13_ncr:1_{CE2A0DA5-DE63-CD41-AACD-72DF019D38D9}" xr6:coauthVersionLast="45" xr6:coauthVersionMax="45" xr10:uidLastSave="{00000000-0000-0000-0000-000000000000}"/>
  <bookViews>
    <workbookView xWindow="0" yWindow="460" windowWidth="28800" windowHeight="16680" activeTab="2" xr2:uid="{00000000-000D-0000-FFFF-FFFF00000000}"/>
  </bookViews>
  <sheets>
    <sheet name="Figure 1B Desensitization" sheetId="2" r:id="rId1"/>
    <sheet name="Figure 1C % Steady State" sheetId="3" r:id="rId2"/>
    <sheet name="Figure 1D Rise-Tim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4" l="1"/>
  <c r="C16" i="2"/>
  <c r="F16" i="2"/>
  <c r="F17" i="3"/>
  <c r="I31" i="4"/>
  <c r="I30" i="4"/>
  <c r="F17" i="4"/>
  <c r="F16" i="4"/>
  <c r="F15" i="4"/>
  <c r="C19" i="4"/>
  <c r="C18" i="4"/>
  <c r="C17" i="4"/>
  <c r="I27" i="3"/>
  <c r="I29" i="3"/>
  <c r="I28" i="3"/>
  <c r="I29" i="2"/>
  <c r="F18" i="3"/>
  <c r="F16" i="3"/>
  <c r="C15" i="3"/>
  <c r="C17" i="3"/>
  <c r="C16" i="3"/>
  <c r="I31" i="2"/>
  <c r="I30" i="2"/>
  <c r="F17" i="2"/>
  <c r="F15" i="2"/>
  <c r="C18" i="2"/>
  <c r="C17" i="2"/>
</calcChain>
</file>

<file path=xl/sharedStrings.xml><?xml version="1.0" encoding="utf-8"?>
<sst xmlns="http://schemas.openxmlformats.org/spreadsheetml/2006/main" count="293" uniqueCount="91">
  <si>
    <t>File</t>
  </si>
  <si>
    <t>0 TARPS (GluA1+GFP)</t>
  </si>
  <si>
    <t>14_05_21_0123</t>
  </si>
  <si>
    <t>14_05_21_0142</t>
  </si>
  <si>
    <t>16_04_29_0004</t>
  </si>
  <si>
    <t>16_04_29_0010</t>
  </si>
  <si>
    <t>16_05_19_0014</t>
  </si>
  <si>
    <t>16_05_19_0037</t>
  </si>
  <si>
    <t>16_05_19_0070</t>
  </si>
  <si>
    <t>16_05_19_0082</t>
  </si>
  <si>
    <t>16_05_19_0083</t>
  </si>
  <si>
    <t>16_05_19_0097</t>
  </si>
  <si>
    <t>16_05_19_0117</t>
  </si>
  <si>
    <t>16_05_19_0136</t>
  </si>
  <si>
    <t>Mean</t>
  </si>
  <si>
    <t>S.E.M</t>
  </si>
  <si>
    <t>N</t>
  </si>
  <si>
    <r>
      <t>2 TARPs (GluA1 + GluA1:</t>
    </r>
    <r>
      <rPr>
        <b/>
        <sz val="11"/>
        <rFont val="Symbol"/>
        <family val="1"/>
        <charset val="2"/>
      </rPr>
      <t>g</t>
    </r>
    <r>
      <rPr>
        <b/>
        <sz val="11"/>
        <rFont val="Verdana"/>
        <family val="2"/>
      </rPr>
      <t xml:space="preserve">2) </t>
    </r>
  </si>
  <si>
    <t>Desensitization weighted time constant (ms)</t>
  </si>
  <si>
    <t>14_05_09_0015</t>
  </si>
  <si>
    <t>16_05_10_0040</t>
  </si>
  <si>
    <t>16_05_10_0032</t>
  </si>
  <si>
    <t>16_05_25_0084</t>
  </si>
  <si>
    <t>16_05_25_0107</t>
  </si>
  <si>
    <t>16_05_25_0118</t>
  </si>
  <si>
    <t>16_05_25_0119</t>
  </si>
  <si>
    <t>16_05_24_0032</t>
  </si>
  <si>
    <t>16_05_24_0044</t>
  </si>
  <si>
    <t>16_05_24_0048</t>
  </si>
  <si>
    <t>16_05_24_0060*</t>
  </si>
  <si>
    <r>
      <t>4 TARPs ( GluA1:</t>
    </r>
    <r>
      <rPr>
        <b/>
        <sz val="11"/>
        <rFont val="Symbol"/>
        <family val="1"/>
        <charset val="2"/>
      </rPr>
      <t>g</t>
    </r>
    <r>
      <rPr>
        <b/>
        <sz val="11"/>
        <rFont val="Verdana"/>
        <family val="2"/>
      </rPr>
      <t xml:space="preserve">2) </t>
    </r>
  </si>
  <si>
    <t>14_07_29_0015</t>
  </si>
  <si>
    <t>14_07_29_0027</t>
  </si>
  <si>
    <t>14_07_29_0047</t>
  </si>
  <si>
    <t>14_09_23_0018</t>
  </si>
  <si>
    <t>16_05_05_0046</t>
  </si>
  <si>
    <t>16_05_10_0072</t>
  </si>
  <si>
    <t>16_05_10_0091</t>
  </si>
  <si>
    <t>16_05_10_00114</t>
  </si>
  <si>
    <t>16_05_10_00134</t>
  </si>
  <si>
    <t>16_05_10_00151</t>
  </si>
  <si>
    <t>16_05_20_0000</t>
  </si>
  <si>
    <t>16_05_20_0022</t>
  </si>
  <si>
    <t>16_05_20_0028</t>
  </si>
  <si>
    <t>16_05_25_0000</t>
  </si>
  <si>
    <t>16_05_25_0006</t>
  </si>
  <si>
    <t>16_05_25_0017</t>
  </si>
  <si>
    <t>16_05_25_0028</t>
  </si>
  <si>
    <t>16_05_25_0029</t>
  </si>
  <si>
    <t>16_05_25_0037*</t>
  </si>
  <si>
    <t>16_05_25_0048*</t>
  </si>
  <si>
    <t>16_05_25_0049</t>
  </si>
  <si>
    <t>16_05_25_0068</t>
  </si>
  <si>
    <t>16_05_24_0001</t>
  </si>
  <si>
    <t>16_05_24_0003</t>
  </si>
  <si>
    <t>16_05_24_0020</t>
  </si>
  <si>
    <t>16_05_24_0000</t>
  </si>
  <si>
    <t>S.E.M.</t>
  </si>
  <si>
    <t>16_05_25_0096</t>
  </si>
  <si>
    <t>16_04_29_0003</t>
  </si>
  <si>
    <t>% Steady State Current vs. Peak</t>
  </si>
  <si>
    <t>Rise time (ms)</t>
  </si>
  <si>
    <t>Comparison</t>
  </si>
  <si>
    <t>Test</t>
  </si>
  <si>
    <t>p-value</t>
  </si>
  <si>
    <t>STATISTICAL ANALYSIS</t>
  </si>
  <si>
    <t>0 TARPs vs 2 TARPs</t>
  </si>
  <si>
    <t>**</t>
  </si>
  <si>
    <t>Graphic</t>
  </si>
  <si>
    <t>2 TARPs vs 4 TARPs</t>
  </si>
  <si>
    <t>0 TARPs vs 4 TARPs</t>
  </si>
  <si>
    <t>****</t>
  </si>
  <si>
    <t>&lt;0.0001</t>
  </si>
  <si>
    <t>*</t>
  </si>
  <si>
    <t>Mann-Whitney U test</t>
  </si>
  <si>
    <t>ns</t>
  </si>
  <si>
    <t>Mann-Whitney U-test</t>
  </si>
  <si>
    <t>Mean Diff.</t>
  </si>
  <si>
    <t>Significant?</t>
  </si>
  <si>
    <t>Summary</t>
  </si>
  <si>
    <t>Yes</t>
  </si>
  <si>
    <r>
      <rPr>
        <sz val="11"/>
        <color theme="1"/>
        <rFont val="Calibri"/>
        <family val="2"/>
        <scheme val="minor"/>
      </rPr>
      <t xml:space="preserve">Ordinary </t>
    </r>
    <r>
      <rPr>
        <b/>
        <sz val="11"/>
        <color theme="1"/>
        <rFont val="Calibri"/>
        <family val="2"/>
        <scheme val="minor"/>
      </rPr>
      <t xml:space="preserve">one-way ANOVA </t>
    </r>
    <r>
      <rPr>
        <sz val="11"/>
        <color theme="1"/>
        <rFont val="Calibri"/>
        <family val="2"/>
        <scheme val="minor"/>
      </rPr>
      <t xml:space="preserve">with </t>
    </r>
    <r>
      <rPr>
        <b/>
        <sz val="11"/>
        <color theme="1"/>
        <rFont val="Calibri"/>
        <family val="2"/>
        <scheme val="minor"/>
      </rPr>
      <t>Newman-Keuls</t>
    </r>
    <r>
      <rPr>
        <sz val="11"/>
        <color theme="1"/>
        <rFont val="Calibri"/>
        <family val="2"/>
        <scheme val="minor"/>
      </rPr>
      <t xml:space="preserve"> multiple comparisons post-hoc test</t>
    </r>
  </si>
  <si>
    <t>Student's t-test</t>
  </si>
  <si>
    <t>***</t>
  </si>
  <si>
    <t>No</t>
  </si>
  <si>
    <t>F Value = 32.22</t>
  </si>
  <si>
    <t>P Value &lt; 0.0001</t>
  </si>
  <si>
    <t>F Value = 10.86</t>
  </si>
  <si>
    <t>P Value = 0.0002</t>
  </si>
  <si>
    <t>F Value = 1.421</t>
  </si>
  <si>
    <t>P Value = 0.2516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</si>
</sst>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name val="Verdana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2" fontId="4" fillId="0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0" fontId="0" fillId="0" borderId="3" xfId="0" applyBorder="1"/>
    <xf numFmtId="0" fontId="0" fillId="0" borderId="8" xfId="0" applyBorder="1"/>
    <xf numFmtId="2" fontId="3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2" fontId="6" fillId="0" borderId="6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2" fontId="3" fillId="0" borderId="7" xfId="1" applyNumberFormat="1" applyFont="1" applyFill="1" applyBorder="1" applyAlignment="1">
      <alignment horizontal="center"/>
    </xf>
    <xf numFmtId="2" fontId="5" fillId="0" borderId="7" xfId="1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0" borderId="10" xfId="1" applyNumberFormat="1" applyFont="1" applyFill="1" applyBorder="1" applyAlignment="1">
      <alignment horizontal="center"/>
    </xf>
    <xf numFmtId="2" fontId="5" fillId="0" borderId="11" xfId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/>
    </xf>
    <xf numFmtId="2" fontId="4" fillId="0" borderId="12" xfId="1" applyNumberFormat="1" applyFont="1" applyFill="1" applyBorder="1" applyAlignment="1">
      <alignment horizontal="center"/>
    </xf>
    <xf numFmtId="0" fontId="0" fillId="0" borderId="0" xfId="0" applyBorder="1"/>
    <xf numFmtId="2" fontId="5" fillId="0" borderId="0" xfId="1" applyNumberFormat="1" applyFont="1" applyFill="1" applyBorder="1" applyAlignment="1">
      <alignment horizontal="center"/>
    </xf>
    <xf numFmtId="0" fontId="0" fillId="0" borderId="0" xfId="0" applyFill="1"/>
    <xf numFmtId="2" fontId="6" fillId="0" borderId="12" xfId="1" applyNumberFormat="1" applyFont="1" applyFill="1" applyBorder="1" applyAlignment="1">
      <alignment horizontal="center"/>
    </xf>
    <xf numFmtId="2" fontId="6" fillId="0" borderId="11" xfId="1" applyNumberFormat="1" applyFont="1" applyFill="1" applyBorder="1" applyAlignment="1">
      <alignment horizontal="center"/>
    </xf>
    <xf numFmtId="2" fontId="6" fillId="0" borderId="7" xfId="1" applyNumberFormat="1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2" fontId="9" fillId="2" borderId="13" xfId="1" applyNumberFormat="1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wrapText="1"/>
    </xf>
    <xf numFmtId="2" fontId="3" fillId="0" borderId="1" xfId="1" applyNumberFormat="1" applyFont="1" applyFill="1" applyBorder="1" applyAlignment="1">
      <alignment horizontal="left"/>
    </xf>
    <xf numFmtId="2" fontId="4" fillId="0" borderId="1" xfId="1" applyNumberFormat="1" applyFont="1" applyFill="1" applyBorder="1" applyAlignment="1">
      <alignment horizontal="left"/>
    </xf>
    <xf numFmtId="2" fontId="4" fillId="0" borderId="4" xfId="1" applyNumberFormat="1" applyFont="1" applyFill="1" applyBorder="1" applyAlignment="1">
      <alignment horizontal="left"/>
    </xf>
    <xf numFmtId="2" fontId="4" fillId="0" borderId="5" xfId="1" applyNumberFormat="1" applyFont="1" applyFill="1" applyBorder="1" applyAlignment="1">
      <alignment horizontal="left"/>
    </xf>
    <xf numFmtId="2" fontId="3" fillId="0" borderId="5" xfId="1" applyNumberFormat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13" xfId="0" applyFont="1" applyBorder="1" applyAlignment="1">
      <alignment horizontal="left"/>
    </xf>
    <xf numFmtId="2" fontId="2" fillId="2" borderId="13" xfId="1" applyNumberFormat="1" applyFont="1" applyFill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12" fillId="3" borderId="3" xfId="1" applyNumberFormat="1" applyFont="1" applyFill="1" applyBorder="1" applyAlignment="1">
      <alignment horizontal="center"/>
    </xf>
    <xf numFmtId="2" fontId="13" fillId="3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2" fontId="12" fillId="2" borderId="2" xfId="1" applyNumberFormat="1" applyFont="1" applyFill="1" applyBorder="1" applyAlignment="1">
      <alignment horizontal="center"/>
    </xf>
    <xf numFmtId="2" fontId="12" fillId="2" borderId="13" xfId="1" applyNumberFormat="1" applyFont="1" applyFill="1" applyBorder="1" applyAlignment="1">
      <alignment horizontal="center"/>
    </xf>
    <xf numFmtId="2" fontId="12" fillId="2" borderId="4" xfId="1" applyNumberFormat="1" applyFont="1" applyFill="1" applyBorder="1" applyAlignment="1">
      <alignment horizontal="center"/>
    </xf>
    <xf numFmtId="2" fontId="2" fillId="4" borderId="3" xfId="1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3" xfId="0" applyFont="1" applyBorder="1"/>
    <xf numFmtId="0" fontId="0" fillId="0" borderId="13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</cellXfs>
  <cellStyles count="18">
    <cellStyle name="Excel Built-in Normal" xfId="1" xr:uid="{00000000-0005-0000-0000-000000000000}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7"/>
  <sheetViews>
    <sheetView topLeftCell="A3" workbookViewId="0">
      <selection activeCell="G12" sqref="G12"/>
    </sheetView>
  </sheetViews>
  <sheetFormatPr baseColWidth="10" defaultColWidth="10.6640625" defaultRowHeight="15" x14ac:dyDescent="0.2"/>
  <cols>
    <col min="2" max="2" width="12.1640625" bestFit="1" customWidth="1"/>
    <col min="3" max="3" width="34" customWidth="1"/>
    <col min="4" max="4" width="14.1640625" customWidth="1"/>
    <col min="5" max="5" width="12.33203125" style="41" customWidth="1"/>
    <col min="6" max="6" width="36.6640625" customWidth="1"/>
    <col min="7" max="7" width="17.1640625" customWidth="1"/>
    <col min="8" max="8" width="11.83203125" bestFit="1" customWidth="1"/>
    <col min="9" max="9" width="31" customWidth="1"/>
  </cols>
  <sheetData>
    <row r="1" spans="2:9" s="30" customFormat="1" x14ac:dyDescent="0.2">
      <c r="E1" s="40"/>
    </row>
    <row r="2" spans="2:9" s="21" customFormat="1" x14ac:dyDescent="0.2">
      <c r="C2" s="58" t="s">
        <v>1</v>
      </c>
      <c r="E2" s="41"/>
      <c r="F2" s="58" t="s">
        <v>17</v>
      </c>
      <c r="I2" s="58" t="s">
        <v>30</v>
      </c>
    </row>
    <row r="3" spans="2:9" s="38" customFormat="1" ht="30" x14ac:dyDescent="0.2">
      <c r="B3" s="37" t="s">
        <v>0</v>
      </c>
      <c r="C3" s="50" t="s">
        <v>18</v>
      </c>
      <c r="E3" s="42" t="s">
        <v>0</v>
      </c>
      <c r="F3" s="51" t="s">
        <v>18</v>
      </c>
      <c r="H3" s="39" t="s">
        <v>0</v>
      </c>
      <c r="I3" s="50" t="s">
        <v>18</v>
      </c>
    </row>
    <row r="4" spans="2:9" x14ac:dyDescent="0.2">
      <c r="B4" s="3" t="s">
        <v>2</v>
      </c>
      <c r="C4" s="4">
        <v>2.4451324993353616</v>
      </c>
      <c r="E4" s="43" t="s">
        <v>19</v>
      </c>
      <c r="F4" s="8">
        <v>6.9577587834063941</v>
      </c>
      <c r="H4" s="9" t="s">
        <v>31</v>
      </c>
      <c r="I4" s="15">
        <v>6.5079258582562982</v>
      </c>
    </row>
    <row r="5" spans="2:9" x14ac:dyDescent="0.2">
      <c r="B5" s="1" t="s">
        <v>3</v>
      </c>
      <c r="C5" s="2">
        <v>1.9161348096486579</v>
      </c>
      <c r="E5" s="44" t="s">
        <v>20</v>
      </c>
      <c r="F5" s="10">
        <v>2.3208731436944543</v>
      </c>
      <c r="H5" s="7" t="s">
        <v>32</v>
      </c>
      <c r="I5" s="8">
        <v>4.5605194169643459</v>
      </c>
    </row>
    <row r="6" spans="2:9" x14ac:dyDescent="0.2">
      <c r="B6" s="1" t="s">
        <v>4</v>
      </c>
      <c r="C6" s="2">
        <v>3.3247446241927969</v>
      </c>
      <c r="E6" s="45" t="s">
        <v>21</v>
      </c>
      <c r="F6" s="12">
        <v>4.0136735994557737</v>
      </c>
      <c r="H6" s="7" t="s">
        <v>33</v>
      </c>
      <c r="I6" s="8">
        <v>7.4113863014876138</v>
      </c>
    </row>
    <row r="7" spans="2:9" x14ac:dyDescent="0.2">
      <c r="B7" s="1" t="s">
        <v>5</v>
      </c>
      <c r="C7" s="2">
        <v>2.0306487500718351</v>
      </c>
      <c r="E7" s="46" t="s">
        <v>22</v>
      </c>
      <c r="F7" s="2">
        <v>2.3487958945294252</v>
      </c>
      <c r="H7" s="16" t="s">
        <v>34</v>
      </c>
      <c r="I7" s="17">
        <v>4.7639181941078359</v>
      </c>
    </row>
    <row r="8" spans="2:9" x14ac:dyDescent="0.2">
      <c r="B8" s="1" t="s">
        <v>6</v>
      </c>
      <c r="C8" s="2">
        <v>2.2408199559800877</v>
      </c>
      <c r="E8" s="47" t="s">
        <v>23</v>
      </c>
      <c r="F8" s="4">
        <v>3.4319120146371214</v>
      </c>
      <c r="H8" s="18" t="s">
        <v>35</v>
      </c>
      <c r="I8" s="19">
        <v>6.734423441978139</v>
      </c>
    </row>
    <row r="9" spans="2:9" x14ac:dyDescent="0.2">
      <c r="B9" s="1" t="s">
        <v>7</v>
      </c>
      <c r="C9" s="2">
        <v>2.6803925478663269</v>
      </c>
      <c r="E9" s="47" t="s">
        <v>24</v>
      </c>
      <c r="F9" s="4">
        <v>2.8357123941771629</v>
      </c>
      <c r="H9" s="3" t="s">
        <v>36</v>
      </c>
      <c r="I9" s="4">
        <v>5.1161117484049923</v>
      </c>
    </row>
    <row r="10" spans="2:9" x14ac:dyDescent="0.2">
      <c r="B10" s="1" t="s">
        <v>8</v>
      </c>
      <c r="C10" s="2">
        <v>1.92743147361083</v>
      </c>
      <c r="E10" s="47" t="s">
        <v>25</v>
      </c>
      <c r="F10" s="4">
        <v>3.3277688132440675</v>
      </c>
      <c r="H10" s="3" t="s">
        <v>37</v>
      </c>
      <c r="I10" s="4">
        <v>6.2622646958607469</v>
      </c>
    </row>
    <row r="11" spans="2:9" x14ac:dyDescent="0.2">
      <c r="B11" s="1" t="s">
        <v>9</v>
      </c>
      <c r="C11" s="2">
        <v>2.4035219396848788</v>
      </c>
      <c r="E11" s="46" t="s">
        <v>26</v>
      </c>
      <c r="F11" s="2">
        <v>3.9233673036520775</v>
      </c>
      <c r="H11" s="3" t="s">
        <v>38</v>
      </c>
      <c r="I11" s="4">
        <v>4.008000119421558</v>
      </c>
    </row>
    <row r="12" spans="2:9" x14ac:dyDescent="0.2">
      <c r="B12" s="1" t="s">
        <v>10</v>
      </c>
      <c r="C12" s="2">
        <v>2.0966152526359552</v>
      </c>
      <c r="E12" s="46" t="s">
        <v>27</v>
      </c>
      <c r="F12" s="2">
        <v>4.0788181791677189</v>
      </c>
      <c r="H12" s="3" t="s">
        <v>39</v>
      </c>
      <c r="I12" s="4">
        <v>9.5539551462243306</v>
      </c>
    </row>
    <row r="13" spans="2:9" x14ac:dyDescent="0.2">
      <c r="B13" s="1" t="s">
        <v>11</v>
      </c>
      <c r="C13" s="2">
        <v>1.7437867244926839</v>
      </c>
      <c r="E13" s="46" t="s">
        <v>28</v>
      </c>
      <c r="F13" s="2">
        <v>3.6242133172766255</v>
      </c>
      <c r="H13" s="3" t="s">
        <v>40</v>
      </c>
      <c r="I13" s="4">
        <v>6.1792557816154563</v>
      </c>
    </row>
    <row r="14" spans="2:9" x14ac:dyDescent="0.2">
      <c r="B14" s="1" t="s">
        <v>12</v>
      </c>
      <c r="C14" s="2">
        <v>3.3304915012427361</v>
      </c>
      <c r="E14" s="46" t="s">
        <v>29</v>
      </c>
      <c r="F14" s="2">
        <v>4.6195040172173041</v>
      </c>
      <c r="H14" s="3" t="s">
        <v>41</v>
      </c>
      <c r="I14" s="4">
        <v>4.372961908010689</v>
      </c>
    </row>
    <row r="15" spans="2:9" x14ac:dyDescent="0.2">
      <c r="B15" s="1" t="s">
        <v>13</v>
      </c>
      <c r="C15" s="2">
        <v>1.6733287794600309</v>
      </c>
      <c r="E15" s="52" t="s">
        <v>14</v>
      </c>
      <c r="F15" s="53">
        <f>AVERAGE(F4:F14)</f>
        <v>3.7711270418598293</v>
      </c>
      <c r="H15" s="3" t="s">
        <v>42</v>
      </c>
      <c r="I15" s="4">
        <v>4.9136014805861912</v>
      </c>
    </row>
    <row r="16" spans="2:9" x14ac:dyDescent="0.2">
      <c r="B16" s="52" t="s">
        <v>14</v>
      </c>
      <c r="C16" s="53">
        <f>AVERAGE(C4:C15)</f>
        <v>2.3177540715185154</v>
      </c>
      <c r="E16" s="52" t="s">
        <v>15</v>
      </c>
      <c r="F16" s="53">
        <f>((STDEV(F4:F14)/SQRT(COUNT(F4:F14))))</f>
        <v>0.38595248100574747</v>
      </c>
      <c r="H16" s="3" t="s">
        <v>43</v>
      </c>
      <c r="I16" s="4">
        <v>4.698004221913636</v>
      </c>
    </row>
    <row r="17" spans="2:9" x14ac:dyDescent="0.2">
      <c r="B17" s="52" t="s">
        <v>15</v>
      </c>
      <c r="C17" s="53">
        <f>((STDEV(C4:C15)/SQRT(COUNT(C4:C15))))</f>
        <v>0.16026441375499598</v>
      </c>
      <c r="E17" s="52" t="s">
        <v>16</v>
      </c>
      <c r="F17" s="54">
        <f>COUNT(F4:F14)</f>
        <v>11</v>
      </c>
      <c r="H17" s="3" t="s">
        <v>44</v>
      </c>
      <c r="I17" s="4">
        <v>5.825366643580562</v>
      </c>
    </row>
    <row r="18" spans="2:9" x14ac:dyDescent="0.2">
      <c r="B18" s="52" t="s">
        <v>16</v>
      </c>
      <c r="C18" s="54">
        <f>COUNT(C4:C15)</f>
        <v>12</v>
      </c>
      <c r="H18" s="3" t="s">
        <v>45</v>
      </c>
      <c r="I18" s="4">
        <v>7.6410705086201052</v>
      </c>
    </row>
    <row r="19" spans="2:9" x14ac:dyDescent="0.2">
      <c r="H19" s="3" t="s">
        <v>46</v>
      </c>
      <c r="I19" s="4">
        <v>8.2780415791318642</v>
      </c>
    </row>
    <row r="20" spans="2:9" x14ac:dyDescent="0.2">
      <c r="H20" s="3" t="s">
        <v>47</v>
      </c>
      <c r="I20" s="4">
        <v>8.996164745663739</v>
      </c>
    </row>
    <row r="21" spans="2:9" x14ac:dyDescent="0.2">
      <c r="H21" s="3" t="s">
        <v>48</v>
      </c>
      <c r="I21" s="4">
        <v>7.8882289150001448</v>
      </c>
    </row>
    <row r="22" spans="2:9" x14ac:dyDescent="0.2">
      <c r="H22" s="3" t="s">
        <v>49</v>
      </c>
      <c r="I22" s="4">
        <v>9.2294457974770676</v>
      </c>
    </row>
    <row r="23" spans="2:9" x14ac:dyDescent="0.2">
      <c r="H23" s="3" t="s">
        <v>50</v>
      </c>
      <c r="I23" s="4">
        <v>6.1952999999999996</v>
      </c>
    </row>
    <row r="24" spans="2:9" x14ac:dyDescent="0.2">
      <c r="C24" s="66" t="s">
        <v>65</v>
      </c>
      <c r="D24" s="67"/>
      <c r="E24" s="67"/>
      <c r="F24" s="68"/>
      <c r="H24" s="3" t="s">
        <v>51</v>
      </c>
      <c r="I24" s="4">
        <v>4.2955563747348133</v>
      </c>
    </row>
    <row r="25" spans="2:9" x14ac:dyDescent="0.2">
      <c r="C25" s="61" t="s">
        <v>62</v>
      </c>
      <c r="D25" s="61" t="s">
        <v>63</v>
      </c>
      <c r="E25" s="61" t="s">
        <v>64</v>
      </c>
      <c r="F25" s="61" t="s">
        <v>68</v>
      </c>
      <c r="H25" s="3" t="s">
        <v>52</v>
      </c>
      <c r="I25" s="4">
        <v>4.8796242786854203</v>
      </c>
    </row>
    <row r="26" spans="2:9" ht="16" x14ac:dyDescent="0.2">
      <c r="C26" s="62" t="s">
        <v>66</v>
      </c>
      <c r="D26" s="62" t="s">
        <v>82</v>
      </c>
      <c r="E26" s="62">
        <v>1.6999999999999999E-3</v>
      </c>
      <c r="F26" s="62" t="s">
        <v>67</v>
      </c>
      <c r="G26" s="59"/>
      <c r="H26" s="3" t="s">
        <v>53</v>
      </c>
      <c r="I26" s="4">
        <v>12.073150989254822</v>
      </c>
    </row>
    <row r="27" spans="2:9" x14ac:dyDescent="0.2">
      <c r="C27" s="62" t="s">
        <v>69</v>
      </c>
      <c r="D27" s="62" t="s">
        <v>82</v>
      </c>
      <c r="E27" s="62">
        <v>1E-4</v>
      </c>
      <c r="F27" s="62" t="s">
        <v>83</v>
      </c>
      <c r="H27" s="3" t="s">
        <v>54</v>
      </c>
      <c r="I27" s="4">
        <v>8.9235655918079928</v>
      </c>
    </row>
    <row r="28" spans="2:9" x14ac:dyDescent="0.2">
      <c r="C28" s="62" t="s">
        <v>70</v>
      </c>
      <c r="D28" s="62" t="s">
        <v>82</v>
      </c>
      <c r="E28" s="62" t="s">
        <v>72</v>
      </c>
      <c r="F28" s="62" t="s">
        <v>71</v>
      </c>
      <c r="H28" s="3" t="s">
        <v>55</v>
      </c>
      <c r="I28" s="4">
        <v>8.2804797275548534</v>
      </c>
    </row>
    <row r="29" spans="2:9" ht="16" x14ac:dyDescent="0.2">
      <c r="D29" s="60"/>
      <c r="H29" s="52" t="s">
        <v>14</v>
      </c>
      <c r="I29" s="53">
        <f>AVERAGE(I4:I28)</f>
        <v>6.7035329386537281</v>
      </c>
    </row>
    <row r="30" spans="2:9" x14ac:dyDescent="0.2">
      <c r="C30" s="69" t="s">
        <v>65</v>
      </c>
      <c r="D30" s="70"/>
      <c r="E30" s="70"/>
      <c r="F30" s="71"/>
      <c r="H30" s="52" t="s">
        <v>15</v>
      </c>
      <c r="I30" s="53">
        <f>((STDEV(I4:I28)/SQRT(COUNT(I4:I28))))</f>
        <v>0.41378994379870965</v>
      </c>
    </row>
    <row r="31" spans="2:9" x14ac:dyDescent="0.2">
      <c r="C31" s="72" t="s">
        <v>81</v>
      </c>
      <c r="D31" s="73"/>
      <c r="E31" s="73"/>
      <c r="F31" s="74"/>
      <c r="H31" s="52" t="s">
        <v>16</v>
      </c>
      <c r="I31" s="54">
        <f>COUNT(I4:I28)</f>
        <v>25</v>
      </c>
    </row>
    <row r="32" spans="2:9" x14ac:dyDescent="0.2">
      <c r="C32" s="49" t="s">
        <v>62</v>
      </c>
      <c r="D32" s="49" t="s">
        <v>77</v>
      </c>
      <c r="E32" s="49" t="s">
        <v>78</v>
      </c>
      <c r="F32" s="49" t="s">
        <v>79</v>
      </c>
    </row>
    <row r="33" spans="3:6" x14ac:dyDescent="0.2">
      <c r="C33" s="48" t="s">
        <v>66</v>
      </c>
      <c r="D33" s="48">
        <v>-1.4530000000000001</v>
      </c>
      <c r="E33" s="48" t="s">
        <v>80</v>
      </c>
      <c r="F33" s="48" t="s">
        <v>73</v>
      </c>
    </row>
    <row r="34" spans="3:6" x14ac:dyDescent="0.2">
      <c r="C34" s="48" t="s">
        <v>69</v>
      </c>
      <c r="D34" s="48">
        <v>-2.9329999999999998</v>
      </c>
      <c r="E34" s="48" t="s">
        <v>80</v>
      </c>
      <c r="F34" s="48" t="s">
        <v>71</v>
      </c>
    </row>
    <row r="35" spans="3:6" x14ac:dyDescent="0.2">
      <c r="C35" s="48" t="s">
        <v>70</v>
      </c>
      <c r="D35" s="48">
        <v>-4.3860000000000001</v>
      </c>
      <c r="E35" s="48" t="s">
        <v>80</v>
      </c>
      <c r="F35" s="48" t="s">
        <v>71</v>
      </c>
    </row>
    <row r="36" spans="3:6" x14ac:dyDescent="0.2">
      <c r="C36" s="75" t="s">
        <v>85</v>
      </c>
    </row>
    <row r="37" spans="3:6" x14ac:dyDescent="0.2">
      <c r="C37" s="75" t="s">
        <v>86</v>
      </c>
    </row>
  </sheetData>
  <mergeCells count="3">
    <mergeCell ref="C24:F24"/>
    <mergeCell ref="C30:F30"/>
    <mergeCell ref="C31:F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8"/>
  <sheetViews>
    <sheetView workbookViewId="0">
      <selection activeCell="C38" sqref="C38"/>
    </sheetView>
  </sheetViews>
  <sheetFormatPr baseColWidth="10" defaultColWidth="10.6640625" defaultRowHeight="15" x14ac:dyDescent="0.2"/>
  <cols>
    <col min="2" max="2" width="11" bestFit="1" customWidth="1"/>
    <col min="3" max="3" width="36.6640625" bestFit="1" customWidth="1"/>
    <col min="4" max="4" width="17.33203125" customWidth="1"/>
    <col min="5" max="5" width="11.83203125" bestFit="1" customWidth="1"/>
    <col min="6" max="6" width="36.6640625" bestFit="1" customWidth="1"/>
    <col min="8" max="8" width="11.83203125" bestFit="1" customWidth="1"/>
    <col min="9" max="9" width="36.6640625" bestFit="1" customWidth="1"/>
  </cols>
  <sheetData>
    <row r="2" spans="2:9" s="21" customFormat="1" x14ac:dyDescent="0.2">
      <c r="C2" s="58" t="s">
        <v>1</v>
      </c>
      <c r="E2" s="41"/>
      <c r="F2" s="58" t="s">
        <v>17</v>
      </c>
      <c r="I2" s="58" t="s">
        <v>30</v>
      </c>
    </row>
    <row r="3" spans="2:9" x14ac:dyDescent="0.2">
      <c r="B3" s="5" t="s">
        <v>0</v>
      </c>
      <c r="C3" s="20" t="s">
        <v>60</v>
      </c>
      <c r="E3" s="5" t="s">
        <v>0</v>
      </c>
      <c r="F3" s="20" t="s">
        <v>60</v>
      </c>
      <c r="H3" s="6" t="s">
        <v>0</v>
      </c>
      <c r="I3" s="20" t="s">
        <v>60</v>
      </c>
    </row>
    <row r="4" spans="2:9" x14ac:dyDescent="0.2">
      <c r="B4" s="7" t="s">
        <v>2</v>
      </c>
      <c r="C4" s="8">
        <v>0.59172477364297293</v>
      </c>
      <c r="E4" s="7" t="s">
        <v>19</v>
      </c>
      <c r="F4" s="8">
        <v>21.368005266622777</v>
      </c>
      <c r="H4" s="7" t="s">
        <v>32</v>
      </c>
      <c r="I4" s="8">
        <v>10.342399436669307</v>
      </c>
    </row>
    <row r="5" spans="2:9" x14ac:dyDescent="0.2">
      <c r="B5" s="9" t="s">
        <v>3</v>
      </c>
      <c r="C5" s="10">
        <v>0.89024964672633078</v>
      </c>
      <c r="E5" s="9" t="s">
        <v>20</v>
      </c>
      <c r="F5" s="10">
        <v>4.0398274575941358</v>
      </c>
      <c r="H5" s="7" t="s">
        <v>33</v>
      </c>
      <c r="I5" s="8">
        <v>23.705779929502697</v>
      </c>
    </row>
    <row r="6" spans="2:9" x14ac:dyDescent="0.2">
      <c r="B6" s="9" t="s">
        <v>59</v>
      </c>
      <c r="C6" s="10">
        <v>0.67171933174224341</v>
      </c>
      <c r="E6" s="11" t="s">
        <v>21</v>
      </c>
      <c r="F6" s="12">
        <v>11.741975517572065</v>
      </c>
      <c r="H6" s="16" t="s">
        <v>34</v>
      </c>
      <c r="I6" s="17">
        <v>7.46816846229187</v>
      </c>
    </row>
    <row r="7" spans="2:9" x14ac:dyDescent="0.2">
      <c r="B7" s="27" t="s">
        <v>5</v>
      </c>
      <c r="C7" s="26">
        <v>0</v>
      </c>
      <c r="E7" s="13" t="s">
        <v>22</v>
      </c>
      <c r="F7" s="2">
        <v>0.18095158486023805</v>
      </c>
      <c r="H7" s="18" t="s">
        <v>35</v>
      </c>
      <c r="I7" s="19">
        <v>11.448540569490316</v>
      </c>
    </row>
    <row r="8" spans="2:9" x14ac:dyDescent="0.2">
      <c r="B8" s="1" t="s">
        <v>6</v>
      </c>
      <c r="C8" s="26">
        <v>0.44946713194378951</v>
      </c>
      <c r="E8" s="22" t="s">
        <v>58</v>
      </c>
      <c r="F8" s="23">
        <v>7.7866880513231767</v>
      </c>
      <c r="H8" s="3" t="s">
        <v>36</v>
      </c>
      <c r="I8" s="4">
        <v>13.050152708567753</v>
      </c>
    </row>
    <row r="9" spans="2:9" x14ac:dyDescent="0.2">
      <c r="B9" s="1" t="s">
        <v>7</v>
      </c>
      <c r="C9" s="2">
        <v>0.61297231763992732</v>
      </c>
      <c r="E9" s="14" t="s">
        <v>23</v>
      </c>
      <c r="F9" s="4">
        <v>1.8170154324334091</v>
      </c>
      <c r="H9" s="3" t="s">
        <v>37</v>
      </c>
      <c r="I9" s="4">
        <v>36.29466430334454</v>
      </c>
    </row>
    <row r="10" spans="2:9" x14ac:dyDescent="0.2">
      <c r="B10" s="1" t="s">
        <v>8</v>
      </c>
      <c r="C10" s="2">
        <v>7.5429008388997589</v>
      </c>
      <c r="E10" s="14" t="s">
        <v>24</v>
      </c>
      <c r="F10" s="4">
        <v>1.9250213163902414</v>
      </c>
      <c r="H10" s="3" t="s">
        <v>38</v>
      </c>
      <c r="I10" s="4">
        <v>4.6479951944736442</v>
      </c>
    </row>
    <row r="11" spans="2:9" x14ac:dyDescent="0.2">
      <c r="B11" s="1" t="s">
        <v>9</v>
      </c>
      <c r="C11" s="2">
        <v>7.017732127344269</v>
      </c>
      <c r="E11" s="14" t="s">
        <v>25</v>
      </c>
      <c r="F11" s="4">
        <v>0.84167754181990739</v>
      </c>
      <c r="H11" s="3" t="s">
        <v>39</v>
      </c>
      <c r="I11" s="4">
        <v>11.828817132247211</v>
      </c>
    </row>
    <row r="12" spans="2:9" x14ac:dyDescent="0.2">
      <c r="B12" s="1" t="s">
        <v>10</v>
      </c>
      <c r="C12" s="2">
        <v>9.2948170020980658</v>
      </c>
      <c r="E12" s="13" t="s">
        <v>26</v>
      </c>
      <c r="F12" s="2">
        <v>3.4277440362704823</v>
      </c>
      <c r="H12" s="3" t="s">
        <v>40</v>
      </c>
      <c r="I12" s="4">
        <v>1.1700943286363106</v>
      </c>
    </row>
    <row r="13" spans="2:9" x14ac:dyDescent="0.2">
      <c r="B13" s="1" t="s">
        <v>11</v>
      </c>
      <c r="C13" s="2">
        <v>0.56943627450980383</v>
      </c>
      <c r="E13" s="13" t="s">
        <v>27</v>
      </c>
      <c r="F13" s="2">
        <v>4.7552250769584985</v>
      </c>
      <c r="H13" s="3" t="s">
        <v>41</v>
      </c>
      <c r="I13" s="4">
        <v>7.0982928639592826</v>
      </c>
    </row>
    <row r="14" spans="2:9" x14ac:dyDescent="0.2">
      <c r="B14" s="1" t="s">
        <v>13</v>
      </c>
      <c r="C14" s="2">
        <v>2.9300182699181825</v>
      </c>
      <c r="E14" s="13" t="s">
        <v>28</v>
      </c>
      <c r="F14" s="2">
        <v>4.3458604639872815</v>
      </c>
      <c r="H14" s="3" t="s">
        <v>42</v>
      </c>
      <c r="I14" s="4">
        <v>12.746365105008078</v>
      </c>
    </row>
    <row r="15" spans="2:9" x14ac:dyDescent="0.2">
      <c r="B15" s="52" t="s">
        <v>14</v>
      </c>
      <c r="C15" s="53">
        <f>AVERAGE(C4:C14)</f>
        <v>2.7791852467695768</v>
      </c>
      <c r="E15" s="13" t="s">
        <v>29</v>
      </c>
      <c r="F15" s="2">
        <v>4.7292932767648965</v>
      </c>
      <c r="H15" s="3" t="s">
        <v>44</v>
      </c>
      <c r="I15" s="4">
        <v>8.6917737409540674</v>
      </c>
    </row>
    <row r="16" spans="2:9" x14ac:dyDescent="0.2">
      <c r="B16" s="55" t="s">
        <v>57</v>
      </c>
      <c r="C16" s="53">
        <f>((STDEV(C4:C14)/SQRT(COUNT(C4:C14))))</f>
        <v>1.038599902772064</v>
      </c>
      <c r="E16" s="52" t="s">
        <v>14</v>
      </c>
      <c r="F16" s="53">
        <f>AVERAGE(F4:F15)</f>
        <v>5.5799404185497581</v>
      </c>
      <c r="H16" s="3" t="s">
        <v>45</v>
      </c>
      <c r="I16" s="4">
        <v>16.476630713918851</v>
      </c>
    </row>
    <row r="17" spans="2:12" x14ac:dyDescent="0.2">
      <c r="B17" s="56" t="s">
        <v>16</v>
      </c>
      <c r="C17" s="54">
        <f>COUNT(C4:C14)</f>
        <v>11</v>
      </c>
      <c r="E17" s="55" t="s">
        <v>57</v>
      </c>
      <c r="F17" s="53">
        <f>((STDEV(F4:F15)/SQRT(COUNT(F4:F15))))</f>
        <v>1.6992695922477579</v>
      </c>
      <c r="H17" s="3" t="s">
        <v>46</v>
      </c>
      <c r="I17" s="4">
        <v>19.677260510063814</v>
      </c>
    </row>
    <row r="18" spans="2:12" x14ac:dyDescent="0.2">
      <c r="E18" s="56" t="s">
        <v>16</v>
      </c>
      <c r="F18" s="54">
        <f>COUNT(F4:F15)</f>
        <v>12</v>
      </c>
      <c r="H18" s="3" t="s">
        <v>47</v>
      </c>
      <c r="I18" s="4">
        <v>29.484023248140911</v>
      </c>
    </row>
    <row r="19" spans="2:12" x14ac:dyDescent="0.2">
      <c r="H19" s="3" t="s">
        <v>48</v>
      </c>
      <c r="I19" s="4">
        <v>15.93279258400927</v>
      </c>
    </row>
    <row r="20" spans="2:12" x14ac:dyDescent="0.2">
      <c r="H20" s="3" t="s">
        <v>49</v>
      </c>
      <c r="I20" s="4">
        <v>20.024657767196668</v>
      </c>
    </row>
    <row r="21" spans="2:12" x14ac:dyDescent="0.2">
      <c r="H21" s="3" t="s">
        <v>50</v>
      </c>
      <c r="I21" s="4">
        <v>14.523173316133789</v>
      </c>
    </row>
    <row r="22" spans="2:12" x14ac:dyDescent="0.2">
      <c r="H22" s="3" t="s">
        <v>51</v>
      </c>
      <c r="I22" s="4">
        <v>1.4154020115455572</v>
      </c>
    </row>
    <row r="23" spans="2:12" x14ac:dyDescent="0.2">
      <c r="H23" s="3" t="s">
        <v>52</v>
      </c>
      <c r="I23" s="4">
        <v>2.0662282414786826</v>
      </c>
    </row>
    <row r="24" spans="2:12" x14ac:dyDescent="0.2">
      <c r="C24" s="66" t="s">
        <v>65</v>
      </c>
      <c r="D24" s="67"/>
      <c r="E24" s="67"/>
      <c r="F24" s="68"/>
      <c r="H24" s="3" t="s">
        <v>53</v>
      </c>
      <c r="I24" s="4">
        <v>10.216277518878361</v>
      </c>
    </row>
    <row r="25" spans="2:12" x14ac:dyDescent="0.2">
      <c r="C25" s="61" t="s">
        <v>62</v>
      </c>
      <c r="D25" s="61" t="s">
        <v>63</v>
      </c>
      <c r="E25" s="61" t="s">
        <v>64</v>
      </c>
      <c r="F25" s="61" t="s">
        <v>68</v>
      </c>
      <c r="H25" s="3" t="s">
        <v>54</v>
      </c>
      <c r="I25" s="4">
        <v>19.2504415098721</v>
      </c>
    </row>
    <row r="26" spans="2:12" x14ac:dyDescent="0.2">
      <c r="C26" s="62" t="s">
        <v>70</v>
      </c>
      <c r="D26" s="62" t="s">
        <v>74</v>
      </c>
      <c r="E26" s="62" t="s">
        <v>72</v>
      </c>
      <c r="F26" s="62" t="s">
        <v>71</v>
      </c>
      <c r="H26" s="3" t="s">
        <v>55</v>
      </c>
      <c r="I26" s="4">
        <v>23.29200880158858</v>
      </c>
    </row>
    <row r="27" spans="2:12" x14ac:dyDescent="0.2">
      <c r="C27" s="62" t="s">
        <v>69</v>
      </c>
      <c r="D27" s="62" t="s">
        <v>74</v>
      </c>
      <c r="E27" s="62">
        <v>3.5000000000000001E-3</v>
      </c>
      <c r="F27" s="62" t="s">
        <v>67</v>
      </c>
      <c r="H27" s="52" t="s">
        <v>14</v>
      </c>
      <c r="I27" s="53">
        <f>AVERAGE(I4:I26)</f>
        <v>13.950084347737896</v>
      </c>
    </row>
    <row r="28" spans="2:12" x14ac:dyDescent="0.2">
      <c r="C28" s="62" t="s">
        <v>66</v>
      </c>
      <c r="D28" s="62" t="s">
        <v>74</v>
      </c>
      <c r="E28" s="62">
        <v>0.1027</v>
      </c>
      <c r="F28" s="63" t="s">
        <v>75</v>
      </c>
      <c r="H28" s="55" t="s">
        <v>57</v>
      </c>
      <c r="I28" s="53">
        <f>((STDEV(I4:I26)/SQRT(COUNT(I4:I26))))</f>
        <v>1.8523848885999112</v>
      </c>
    </row>
    <row r="29" spans="2:12" x14ac:dyDescent="0.2">
      <c r="H29" s="57" t="s">
        <v>16</v>
      </c>
      <c r="I29" s="54">
        <f>COUNT(I4:I26)</f>
        <v>23</v>
      </c>
    </row>
    <row r="30" spans="2:12" x14ac:dyDescent="0.2">
      <c r="C30" s="69" t="s">
        <v>65</v>
      </c>
      <c r="D30" s="70"/>
      <c r="E30" s="70"/>
      <c r="F30" s="71"/>
    </row>
    <row r="31" spans="2:12" x14ac:dyDescent="0.2">
      <c r="C31" s="72" t="s">
        <v>81</v>
      </c>
      <c r="D31" s="73"/>
      <c r="E31" s="73"/>
      <c r="F31" s="74"/>
    </row>
    <row r="32" spans="2:12" ht="16" x14ac:dyDescent="0.2">
      <c r="C32" s="49" t="s">
        <v>62</v>
      </c>
      <c r="D32" s="49" t="s">
        <v>77</v>
      </c>
      <c r="E32" s="49" t="s">
        <v>78</v>
      </c>
      <c r="F32" s="49" t="s">
        <v>79</v>
      </c>
      <c r="H32" s="28"/>
      <c r="I32" s="60"/>
      <c r="J32" s="59"/>
      <c r="K32" s="59"/>
      <c r="L32" s="59"/>
    </row>
    <row r="33" spans="3:12" ht="16" x14ac:dyDescent="0.2">
      <c r="C33" s="64" t="s">
        <v>70</v>
      </c>
      <c r="D33" s="48">
        <v>-11.17</v>
      </c>
      <c r="E33" s="48" t="s">
        <v>80</v>
      </c>
      <c r="F33" s="48" t="s">
        <v>83</v>
      </c>
      <c r="H33" s="28"/>
      <c r="I33" s="60"/>
      <c r="J33" s="59"/>
      <c r="K33" s="59"/>
      <c r="L33" s="59"/>
    </row>
    <row r="34" spans="3:12" ht="16" x14ac:dyDescent="0.2">
      <c r="C34" s="64" t="s">
        <v>69</v>
      </c>
      <c r="D34" s="48">
        <v>-8.3689999999999998</v>
      </c>
      <c r="E34" s="48" t="s">
        <v>80</v>
      </c>
      <c r="F34" s="48" t="s">
        <v>67</v>
      </c>
      <c r="H34" s="28"/>
      <c r="I34" s="60"/>
      <c r="J34" s="59"/>
      <c r="K34" s="59"/>
      <c r="L34" s="59"/>
    </row>
    <row r="35" spans="3:12" x14ac:dyDescent="0.2">
      <c r="C35" s="64" t="s">
        <v>66</v>
      </c>
      <c r="D35" s="48">
        <v>-2.8029999999999999</v>
      </c>
      <c r="E35" s="48" t="s">
        <v>84</v>
      </c>
      <c r="F35" s="48" t="s">
        <v>75</v>
      </c>
      <c r="H35" s="28"/>
      <c r="I35" s="29"/>
      <c r="J35" s="28"/>
      <c r="K35" s="28"/>
      <c r="L35" s="28"/>
    </row>
    <row r="36" spans="3:12" x14ac:dyDescent="0.2">
      <c r="C36" s="75" t="s">
        <v>87</v>
      </c>
      <c r="H36" s="28"/>
      <c r="I36" s="28"/>
      <c r="J36" s="28"/>
      <c r="K36" s="28"/>
      <c r="L36" s="28"/>
    </row>
    <row r="37" spans="3:12" x14ac:dyDescent="0.2">
      <c r="C37" s="75" t="s">
        <v>88</v>
      </c>
      <c r="H37" s="28"/>
      <c r="I37" s="28"/>
      <c r="J37" s="28"/>
      <c r="K37" s="28"/>
      <c r="L37" s="28"/>
    </row>
    <row r="38" spans="3:12" x14ac:dyDescent="0.2">
      <c r="H38" s="28"/>
      <c r="I38" s="28"/>
      <c r="J38" s="28"/>
      <c r="K38" s="28"/>
      <c r="L38" s="28"/>
    </row>
  </sheetData>
  <mergeCells count="3">
    <mergeCell ref="C24:F24"/>
    <mergeCell ref="C30:F30"/>
    <mergeCell ref="C31:F3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7"/>
  <sheetViews>
    <sheetView tabSelected="1" workbookViewId="0">
      <selection activeCell="D37" sqref="D37"/>
    </sheetView>
  </sheetViews>
  <sheetFormatPr baseColWidth="10" defaultColWidth="10.6640625" defaultRowHeight="15" x14ac:dyDescent="0.2"/>
  <cols>
    <col min="2" max="2" width="11" bestFit="1" customWidth="1"/>
    <col min="3" max="3" width="25.83203125" bestFit="1" customWidth="1"/>
    <col min="4" max="4" width="17.6640625" customWidth="1"/>
    <col min="5" max="5" width="11.83203125" bestFit="1" customWidth="1"/>
    <col min="6" max="6" width="32.33203125" bestFit="1" customWidth="1"/>
    <col min="8" max="8" width="11.83203125" bestFit="1" customWidth="1"/>
    <col min="9" max="9" width="23.33203125" bestFit="1" customWidth="1"/>
  </cols>
  <sheetData>
    <row r="2" spans="2:9" s="21" customFormat="1" x14ac:dyDescent="0.2">
      <c r="C2" s="58" t="s">
        <v>1</v>
      </c>
      <c r="E2" s="41"/>
      <c r="F2" s="58" t="s">
        <v>17</v>
      </c>
      <c r="I2" s="58" t="s">
        <v>30</v>
      </c>
    </row>
    <row r="3" spans="2:9" x14ac:dyDescent="0.2">
      <c r="B3" s="5" t="s">
        <v>0</v>
      </c>
      <c r="C3" s="20" t="s">
        <v>61</v>
      </c>
      <c r="E3" s="5" t="s">
        <v>0</v>
      </c>
      <c r="F3" s="20" t="s">
        <v>61</v>
      </c>
      <c r="H3" s="6" t="s">
        <v>0</v>
      </c>
      <c r="I3" s="20" t="s">
        <v>61</v>
      </c>
    </row>
    <row r="4" spans="2:9" x14ac:dyDescent="0.2">
      <c r="B4" s="7" t="s">
        <v>2</v>
      </c>
      <c r="C4" s="10">
        <v>1.0573300000000001</v>
      </c>
      <c r="D4" s="30"/>
      <c r="E4" s="7" t="s">
        <v>19</v>
      </c>
      <c r="F4" s="10">
        <v>1.6095700000000002</v>
      </c>
      <c r="G4" s="30"/>
      <c r="H4" s="9" t="s">
        <v>31</v>
      </c>
      <c r="I4" s="10">
        <v>0.69137599999999999</v>
      </c>
    </row>
    <row r="5" spans="2:9" x14ac:dyDescent="0.2">
      <c r="B5" s="9" t="s">
        <v>3</v>
      </c>
      <c r="C5" s="10">
        <v>0.48888799999999999</v>
      </c>
      <c r="D5" s="30"/>
      <c r="E5" s="9" t="s">
        <v>20</v>
      </c>
      <c r="F5" s="10">
        <v>0.404783</v>
      </c>
      <c r="G5" s="30"/>
      <c r="H5" s="7" t="s">
        <v>32</v>
      </c>
      <c r="I5" s="10">
        <v>0.75231599999999998</v>
      </c>
    </row>
    <row r="6" spans="2:9" x14ac:dyDescent="0.2">
      <c r="B6" s="9" t="s">
        <v>59</v>
      </c>
      <c r="C6" s="10">
        <v>0.38434200000000002</v>
      </c>
      <c r="D6" s="30"/>
      <c r="E6" s="13" t="s">
        <v>22</v>
      </c>
      <c r="F6" s="2">
        <v>0.72818300000000002</v>
      </c>
      <c r="G6" s="30"/>
      <c r="H6" s="7" t="s">
        <v>33</v>
      </c>
      <c r="I6" s="10">
        <v>0.69042700000000001</v>
      </c>
    </row>
    <row r="7" spans="2:9" x14ac:dyDescent="0.2">
      <c r="B7" s="25" t="s">
        <v>4</v>
      </c>
      <c r="C7" s="26">
        <v>0.76277399999999995</v>
      </c>
      <c r="D7" s="30"/>
      <c r="E7" s="22" t="s">
        <v>58</v>
      </c>
      <c r="F7" s="32">
        <v>0.32566299999999998</v>
      </c>
      <c r="G7" s="30"/>
      <c r="H7" s="16" t="s">
        <v>34</v>
      </c>
      <c r="I7" s="26">
        <v>2.1585899999999998</v>
      </c>
    </row>
    <row r="8" spans="2:9" x14ac:dyDescent="0.2">
      <c r="B8" s="27" t="s">
        <v>5</v>
      </c>
      <c r="C8" s="31">
        <v>0.39260899999999999</v>
      </c>
      <c r="D8" s="30"/>
      <c r="E8" s="14" t="s">
        <v>23</v>
      </c>
      <c r="F8" s="2">
        <v>0.35508699999999999</v>
      </c>
      <c r="G8" s="30"/>
      <c r="H8" s="18" t="s">
        <v>35</v>
      </c>
      <c r="I8" s="33">
        <v>0.53631799999999996</v>
      </c>
    </row>
    <row r="9" spans="2:9" x14ac:dyDescent="0.2">
      <c r="B9" s="1" t="s">
        <v>6</v>
      </c>
      <c r="C9" s="2">
        <v>0.39619399999999999</v>
      </c>
      <c r="D9" s="30"/>
      <c r="E9" s="14" t="s">
        <v>24</v>
      </c>
      <c r="F9" s="2">
        <v>0.38953100000000002</v>
      </c>
      <c r="G9" s="30"/>
      <c r="H9" s="3" t="s">
        <v>36</v>
      </c>
      <c r="I9" s="2">
        <v>0.426454</v>
      </c>
    </row>
    <row r="10" spans="2:9" x14ac:dyDescent="0.2">
      <c r="B10" s="1" t="s">
        <v>7</v>
      </c>
      <c r="C10" s="2">
        <v>0.40507500000000002</v>
      </c>
      <c r="D10" s="30"/>
      <c r="E10" s="14" t="s">
        <v>25</v>
      </c>
      <c r="F10" s="2">
        <v>0.36448199999999997</v>
      </c>
      <c r="G10" s="30"/>
      <c r="H10" s="3" t="s">
        <v>37</v>
      </c>
      <c r="I10" s="2">
        <v>0.69419900000000001</v>
      </c>
    </row>
    <row r="11" spans="2:9" x14ac:dyDescent="0.2">
      <c r="B11" s="1" t="s">
        <v>8</v>
      </c>
      <c r="C11" s="2">
        <v>0.28455799999999998</v>
      </c>
      <c r="D11" s="30"/>
      <c r="E11" s="13" t="s">
        <v>26</v>
      </c>
      <c r="F11" s="2">
        <v>0.40086699999999997</v>
      </c>
      <c r="G11" s="30"/>
      <c r="H11" s="3" t="s">
        <v>38</v>
      </c>
      <c r="I11" s="2">
        <v>0.42034300000000002</v>
      </c>
    </row>
    <row r="12" spans="2:9" x14ac:dyDescent="0.2">
      <c r="B12" s="1" t="s">
        <v>9</v>
      </c>
      <c r="C12" s="2">
        <v>0.47117199999999998</v>
      </c>
      <c r="D12" s="30"/>
      <c r="E12" s="13" t="s">
        <v>27</v>
      </c>
      <c r="F12" s="2">
        <v>1.10507</v>
      </c>
      <c r="G12" s="30"/>
      <c r="H12" s="3" t="s">
        <v>39</v>
      </c>
      <c r="I12" s="2">
        <v>0.340528</v>
      </c>
    </row>
    <row r="13" spans="2:9" x14ac:dyDescent="0.2">
      <c r="B13" s="1" t="s">
        <v>10</v>
      </c>
      <c r="C13" s="2">
        <v>0.44394899999999998</v>
      </c>
      <c r="D13" s="30"/>
      <c r="E13" s="13" t="s">
        <v>28</v>
      </c>
      <c r="F13" s="2">
        <v>0.53751000000000004</v>
      </c>
      <c r="G13" s="30"/>
      <c r="H13" s="3" t="s">
        <v>40</v>
      </c>
      <c r="I13" s="2">
        <v>0.40070499999999998</v>
      </c>
    </row>
    <row r="14" spans="2:9" x14ac:dyDescent="0.2">
      <c r="B14" s="1" t="s">
        <v>11</v>
      </c>
      <c r="C14" s="2">
        <v>0.30796200000000001</v>
      </c>
      <c r="D14" s="30"/>
      <c r="E14" s="13" t="s">
        <v>29</v>
      </c>
      <c r="F14" s="2">
        <v>0.53636399999999995</v>
      </c>
      <c r="G14" s="30"/>
      <c r="H14" s="3" t="s">
        <v>41</v>
      </c>
      <c r="I14" s="2">
        <v>0.339555</v>
      </c>
    </row>
    <row r="15" spans="2:9" x14ac:dyDescent="0.2">
      <c r="B15" s="1" t="s">
        <v>12</v>
      </c>
      <c r="C15" s="2">
        <v>0.21952199999999999</v>
      </c>
      <c r="D15" s="30"/>
      <c r="E15" s="52" t="s">
        <v>14</v>
      </c>
      <c r="F15" s="34">
        <f>AVERAGE(F4:F14)</f>
        <v>0.61428272727272737</v>
      </c>
      <c r="G15" s="30"/>
      <c r="H15" s="3" t="s">
        <v>42</v>
      </c>
      <c r="I15" s="2">
        <v>0.48192000000000002</v>
      </c>
    </row>
    <row r="16" spans="2:9" x14ac:dyDescent="0.2">
      <c r="B16" s="1" t="s">
        <v>13</v>
      </c>
      <c r="C16" s="2">
        <v>0.386625</v>
      </c>
      <c r="D16" s="30"/>
      <c r="E16" s="24" t="s">
        <v>57</v>
      </c>
      <c r="F16" s="34">
        <f>((STDEV(F4:F14)/SQRT(COUNT(F4:F14))))</f>
        <v>0.12095233760017662</v>
      </c>
      <c r="G16" s="30"/>
      <c r="H16" s="3" t="s">
        <v>43</v>
      </c>
      <c r="I16" s="2">
        <v>0.66483499999999995</v>
      </c>
    </row>
    <row r="17" spans="2:9" x14ac:dyDescent="0.2">
      <c r="B17" s="52" t="s">
        <v>14</v>
      </c>
      <c r="C17" s="34">
        <f>AVERAGE(C4:C16)</f>
        <v>0.46161538461538471</v>
      </c>
      <c r="D17" s="30"/>
      <c r="E17" s="36" t="s">
        <v>16</v>
      </c>
      <c r="F17" s="35">
        <f>COUNT(F4:F14)</f>
        <v>11</v>
      </c>
      <c r="G17" s="30"/>
      <c r="H17" s="3" t="s">
        <v>44</v>
      </c>
      <c r="I17" s="2">
        <v>0.56939300000000004</v>
      </c>
    </row>
    <row r="18" spans="2:9" x14ac:dyDescent="0.2">
      <c r="B18" s="24" t="s">
        <v>57</v>
      </c>
      <c r="C18" s="34">
        <f>((STDEV(C4:C16)/SQRT(COUNT(C4:C16))))</f>
        <v>6.1191215362230704E-2</v>
      </c>
      <c r="D18" s="30"/>
      <c r="G18" s="30"/>
      <c r="H18" s="3" t="s">
        <v>45</v>
      </c>
      <c r="I18" s="2">
        <v>0.65111200000000002</v>
      </c>
    </row>
    <row r="19" spans="2:9" x14ac:dyDescent="0.2">
      <c r="B19" s="36" t="s">
        <v>16</v>
      </c>
      <c r="C19" s="35">
        <f>COUNT(C4:C16)</f>
        <v>13</v>
      </c>
      <c r="D19" s="30"/>
      <c r="E19" s="30"/>
      <c r="F19" s="30"/>
      <c r="G19" s="30"/>
      <c r="H19" s="3" t="s">
        <v>46</v>
      </c>
      <c r="I19" s="2">
        <v>1.3533599999999999</v>
      </c>
    </row>
    <row r="20" spans="2:9" x14ac:dyDescent="0.2">
      <c r="B20" s="30"/>
      <c r="C20" s="30"/>
      <c r="D20" s="30"/>
      <c r="E20" s="30"/>
      <c r="F20" s="30"/>
      <c r="G20" s="30"/>
      <c r="H20" s="3" t="s">
        <v>47</v>
      </c>
      <c r="I20" s="2">
        <v>0.63022800000000001</v>
      </c>
    </row>
    <row r="21" spans="2:9" x14ac:dyDescent="0.2">
      <c r="B21" s="30"/>
      <c r="C21" s="30"/>
      <c r="D21" s="30"/>
      <c r="E21" s="30"/>
      <c r="F21" s="30"/>
      <c r="G21" s="30"/>
      <c r="H21" s="3" t="s">
        <v>48</v>
      </c>
      <c r="I21" s="2">
        <v>0.32410299999999997</v>
      </c>
    </row>
    <row r="22" spans="2:9" x14ac:dyDescent="0.2">
      <c r="B22" s="30"/>
      <c r="C22" s="30"/>
      <c r="D22" s="30"/>
      <c r="E22" s="30"/>
      <c r="F22" s="30"/>
      <c r="G22" s="30"/>
      <c r="H22" s="3" t="s">
        <v>49</v>
      </c>
      <c r="I22" s="2">
        <v>0.47362399999999999</v>
      </c>
    </row>
    <row r="23" spans="2:9" x14ac:dyDescent="0.2">
      <c r="B23" s="30"/>
      <c r="C23" s="30"/>
      <c r="D23" s="30"/>
      <c r="E23" s="30"/>
      <c r="F23" s="30"/>
      <c r="G23" s="30"/>
      <c r="H23" s="3" t="s">
        <v>50</v>
      </c>
      <c r="I23" s="2">
        <v>0.54222899999999996</v>
      </c>
    </row>
    <row r="24" spans="2:9" x14ac:dyDescent="0.2">
      <c r="B24" s="30"/>
      <c r="C24" s="66" t="s">
        <v>65</v>
      </c>
      <c r="D24" s="67"/>
      <c r="E24" s="67"/>
      <c r="F24" s="68"/>
      <c r="G24" s="30"/>
      <c r="H24" s="3" t="s">
        <v>51</v>
      </c>
      <c r="I24" s="2">
        <v>0.46781899999999998</v>
      </c>
    </row>
    <row r="25" spans="2:9" x14ac:dyDescent="0.2">
      <c r="B25" s="30"/>
      <c r="C25" s="61" t="s">
        <v>62</v>
      </c>
      <c r="D25" s="61" t="s">
        <v>63</v>
      </c>
      <c r="E25" s="61" t="s">
        <v>64</v>
      </c>
      <c r="F25" s="61" t="s">
        <v>68</v>
      </c>
      <c r="G25" s="30"/>
      <c r="H25" s="3" t="s">
        <v>52</v>
      </c>
      <c r="I25" s="2">
        <v>0.39272299999999999</v>
      </c>
    </row>
    <row r="26" spans="2:9" x14ac:dyDescent="0.2">
      <c r="B26" s="30"/>
      <c r="C26" s="65" t="s">
        <v>70</v>
      </c>
      <c r="D26" s="63" t="s">
        <v>76</v>
      </c>
      <c r="E26" s="65">
        <v>1.67E-2</v>
      </c>
      <c r="F26" s="65" t="s">
        <v>73</v>
      </c>
      <c r="G26" s="30"/>
      <c r="H26" s="3" t="s">
        <v>56</v>
      </c>
      <c r="I26" s="2">
        <v>0.82550999999999997</v>
      </c>
    </row>
    <row r="27" spans="2:9" x14ac:dyDescent="0.2">
      <c r="B27" s="30"/>
      <c r="C27" s="62" t="s">
        <v>69</v>
      </c>
      <c r="D27" s="63" t="s">
        <v>76</v>
      </c>
      <c r="E27" s="62">
        <v>0.3034</v>
      </c>
      <c r="F27" s="62" t="s">
        <v>75</v>
      </c>
      <c r="G27" s="30"/>
      <c r="H27" s="3" t="s">
        <v>53</v>
      </c>
      <c r="I27" s="2">
        <v>1.24092</v>
      </c>
    </row>
    <row r="28" spans="2:9" x14ac:dyDescent="0.2">
      <c r="B28" s="30"/>
      <c r="C28" s="62" t="s">
        <v>66</v>
      </c>
      <c r="D28" s="63" t="s">
        <v>76</v>
      </c>
      <c r="E28" s="62">
        <v>0.41520000000000001</v>
      </c>
      <c r="F28" s="63" t="s">
        <v>75</v>
      </c>
      <c r="G28" s="30"/>
      <c r="H28" s="3" t="s">
        <v>54</v>
      </c>
      <c r="I28" s="2">
        <v>0.75397999999999998</v>
      </c>
    </row>
    <row r="29" spans="2:9" x14ac:dyDescent="0.2">
      <c r="B29" s="30"/>
      <c r="C29" s="30"/>
      <c r="D29" s="30"/>
      <c r="E29" s="30"/>
      <c r="F29" s="30"/>
      <c r="G29" s="30"/>
      <c r="H29" s="3" t="s">
        <v>55</v>
      </c>
      <c r="I29" s="2">
        <v>0.51600000000000001</v>
      </c>
    </row>
    <row r="30" spans="2:9" x14ac:dyDescent="0.2">
      <c r="B30" s="30"/>
      <c r="C30" s="69" t="s">
        <v>65</v>
      </c>
      <c r="D30" s="70"/>
      <c r="E30" s="70"/>
      <c r="F30" s="71"/>
      <c r="G30" s="30"/>
      <c r="H30" s="52" t="s">
        <v>14</v>
      </c>
      <c r="I30" s="34">
        <f>AVERAGE(I4:I29)</f>
        <v>0.6668679615384614</v>
      </c>
    </row>
    <row r="31" spans="2:9" x14ac:dyDescent="0.2">
      <c r="B31" s="30"/>
      <c r="C31" s="72" t="s">
        <v>81</v>
      </c>
      <c r="D31" s="73"/>
      <c r="E31" s="73"/>
      <c r="F31" s="74"/>
      <c r="G31" s="30"/>
      <c r="H31" s="24" t="s">
        <v>57</v>
      </c>
      <c r="I31" s="34">
        <f>((STDEV(I4:I29)/SQRT(COUNT(I4:I29))))</f>
        <v>7.6874498279438055E-2</v>
      </c>
    </row>
    <row r="32" spans="2:9" x14ac:dyDescent="0.2">
      <c r="B32" s="30"/>
      <c r="C32" s="49" t="s">
        <v>62</v>
      </c>
      <c r="D32" s="49" t="s">
        <v>77</v>
      </c>
      <c r="E32" s="49" t="s">
        <v>78</v>
      </c>
      <c r="F32" s="49" t="s">
        <v>79</v>
      </c>
      <c r="G32" s="30"/>
      <c r="H32" s="36" t="s">
        <v>16</v>
      </c>
      <c r="I32" s="35">
        <f>COUNT(I4:I29)</f>
        <v>26</v>
      </c>
    </row>
    <row r="33" spans="2:9" x14ac:dyDescent="0.2">
      <c r="B33" s="30"/>
      <c r="C33" s="64" t="s">
        <v>70</v>
      </c>
      <c r="D33" s="48">
        <v>-0.2046</v>
      </c>
      <c r="E33" s="48" t="s">
        <v>84</v>
      </c>
      <c r="F33" s="48" t="s">
        <v>75</v>
      </c>
      <c r="G33" s="30"/>
      <c r="H33" s="30"/>
      <c r="I33" s="30"/>
    </row>
    <row r="34" spans="2:9" x14ac:dyDescent="0.2">
      <c r="C34" s="64" t="s">
        <v>69</v>
      </c>
      <c r="D34" s="48">
        <v>-5.0700000000000002E-2</v>
      </c>
      <c r="E34" s="48" t="s">
        <v>84</v>
      </c>
      <c r="F34" s="48" t="s">
        <v>75</v>
      </c>
    </row>
    <row r="35" spans="2:9" x14ac:dyDescent="0.2">
      <c r="C35" s="64" t="s">
        <v>66</v>
      </c>
      <c r="D35" s="48">
        <v>-0.15390000000000001</v>
      </c>
      <c r="E35" s="48" t="s">
        <v>84</v>
      </c>
      <c r="F35" s="48" t="s">
        <v>75</v>
      </c>
    </row>
    <row r="36" spans="2:9" x14ac:dyDescent="0.2">
      <c r="C36" s="75" t="s">
        <v>89</v>
      </c>
    </row>
    <row r="37" spans="2:9" x14ac:dyDescent="0.2">
      <c r="C37" s="75" t="s">
        <v>90</v>
      </c>
    </row>
  </sheetData>
  <mergeCells count="3">
    <mergeCell ref="C24:F24"/>
    <mergeCell ref="C30:F30"/>
    <mergeCell ref="C31:F3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Figure 1B Desensitization</vt:lpstr>
      <vt:lpstr>Figure 1C % Steady State</vt:lpstr>
      <vt:lpstr>Figure 1D Rise-Time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2019-12-03T14:07:04Z</dcterms:created>
  <dcterms:modified xsi:type="dcterms:W3CDTF">2020-05-05T13:38:00Z</dcterms:modified>
</cp:coreProperties>
</file>