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Source Data/"/>
    </mc:Choice>
  </mc:AlternateContent>
  <xr:revisionPtr revIDLastSave="0" documentId="13_ncr:1_{CD4B5BC8-5816-6247-B283-FB213725D84E}" xr6:coauthVersionLast="45" xr6:coauthVersionMax="45" xr10:uidLastSave="{00000000-0000-0000-0000-000000000000}"/>
  <bookViews>
    <workbookView xWindow="0" yWindow="460" windowWidth="28800" windowHeight="16680" tabRatio="699" activeTab="1" xr2:uid="{00000000-000D-0000-FFFF-FFFF00000000}"/>
  </bookViews>
  <sheets>
    <sheet name="Figure 2B &amp; 2C Recovery Desens" sheetId="9" r:id="rId1"/>
    <sheet name="Figure 2C Statistic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27" i="9" l="1"/>
  <c r="AC127" i="9"/>
  <c r="AQ127" i="9"/>
  <c r="L127" i="9"/>
  <c r="M127" i="9" l="1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J105" i="9" l="1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AB121" i="9"/>
  <c r="AB120" i="9"/>
  <c r="AB119" i="9"/>
  <c r="AB118" i="9"/>
  <c r="AB117" i="9"/>
  <c r="AB116" i="9"/>
  <c r="AB115" i="9"/>
  <c r="AB114" i="9"/>
  <c r="AB113" i="9"/>
  <c r="AB112" i="9"/>
  <c r="AB111" i="9"/>
  <c r="AB110" i="9"/>
  <c r="AB109" i="9"/>
  <c r="AB108" i="9"/>
  <c r="AB107" i="9"/>
  <c r="AB106" i="9"/>
  <c r="AB105" i="9"/>
  <c r="AB104" i="9"/>
  <c r="AB103" i="9"/>
  <c r="AB102" i="9"/>
  <c r="AB101" i="9"/>
  <c r="AB100" i="9"/>
  <c r="AB99" i="9"/>
  <c r="AB98" i="9"/>
  <c r="AB97" i="9"/>
  <c r="AB96" i="9"/>
  <c r="AB95" i="9"/>
  <c r="AB94" i="9"/>
  <c r="AB93" i="9"/>
  <c r="AB92" i="9"/>
  <c r="AB91" i="9"/>
  <c r="AB90" i="9"/>
  <c r="AB89" i="9"/>
  <c r="AB88" i="9"/>
  <c r="AB87" i="9"/>
  <c r="AB86" i="9"/>
  <c r="AA121" i="9"/>
  <c r="AA120" i="9"/>
  <c r="AA119" i="9"/>
  <c r="AA118" i="9"/>
  <c r="AA117" i="9"/>
  <c r="AA116" i="9"/>
  <c r="AA115" i="9"/>
  <c r="AA114" i="9"/>
  <c r="AA113" i="9"/>
  <c r="AA112" i="9"/>
  <c r="AA111" i="9"/>
  <c r="AA110" i="9"/>
  <c r="AA109" i="9"/>
  <c r="AA108" i="9"/>
  <c r="AA107" i="9"/>
  <c r="AA106" i="9"/>
  <c r="AA105" i="9"/>
  <c r="AA104" i="9"/>
  <c r="AA103" i="9"/>
  <c r="AA102" i="9"/>
  <c r="AA101" i="9"/>
  <c r="AA100" i="9"/>
  <c r="AA99" i="9"/>
  <c r="AA98" i="9"/>
  <c r="AA97" i="9"/>
  <c r="AA96" i="9"/>
  <c r="AA95" i="9"/>
  <c r="AA94" i="9"/>
  <c r="AA93" i="9"/>
  <c r="AA92" i="9"/>
  <c r="AA91" i="9"/>
  <c r="AA90" i="9"/>
  <c r="AA89" i="9"/>
  <c r="AA88" i="9"/>
  <c r="AA87" i="9"/>
  <c r="AA86" i="9"/>
  <c r="Z121" i="9"/>
  <c r="Z120" i="9"/>
  <c r="Z119" i="9"/>
  <c r="Z118" i="9"/>
  <c r="Z117" i="9"/>
  <c r="Z116" i="9"/>
  <c r="Z115" i="9"/>
  <c r="Z114" i="9"/>
  <c r="Z113" i="9"/>
  <c r="Z112" i="9"/>
  <c r="Z111" i="9"/>
  <c r="Z110" i="9"/>
  <c r="Z109" i="9"/>
  <c r="Z108" i="9"/>
  <c r="Z107" i="9"/>
  <c r="Z106" i="9"/>
  <c r="Z105" i="9"/>
  <c r="Z104" i="9"/>
  <c r="Z103" i="9"/>
  <c r="Z102" i="9"/>
  <c r="Z101" i="9"/>
  <c r="Z100" i="9"/>
  <c r="Z99" i="9"/>
  <c r="Z98" i="9"/>
  <c r="Z97" i="9"/>
  <c r="Z96" i="9"/>
  <c r="Z95" i="9"/>
  <c r="Z94" i="9"/>
  <c r="Z93" i="9"/>
  <c r="Z92" i="9"/>
  <c r="Z91" i="9"/>
  <c r="Z90" i="9"/>
  <c r="Z89" i="9"/>
  <c r="Z88" i="9"/>
  <c r="Z87" i="9"/>
  <c r="Z86" i="9"/>
  <c r="Y121" i="9" l="1"/>
  <c r="Y120" i="9"/>
  <c r="Y119" i="9"/>
  <c r="Y118" i="9"/>
  <c r="Y117" i="9"/>
  <c r="Y116" i="9"/>
  <c r="Y115" i="9"/>
  <c r="Y114" i="9"/>
  <c r="Y113" i="9"/>
  <c r="Y112" i="9"/>
  <c r="Y111" i="9"/>
  <c r="Y110" i="9"/>
  <c r="Y109" i="9"/>
  <c r="Y108" i="9"/>
  <c r="Y107" i="9"/>
  <c r="Y106" i="9"/>
  <c r="Y105" i="9"/>
  <c r="Y104" i="9"/>
  <c r="Y103" i="9"/>
  <c r="Y102" i="9"/>
  <c r="Y101" i="9"/>
  <c r="Y100" i="9"/>
  <c r="Y99" i="9"/>
  <c r="Y98" i="9"/>
  <c r="Y97" i="9"/>
  <c r="Y96" i="9"/>
  <c r="Y95" i="9"/>
  <c r="Y94" i="9"/>
  <c r="Y93" i="9"/>
  <c r="Y92" i="9"/>
  <c r="Y91" i="9"/>
  <c r="Y90" i="9"/>
  <c r="Y89" i="9"/>
  <c r="Y88" i="9"/>
  <c r="Y87" i="9"/>
  <c r="Y86" i="9"/>
  <c r="AR127" i="9"/>
  <c r="X121" i="9" l="1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V121" i="9" l="1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AP121" i="9"/>
  <c r="AP120" i="9"/>
  <c r="AP119" i="9"/>
  <c r="AP118" i="9"/>
  <c r="AP117" i="9"/>
  <c r="AP116" i="9"/>
  <c r="AP115" i="9"/>
  <c r="AP114" i="9"/>
  <c r="AP113" i="9"/>
  <c r="AP112" i="9"/>
  <c r="AP111" i="9"/>
  <c r="AP110" i="9"/>
  <c r="AP109" i="9"/>
  <c r="AP108" i="9"/>
  <c r="AP107" i="9"/>
  <c r="AP106" i="9"/>
  <c r="AP105" i="9"/>
  <c r="AP104" i="9"/>
  <c r="AP103" i="9"/>
  <c r="AP102" i="9"/>
  <c r="AP101" i="9"/>
  <c r="AP100" i="9"/>
  <c r="AP99" i="9"/>
  <c r="AP98" i="9"/>
  <c r="AP97" i="9"/>
  <c r="AP96" i="9"/>
  <c r="AP95" i="9"/>
  <c r="AP94" i="9"/>
  <c r="AP93" i="9"/>
  <c r="AP92" i="9"/>
  <c r="AP91" i="9"/>
  <c r="AP90" i="9"/>
  <c r="AP89" i="9"/>
  <c r="AP88" i="9"/>
  <c r="AP87" i="9"/>
  <c r="AP86" i="9"/>
  <c r="AO121" i="9"/>
  <c r="AO120" i="9"/>
  <c r="AO119" i="9"/>
  <c r="AO118" i="9"/>
  <c r="AO117" i="9"/>
  <c r="AO116" i="9"/>
  <c r="AO115" i="9"/>
  <c r="AO114" i="9"/>
  <c r="AO113" i="9"/>
  <c r="AO112" i="9"/>
  <c r="AO111" i="9"/>
  <c r="AO110" i="9"/>
  <c r="AO109" i="9"/>
  <c r="AO108" i="9"/>
  <c r="AO107" i="9"/>
  <c r="AO106" i="9"/>
  <c r="AO105" i="9"/>
  <c r="AO104" i="9"/>
  <c r="AO103" i="9"/>
  <c r="AO102" i="9"/>
  <c r="AO101" i="9"/>
  <c r="AO100" i="9"/>
  <c r="AO99" i="9"/>
  <c r="AO98" i="9"/>
  <c r="AO97" i="9"/>
  <c r="AO96" i="9"/>
  <c r="AO95" i="9"/>
  <c r="AO94" i="9"/>
  <c r="AO93" i="9"/>
  <c r="AO92" i="9"/>
  <c r="AO91" i="9"/>
  <c r="AO90" i="9"/>
  <c r="AO89" i="9"/>
  <c r="AO88" i="9"/>
  <c r="AO87" i="9"/>
  <c r="AO86" i="9"/>
  <c r="AN121" i="9"/>
  <c r="AN120" i="9"/>
  <c r="AN119" i="9"/>
  <c r="AN118" i="9"/>
  <c r="AN117" i="9"/>
  <c r="AN116" i="9"/>
  <c r="AN115" i="9"/>
  <c r="AN114" i="9"/>
  <c r="AN113" i="9"/>
  <c r="AN112" i="9"/>
  <c r="AN111" i="9"/>
  <c r="AN110" i="9"/>
  <c r="AN109" i="9"/>
  <c r="AN108" i="9"/>
  <c r="AN107" i="9"/>
  <c r="AN106" i="9"/>
  <c r="AN105" i="9"/>
  <c r="AN104" i="9"/>
  <c r="AN103" i="9"/>
  <c r="AN102" i="9"/>
  <c r="AN101" i="9"/>
  <c r="AN100" i="9"/>
  <c r="AN99" i="9"/>
  <c r="AN98" i="9"/>
  <c r="AN97" i="9"/>
  <c r="AN96" i="9"/>
  <c r="AN95" i="9"/>
  <c r="AN94" i="9"/>
  <c r="AN93" i="9"/>
  <c r="AN92" i="9"/>
  <c r="AN91" i="9"/>
  <c r="AN90" i="9"/>
  <c r="AN89" i="9"/>
  <c r="AN88" i="9"/>
  <c r="AN87" i="9"/>
  <c r="AN86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T121" i="9" l="1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S121" i="9"/>
  <c r="S120" i="9"/>
  <c r="S119" i="9"/>
  <c r="S118" i="9"/>
  <c r="S117" i="9"/>
  <c r="S116" i="9"/>
  <c r="S115" i="9"/>
  <c r="S114" i="9"/>
  <c r="S113" i="9"/>
  <c r="S112" i="9"/>
  <c r="S111" i="9"/>
  <c r="S110" i="9"/>
  <c r="S109" i="9"/>
  <c r="S108" i="9"/>
  <c r="S107" i="9"/>
  <c r="S106" i="9"/>
  <c r="S105" i="9"/>
  <c r="S104" i="9"/>
  <c r="S103" i="9"/>
  <c r="S102" i="9"/>
  <c r="S101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AM121" i="9" l="1"/>
  <c r="AM120" i="9"/>
  <c r="AM119" i="9"/>
  <c r="AM118" i="9"/>
  <c r="AM117" i="9"/>
  <c r="AM116" i="9"/>
  <c r="AM115" i="9"/>
  <c r="AM114" i="9"/>
  <c r="AM113" i="9"/>
  <c r="AM112" i="9"/>
  <c r="AM111" i="9"/>
  <c r="AM110" i="9"/>
  <c r="AM109" i="9"/>
  <c r="AM108" i="9"/>
  <c r="AM107" i="9"/>
  <c r="AM106" i="9"/>
  <c r="AM105" i="9"/>
  <c r="AM104" i="9"/>
  <c r="AM103" i="9"/>
  <c r="AM102" i="9"/>
  <c r="AM101" i="9"/>
  <c r="AM100" i="9"/>
  <c r="AM99" i="9"/>
  <c r="AM98" i="9"/>
  <c r="AM97" i="9"/>
  <c r="AM96" i="9"/>
  <c r="AM95" i="9"/>
  <c r="AM94" i="9"/>
  <c r="AM93" i="9"/>
  <c r="AM92" i="9"/>
  <c r="AM91" i="9"/>
  <c r="AM90" i="9"/>
  <c r="AM89" i="9"/>
  <c r="AM88" i="9"/>
  <c r="AM87" i="9"/>
  <c r="AM86" i="9"/>
  <c r="AL121" i="9"/>
  <c r="AL120" i="9"/>
  <c r="AL119" i="9"/>
  <c r="AL118" i="9"/>
  <c r="AL117" i="9"/>
  <c r="AL116" i="9"/>
  <c r="AL115" i="9"/>
  <c r="AL114" i="9"/>
  <c r="AL113" i="9"/>
  <c r="AL112" i="9"/>
  <c r="AL111" i="9"/>
  <c r="AL110" i="9"/>
  <c r="AL109" i="9"/>
  <c r="AL108" i="9"/>
  <c r="AL107" i="9"/>
  <c r="AL106" i="9"/>
  <c r="AL105" i="9"/>
  <c r="AL104" i="9"/>
  <c r="AL103" i="9"/>
  <c r="AL102" i="9"/>
  <c r="AL101" i="9"/>
  <c r="AL100" i="9"/>
  <c r="AL99" i="9"/>
  <c r="AL98" i="9"/>
  <c r="AL97" i="9"/>
  <c r="AL96" i="9"/>
  <c r="AL95" i="9"/>
  <c r="AL94" i="9"/>
  <c r="AL93" i="9"/>
  <c r="AL92" i="9"/>
  <c r="AL91" i="9"/>
  <c r="AL90" i="9"/>
  <c r="AL89" i="9"/>
  <c r="AL88" i="9"/>
  <c r="AL87" i="9"/>
  <c r="AL86" i="9"/>
  <c r="AK121" i="9"/>
  <c r="AK120" i="9"/>
  <c r="AK119" i="9"/>
  <c r="AK118" i="9"/>
  <c r="AK117" i="9"/>
  <c r="AK116" i="9"/>
  <c r="AK115" i="9"/>
  <c r="AK114" i="9"/>
  <c r="AK113" i="9"/>
  <c r="AK112" i="9"/>
  <c r="AK111" i="9"/>
  <c r="AK110" i="9"/>
  <c r="AK109" i="9"/>
  <c r="AK108" i="9"/>
  <c r="AK107" i="9"/>
  <c r="AK106" i="9"/>
  <c r="AK105" i="9"/>
  <c r="AK104" i="9"/>
  <c r="AK103" i="9"/>
  <c r="AK102" i="9"/>
  <c r="AK101" i="9"/>
  <c r="AK100" i="9"/>
  <c r="AK99" i="9"/>
  <c r="AK98" i="9"/>
  <c r="AK97" i="9"/>
  <c r="AK96" i="9"/>
  <c r="AK95" i="9"/>
  <c r="AK94" i="9"/>
  <c r="AK93" i="9"/>
  <c r="AK92" i="9"/>
  <c r="AK91" i="9"/>
  <c r="AK90" i="9"/>
  <c r="AK89" i="9"/>
  <c r="AK88" i="9"/>
  <c r="AK87" i="9"/>
  <c r="AK86" i="9"/>
  <c r="R121" i="9" l="1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AJ121" i="9" l="1"/>
  <c r="AJ120" i="9"/>
  <c r="AJ119" i="9"/>
  <c r="AJ118" i="9"/>
  <c r="AJ117" i="9"/>
  <c r="AJ116" i="9"/>
  <c r="AJ115" i="9"/>
  <c r="AJ114" i="9"/>
  <c r="AJ113" i="9"/>
  <c r="AJ112" i="9"/>
  <c r="AJ111" i="9"/>
  <c r="AJ110" i="9"/>
  <c r="AJ109" i="9"/>
  <c r="AJ108" i="9"/>
  <c r="AJ107" i="9"/>
  <c r="AJ106" i="9"/>
  <c r="AJ105" i="9"/>
  <c r="AJ104" i="9"/>
  <c r="AJ103" i="9"/>
  <c r="AJ102" i="9"/>
  <c r="AJ101" i="9"/>
  <c r="AJ100" i="9"/>
  <c r="AJ99" i="9"/>
  <c r="AJ98" i="9"/>
  <c r="AJ97" i="9"/>
  <c r="AJ96" i="9"/>
  <c r="AJ95" i="9"/>
  <c r="AJ94" i="9"/>
  <c r="AJ93" i="9"/>
  <c r="AJ92" i="9"/>
  <c r="AJ91" i="9"/>
  <c r="AJ90" i="9"/>
  <c r="AJ89" i="9"/>
  <c r="AJ88" i="9"/>
  <c r="AJ87" i="9"/>
  <c r="AJ86" i="9"/>
  <c r="P121" i="9" l="1"/>
  <c r="P120" i="9"/>
  <c r="P119" i="9"/>
  <c r="P118" i="9"/>
  <c r="P117" i="9"/>
  <c r="P116" i="9"/>
  <c r="P115" i="9"/>
  <c r="AC115" i="9" s="1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AC98" i="9" s="1"/>
  <c r="P97" i="9"/>
  <c r="P96" i="9"/>
  <c r="P95" i="9"/>
  <c r="P94" i="9"/>
  <c r="P93" i="9"/>
  <c r="P92" i="9"/>
  <c r="P91" i="9"/>
  <c r="P90" i="9"/>
  <c r="P89" i="9"/>
  <c r="P88" i="9"/>
  <c r="P87" i="9"/>
  <c r="P86" i="9"/>
  <c r="AD87" i="9" l="1"/>
  <c r="AC87" i="9"/>
  <c r="AD95" i="9"/>
  <c r="AC95" i="9"/>
  <c r="AD107" i="9"/>
  <c r="AC107" i="9"/>
  <c r="AD115" i="9"/>
  <c r="AC88" i="9"/>
  <c r="AD88" i="9"/>
  <c r="AC96" i="9"/>
  <c r="AD96" i="9"/>
  <c r="AC97" i="9"/>
  <c r="AD97" i="9"/>
  <c r="AC121" i="9"/>
  <c r="AD121" i="9"/>
  <c r="AD91" i="9"/>
  <c r="AC91" i="9"/>
  <c r="AD99" i="9"/>
  <c r="AC99" i="9"/>
  <c r="AD103" i="9"/>
  <c r="AC103" i="9"/>
  <c r="AD111" i="9"/>
  <c r="AC111" i="9"/>
  <c r="AD119" i="9"/>
  <c r="AC119" i="9"/>
  <c r="AC92" i="9"/>
  <c r="AD92" i="9"/>
  <c r="AC100" i="9"/>
  <c r="AD100" i="9"/>
  <c r="AC104" i="9"/>
  <c r="AD104" i="9"/>
  <c r="AC108" i="9"/>
  <c r="AD108" i="9"/>
  <c r="AC112" i="9"/>
  <c r="AD112" i="9"/>
  <c r="AC116" i="9"/>
  <c r="AD116" i="9"/>
  <c r="AC120" i="9"/>
  <c r="AD120" i="9"/>
  <c r="AC89" i="9"/>
  <c r="AD89" i="9"/>
  <c r="AC93" i="9"/>
  <c r="AD93" i="9"/>
  <c r="AC101" i="9"/>
  <c r="AD101" i="9"/>
  <c r="AC105" i="9"/>
  <c r="AD105" i="9"/>
  <c r="AC109" i="9"/>
  <c r="AD109" i="9"/>
  <c r="AC113" i="9"/>
  <c r="AD113" i="9"/>
  <c r="AC117" i="9"/>
  <c r="AD117" i="9"/>
  <c r="AD86" i="9"/>
  <c r="AC86" i="9"/>
  <c r="AD90" i="9"/>
  <c r="AC90" i="9"/>
  <c r="AD94" i="9"/>
  <c r="AC94" i="9"/>
  <c r="AD98" i="9"/>
  <c r="AD102" i="9"/>
  <c r="AC102" i="9"/>
  <c r="AD106" i="9"/>
  <c r="AC106" i="9"/>
  <c r="AD110" i="9"/>
  <c r="AC110" i="9"/>
  <c r="AD114" i="9"/>
  <c r="AC114" i="9"/>
  <c r="AD118" i="9"/>
  <c r="AC118" i="9"/>
  <c r="H121" i="9" l="1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G121" i="9" l="1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AI121" i="9" l="1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H114" i="9"/>
  <c r="AH115" i="9"/>
  <c r="AH116" i="9"/>
  <c r="AH117" i="9"/>
  <c r="AH118" i="9"/>
  <c r="AH119" i="9"/>
  <c r="AH120" i="9"/>
  <c r="AH121" i="9"/>
  <c r="AH87" i="9"/>
  <c r="AH88" i="9"/>
  <c r="AH89" i="9"/>
  <c r="AH90" i="9"/>
  <c r="AH91" i="9"/>
  <c r="AH92" i="9"/>
  <c r="AH93" i="9"/>
  <c r="AH94" i="9"/>
  <c r="AH95" i="9"/>
  <c r="AH96" i="9"/>
  <c r="AH97" i="9"/>
  <c r="AH98" i="9"/>
  <c r="AH99" i="9"/>
  <c r="AH100" i="9"/>
  <c r="AH101" i="9"/>
  <c r="AH102" i="9"/>
  <c r="AH103" i="9"/>
  <c r="AH104" i="9"/>
  <c r="AH105" i="9"/>
  <c r="AH106" i="9"/>
  <c r="AH107" i="9"/>
  <c r="AH108" i="9"/>
  <c r="AH109" i="9"/>
  <c r="AH110" i="9"/>
  <c r="AH111" i="9"/>
  <c r="AH112" i="9"/>
  <c r="AH113" i="9"/>
  <c r="AH86" i="9"/>
  <c r="F120" i="9" l="1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21" i="9"/>
  <c r="C87" i="9"/>
  <c r="C88" i="9"/>
  <c r="C89" i="9"/>
  <c r="C90" i="9"/>
  <c r="C91" i="9"/>
  <c r="C92" i="9"/>
  <c r="C93" i="9"/>
  <c r="C94" i="9"/>
  <c r="C95" i="9"/>
  <c r="C96" i="9"/>
  <c r="C97" i="9"/>
  <c r="C98" i="9"/>
  <c r="C86" i="9"/>
  <c r="L115" i="9" l="1"/>
  <c r="M115" i="9"/>
  <c r="L87" i="9"/>
  <c r="M87" i="9"/>
  <c r="L95" i="9"/>
  <c r="M95" i="9"/>
  <c r="L112" i="9"/>
  <c r="M112" i="9"/>
  <c r="L104" i="9"/>
  <c r="M104" i="9"/>
  <c r="L119" i="9"/>
  <c r="M119" i="9"/>
  <c r="L98" i="9"/>
  <c r="M98" i="9"/>
  <c r="L90" i="9"/>
  <c r="M90" i="9"/>
  <c r="L111" i="9"/>
  <c r="M111" i="9"/>
  <c r="L107" i="9"/>
  <c r="M107" i="9"/>
  <c r="L103" i="9"/>
  <c r="M103" i="9"/>
  <c r="L99" i="9"/>
  <c r="M99" i="9"/>
  <c r="M120" i="9"/>
  <c r="L120" i="9"/>
  <c r="L91" i="9"/>
  <c r="M91" i="9"/>
  <c r="L108" i="9"/>
  <c r="M108" i="9"/>
  <c r="L100" i="9"/>
  <c r="M100" i="9"/>
  <c r="L94" i="9"/>
  <c r="M94" i="9"/>
  <c r="L121" i="9"/>
  <c r="M121" i="9"/>
  <c r="L97" i="9"/>
  <c r="M97" i="9"/>
  <c r="L93" i="9"/>
  <c r="M93" i="9"/>
  <c r="L89" i="9"/>
  <c r="M89" i="9"/>
  <c r="M118" i="9"/>
  <c r="L118" i="9"/>
  <c r="M114" i="9"/>
  <c r="L114" i="9"/>
  <c r="M110" i="9"/>
  <c r="L110" i="9"/>
  <c r="L106" i="9"/>
  <c r="M106" i="9"/>
  <c r="L102" i="9"/>
  <c r="M102" i="9"/>
  <c r="M86" i="9"/>
  <c r="L86" i="9"/>
  <c r="L116" i="9"/>
  <c r="M116" i="9"/>
  <c r="L96" i="9"/>
  <c r="M96" i="9"/>
  <c r="L92" i="9"/>
  <c r="M92" i="9"/>
  <c r="L88" i="9"/>
  <c r="M88" i="9"/>
  <c r="L117" i="9"/>
  <c r="M117" i="9"/>
  <c r="L113" i="9"/>
  <c r="M113" i="9"/>
  <c r="L109" i="9"/>
  <c r="M109" i="9"/>
  <c r="L105" i="9"/>
  <c r="M105" i="9"/>
  <c r="L101" i="9"/>
  <c r="M101" i="9"/>
  <c r="AG121" i="9"/>
  <c r="AG120" i="9"/>
  <c r="AG119" i="9"/>
  <c r="AG118" i="9"/>
  <c r="AG117" i="9"/>
  <c r="AG116" i="9"/>
  <c r="AQ116" i="9" s="1"/>
  <c r="AG115" i="9"/>
  <c r="AG114" i="9"/>
  <c r="AG113" i="9"/>
  <c r="AG112" i="9"/>
  <c r="AG111" i="9"/>
  <c r="AG110" i="9"/>
  <c r="AG109" i="9"/>
  <c r="AG108" i="9"/>
  <c r="AG107" i="9"/>
  <c r="AG106" i="9"/>
  <c r="AG105" i="9"/>
  <c r="AG104" i="9"/>
  <c r="AG103" i="9"/>
  <c r="AG102" i="9"/>
  <c r="AG101" i="9"/>
  <c r="AG100" i="9"/>
  <c r="AG99" i="9"/>
  <c r="AG98" i="9"/>
  <c r="AG97" i="9"/>
  <c r="AG96" i="9"/>
  <c r="AG95" i="9"/>
  <c r="AG94" i="9"/>
  <c r="AG93" i="9"/>
  <c r="AG92" i="9"/>
  <c r="AG91" i="9"/>
  <c r="AG90" i="9"/>
  <c r="AG89" i="9"/>
  <c r="AG88" i="9"/>
  <c r="AG87" i="9"/>
  <c r="AG86" i="9"/>
  <c r="AQ108" i="9" l="1"/>
  <c r="AR102" i="9" l="1"/>
  <c r="AQ102" i="9"/>
  <c r="AQ118" i="9"/>
  <c r="AR118" i="9"/>
  <c r="AQ90" i="9"/>
  <c r="AR90" i="9"/>
  <c r="AR98" i="9"/>
  <c r="AQ98" i="9"/>
  <c r="AQ106" i="9"/>
  <c r="AR106" i="9"/>
  <c r="AR87" i="9"/>
  <c r="AQ87" i="9"/>
  <c r="AQ91" i="9"/>
  <c r="AR91" i="9"/>
  <c r="AR95" i="9"/>
  <c r="AQ95" i="9"/>
  <c r="AR99" i="9"/>
  <c r="AQ99" i="9"/>
  <c r="AR103" i="9"/>
  <c r="AQ103" i="9"/>
  <c r="AR107" i="9"/>
  <c r="AQ107" i="9"/>
  <c r="AR111" i="9"/>
  <c r="AQ111" i="9"/>
  <c r="AQ115" i="9"/>
  <c r="AR115" i="9"/>
  <c r="AR119" i="9"/>
  <c r="AQ119" i="9"/>
  <c r="AR94" i="9"/>
  <c r="AQ94" i="9"/>
  <c r="AR114" i="9"/>
  <c r="AQ114" i="9"/>
  <c r="AR88" i="9"/>
  <c r="AQ88" i="9"/>
  <c r="AR92" i="9"/>
  <c r="AQ92" i="9"/>
  <c r="AQ96" i="9"/>
  <c r="AR96" i="9"/>
  <c r="AR100" i="9"/>
  <c r="AQ100" i="9"/>
  <c r="AR104" i="9"/>
  <c r="AQ104" i="9"/>
  <c r="AR108" i="9"/>
  <c r="AR112" i="9"/>
  <c r="AQ112" i="9"/>
  <c r="AR116" i="9"/>
  <c r="AR120" i="9"/>
  <c r="AQ120" i="9"/>
  <c r="AR86" i="9"/>
  <c r="AQ86" i="9"/>
  <c r="AQ110" i="9"/>
  <c r="AR110" i="9"/>
  <c r="AR89" i="9"/>
  <c r="AQ89" i="9"/>
  <c r="AR93" i="9"/>
  <c r="AQ93" i="9"/>
  <c r="AR97" i="9"/>
  <c r="AQ97" i="9"/>
  <c r="AR101" i="9"/>
  <c r="AQ101" i="9"/>
  <c r="AQ105" i="9"/>
  <c r="AR105" i="9"/>
  <c r="AQ109" i="9"/>
  <c r="AR109" i="9"/>
  <c r="AQ113" i="9"/>
  <c r="AR113" i="9"/>
  <c r="AQ117" i="9"/>
  <c r="AR117" i="9"/>
  <c r="AQ121" i="9"/>
  <c r="AR121" i="9"/>
</calcChain>
</file>

<file path=xl/sharedStrings.xml><?xml version="1.0" encoding="utf-8"?>
<sst xmlns="http://schemas.openxmlformats.org/spreadsheetml/2006/main" count="306" uniqueCount="62">
  <si>
    <t>Average</t>
  </si>
  <si>
    <t>(ms)</t>
  </si>
  <si>
    <t>Interval between pulses</t>
  </si>
  <si>
    <t>First Pulse</t>
  </si>
  <si>
    <t>Second Pulse</t>
  </si>
  <si>
    <t>Current Recovery (%)</t>
  </si>
  <si>
    <t>SEM</t>
  </si>
  <si>
    <r>
      <t>GluA1:</t>
    </r>
    <r>
      <rPr>
        <b/>
        <sz val="10"/>
        <rFont val="Symbol"/>
        <family val="1"/>
        <charset val="2"/>
      </rPr>
      <t>g</t>
    </r>
    <r>
      <rPr>
        <b/>
        <sz val="10"/>
        <rFont val="Arial"/>
        <family val="2"/>
      </rPr>
      <t>2 - 4 TARPs</t>
    </r>
  </si>
  <si>
    <r>
      <t>GluA1 + GluA1:</t>
    </r>
    <r>
      <rPr>
        <b/>
        <sz val="10"/>
        <rFont val="Symbol"/>
        <charset val="2"/>
      </rPr>
      <t>g</t>
    </r>
    <r>
      <rPr>
        <b/>
        <sz val="10"/>
        <rFont val="Arial"/>
        <family val="2"/>
      </rPr>
      <t>2 - 2 TARPs</t>
    </r>
  </si>
  <si>
    <t>Fit Rec Des</t>
  </si>
  <si>
    <t>t</t>
  </si>
  <si>
    <t>2020_01_31_0008</t>
  </si>
  <si>
    <t>Cell Lifted</t>
  </si>
  <si>
    <t>na</t>
  </si>
  <si>
    <t>2020_01_31_0035</t>
  </si>
  <si>
    <t>2020_01_31_0037-43</t>
  </si>
  <si>
    <t>2020_01_31_0050</t>
  </si>
  <si>
    <t>2020_01_31_0054</t>
  </si>
  <si>
    <t>2020_02_06_0015</t>
  </si>
  <si>
    <t>2020_02_06_0019-21</t>
  </si>
  <si>
    <t>2020_02_06_0038-41</t>
  </si>
  <si>
    <t>2020_02_06_0064-70</t>
  </si>
  <si>
    <t>2020_02_13_0010-15</t>
  </si>
  <si>
    <t>2020_02_13_0018-20</t>
  </si>
  <si>
    <t>2020_02_20_0013-15</t>
  </si>
  <si>
    <t>2020_02_20_0037</t>
  </si>
  <si>
    <t>2020_02_20_0038-40</t>
  </si>
  <si>
    <t>2020_02_20_0046-52</t>
  </si>
  <si>
    <t>2020_02_13_0038-44</t>
  </si>
  <si>
    <t>2020_03_03_0006-8</t>
  </si>
  <si>
    <t>2020_03_03_0011-14</t>
  </si>
  <si>
    <t>2020_03_03_0035-42</t>
  </si>
  <si>
    <t>2020_03_03_0044-46</t>
  </si>
  <si>
    <t>2020_03_03_54-59</t>
  </si>
  <si>
    <t>2020_03_03_62-73</t>
  </si>
  <si>
    <t>2020_03_05_0012</t>
  </si>
  <si>
    <t>2020_03_12_15-18</t>
  </si>
  <si>
    <t>2020_03_12_54-61</t>
  </si>
  <si>
    <t>2020_03_12_68-72</t>
  </si>
  <si>
    <t>2020_03_13_0002-05</t>
  </si>
  <si>
    <t>2020_03_13_0019</t>
  </si>
  <si>
    <t>2020_03_13_0053-55</t>
  </si>
  <si>
    <t>2020_03_13_0022-23</t>
  </si>
  <si>
    <t>2020_03_13_0027</t>
  </si>
  <si>
    <t>2020_03_13_0041-42</t>
  </si>
  <si>
    <t>GluA1 - 0 TARPs</t>
  </si>
  <si>
    <t>STATISTICAL ANALYSIS</t>
  </si>
  <si>
    <t>Comparison</t>
  </si>
  <si>
    <t>0 TARPs vs 4 TARPs</t>
  </si>
  <si>
    <t>2 TARPs vs 4 TARPs</t>
  </si>
  <si>
    <t>**</t>
  </si>
  <si>
    <r>
      <t xml:space="preserve">Ordinary </t>
    </r>
    <r>
      <rPr>
        <b/>
        <sz val="11"/>
        <rFont val="Calibri"/>
        <family val="2"/>
      </rPr>
      <t xml:space="preserve">one-way ANOVA </t>
    </r>
    <r>
      <rPr>
        <sz val="11"/>
        <rFont val="Calibri"/>
        <family val="2"/>
      </rPr>
      <t xml:space="preserve">with </t>
    </r>
    <r>
      <rPr>
        <b/>
        <sz val="11"/>
        <rFont val="Calibri"/>
        <family val="2"/>
      </rPr>
      <t>Newman-Keuls</t>
    </r>
    <r>
      <rPr>
        <sz val="11"/>
        <rFont val="Calibri"/>
        <family val="2"/>
      </rPr>
      <t xml:space="preserve"> multiple comparisons post-hoc test</t>
    </r>
  </si>
  <si>
    <t>Mean Diff.</t>
  </si>
  <si>
    <t>Significant?</t>
  </si>
  <si>
    <t>Summary</t>
  </si>
  <si>
    <t>No</t>
  </si>
  <si>
    <t>ns</t>
  </si>
  <si>
    <t>0 TARPs vs 2 TARPs</t>
  </si>
  <si>
    <t>Yes</t>
  </si>
  <si>
    <t>***</t>
  </si>
  <si>
    <t>F Value = 11.82</t>
  </si>
  <si>
    <t>P Value = 0.0002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</si>
</sst>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6" x14ac:knownFonts="1">
    <font>
      <sz val="10"/>
      <name val="Arial"/>
      <family val="2"/>
    </font>
    <font>
      <sz val="12"/>
      <color indexed="8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0"/>
      <name val="Symbol"/>
      <charset val="2"/>
    </font>
    <font>
      <b/>
      <sz val="16"/>
      <name val="Symbol"/>
      <charset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4" fillId="0" borderId="2" xfId="0" applyFont="1" applyBorder="1"/>
    <xf numFmtId="0" fontId="13" fillId="0" borderId="2" xfId="0" applyFont="1" applyBorder="1"/>
    <xf numFmtId="0" fontId="0" fillId="0" borderId="2" xfId="0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</cellXfs>
  <cellStyles count="866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" xfId="670" builtinId="8" hidden="1"/>
    <cellStyle name="Hipervínculo" xfId="672" builtinId="8" hidden="1"/>
    <cellStyle name="Hipervínculo" xfId="674" builtinId="8" hidden="1"/>
    <cellStyle name="Hipervínculo" xfId="676" builtinId="8" hidden="1"/>
    <cellStyle name="Hipervínculo" xfId="678" builtinId="8" hidden="1"/>
    <cellStyle name="Hipervínculo" xfId="680" builtinId="8" hidden="1"/>
    <cellStyle name="Hipervínculo" xfId="682" builtinId="8" hidden="1"/>
    <cellStyle name="Hipervínculo" xfId="684" builtinId="8" hidden="1"/>
    <cellStyle name="Hipervínculo" xfId="686" builtinId="8" hidden="1"/>
    <cellStyle name="Hipervínculo" xfId="688" builtinId="8" hidden="1"/>
    <cellStyle name="Hipervínculo" xfId="690" builtinId="8" hidden="1"/>
    <cellStyle name="Hipervínculo" xfId="692" builtinId="8" hidden="1"/>
    <cellStyle name="Hipervínculo" xfId="694" builtinId="8" hidden="1"/>
    <cellStyle name="Hipervínculo" xfId="696" builtinId="8" hidden="1"/>
    <cellStyle name="Hipervínculo" xfId="698" builtinId="8" hidden="1"/>
    <cellStyle name="Hipervínculo" xfId="700" builtinId="8" hidden="1"/>
    <cellStyle name="Hipervínculo" xfId="702" builtinId="8" hidden="1"/>
    <cellStyle name="Hipervínculo" xfId="704" builtinId="8" hidden="1"/>
    <cellStyle name="Hipervínculo" xfId="706" builtinId="8" hidden="1"/>
    <cellStyle name="Hipervínculo" xfId="708" builtinId="8" hidden="1"/>
    <cellStyle name="Hipervínculo" xfId="710" builtinId="8" hidden="1"/>
    <cellStyle name="Hipervínculo" xfId="712" builtinId="8" hidden="1"/>
    <cellStyle name="Hipervínculo" xfId="714" builtinId="8" hidden="1"/>
    <cellStyle name="Hipervínculo" xfId="716" builtinId="8" hidden="1"/>
    <cellStyle name="Hipervínculo" xfId="718" builtinId="8" hidden="1"/>
    <cellStyle name="Hipervínculo" xfId="720" builtinId="8" hidden="1"/>
    <cellStyle name="Hipervínculo" xfId="722" builtinId="8" hidden="1"/>
    <cellStyle name="Hipervínculo" xfId="724" builtinId="8" hidden="1"/>
    <cellStyle name="Hipervínculo" xfId="726" builtinId="8" hidden="1"/>
    <cellStyle name="Hipervínculo" xfId="728" builtinId="8" hidden="1"/>
    <cellStyle name="Hipervínculo" xfId="730" builtinId="8" hidden="1"/>
    <cellStyle name="Hipervínculo" xfId="732" builtinId="8" hidden="1"/>
    <cellStyle name="Hipervínculo" xfId="734" builtinId="8" hidden="1"/>
    <cellStyle name="Hipervínculo" xfId="736" builtinId="8" hidden="1"/>
    <cellStyle name="Hipervínculo" xfId="738" builtinId="8" hidden="1"/>
    <cellStyle name="Hipervínculo" xfId="740" builtinId="8" hidden="1"/>
    <cellStyle name="Hipervínculo" xfId="742" builtinId="8" hidden="1"/>
    <cellStyle name="Hipervínculo" xfId="744" builtinId="8" hidden="1"/>
    <cellStyle name="Hipervínculo" xfId="746" builtinId="8" hidden="1"/>
    <cellStyle name="Hipervínculo" xfId="748" builtinId="8" hidden="1"/>
    <cellStyle name="Hipervínculo" xfId="750" builtinId="8" hidden="1"/>
    <cellStyle name="Hipervínculo" xfId="752" builtinId="8" hidden="1"/>
    <cellStyle name="Hipervínculo" xfId="754" builtinId="8" hidden="1"/>
    <cellStyle name="Hipervínculo" xfId="756" builtinId="8" hidden="1"/>
    <cellStyle name="Hipervínculo" xfId="758" builtinId="8" hidden="1"/>
    <cellStyle name="Hipervínculo" xfId="760" builtinId="8" hidden="1"/>
    <cellStyle name="Hipervínculo" xfId="762" builtinId="8" hidden="1"/>
    <cellStyle name="Hipervínculo" xfId="764" builtinId="8" hidden="1"/>
    <cellStyle name="Hipervínculo" xfId="766" builtinId="8" hidden="1"/>
    <cellStyle name="Hipervínculo" xfId="768" builtinId="8" hidden="1"/>
    <cellStyle name="Hipervínculo" xfId="770" builtinId="8" hidden="1"/>
    <cellStyle name="Hipervínculo" xfId="772" builtinId="8" hidden="1"/>
    <cellStyle name="Hipervínculo" xfId="774" builtinId="8" hidden="1"/>
    <cellStyle name="Hipervínculo" xfId="776" builtinId="8" hidden="1"/>
    <cellStyle name="Hipervínculo" xfId="778" builtinId="8" hidden="1"/>
    <cellStyle name="Hipervínculo" xfId="780" builtinId="8" hidden="1"/>
    <cellStyle name="Hipervínculo" xfId="782" builtinId="8" hidden="1"/>
    <cellStyle name="Hipervínculo" xfId="784" builtinId="8" hidden="1"/>
    <cellStyle name="Hipervínculo" xfId="786" builtinId="8" hidden="1"/>
    <cellStyle name="Hipervínculo" xfId="788" builtinId="8" hidden="1"/>
    <cellStyle name="Hipervínculo" xfId="790" builtinId="8" hidden="1"/>
    <cellStyle name="Hipervínculo" xfId="792" builtinId="8" hidden="1"/>
    <cellStyle name="Hipervínculo" xfId="794" builtinId="8" hidden="1"/>
    <cellStyle name="Hipervínculo" xfId="796" builtinId="8" hidden="1"/>
    <cellStyle name="Hipervínculo" xfId="798" builtinId="8" hidden="1"/>
    <cellStyle name="Hipervínculo" xfId="800" builtinId="8" hidden="1"/>
    <cellStyle name="Hipervínculo" xfId="802" builtinId="8" hidden="1"/>
    <cellStyle name="Hipervínculo" xfId="804" builtinId="8" hidden="1"/>
    <cellStyle name="Hipervínculo" xfId="806" builtinId="8" hidden="1"/>
    <cellStyle name="Hipervínculo" xfId="808" builtinId="8" hidden="1"/>
    <cellStyle name="Hipervínculo" xfId="810" builtinId="8" hidden="1"/>
    <cellStyle name="Hipervínculo" xfId="812" builtinId="8" hidden="1"/>
    <cellStyle name="Hipervínculo" xfId="814" builtinId="8" hidden="1"/>
    <cellStyle name="Hipervínculo" xfId="816" builtinId="8" hidden="1"/>
    <cellStyle name="Hipervínculo" xfId="818" builtinId="8" hidden="1"/>
    <cellStyle name="Hipervínculo" xfId="820" builtinId="8" hidden="1"/>
    <cellStyle name="Hipervínculo" xfId="822" builtinId="8" hidden="1"/>
    <cellStyle name="Hipervínculo" xfId="824" builtinId="8" hidden="1"/>
    <cellStyle name="Hipervínculo" xfId="826" builtinId="8" hidden="1"/>
    <cellStyle name="Hipervínculo" xfId="828" builtinId="8" hidden="1"/>
    <cellStyle name="Hipervínculo" xfId="830" builtinId="8" hidden="1"/>
    <cellStyle name="Hipervínculo" xfId="832" builtinId="8" hidden="1"/>
    <cellStyle name="Hipervínculo" xfId="834" builtinId="8" hidden="1"/>
    <cellStyle name="Hipervínculo" xfId="836" builtinId="8" hidden="1"/>
    <cellStyle name="Hipervínculo" xfId="838" builtinId="8" hidden="1"/>
    <cellStyle name="Hipervínculo" xfId="840" builtinId="8" hidden="1"/>
    <cellStyle name="Hipervínculo" xfId="842" builtinId="8" hidden="1"/>
    <cellStyle name="Hipervínculo" xfId="844" builtinId="8" hidden="1"/>
    <cellStyle name="Hipervínculo" xfId="846" builtinId="8" hidden="1"/>
    <cellStyle name="Hipervínculo" xfId="848" builtinId="8" hidden="1"/>
    <cellStyle name="Hipervínculo" xfId="850" builtinId="8" hidden="1"/>
    <cellStyle name="Hipervínculo" xfId="852" builtinId="8" hidden="1"/>
    <cellStyle name="Hipervínculo" xfId="854" builtinId="8" hidden="1"/>
    <cellStyle name="Hipervínculo" xfId="856" builtinId="8" hidden="1"/>
    <cellStyle name="Hipervínculo" xfId="858" builtinId="8" hidden="1"/>
    <cellStyle name="Hipervínculo" xfId="860" builtinId="8" hidden="1"/>
    <cellStyle name="Hipervínculo" xfId="862" builtinId="8" hidden="1"/>
    <cellStyle name="Hipervínculo" xfId="86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Hipervínculo visitado" xfId="671" builtinId="9" hidden="1"/>
    <cellStyle name="Hipervínculo visitado" xfId="673" builtinId="9" hidden="1"/>
    <cellStyle name="Hipervínculo visitado" xfId="675" builtinId="9" hidden="1"/>
    <cellStyle name="Hipervínculo visitado" xfId="677" builtinId="9" hidden="1"/>
    <cellStyle name="Hipervínculo visitado" xfId="679" builtinId="9" hidden="1"/>
    <cellStyle name="Hipervínculo visitado" xfId="681" builtinId="9" hidden="1"/>
    <cellStyle name="Hipervínculo visitado" xfId="683" builtinId="9" hidden="1"/>
    <cellStyle name="Hipervínculo visitado" xfId="685" builtinId="9" hidden="1"/>
    <cellStyle name="Hipervínculo visitado" xfId="687" builtinId="9" hidden="1"/>
    <cellStyle name="Hipervínculo visitado" xfId="689" builtinId="9" hidden="1"/>
    <cellStyle name="Hipervínculo visitado" xfId="691" builtinId="9" hidden="1"/>
    <cellStyle name="Hipervínculo visitado" xfId="693" builtinId="9" hidden="1"/>
    <cellStyle name="Hipervínculo visitado" xfId="695" builtinId="9" hidden="1"/>
    <cellStyle name="Hipervínculo visitado" xfId="697" builtinId="9" hidden="1"/>
    <cellStyle name="Hipervínculo visitado" xfId="699" builtinId="9" hidden="1"/>
    <cellStyle name="Hipervínculo visitado" xfId="701" builtinId="9" hidden="1"/>
    <cellStyle name="Hipervínculo visitado" xfId="703" builtinId="9" hidden="1"/>
    <cellStyle name="Hipervínculo visitado" xfId="705" builtinId="9" hidden="1"/>
    <cellStyle name="Hipervínculo visitado" xfId="707" builtinId="9" hidden="1"/>
    <cellStyle name="Hipervínculo visitado" xfId="709" builtinId="9" hidden="1"/>
    <cellStyle name="Hipervínculo visitado" xfId="711" builtinId="9" hidden="1"/>
    <cellStyle name="Hipervínculo visitado" xfId="713" builtinId="9" hidden="1"/>
    <cellStyle name="Hipervínculo visitado" xfId="715" builtinId="9" hidden="1"/>
    <cellStyle name="Hipervínculo visitado" xfId="717" builtinId="9" hidden="1"/>
    <cellStyle name="Hipervínculo visitado" xfId="719" builtinId="9" hidden="1"/>
    <cellStyle name="Hipervínculo visitado" xfId="721" builtinId="9" hidden="1"/>
    <cellStyle name="Hipervínculo visitado" xfId="723" builtinId="9" hidden="1"/>
    <cellStyle name="Hipervínculo visitado" xfId="725" builtinId="9" hidden="1"/>
    <cellStyle name="Hipervínculo visitado" xfId="727" builtinId="9" hidden="1"/>
    <cellStyle name="Hipervínculo visitado" xfId="729" builtinId="9" hidden="1"/>
    <cellStyle name="Hipervínculo visitado" xfId="731" builtinId="9" hidden="1"/>
    <cellStyle name="Hipervínculo visitado" xfId="733" builtinId="9" hidden="1"/>
    <cellStyle name="Hipervínculo visitado" xfId="735" builtinId="9" hidden="1"/>
    <cellStyle name="Hipervínculo visitado" xfId="737" builtinId="9" hidden="1"/>
    <cellStyle name="Hipervínculo visitado" xfId="739" builtinId="9" hidden="1"/>
    <cellStyle name="Hipervínculo visitado" xfId="741" builtinId="9" hidden="1"/>
    <cellStyle name="Hipervínculo visitado" xfId="743" builtinId="9" hidden="1"/>
    <cellStyle name="Hipervínculo visitado" xfId="745" builtinId="9" hidden="1"/>
    <cellStyle name="Hipervínculo visitado" xfId="747" builtinId="9" hidden="1"/>
    <cellStyle name="Hipervínculo visitado" xfId="749" builtinId="9" hidden="1"/>
    <cellStyle name="Hipervínculo visitado" xfId="751" builtinId="9" hidden="1"/>
    <cellStyle name="Hipervínculo visitado" xfId="753" builtinId="9" hidden="1"/>
    <cellStyle name="Hipervínculo visitado" xfId="755" builtinId="9" hidden="1"/>
    <cellStyle name="Hipervínculo visitado" xfId="757" builtinId="9" hidden="1"/>
    <cellStyle name="Hipervínculo visitado" xfId="759" builtinId="9" hidden="1"/>
    <cellStyle name="Hipervínculo visitado" xfId="761" builtinId="9" hidden="1"/>
    <cellStyle name="Hipervínculo visitado" xfId="763" builtinId="9" hidden="1"/>
    <cellStyle name="Hipervínculo visitado" xfId="765" builtinId="9" hidden="1"/>
    <cellStyle name="Hipervínculo visitado" xfId="767" builtinId="9" hidden="1"/>
    <cellStyle name="Hipervínculo visitado" xfId="769" builtinId="9" hidden="1"/>
    <cellStyle name="Hipervínculo visitado" xfId="771" builtinId="9" hidden="1"/>
    <cellStyle name="Hipervínculo visitado" xfId="773" builtinId="9" hidden="1"/>
    <cellStyle name="Hipervínculo visitado" xfId="775" builtinId="9" hidden="1"/>
    <cellStyle name="Hipervínculo visitado" xfId="777" builtinId="9" hidden="1"/>
    <cellStyle name="Hipervínculo visitado" xfId="779" builtinId="9" hidden="1"/>
    <cellStyle name="Hipervínculo visitado" xfId="781" builtinId="9" hidden="1"/>
    <cellStyle name="Hipervínculo visitado" xfId="783" builtinId="9" hidden="1"/>
    <cellStyle name="Hipervínculo visitado" xfId="785" builtinId="9" hidden="1"/>
    <cellStyle name="Hipervínculo visitado" xfId="787" builtinId="9" hidden="1"/>
    <cellStyle name="Hipervínculo visitado" xfId="789" builtinId="9" hidden="1"/>
    <cellStyle name="Hipervínculo visitado" xfId="791" builtinId="9" hidden="1"/>
    <cellStyle name="Hipervínculo visitado" xfId="793" builtinId="9" hidden="1"/>
    <cellStyle name="Hipervínculo visitado" xfId="795" builtinId="9" hidden="1"/>
    <cellStyle name="Hipervínculo visitado" xfId="797" builtinId="9" hidden="1"/>
    <cellStyle name="Hipervínculo visitado" xfId="799" builtinId="9" hidden="1"/>
    <cellStyle name="Hipervínculo visitado" xfId="801" builtinId="9" hidden="1"/>
    <cellStyle name="Hipervínculo visitado" xfId="803" builtinId="9" hidden="1"/>
    <cellStyle name="Hipervínculo visitado" xfId="805" builtinId="9" hidden="1"/>
    <cellStyle name="Hipervínculo visitado" xfId="807" builtinId="9" hidden="1"/>
    <cellStyle name="Hipervínculo visitado" xfId="809" builtinId="9" hidden="1"/>
    <cellStyle name="Hipervínculo visitado" xfId="811" builtinId="9" hidden="1"/>
    <cellStyle name="Hipervínculo visitado" xfId="813" builtinId="9" hidden="1"/>
    <cellStyle name="Hipervínculo visitado" xfId="815" builtinId="9" hidden="1"/>
    <cellStyle name="Hipervínculo visitado" xfId="817" builtinId="9" hidden="1"/>
    <cellStyle name="Hipervínculo visitado" xfId="819" builtinId="9" hidden="1"/>
    <cellStyle name="Hipervínculo visitado" xfId="821" builtinId="9" hidden="1"/>
    <cellStyle name="Hipervínculo visitado" xfId="823" builtinId="9" hidden="1"/>
    <cellStyle name="Hipervínculo visitado" xfId="825" builtinId="9" hidden="1"/>
    <cellStyle name="Hipervínculo visitado" xfId="827" builtinId="9" hidden="1"/>
    <cellStyle name="Hipervínculo visitado" xfId="829" builtinId="9" hidden="1"/>
    <cellStyle name="Hipervínculo visitado" xfId="831" builtinId="9" hidden="1"/>
    <cellStyle name="Hipervínculo visitado" xfId="833" builtinId="9" hidden="1"/>
    <cellStyle name="Hipervínculo visitado" xfId="835" builtinId="9" hidden="1"/>
    <cellStyle name="Hipervínculo visitado" xfId="837" builtinId="9" hidden="1"/>
    <cellStyle name="Hipervínculo visitado" xfId="839" builtinId="9" hidden="1"/>
    <cellStyle name="Hipervínculo visitado" xfId="841" builtinId="9" hidden="1"/>
    <cellStyle name="Hipervínculo visitado" xfId="843" builtinId="9" hidden="1"/>
    <cellStyle name="Hipervínculo visitado" xfId="845" builtinId="9" hidden="1"/>
    <cellStyle name="Hipervínculo visitado" xfId="847" builtinId="9" hidden="1"/>
    <cellStyle name="Hipervínculo visitado" xfId="849" builtinId="9" hidden="1"/>
    <cellStyle name="Hipervínculo visitado" xfId="851" builtinId="9" hidden="1"/>
    <cellStyle name="Hipervínculo visitado" xfId="853" builtinId="9" hidden="1"/>
    <cellStyle name="Hipervínculo visitado" xfId="855" builtinId="9" hidden="1"/>
    <cellStyle name="Hipervínculo visitado" xfId="857" builtinId="9" hidden="1"/>
    <cellStyle name="Hipervínculo visitado" xfId="859" builtinId="9" hidden="1"/>
    <cellStyle name="Hipervínculo visitado" xfId="861" builtinId="9" hidden="1"/>
    <cellStyle name="Hipervínculo visitado" xfId="863" builtinId="9" hidden="1"/>
    <cellStyle name="Hipervínculo visitado" xfId="865" builtinId="9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80B"/>
      <color rgb="FFF5FD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29"/>
  <sheetViews>
    <sheetView topLeftCell="A108" zoomScale="97" zoomScaleNormal="97" workbookViewId="0">
      <selection activeCell="C136" sqref="C136"/>
    </sheetView>
  </sheetViews>
  <sheetFormatPr baseColWidth="10" defaultColWidth="12.5" defaultRowHeight="16" customHeight="1" x14ac:dyDescent="0.15"/>
  <cols>
    <col min="1" max="1" width="5" style="15" customWidth="1"/>
    <col min="2" max="2" width="20.5" style="15" customWidth="1"/>
    <col min="3" max="3" width="17.6640625" style="1" bestFit="1" customWidth="1"/>
    <col min="4" max="4" width="18.83203125" style="1" bestFit="1" customWidth="1"/>
    <col min="5" max="6" width="17.6640625" style="1" bestFit="1" customWidth="1"/>
    <col min="7" max="7" width="18.83203125" style="15" bestFit="1" customWidth="1"/>
    <col min="8" max="8" width="19.1640625" style="1" customWidth="1"/>
    <col min="9" max="9" width="19.1640625" style="15" customWidth="1"/>
    <col min="10" max="10" width="17.83203125" style="15" customWidth="1"/>
    <col min="11" max="11" width="19.33203125" style="33" bestFit="1" customWidth="1"/>
    <col min="12" max="12" width="7.6640625" style="15" bestFit="1" customWidth="1"/>
    <col min="13" max="13" width="7.33203125" style="1" bestFit="1" customWidth="1"/>
    <col min="14" max="14" width="12.5" style="1"/>
    <col min="15" max="15" width="20.83203125" style="1" bestFit="1" customWidth="1"/>
    <col min="16" max="16" width="18.83203125" style="15" bestFit="1" customWidth="1"/>
    <col min="17" max="18" width="18.83203125" style="15" customWidth="1"/>
    <col min="19" max="28" width="18.83203125" style="33" customWidth="1"/>
    <col min="29" max="29" width="7.6640625" style="1" bestFit="1" customWidth="1"/>
    <col min="30" max="30" width="9" style="1" bestFit="1" customWidth="1"/>
    <col min="31" max="31" width="12.5" style="1"/>
    <col min="32" max="32" width="20.83203125" style="1" bestFit="1" customWidth="1"/>
    <col min="33" max="34" width="17.6640625" style="1" bestFit="1" customWidth="1"/>
    <col min="35" max="35" width="18.83203125" style="15" bestFit="1" customWidth="1"/>
    <col min="36" max="36" width="18.83203125" style="15" customWidth="1"/>
    <col min="37" max="39" width="20.1640625" style="33" bestFit="1" customWidth="1"/>
    <col min="40" max="42" width="20.1640625" style="33" customWidth="1"/>
    <col min="43" max="44" width="12.6640625" style="15" customWidth="1"/>
    <col min="45" max="45" width="12.5" style="1"/>
    <col min="46" max="46" width="13.6640625" style="1" bestFit="1" customWidth="1"/>
    <col min="47" max="47" width="16.1640625" style="1" customWidth="1"/>
    <col min="48" max="48" width="6.33203125" style="1" bestFit="1" customWidth="1"/>
    <col min="49" max="16384" width="12.5" style="1"/>
  </cols>
  <sheetData>
    <row r="1" spans="2:101" s="15" customFormat="1" ht="16" customHeight="1" x14ac:dyDescent="0.15">
      <c r="K1" s="33"/>
      <c r="S1" s="33"/>
      <c r="T1" s="33"/>
      <c r="U1" s="33"/>
      <c r="V1" s="33"/>
      <c r="W1" s="33"/>
      <c r="X1" s="33"/>
      <c r="Y1" s="33"/>
      <c r="Z1" s="33"/>
      <c r="AA1" s="33"/>
      <c r="AB1" s="33"/>
      <c r="AK1" s="33"/>
      <c r="AL1" s="33"/>
      <c r="AM1" s="33"/>
      <c r="AN1" s="33"/>
      <c r="AO1" s="33"/>
      <c r="AP1" s="33"/>
    </row>
    <row r="2" spans="2:101" s="15" customFormat="1" ht="16" customHeight="1" x14ac:dyDescent="0.15">
      <c r="B2" s="49" t="s">
        <v>45</v>
      </c>
      <c r="C2" s="50"/>
      <c r="D2" s="50"/>
      <c r="E2" s="50"/>
      <c r="F2" s="50"/>
      <c r="G2" s="50"/>
      <c r="H2" s="50"/>
      <c r="I2" s="50"/>
      <c r="J2" s="50"/>
      <c r="K2" s="51"/>
      <c r="O2" s="49" t="s">
        <v>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1"/>
      <c r="AF2" s="49" t="s">
        <v>7</v>
      </c>
      <c r="AG2" s="50"/>
      <c r="AH2" s="50"/>
      <c r="AI2" s="50"/>
      <c r="AJ2" s="50"/>
      <c r="AK2" s="50"/>
      <c r="AL2" s="50"/>
      <c r="AM2" s="50"/>
      <c r="AN2" s="50"/>
      <c r="AO2" s="50"/>
      <c r="AP2" s="51"/>
    </row>
    <row r="3" spans="2:101" ht="16" customHeight="1" x14ac:dyDescent="0.15">
      <c r="M3" s="15"/>
      <c r="AC3" s="15"/>
      <c r="AD3" s="15"/>
      <c r="AE3" s="15"/>
      <c r="AI3" s="1"/>
    </row>
    <row r="4" spans="2:101" ht="16" customHeight="1" x14ac:dyDescent="0.15">
      <c r="B4" s="21" t="s">
        <v>2</v>
      </c>
      <c r="C4" s="24" t="s">
        <v>14</v>
      </c>
      <c r="D4" s="24" t="s">
        <v>15</v>
      </c>
      <c r="E4" s="24" t="s">
        <v>16</v>
      </c>
      <c r="F4" s="24" t="s">
        <v>17</v>
      </c>
      <c r="G4" s="24" t="s">
        <v>20</v>
      </c>
      <c r="H4" s="24" t="s">
        <v>21</v>
      </c>
      <c r="I4" s="32" t="s">
        <v>42</v>
      </c>
      <c r="J4" s="32" t="s">
        <v>43</v>
      </c>
      <c r="K4" s="32" t="s">
        <v>44</v>
      </c>
      <c r="O4" s="21" t="s">
        <v>2</v>
      </c>
      <c r="P4" s="24" t="s">
        <v>28</v>
      </c>
      <c r="Q4" s="24" t="s">
        <v>25</v>
      </c>
      <c r="R4" s="24" t="s">
        <v>27</v>
      </c>
      <c r="S4" s="32" t="s">
        <v>29</v>
      </c>
      <c r="T4" s="32" t="s">
        <v>30</v>
      </c>
      <c r="U4" s="32" t="s">
        <v>32</v>
      </c>
      <c r="V4" s="32" t="s">
        <v>35</v>
      </c>
      <c r="W4" s="32" t="s">
        <v>36</v>
      </c>
      <c r="X4" s="32" t="s">
        <v>37</v>
      </c>
      <c r="Y4" s="32" t="s">
        <v>38</v>
      </c>
      <c r="Z4" s="32" t="s">
        <v>39</v>
      </c>
      <c r="AA4" s="32" t="s">
        <v>40</v>
      </c>
      <c r="AB4" s="32" t="s">
        <v>41</v>
      </c>
      <c r="AC4" s="15"/>
      <c r="AD4" s="15"/>
      <c r="AE4" s="15"/>
      <c r="AF4" s="21" t="s">
        <v>2</v>
      </c>
      <c r="AG4" s="24" t="s">
        <v>11</v>
      </c>
      <c r="AH4" s="24" t="s">
        <v>18</v>
      </c>
      <c r="AI4" s="24" t="s">
        <v>19</v>
      </c>
      <c r="AJ4" s="24" t="s">
        <v>23</v>
      </c>
      <c r="AK4" s="32" t="s">
        <v>22</v>
      </c>
      <c r="AL4" s="32" t="s">
        <v>24</v>
      </c>
      <c r="AM4" s="32" t="s">
        <v>26</v>
      </c>
      <c r="AN4" s="32" t="s">
        <v>31</v>
      </c>
      <c r="AO4" s="32" t="s">
        <v>33</v>
      </c>
      <c r="AP4" s="32" t="s">
        <v>34</v>
      </c>
      <c r="AS4" s="15"/>
    </row>
    <row r="5" spans="2:101" ht="16" customHeight="1" x14ac:dyDescent="0.15">
      <c r="B5" s="22" t="s">
        <v>1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3</v>
      </c>
      <c r="H5" s="9" t="s">
        <v>3</v>
      </c>
      <c r="I5" s="9" t="s">
        <v>3</v>
      </c>
      <c r="J5" s="9" t="s">
        <v>3</v>
      </c>
      <c r="K5" s="34" t="s">
        <v>3</v>
      </c>
      <c r="N5" s="2"/>
      <c r="O5" s="22" t="s">
        <v>1</v>
      </c>
      <c r="P5" s="9" t="s">
        <v>3</v>
      </c>
      <c r="Q5" s="9" t="s">
        <v>3</v>
      </c>
      <c r="R5" s="9" t="s">
        <v>3</v>
      </c>
      <c r="S5" s="34" t="s">
        <v>3</v>
      </c>
      <c r="T5" s="34" t="s">
        <v>3</v>
      </c>
      <c r="U5" s="34" t="s">
        <v>3</v>
      </c>
      <c r="V5" s="34" t="s">
        <v>3</v>
      </c>
      <c r="W5" s="34" t="s">
        <v>3</v>
      </c>
      <c r="X5" s="34" t="s">
        <v>3</v>
      </c>
      <c r="Y5" s="34" t="s">
        <v>3</v>
      </c>
      <c r="Z5" s="34" t="s">
        <v>3</v>
      </c>
      <c r="AA5" s="34" t="s">
        <v>3</v>
      </c>
      <c r="AB5" s="34" t="s">
        <v>3</v>
      </c>
      <c r="AC5" s="15"/>
      <c r="AD5" s="15"/>
      <c r="AE5" s="15"/>
      <c r="AF5" s="22" t="s">
        <v>1</v>
      </c>
      <c r="AG5" s="9" t="s">
        <v>3</v>
      </c>
      <c r="AH5" s="9" t="s">
        <v>3</v>
      </c>
      <c r="AI5" s="9" t="s">
        <v>3</v>
      </c>
      <c r="AJ5" s="9" t="s">
        <v>3</v>
      </c>
      <c r="AK5" s="34" t="s">
        <v>3</v>
      </c>
      <c r="AL5" s="34" t="s">
        <v>3</v>
      </c>
      <c r="AM5" s="34" t="s">
        <v>3</v>
      </c>
      <c r="AN5" s="34" t="s">
        <v>3</v>
      </c>
      <c r="AO5" s="9" t="s">
        <v>3</v>
      </c>
      <c r="AP5" s="9" t="s">
        <v>3</v>
      </c>
      <c r="AS5" s="15"/>
    </row>
    <row r="6" spans="2:101" ht="16" customHeight="1" x14ac:dyDescent="0.15">
      <c r="B6" s="20">
        <v>20</v>
      </c>
      <c r="C6" s="7">
        <v>-52.723399999999998</v>
      </c>
      <c r="D6" s="7">
        <v>-34.522799999999997</v>
      </c>
      <c r="E6" s="7">
        <v>-42.412399999999998</v>
      </c>
      <c r="F6" s="7">
        <v>-451.61799999999999</v>
      </c>
      <c r="G6" s="7">
        <v>-42.994900000000001</v>
      </c>
      <c r="H6" s="7">
        <v>-188.15199999999999</v>
      </c>
      <c r="I6" s="38">
        <v>-139.55500000000001</v>
      </c>
      <c r="J6" s="43">
        <v>-120.26900000000001</v>
      </c>
      <c r="K6" s="38">
        <v>-76.318100000000001</v>
      </c>
      <c r="O6" s="7">
        <v>20</v>
      </c>
      <c r="P6" s="7">
        <v>-263.18400000000003</v>
      </c>
      <c r="Q6" s="7">
        <v>-242.369</v>
      </c>
      <c r="R6" s="7">
        <v>-440.99700000000001</v>
      </c>
      <c r="S6" s="38">
        <v>-278.60700000000003</v>
      </c>
      <c r="T6" s="38">
        <v>-317.86900000000003</v>
      </c>
      <c r="U6" s="38">
        <v>-42.029699999999998</v>
      </c>
      <c r="V6" s="38">
        <v>-607.51800000000003</v>
      </c>
      <c r="W6" s="38">
        <v>-90.942400000000006</v>
      </c>
      <c r="X6" s="38">
        <v>-163.64099999999999</v>
      </c>
      <c r="Y6" s="38">
        <v>-94.162899999999993</v>
      </c>
      <c r="Z6" s="38">
        <v>-263.56799999999998</v>
      </c>
      <c r="AA6" s="38">
        <v>-116.173</v>
      </c>
      <c r="AB6" s="38">
        <v>-788.93</v>
      </c>
      <c r="AC6" s="15"/>
      <c r="AD6" s="15"/>
      <c r="AE6" s="15"/>
      <c r="AF6" s="7">
        <v>20</v>
      </c>
      <c r="AG6" s="7">
        <v>-1149.28</v>
      </c>
      <c r="AH6" s="7">
        <v>-646.077</v>
      </c>
      <c r="AI6" s="7">
        <v>-755.77800000000002</v>
      </c>
      <c r="AJ6" s="7">
        <v>-662.84</v>
      </c>
      <c r="AK6" s="38">
        <v>-466.18599999999998</v>
      </c>
      <c r="AL6" s="38">
        <v>-1013.41</v>
      </c>
      <c r="AM6" s="38">
        <v>-250.19399999999999</v>
      </c>
      <c r="AN6" s="38">
        <v>-53.648499999999999</v>
      </c>
      <c r="AO6" s="38">
        <v>-36.9681</v>
      </c>
      <c r="AP6" s="38">
        <v>-38.942300000000003</v>
      </c>
      <c r="AS6" s="15"/>
      <c r="AZ6" s="2"/>
    </row>
    <row r="7" spans="2:101" ht="16" customHeight="1" x14ac:dyDescent="0.15">
      <c r="B7" s="7">
        <v>40</v>
      </c>
      <c r="C7" s="7">
        <v>-56.847499999999997</v>
      </c>
      <c r="D7" s="7">
        <v>-28.776</v>
      </c>
      <c r="E7" s="7">
        <v>-45.887099999999997</v>
      </c>
      <c r="F7" s="7">
        <v>-429.69799999999998</v>
      </c>
      <c r="G7" s="7">
        <v>-36.906300000000002</v>
      </c>
      <c r="H7" s="7">
        <v>-186.36799999999999</v>
      </c>
      <c r="I7" s="38">
        <v>-137.41900000000001</v>
      </c>
      <c r="J7" s="43">
        <v>-101.376</v>
      </c>
      <c r="K7" s="38">
        <v>-86.098799999999997</v>
      </c>
      <c r="O7" s="7">
        <v>40</v>
      </c>
      <c r="P7" s="7">
        <v>-266.70499999999998</v>
      </c>
      <c r="Q7" s="7">
        <v>-247.60499999999999</v>
      </c>
      <c r="R7" s="7">
        <v>-456.09699999999998</v>
      </c>
      <c r="S7" s="38">
        <v>-286.88900000000001</v>
      </c>
      <c r="T7" s="38">
        <v>-257.31099999999998</v>
      </c>
      <c r="U7" s="38">
        <v>-43.208100000000002</v>
      </c>
      <c r="V7" s="38">
        <v>-642.61099999999999</v>
      </c>
      <c r="W7" s="38">
        <v>-90.004599999999996</v>
      </c>
      <c r="X7" s="38">
        <v>-166.21600000000001</v>
      </c>
      <c r="Y7" s="38">
        <v>-92.680999999999997</v>
      </c>
      <c r="Z7" s="38">
        <v>-256.79000000000002</v>
      </c>
      <c r="AA7" s="38">
        <v>-112.196</v>
      </c>
      <c r="AB7" s="38">
        <v>-799.63300000000004</v>
      </c>
      <c r="AC7" s="15"/>
      <c r="AD7" s="15"/>
      <c r="AE7" s="15"/>
      <c r="AF7" s="7">
        <v>40</v>
      </c>
      <c r="AG7" s="7">
        <v>-1121.8900000000001</v>
      </c>
      <c r="AH7" s="7">
        <v>-613.13400000000001</v>
      </c>
      <c r="AI7" s="7">
        <v>-776.45500000000004</v>
      </c>
      <c r="AJ7" s="7">
        <v>-660.80100000000004</v>
      </c>
      <c r="AK7" s="38">
        <v>-478.48500000000001</v>
      </c>
      <c r="AL7" s="38">
        <v>-1017.78</v>
      </c>
      <c r="AM7" s="38">
        <v>-317.55</v>
      </c>
      <c r="AN7" s="38">
        <v>-51.950800000000001</v>
      </c>
      <c r="AO7" s="38">
        <v>-37.255000000000003</v>
      </c>
      <c r="AP7" s="38">
        <v>-39.144799999999996</v>
      </c>
      <c r="AS7" s="15"/>
      <c r="AZ7" s="2"/>
      <c r="BJ7" s="3"/>
      <c r="BK7" s="4"/>
      <c r="BL7" s="4"/>
      <c r="BM7" s="4"/>
      <c r="BN7" s="4"/>
      <c r="BO7" s="4"/>
      <c r="BP7" s="4"/>
      <c r="BQ7" s="4"/>
      <c r="BR7" s="4"/>
      <c r="BS7" s="5"/>
      <c r="BT7" s="5"/>
      <c r="BU7" s="5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6"/>
      <c r="CP7" s="2"/>
      <c r="CQ7" s="2"/>
      <c r="CR7" s="2"/>
      <c r="CS7" s="2"/>
      <c r="CT7" s="2"/>
      <c r="CU7" s="2"/>
      <c r="CV7" s="2"/>
      <c r="CW7" s="2"/>
    </row>
    <row r="8" spans="2:101" ht="16" customHeight="1" x14ac:dyDescent="0.15">
      <c r="B8" s="7">
        <v>60</v>
      </c>
      <c r="C8" s="7">
        <v>-58.539700000000003</v>
      </c>
      <c r="D8" s="7">
        <v>-34.057699999999997</v>
      </c>
      <c r="E8" s="7">
        <v>-38.324800000000003</v>
      </c>
      <c r="F8" s="7">
        <v>-417.97</v>
      </c>
      <c r="G8" s="7">
        <v>-39.742899999999999</v>
      </c>
      <c r="H8" s="7">
        <v>-185.85499999999999</v>
      </c>
      <c r="I8" s="38">
        <v>-135.97900000000001</v>
      </c>
      <c r="J8" s="43">
        <v>-93.395899999999997</v>
      </c>
      <c r="K8" s="38">
        <v>-72.752700000000004</v>
      </c>
      <c r="O8" s="7">
        <v>60</v>
      </c>
      <c r="P8" s="7">
        <v>-256.20100000000002</v>
      </c>
      <c r="Q8" s="7">
        <v>-212.58799999999999</v>
      </c>
      <c r="R8" s="7">
        <v>-462.86200000000002</v>
      </c>
      <c r="S8" s="38">
        <v>-280.34800000000001</v>
      </c>
      <c r="T8" s="38">
        <v>-391.50799999999998</v>
      </c>
      <c r="U8" s="38">
        <v>-49.0608</v>
      </c>
      <c r="V8" s="38">
        <v>-676.03899999999999</v>
      </c>
      <c r="W8" s="38">
        <v>-88.246300000000005</v>
      </c>
      <c r="X8" s="38">
        <v>-167.09</v>
      </c>
      <c r="Y8" s="38">
        <v>-97.032300000000006</v>
      </c>
      <c r="Z8" s="38">
        <v>-237.024</v>
      </c>
      <c r="AA8" s="38">
        <v>-120.128</v>
      </c>
      <c r="AB8" s="38">
        <v>-793.12199999999996</v>
      </c>
      <c r="AC8" s="15"/>
      <c r="AD8" s="15"/>
      <c r="AE8" s="15"/>
      <c r="AF8" s="7">
        <v>60</v>
      </c>
      <c r="AG8" s="7">
        <v>-1090.8499999999999</v>
      </c>
      <c r="AH8" s="7">
        <v>-600.03700000000003</v>
      </c>
      <c r="AI8" s="7">
        <v>-779.50099999999998</v>
      </c>
      <c r="AJ8" s="7">
        <v>-661.423</v>
      </c>
      <c r="AK8" s="38">
        <v>-475.81700000000001</v>
      </c>
      <c r="AL8" s="38">
        <v>-1016.04</v>
      </c>
      <c r="AM8" s="38">
        <v>-269.04500000000002</v>
      </c>
      <c r="AN8" s="38">
        <v>-50.461399999999998</v>
      </c>
      <c r="AO8" s="38">
        <v>-37.505699999999997</v>
      </c>
      <c r="AP8" s="38">
        <v>-36.515099999999997</v>
      </c>
      <c r="AS8" s="15"/>
      <c r="AZ8" s="2"/>
      <c r="BJ8" s="4"/>
      <c r="BK8" s="4"/>
      <c r="BL8" s="4"/>
      <c r="BM8" s="4"/>
      <c r="BN8" s="4"/>
      <c r="BO8" s="4"/>
      <c r="BP8" s="4"/>
      <c r="BQ8" s="4"/>
      <c r="BR8" s="4"/>
      <c r="BS8" s="5"/>
      <c r="BT8" s="5"/>
      <c r="BU8" s="5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6"/>
      <c r="CP8" s="2"/>
      <c r="CQ8" s="2"/>
      <c r="CR8" s="2"/>
      <c r="CS8" s="2"/>
      <c r="CT8" s="2"/>
      <c r="CU8" s="2"/>
      <c r="CV8" s="2"/>
      <c r="CW8" s="2"/>
    </row>
    <row r="9" spans="2:101" ht="16" customHeight="1" x14ac:dyDescent="0.15">
      <c r="B9" s="7">
        <v>80</v>
      </c>
      <c r="C9" s="7">
        <v>-55.058700000000002</v>
      </c>
      <c r="D9" s="7">
        <v>-30.6935</v>
      </c>
      <c r="E9" s="7">
        <v>-44.401200000000003</v>
      </c>
      <c r="F9" s="7">
        <v>-382.60700000000003</v>
      </c>
      <c r="G9" s="7">
        <v>-39.979199999999999</v>
      </c>
      <c r="H9" s="7">
        <v>-181.41300000000001</v>
      </c>
      <c r="I9" s="38">
        <v>-130.99700000000001</v>
      </c>
      <c r="J9" s="43">
        <v>-87.017399999999995</v>
      </c>
      <c r="K9" s="38">
        <v>-71.674000000000007</v>
      </c>
      <c r="O9" s="7">
        <v>80</v>
      </c>
      <c r="P9" s="7">
        <v>-264.13499999999999</v>
      </c>
      <c r="Q9" s="7">
        <v>-191.53700000000001</v>
      </c>
      <c r="R9" s="7">
        <v>-459.78</v>
      </c>
      <c r="S9" s="38">
        <v>-278.30200000000002</v>
      </c>
      <c r="T9" s="38">
        <v>-390.73700000000002</v>
      </c>
      <c r="U9" s="38">
        <v>-42.118299999999998</v>
      </c>
      <c r="V9" s="38">
        <v>-673.85</v>
      </c>
      <c r="W9" s="38">
        <v>-81.635499999999993</v>
      </c>
      <c r="X9" s="38">
        <v>-168.3</v>
      </c>
      <c r="Y9" s="38">
        <v>-94.334999999999994</v>
      </c>
      <c r="Z9" s="38">
        <v>-239.303</v>
      </c>
      <c r="AA9" s="38">
        <v>-110.30200000000001</v>
      </c>
      <c r="AB9" s="38">
        <v>-803.173</v>
      </c>
      <c r="AC9" s="15"/>
      <c r="AD9" s="15"/>
      <c r="AE9" s="15"/>
      <c r="AF9" s="7">
        <v>80</v>
      </c>
      <c r="AG9" s="7">
        <v>-1060.8399999999999</v>
      </c>
      <c r="AH9" s="7">
        <v>-581.95699999999999</v>
      </c>
      <c r="AI9" s="7">
        <v>-788.74599999999998</v>
      </c>
      <c r="AJ9" s="7">
        <v>-669.56600000000003</v>
      </c>
      <c r="AK9" s="38">
        <v>-470.13600000000002</v>
      </c>
      <c r="AL9" s="38">
        <v>-1008.37</v>
      </c>
      <c r="AM9" s="38">
        <v>-251.02</v>
      </c>
      <c r="AN9" s="38">
        <v>-55.687899999999999</v>
      </c>
      <c r="AO9" s="38">
        <v>-40.993299999999998</v>
      </c>
      <c r="AP9" s="38">
        <v>-38.941600000000001</v>
      </c>
      <c r="AS9" s="15"/>
      <c r="AZ9" s="2"/>
      <c r="BJ9" s="4"/>
      <c r="BK9" s="4"/>
      <c r="BL9" s="4"/>
      <c r="BM9" s="4"/>
      <c r="BN9" s="4"/>
      <c r="BO9" s="4"/>
      <c r="BP9" s="4"/>
      <c r="BQ9" s="4"/>
      <c r="BR9" s="4"/>
      <c r="BS9" s="5"/>
      <c r="BT9" s="5"/>
      <c r="BU9" s="5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6"/>
      <c r="CP9" s="2"/>
      <c r="CQ9" s="2"/>
      <c r="CR9" s="2"/>
      <c r="CS9" s="2"/>
      <c r="CT9" s="2"/>
      <c r="CU9" s="2"/>
      <c r="CV9" s="2"/>
      <c r="CW9" s="2"/>
    </row>
    <row r="10" spans="2:101" ht="16" customHeight="1" x14ac:dyDescent="0.15">
      <c r="B10" s="7">
        <v>100</v>
      </c>
      <c r="C10" s="7">
        <v>-59.565399999999997</v>
      </c>
      <c r="D10" s="7">
        <v>-33.3003</v>
      </c>
      <c r="E10" s="7">
        <v>-47.342700000000001</v>
      </c>
      <c r="F10" s="7">
        <v>-278.27199999999999</v>
      </c>
      <c r="G10" s="7">
        <v>-40.956400000000002</v>
      </c>
      <c r="H10" s="7">
        <v>-183.297</v>
      </c>
      <c r="I10" s="38">
        <v>-136.21600000000001</v>
      </c>
      <c r="J10" s="43">
        <v>-68.655500000000004</v>
      </c>
      <c r="K10" s="38">
        <v>-81.8566</v>
      </c>
      <c r="O10" s="7">
        <v>100</v>
      </c>
      <c r="P10" s="7">
        <v>-262.14699999999999</v>
      </c>
      <c r="Q10" s="7">
        <v>-209.06299999999999</v>
      </c>
      <c r="R10" s="7">
        <v>-465.89699999999999</v>
      </c>
      <c r="S10" s="38">
        <v>-286.12200000000001</v>
      </c>
      <c r="T10" s="38">
        <v>-453.37099999999998</v>
      </c>
      <c r="U10" s="38">
        <v>-44.7742</v>
      </c>
      <c r="V10" s="38">
        <v>-679.58799999999997</v>
      </c>
      <c r="W10" s="38">
        <v>-84.380099999999999</v>
      </c>
      <c r="X10" s="38">
        <v>-181.523</v>
      </c>
      <c r="Y10" s="38">
        <v>-95.260300000000001</v>
      </c>
      <c r="Z10" s="38">
        <v>-231.523</v>
      </c>
      <c r="AA10" s="38">
        <v>-100.401</v>
      </c>
      <c r="AB10" s="38">
        <v>-789.38199999999995</v>
      </c>
      <c r="AC10" s="15"/>
      <c r="AD10" s="15"/>
      <c r="AE10" s="15"/>
      <c r="AF10" s="7">
        <v>100</v>
      </c>
      <c r="AG10" s="7">
        <v>-990.18600000000004</v>
      </c>
      <c r="AH10" s="7">
        <v>-560.01499999999999</v>
      </c>
      <c r="AI10" s="7">
        <v>-788.572</v>
      </c>
      <c r="AJ10" s="7">
        <v>-652.31899999999996</v>
      </c>
      <c r="AK10" s="38">
        <v>-467.245</v>
      </c>
      <c r="AL10" s="38">
        <v>-1014.81</v>
      </c>
      <c r="AM10" s="38">
        <v>-269.76900000000001</v>
      </c>
      <c r="AN10" s="38">
        <v>-49.884300000000003</v>
      </c>
      <c r="AO10" s="38">
        <v>-39.443300000000001</v>
      </c>
      <c r="AP10" s="38">
        <v>-38.445399999999999</v>
      </c>
      <c r="AS10" s="15"/>
      <c r="AZ10" s="2"/>
      <c r="BJ10" s="4"/>
      <c r="BK10" s="4"/>
      <c r="BL10" s="4"/>
      <c r="BM10" s="4"/>
      <c r="BN10" s="4"/>
      <c r="BO10" s="4"/>
      <c r="BP10" s="4"/>
      <c r="BQ10" s="4"/>
      <c r="BR10" s="4"/>
      <c r="BS10" s="5"/>
      <c r="BT10" s="5"/>
      <c r="BU10" s="5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6"/>
      <c r="CP10" s="2"/>
      <c r="CQ10" s="2"/>
      <c r="CR10" s="2"/>
      <c r="CS10" s="2"/>
      <c r="CT10" s="2"/>
      <c r="CU10" s="2"/>
      <c r="CV10" s="2"/>
      <c r="CW10" s="2"/>
    </row>
    <row r="11" spans="2:101" ht="16" customHeight="1" x14ac:dyDescent="0.15">
      <c r="B11" s="7">
        <v>120</v>
      </c>
      <c r="C11" s="7">
        <v>-53.502499999999998</v>
      </c>
      <c r="D11" s="7">
        <v>-33.415700000000001</v>
      </c>
      <c r="E11" s="7">
        <v>-44.806699999999999</v>
      </c>
      <c r="F11" s="7">
        <v>-295.19799999999998</v>
      </c>
      <c r="G11" s="7">
        <v>-37.137599999999999</v>
      </c>
      <c r="H11" s="7">
        <v>-179.91200000000001</v>
      </c>
      <c r="I11" s="38">
        <v>-133.12200000000001</v>
      </c>
      <c r="J11" s="43">
        <v>-56.738500000000002</v>
      </c>
      <c r="K11" s="38">
        <v>-74.354100000000003</v>
      </c>
      <c r="O11" s="7">
        <v>120</v>
      </c>
      <c r="P11" s="7">
        <v>-239.505</v>
      </c>
      <c r="Q11" s="7">
        <v>-192.327</v>
      </c>
      <c r="R11" s="7">
        <v>-470.702</v>
      </c>
      <c r="S11" s="38">
        <v>-280.65899999999999</v>
      </c>
      <c r="T11" s="38">
        <v>-461.815</v>
      </c>
      <c r="U11" s="38">
        <v>-48.9208</v>
      </c>
      <c r="V11" s="38">
        <v>-674.50699999999995</v>
      </c>
      <c r="W11" s="38">
        <v>-85.783699999999996</v>
      </c>
      <c r="X11" s="38">
        <v>-173.42099999999999</v>
      </c>
      <c r="Y11" s="38">
        <v>-87.760300000000001</v>
      </c>
      <c r="Z11" s="38">
        <v>-209.86199999999999</v>
      </c>
      <c r="AA11" s="38">
        <v>-107.964</v>
      </c>
      <c r="AB11" s="38">
        <v>-783.33600000000001</v>
      </c>
      <c r="AC11" s="15"/>
      <c r="AD11" s="15"/>
      <c r="AE11" s="15"/>
      <c r="AF11" s="7">
        <v>120</v>
      </c>
      <c r="AG11" s="7">
        <v>-946.30399999999997</v>
      </c>
      <c r="AH11" s="7">
        <v>-537.80600000000004</v>
      </c>
      <c r="AI11" s="7">
        <v>-795.46</v>
      </c>
      <c r="AJ11" s="7">
        <v>-644.77</v>
      </c>
      <c r="AK11" s="38">
        <v>-462.43299999999999</v>
      </c>
      <c r="AL11" s="38">
        <v>-1019.57</v>
      </c>
      <c r="AM11" s="38">
        <v>-259.48099999999999</v>
      </c>
      <c r="AN11" s="38">
        <v>-46.499400000000001</v>
      </c>
      <c r="AO11" s="38">
        <v>-41.922899999999998</v>
      </c>
      <c r="AP11" s="38">
        <v>-37.175699999999999</v>
      </c>
      <c r="AS11" s="15"/>
      <c r="AZ11" s="2"/>
      <c r="BJ11" s="4"/>
      <c r="BK11" s="4"/>
      <c r="BL11" s="4"/>
      <c r="BM11" s="4"/>
      <c r="BN11" s="4"/>
      <c r="BO11" s="4"/>
      <c r="BP11" s="4"/>
      <c r="BQ11" s="4"/>
      <c r="BR11" s="4"/>
      <c r="BS11" s="5"/>
      <c r="BT11" s="5"/>
      <c r="BU11" s="5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6"/>
      <c r="CP11" s="2"/>
      <c r="CQ11" s="2"/>
      <c r="CR11" s="2"/>
      <c r="CS11" s="2"/>
      <c r="CT11" s="2"/>
      <c r="CU11" s="2"/>
      <c r="CV11" s="2"/>
      <c r="CW11" s="2"/>
    </row>
    <row r="12" spans="2:101" ht="16" customHeight="1" x14ac:dyDescent="0.15">
      <c r="B12" s="7">
        <v>140</v>
      </c>
      <c r="C12" s="7">
        <v>-51.268900000000002</v>
      </c>
      <c r="D12" s="7">
        <v>-27.770800000000001</v>
      </c>
      <c r="E12" s="7">
        <v>-41.7</v>
      </c>
      <c r="F12" s="7">
        <v>-273.64699999999999</v>
      </c>
      <c r="G12" s="7">
        <v>-41.4574</v>
      </c>
      <c r="H12" s="7">
        <v>-185.476</v>
      </c>
      <c r="I12" s="38">
        <v>-128.41</v>
      </c>
      <c r="J12" s="43">
        <v>-74.372200000000007</v>
      </c>
      <c r="K12" s="38">
        <v>-75.731899999999996</v>
      </c>
      <c r="O12" s="7">
        <v>140</v>
      </c>
      <c r="P12" s="7">
        <v>-261.048</v>
      </c>
      <c r="Q12" s="7">
        <v>-195.684</v>
      </c>
      <c r="R12" s="7">
        <v>-467.15100000000001</v>
      </c>
      <c r="S12" s="38">
        <v>-277.67700000000002</v>
      </c>
      <c r="T12" s="38">
        <v>-469.93099999999998</v>
      </c>
      <c r="U12" s="38">
        <v>-39.120899999999999</v>
      </c>
      <c r="V12" s="38">
        <v>-665.84100000000001</v>
      </c>
      <c r="W12" s="38">
        <v>-88.568700000000007</v>
      </c>
      <c r="X12" s="38">
        <v>-162.916</v>
      </c>
      <c r="Y12" s="38">
        <v>-94.4726</v>
      </c>
      <c r="Z12" s="38">
        <v>-199.80199999999999</v>
      </c>
      <c r="AA12" s="38">
        <v>-106.223</v>
      </c>
      <c r="AB12" s="38">
        <v>-775.625</v>
      </c>
      <c r="AC12" s="15"/>
      <c r="AD12" s="15"/>
      <c r="AE12" s="15"/>
      <c r="AF12" s="7">
        <v>140</v>
      </c>
      <c r="AG12" s="7">
        <v>-921.06799999999998</v>
      </c>
      <c r="AH12" s="7">
        <v>-516.55499999999995</v>
      </c>
      <c r="AI12" s="7">
        <v>-810.46799999999996</v>
      </c>
      <c r="AJ12" s="7">
        <v>-646.00599999999997</v>
      </c>
      <c r="AK12" s="38">
        <v>-459.66500000000002</v>
      </c>
      <c r="AL12" s="38">
        <v>-1029.05</v>
      </c>
      <c r="AM12" s="38">
        <v>-252.14500000000001</v>
      </c>
      <c r="AN12" s="38">
        <v>-52.551400000000001</v>
      </c>
      <c r="AO12" s="38">
        <v>-41.138399999999997</v>
      </c>
      <c r="AP12" s="38">
        <v>-37.261699999999998</v>
      </c>
      <c r="AS12" s="15"/>
      <c r="AZ12" s="2"/>
      <c r="BJ12" s="4"/>
      <c r="BK12" s="4"/>
      <c r="BL12" s="4"/>
      <c r="BM12" s="4"/>
      <c r="BN12" s="4"/>
      <c r="BO12" s="4"/>
      <c r="BP12" s="4"/>
      <c r="BQ12" s="4"/>
      <c r="BR12" s="4"/>
      <c r="BS12" s="5"/>
      <c r="BT12" s="5"/>
      <c r="BU12" s="5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6"/>
      <c r="CP12" s="2"/>
      <c r="CQ12" s="2"/>
      <c r="CR12" s="2"/>
      <c r="CS12" s="2"/>
      <c r="CT12" s="2"/>
      <c r="CU12" s="2"/>
      <c r="CV12" s="2"/>
      <c r="CW12" s="2"/>
    </row>
    <row r="13" spans="2:101" ht="16" customHeight="1" x14ac:dyDescent="0.15">
      <c r="B13" s="7">
        <v>160</v>
      </c>
      <c r="C13" s="7">
        <v>-52.042299999999997</v>
      </c>
      <c r="D13" s="7">
        <v>-34.637900000000002</v>
      </c>
      <c r="E13" s="7">
        <v>-45.429200000000002</v>
      </c>
      <c r="F13" s="7">
        <v>-266.62900000000002</v>
      </c>
      <c r="G13" s="7">
        <v>-39.631999999999998</v>
      </c>
      <c r="H13" s="7">
        <v>-181.95599999999999</v>
      </c>
      <c r="I13" s="38">
        <v>-131.607</v>
      </c>
      <c r="J13" s="43">
        <v>-70.456299999999999</v>
      </c>
      <c r="K13" s="38">
        <v>-78.315399999999997</v>
      </c>
      <c r="O13" s="7">
        <v>160</v>
      </c>
      <c r="P13" s="7">
        <v>-263.14100000000002</v>
      </c>
      <c r="Q13" s="7">
        <v>-213.922</v>
      </c>
      <c r="R13" s="7">
        <v>-461.84199999999998</v>
      </c>
      <c r="S13" s="38">
        <v>-275.82799999999997</v>
      </c>
      <c r="T13" s="38">
        <v>-472.80200000000002</v>
      </c>
      <c r="U13" s="38">
        <v>-39.367699999999999</v>
      </c>
      <c r="V13" s="38">
        <v>-689.42</v>
      </c>
      <c r="W13" s="38">
        <v>-85.446200000000005</v>
      </c>
      <c r="X13" s="38">
        <v>-172.77</v>
      </c>
      <c r="Y13" s="38">
        <v>-90.7423</v>
      </c>
      <c r="Z13" s="38">
        <v>-218.536</v>
      </c>
      <c r="AA13" s="38">
        <v>-106.694</v>
      </c>
      <c r="AB13" s="38">
        <v>-779.1</v>
      </c>
      <c r="AC13" s="15"/>
      <c r="AD13" s="15"/>
      <c r="AE13" s="15"/>
      <c r="AF13" s="7">
        <v>160</v>
      </c>
      <c r="AG13" s="7">
        <v>-903.50300000000004</v>
      </c>
      <c r="AH13" s="7">
        <v>-516.12099999999998</v>
      </c>
      <c r="AI13" s="7">
        <v>-804.65300000000002</v>
      </c>
      <c r="AJ13" s="7">
        <v>-647.70299999999997</v>
      </c>
      <c r="AK13" s="38">
        <v>-471.97899999999998</v>
      </c>
      <c r="AL13" s="38">
        <v>-1017.52</v>
      </c>
      <c r="AM13" s="38">
        <v>-241.53</v>
      </c>
      <c r="AN13" s="38">
        <v>-50.236899999999999</v>
      </c>
      <c r="AO13" s="38">
        <v>-42.123699999999999</v>
      </c>
      <c r="AP13" s="38">
        <v>-40.490699999999997</v>
      </c>
      <c r="AS13" s="15"/>
      <c r="AZ13" s="2"/>
      <c r="BJ13" s="4"/>
      <c r="BK13" s="4"/>
      <c r="BL13" s="4"/>
      <c r="BM13" s="4"/>
      <c r="BN13" s="4"/>
      <c r="BO13" s="4"/>
      <c r="BP13" s="4"/>
      <c r="BQ13" s="4"/>
      <c r="BR13" s="4"/>
      <c r="BS13" s="5"/>
      <c r="BT13" s="5"/>
      <c r="BU13" s="5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6"/>
      <c r="CP13" s="2"/>
      <c r="CQ13" s="2"/>
      <c r="CR13" s="2"/>
      <c r="CS13" s="2"/>
      <c r="CT13" s="2"/>
      <c r="CU13" s="2"/>
      <c r="CV13" s="2"/>
      <c r="CW13" s="2"/>
    </row>
    <row r="14" spans="2:101" ht="16" customHeight="1" x14ac:dyDescent="0.15">
      <c r="B14" s="7">
        <v>180</v>
      </c>
      <c r="C14" s="7">
        <v>-55.591000000000001</v>
      </c>
      <c r="D14" s="7">
        <v>-32.0852</v>
      </c>
      <c r="E14" s="7">
        <v>-39.919699999999999</v>
      </c>
      <c r="F14" s="7">
        <v>-255.39699999999999</v>
      </c>
      <c r="G14" s="7">
        <v>-41.658200000000001</v>
      </c>
      <c r="H14" s="7">
        <v>-183.12100000000001</v>
      </c>
      <c r="I14" s="38">
        <v>-133.15199999999999</v>
      </c>
      <c r="J14" s="43">
        <v>-62.703000000000003</v>
      </c>
      <c r="K14" s="38">
        <v>-70.483500000000006</v>
      </c>
      <c r="O14" s="7">
        <v>180</v>
      </c>
      <c r="P14" s="7">
        <v>-243.78700000000001</v>
      </c>
      <c r="Q14" s="7">
        <v>-190.96199999999999</v>
      </c>
      <c r="R14" s="7">
        <v>-464.55399999999997</v>
      </c>
      <c r="S14" s="38">
        <v>-260.71100000000001</v>
      </c>
      <c r="T14" s="38">
        <v>-482.92099999999999</v>
      </c>
      <c r="U14" s="38">
        <v>-47.001600000000003</v>
      </c>
      <c r="V14" s="38">
        <v>-698.85900000000004</v>
      </c>
      <c r="W14" s="38">
        <v>-84.163799999999995</v>
      </c>
      <c r="X14" s="38">
        <v>-172.935</v>
      </c>
      <c r="Y14" s="38">
        <v>-91.577500000000001</v>
      </c>
      <c r="Z14" s="38">
        <v>-215.727</v>
      </c>
      <c r="AA14" s="38">
        <v>-106.197</v>
      </c>
      <c r="AB14" s="38">
        <v>-781.25800000000004</v>
      </c>
      <c r="AC14" s="15"/>
      <c r="AD14" s="15"/>
      <c r="AE14" s="15"/>
      <c r="AF14" s="7">
        <v>180</v>
      </c>
      <c r="AG14" s="7">
        <v>-847.85900000000004</v>
      </c>
      <c r="AH14" s="7">
        <v>-483.23899999999998</v>
      </c>
      <c r="AI14" s="7">
        <v>-816.49900000000002</v>
      </c>
      <c r="AJ14" s="7">
        <v>-642.78700000000003</v>
      </c>
      <c r="AK14" s="38">
        <v>-457.90699999999998</v>
      </c>
      <c r="AL14" s="38">
        <v>-993.51700000000005</v>
      </c>
      <c r="AM14" s="38">
        <v>-238.87700000000001</v>
      </c>
      <c r="AN14" s="38">
        <v>-45.468400000000003</v>
      </c>
      <c r="AO14" s="38">
        <v>-42.9724</v>
      </c>
      <c r="AP14" s="38">
        <v>-35.275500000000001</v>
      </c>
      <c r="AS14" s="15"/>
      <c r="AZ14" s="2"/>
      <c r="BJ14" s="4"/>
      <c r="BK14" s="4"/>
      <c r="BL14" s="4"/>
      <c r="BM14" s="4"/>
      <c r="BN14" s="4"/>
      <c r="BO14" s="4"/>
      <c r="BP14" s="4"/>
      <c r="BQ14" s="4"/>
      <c r="BR14" s="4"/>
      <c r="BS14" s="5"/>
      <c r="BT14" s="5"/>
      <c r="BU14" s="5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6"/>
      <c r="CP14" s="2"/>
      <c r="CQ14" s="2"/>
      <c r="CR14" s="2"/>
      <c r="CS14" s="2"/>
      <c r="CT14" s="2"/>
      <c r="CU14" s="2"/>
      <c r="CV14" s="2"/>
      <c r="CW14" s="2"/>
    </row>
    <row r="15" spans="2:101" ht="16" customHeight="1" x14ac:dyDescent="0.15">
      <c r="B15" s="7">
        <v>200</v>
      </c>
      <c r="C15" s="7">
        <v>-54.421500000000002</v>
      </c>
      <c r="D15" s="7">
        <v>-33.797199999999997</v>
      </c>
      <c r="E15" s="7">
        <v>-40.726199999999999</v>
      </c>
      <c r="F15" s="7">
        <v>-260.54199999999997</v>
      </c>
      <c r="G15" s="7">
        <v>-36.2652</v>
      </c>
      <c r="H15" s="7">
        <v>-189.833</v>
      </c>
      <c r="I15" s="38">
        <v>-122.45699999999999</v>
      </c>
      <c r="J15" s="43">
        <v>-54.457299999999996</v>
      </c>
      <c r="K15" s="38">
        <v>-69.8369</v>
      </c>
      <c r="O15" s="7">
        <v>200</v>
      </c>
      <c r="P15" s="7">
        <v>-256.61500000000001</v>
      </c>
      <c r="Q15" s="7">
        <v>-190.43</v>
      </c>
      <c r="R15" s="7">
        <v>-464.29899999999998</v>
      </c>
      <c r="S15" s="38">
        <v>-275.67</v>
      </c>
      <c r="T15" s="38">
        <v>-495.78199999999998</v>
      </c>
      <c r="U15" s="38">
        <v>-46.604300000000002</v>
      </c>
      <c r="V15" s="38">
        <v>-674.505</v>
      </c>
      <c r="W15" s="38">
        <v>-89.578199999999995</v>
      </c>
      <c r="X15" s="38">
        <v>-162.12299999999999</v>
      </c>
      <c r="Y15" s="38">
        <v>-92.477400000000003</v>
      </c>
      <c r="Z15" s="38">
        <v>-197.18100000000001</v>
      </c>
      <c r="AA15" s="38">
        <v>-102.48699999999999</v>
      </c>
      <c r="AB15" s="38">
        <v>-771.77499999999998</v>
      </c>
      <c r="AC15" s="15"/>
      <c r="AD15" s="15"/>
      <c r="AE15" s="15"/>
      <c r="AF15" s="7">
        <v>200</v>
      </c>
      <c r="AG15" s="7">
        <v>-807.827</v>
      </c>
      <c r="AH15" s="7">
        <v>-462.887</v>
      </c>
      <c r="AI15" s="7">
        <v>-813.28</v>
      </c>
      <c r="AJ15" s="7">
        <v>-642.29600000000005</v>
      </c>
      <c r="AK15" s="38">
        <v>-464.21899999999999</v>
      </c>
      <c r="AL15" s="38">
        <v>-984.779</v>
      </c>
      <c r="AM15" s="38">
        <v>-236.035</v>
      </c>
      <c r="AN15" s="38">
        <v>-45.142499999999998</v>
      </c>
      <c r="AO15" s="38">
        <v>-36.601599999999998</v>
      </c>
      <c r="AP15" s="38">
        <v>-36.853900000000003</v>
      </c>
      <c r="AS15" s="15"/>
      <c r="AZ15" s="2"/>
      <c r="BJ15" s="4"/>
      <c r="BK15" s="4"/>
      <c r="BL15" s="4"/>
      <c r="BM15" s="4"/>
      <c r="BN15" s="4"/>
      <c r="BO15" s="4"/>
      <c r="BP15" s="4"/>
      <c r="BQ15" s="4"/>
      <c r="BR15" s="4"/>
      <c r="BS15" s="5"/>
      <c r="BT15" s="5"/>
      <c r="BU15" s="5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6"/>
      <c r="CP15" s="2"/>
      <c r="CQ15" s="2"/>
      <c r="CR15" s="2"/>
      <c r="CS15" s="2"/>
      <c r="CT15" s="2"/>
      <c r="CU15" s="2"/>
      <c r="CV15" s="2"/>
      <c r="CW15" s="2"/>
    </row>
    <row r="16" spans="2:101" ht="16" customHeight="1" x14ac:dyDescent="0.15">
      <c r="B16" s="7">
        <v>220</v>
      </c>
      <c r="C16" s="7">
        <v>-66.272300000000001</v>
      </c>
      <c r="D16" s="7">
        <v>-28.673999999999999</v>
      </c>
      <c r="E16" s="7">
        <v>-40.325400000000002</v>
      </c>
      <c r="F16" s="7">
        <v>-240.50800000000001</v>
      </c>
      <c r="G16" s="7">
        <v>-34.783799999999999</v>
      </c>
      <c r="H16" s="7">
        <v>-182.29499999999999</v>
      </c>
      <c r="I16" s="38">
        <v>-122.782</v>
      </c>
      <c r="J16" s="43">
        <v>-59.944400000000002</v>
      </c>
      <c r="K16" s="38">
        <v>-57.376100000000001</v>
      </c>
      <c r="O16" s="7">
        <v>220</v>
      </c>
      <c r="P16" s="7">
        <v>-256.69499999999999</v>
      </c>
      <c r="Q16" s="7">
        <v>-188.31700000000001</v>
      </c>
      <c r="R16" s="7">
        <v>-456.99900000000002</v>
      </c>
      <c r="S16" s="38">
        <v>-263.72300000000001</v>
      </c>
      <c r="T16" s="38">
        <v>-507.09399999999999</v>
      </c>
      <c r="U16" s="38">
        <v>-46.8581</v>
      </c>
      <c r="V16" s="38">
        <v>-697.33900000000006</v>
      </c>
      <c r="W16" s="38">
        <v>-79.196200000000005</v>
      </c>
      <c r="X16" s="38">
        <v>-166.33</v>
      </c>
      <c r="Y16" s="38">
        <v>-97.01</v>
      </c>
      <c r="Z16" s="38">
        <v>-193.04300000000001</v>
      </c>
      <c r="AA16" s="38">
        <v>-90.897900000000007</v>
      </c>
      <c r="AB16" s="38">
        <v>-767.92</v>
      </c>
      <c r="AC16" s="15"/>
      <c r="AD16" s="15"/>
      <c r="AE16" s="15"/>
      <c r="AF16" s="7">
        <v>220</v>
      </c>
      <c r="AG16" s="7">
        <v>-770.97799999999995</v>
      </c>
      <c r="AH16" s="7">
        <v>-447.37900000000002</v>
      </c>
      <c r="AI16" s="7">
        <v>-800.26099999999997</v>
      </c>
      <c r="AJ16" s="7">
        <v>-634.11199999999997</v>
      </c>
      <c r="AK16" s="38">
        <v>-456.08100000000002</v>
      </c>
      <c r="AL16" s="38">
        <v>-1006.97</v>
      </c>
      <c r="AM16" s="38">
        <v>-220.69399999999999</v>
      </c>
      <c r="AN16" s="38">
        <v>-47.462299999999999</v>
      </c>
      <c r="AO16" s="38">
        <v>-44.626399999999997</v>
      </c>
      <c r="AP16" s="38">
        <v>-36.965899999999998</v>
      </c>
      <c r="AS16" s="15"/>
      <c r="AZ16" s="2"/>
      <c r="BJ16" s="4"/>
      <c r="BK16" s="4"/>
      <c r="BL16" s="4"/>
      <c r="BM16" s="4"/>
      <c r="BN16" s="4"/>
      <c r="BO16" s="4"/>
      <c r="BP16" s="4"/>
      <c r="BQ16" s="4"/>
      <c r="BR16" s="4"/>
      <c r="BS16" s="5"/>
      <c r="BT16" s="5"/>
      <c r="BU16" s="5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6"/>
      <c r="CP16" s="2"/>
      <c r="CQ16" s="2"/>
      <c r="CR16" s="2"/>
      <c r="CS16" s="2"/>
      <c r="CT16" s="2"/>
      <c r="CU16" s="2"/>
      <c r="CV16" s="2"/>
      <c r="CW16" s="2"/>
    </row>
    <row r="17" spans="2:101" ht="16" customHeight="1" x14ac:dyDescent="0.15">
      <c r="B17" s="7">
        <v>240</v>
      </c>
      <c r="C17" s="7">
        <v>-63.821199999999997</v>
      </c>
      <c r="D17" s="7">
        <v>-31.833600000000001</v>
      </c>
      <c r="E17" s="7">
        <v>-48.160699999999999</v>
      </c>
      <c r="F17" s="7">
        <v>-259.416</v>
      </c>
      <c r="G17" s="7">
        <v>-33.832999999999998</v>
      </c>
      <c r="H17" s="7">
        <v>-185.93299999999999</v>
      </c>
      <c r="I17" s="38">
        <v>-123.694</v>
      </c>
      <c r="J17" s="43">
        <v>-65.229100000000003</v>
      </c>
      <c r="K17" s="38">
        <v>-67.244399999999999</v>
      </c>
      <c r="O17" s="7">
        <v>240</v>
      </c>
      <c r="P17" s="7">
        <v>-256.68</v>
      </c>
      <c r="Q17" s="7">
        <v>-161.899</v>
      </c>
      <c r="R17" s="7">
        <v>-450.23</v>
      </c>
      <c r="S17" s="38">
        <v>-254.67099999999999</v>
      </c>
      <c r="T17" s="38">
        <v>-473.35599999999999</v>
      </c>
      <c r="U17" s="38">
        <v>-47.256900000000002</v>
      </c>
      <c r="V17" s="38">
        <v>-670.68899999999996</v>
      </c>
      <c r="W17" s="38">
        <v>-71.862799999999993</v>
      </c>
      <c r="X17" s="38">
        <v>-162.00700000000001</v>
      </c>
      <c r="Y17" s="38">
        <v>-99.485299999999995</v>
      </c>
      <c r="Z17" s="38">
        <v>-221.06700000000001</v>
      </c>
      <c r="AA17" s="38">
        <v>-94.123500000000007</v>
      </c>
      <c r="AB17" s="38">
        <v>-771.67</v>
      </c>
      <c r="AC17" s="15"/>
      <c r="AD17" s="15"/>
      <c r="AE17" s="15"/>
      <c r="AF17" s="7">
        <v>240</v>
      </c>
      <c r="AG17" s="7">
        <v>-744.65800000000002</v>
      </c>
      <c r="AH17" s="7">
        <v>-192.767</v>
      </c>
      <c r="AI17" s="7">
        <v>-798.13900000000001</v>
      </c>
      <c r="AJ17" s="7">
        <v>-628.07299999999998</v>
      </c>
      <c r="AK17" s="38">
        <v>-456.80599999999998</v>
      </c>
      <c r="AL17" s="38">
        <v>-992.27300000000002</v>
      </c>
      <c r="AM17" s="38">
        <v>-223.63200000000001</v>
      </c>
      <c r="AN17" s="38">
        <v>-48.08</v>
      </c>
      <c r="AO17" s="38">
        <v>-41.357500000000002</v>
      </c>
      <c r="AP17" s="38">
        <v>-38.384500000000003</v>
      </c>
      <c r="AS17" s="15"/>
      <c r="AZ17" s="2"/>
      <c r="BJ17" s="4"/>
      <c r="BK17" s="4"/>
      <c r="BL17" s="4"/>
      <c r="BM17" s="4"/>
      <c r="BN17" s="4"/>
      <c r="BO17" s="4"/>
      <c r="BP17" s="4"/>
      <c r="BQ17" s="4"/>
      <c r="BR17" s="4"/>
      <c r="BS17" s="5"/>
      <c r="BT17" s="5"/>
      <c r="BU17" s="5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6"/>
      <c r="CP17" s="2"/>
      <c r="CQ17" s="2"/>
      <c r="CR17" s="2"/>
      <c r="CS17" s="2"/>
      <c r="CT17" s="2"/>
      <c r="CU17" s="2"/>
      <c r="CV17" s="2"/>
      <c r="CW17" s="2"/>
    </row>
    <row r="18" spans="2:101" ht="16" customHeight="1" x14ac:dyDescent="0.15">
      <c r="B18" s="7">
        <v>260</v>
      </c>
      <c r="C18" s="7">
        <v>-51.0075</v>
      </c>
      <c r="D18" s="7">
        <v>-30.9635</v>
      </c>
      <c r="E18" s="7">
        <v>-42.314</v>
      </c>
      <c r="F18" s="7">
        <v>-275.14</v>
      </c>
      <c r="G18" s="7">
        <v>-36.490600000000001</v>
      </c>
      <c r="H18" s="7">
        <v>-188.32599999999999</v>
      </c>
      <c r="I18" s="38">
        <v>-117.608</v>
      </c>
      <c r="J18" s="43">
        <v>-64.984300000000005</v>
      </c>
      <c r="K18" s="38">
        <v>-71.782799999999995</v>
      </c>
      <c r="O18" s="7">
        <v>260</v>
      </c>
      <c r="P18" s="7">
        <v>-254.95699999999999</v>
      </c>
      <c r="Q18" s="7">
        <v>-186.57</v>
      </c>
      <c r="R18" s="7">
        <v>-446.86399999999998</v>
      </c>
      <c r="S18" s="38">
        <v>-258.63799999999998</v>
      </c>
      <c r="T18" s="38">
        <v>-506.53199999999998</v>
      </c>
      <c r="U18" s="38">
        <v>-44.935400000000001</v>
      </c>
      <c r="V18" s="38">
        <v>-680.31200000000001</v>
      </c>
      <c r="W18" s="38">
        <v>-76.278800000000004</v>
      </c>
      <c r="X18" s="38">
        <v>-170.845</v>
      </c>
      <c r="Y18" s="38">
        <v>-94.808599999999998</v>
      </c>
      <c r="Z18" s="38">
        <v>-224.68600000000001</v>
      </c>
      <c r="AA18" s="38">
        <v>-85.598799999999997</v>
      </c>
      <c r="AB18" s="38">
        <v>-757.79499999999996</v>
      </c>
      <c r="AC18" s="15"/>
      <c r="AD18" s="15"/>
      <c r="AE18" s="15"/>
      <c r="AF18" s="7">
        <v>260</v>
      </c>
      <c r="AG18" s="7">
        <v>-722.47900000000004</v>
      </c>
      <c r="AH18" s="7">
        <v>-54.734000000000002</v>
      </c>
      <c r="AI18" s="7">
        <v>-797.14800000000002</v>
      </c>
      <c r="AJ18" s="7">
        <v>-621.37</v>
      </c>
      <c r="AK18" s="38">
        <v>-463.36</v>
      </c>
      <c r="AL18" s="38">
        <v>-1014.85</v>
      </c>
      <c r="AM18" s="38">
        <v>-231.441</v>
      </c>
      <c r="AN18" s="38">
        <v>-49.744500000000002</v>
      </c>
      <c r="AO18" s="38">
        <v>-36.405200000000001</v>
      </c>
      <c r="AP18" s="38">
        <v>-37.325000000000003</v>
      </c>
      <c r="AS18" s="15"/>
      <c r="BJ18" s="4"/>
      <c r="BK18" s="4"/>
      <c r="BL18" s="4"/>
      <c r="BM18" s="4"/>
      <c r="BN18" s="4"/>
      <c r="BO18" s="4"/>
      <c r="BP18" s="4"/>
      <c r="BQ18" s="4"/>
      <c r="BR18" s="4"/>
      <c r="BS18" s="5"/>
      <c r="BT18" s="5"/>
      <c r="BU18" s="5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6"/>
      <c r="CP18" s="2"/>
      <c r="CQ18" s="2"/>
      <c r="CR18" s="2"/>
      <c r="CS18" s="2"/>
      <c r="CT18" s="2"/>
      <c r="CU18" s="2"/>
      <c r="CV18" s="2"/>
      <c r="CW18" s="2"/>
    </row>
    <row r="19" spans="2:101" s="15" customFormat="1" ht="16" customHeight="1" x14ac:dyDescent="0.15">
      <c r="B19" s="7">
        <v>280</v>
      </c>
      <c r="C19" s="7">
        <v>-53.479399999999998</v>
      </c>
      <c r="D19" s="7">
        <v>-31.209800000000001</v>
      </c>
      <c r="E19" s="7">
        <v>-39.581600000000002</v>
      </c>
      <c r="F19" s="7">
        <v>-250.874</v>
      </c>
      <c r="G19" s="7">
        <v>-37.103099999999998</v>
      </c>
      <c r="H19" s="7">
        <v>-184.679</v>
      </c>
      <c r="I19" s="38">
        <v>-126.139</v>
      </c>
      <c r="J19" s="43">
        <v>-56.412199999999999</v>
      </c>
      <c r="K19" s="38">
        <v>-65.751800000000003</v>
      </c>
      <c r="O19" s="7">
        <v>280</v>
      </c>
      <c r="P19" s="7">
        <v>-265.86099999999999</v>
      </c>
      <c r="Q19" s="7">
        <v>-184.374</v>
      </c>
      <c r="R19" s="7">
        <v>-461.18200000000002</v>
      </c>
      <c r="S19" s="38">
        <v>-258.72899999999998</v>
      </c>
      <c r="T19" s="38">
        <v>-498.60899999999998</v>
      </c>
      <c r="U19" s="38">
        <v>-43.110399999999998</v>
      </c>
      <c r="V19" s="38">
        <v>-680.07100000000003</v>
      </c>
      <c r="W19" s="38">
        <v>-80.260199999999998</v>
      </c>
      <c r="X19" s="38">
        <v>-171.31299999999999</v>
      </c>
      <c r="Y19" s="38">
        <v>-90.14</v>
      </c>
      <c r="Z19" s="38">
        <v>-243.30600000000001</v>
      </c>
      <c r="AA19" s="38">
        <v>-81.968999999999994</v>
      </c>
      <c r="AB19" s="38">
        <v>-764.94899999999996</v>
      </c>
      <c r="AF19" s="7">
        <v>280</v>
      </c>
      <c r="AG19" s="7">
        <v>-690.93499999999995</v>
      </c>
      <c r="AH19" s="7">
        <v>-47.261600000000001</v>
      </c>
      <c r="AI19" s="7">
        <v>-800.49</v>
      </c>
      <c r="AJ19" s="7">
        <v>-614.35699999999997</v>
      </c>
      <c r="AK19" s="38">
        <v>-457.81</v>
      </c>
      <c r="AL19" s="38">
        <v>-1003.88</v>
      </c>
      <c r="AM19" s="38">
        <v>-220.47900000000001</v>
      </c>
      <c r="AN19" s="38">
        <v>-53.518000000000001</v>
      </c>
      <c r="AO19" s="38">
        <v>-38.477400000000003</v>
      </c>
      <c r="AP19" s="38">
        <v>-38.4801</v>
      </c>
      <c r="BJ19" s="4"/>
      <c r="BK19" s="4"/>
      <c r="BL19" s="4"/>
      <c r="BM19" s="4"/>
      <c r="BN19" s="4"/>
      <c r="BO19" s="4"/>
      <c r="BP19" s="4"/>
      <c r="BQ19" s="4"/>
      <c r="BR19" s="4"/>
      <c r="BS19" s="5"/>
      <c r="BT19" s="5"/>
      <c r="BU19" s="5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6"/>
      <c r="CP19" s="2"/>
      <c r="CQ19" s="2"/>
      <c r="CR19" s="2"/>
      <c r="CS19" s="2"/>
      <c r="CT19" s="2"/>
      <c r="CU19" s="2"/>
      <c r="CV19" s="2"/>
      <c r="CW19" s="2"/>
    </row>
    <row r="20" spans="2:101" s="15" customFormat="1" ht="16" customHeight="1" x14ac:dyDescent="0.15">
      <c r="B20" s="7">
        <v>300</v>
      </c>
      <c r="C20" s="7">
        <v>-52.782800000000002</v>
      </c>
      <c r="D20" s="7">
        <v>-30.509499999999999</v>
      </c>
      <c r="E20" s="7">
        <v>-39.627200000000002</v>
      </c>
      <c r="F20" s="7">
        <v>-253.13399999999999</v>
      </c>
      <c r="G20" s="7">
        <v>-34.582999999999998</v>
      </c>
      <c r="H20" s="7">
        <v>-181.50399999999999</v>
      </c>
      <c r="I20" s="38">
        <v>-115.117</v>
      </c>
      <c r="J20" s="43">
        <v>-48.501800000000003</v>
      </c>
      <c r="K20" s="38">
        <v>-69.105699999999999</v>
      </c>
      <c r="O20" s="7">
        <v>300</v>
      </c>
      <c r="P20" s="7">
        <v>-259.221</v>
      </c>
      <c r="Q20" s="7">
        <v>-161.04300000000001</v>
      </c>
      <c r="R20" s="7">
        <v>-462.68700000000001</v>
      </c>
      <c r="S20" s="38">
        <v>-257.85500000000002</v>
      </c>
      <c r="T20" s="38">
        <v>-469.834</v>
      </c>
      <c r="U20" s="38">
        <v>-45.322099999999999</v>
      </c>
      <c r="V20" s="38">
        <v>-677.72900000000004</v>
      </c>
      <c r="W20" s="38">
        <v>-81.933599999999998</v>
      </c>
      <c r="X20" s="38">
        <v>-163.06200000000001</v>
      </c>
      <c r="Y20" s="38">
        <v>-86.709800000000001</v>
      </c>
      <c r="Z20" s="38">
        <v>-234.482</v>
      </c>
      <c r="AA20" s="38">
        <v>-92.947199999999995</v>
      </c>
      <c r="AB20" s="38">
        <v>-762.11400000000003</v>
      </c>
      <c r="AF20" s="7">
        <v>300</v>
      </c>
      <c r="AG20" s="7">
        <v>-667.81</v>
      </c>
      <c r="AH20" s="7">
        <v>-46.146900000000002</v>
      </c>
      <c r="AI20" s="7">
        <v>-783.94100000000003</v>
      </c>
      <c r="AJ20" s="7">
        <v>-599.18100000000004</v>
      </c>
      <c r="AK20" s="38">
        <v>-460.274</v>
      </c>
      <c r="AL20" s="38">
        <v>-1000.31</v>
      </c>
      <c r="AM20" s="38">
        <v>-233.142</v>
      </c>
      <c r="AN20" s="38">
        <v>-46.027200000000001</v>
      </c>
      <c r="AO20" s="38">
        <v>-44.299900000000001</v>
      </c>
      <c r="AP20" s="38">
        <v>-36.5792</v>
      </c>
      <c r="BJ20" s="4"/>
      <c r="BK20" s="4"/>
      <c r="BL20" s="4"/>
      <c r="BM20" s="4"/>
      <c r="BN20" s="4"/>
      <c r="BO20" s="4"/>
      <c r="BP20" s="4"/>
      <c r="BQ20" s="4"/>
      <c r="BR20" s="4"/>
      <c r="BS20" s="5"/>
      <c r="BT20" s="5"/>
      <c r="BU20" s="5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6"/>
      <c r="CP20" s="2"/>
      <c r="CQ20" s="2"/>
      <c r="CR20" s="2"/>
      <c r="CS20" s="2"/>
      <c r="CT20" s="2"/>
      <c r="CU20" s="2"/>
      <c r="CV20" s="2"/>
      <c r="CW20" s="2"/>
    </row>
    <row r="21" spans="2:101" s="15" customFormat="1" ht="16" customHeight="1" x14ac:dyDescent="0.15">
      <c r="B21" s="7">
        <v>320</v>
      </c>
      <c r="C21" s="7">
        <v>-56.431699999999999</v>
      </c>
      <c r="D21" s="7">
        <v>-31.763000000000002</v>
      </c>
      <c r="E21" s="7">
        <v>-35.422600000000003</v>
      </c>
      <c r="F21" s="7">
        <v>-233.011</v>
      </c>
      <c r="G21" s="7">
        <v>-32.464700000000001</v>
      </c>
      <c r="H21" s="7">
        <v>-179.084</v>
      </c>
      <c r="I21" s="38">
        <v>-106.05500000000001</v>
      </c>
      <c r="J21" s="43">
        <v>-34.974400000000003</v>
      </c>
      <c r="K21" s="38">
        <v>-67.872900000000001</v>
      </c>
      <c r="O21" s="7">
        <v>320</v>
      </c>
      <c r="P21" s="7">
        <v>-257.63600000000002</v>
      </c>
      <c r="Q21" s="7">
        <v>-161.68899999999999</v>
      </c>
      <c r="R21" s="7">
        <v>-463.49</v>
      </c>
      <c r="S21" s="38">
        <v>-265.23700000000002</v>
      </c>
      <c r="T21" s="38">
        <v>-513.33399999999995</v>
      </c>
      <c r="U21" s="38">
        <v>-42.335799999999999</v>
      </c>
      <c r="V21" s="38">
        <v>-644.572</v>
      </c>
      <c r="W21" s="38">
        <v>-77.771299999999997</v>
      </c>
      <c r="X21" s="38">
        <v>-173.732</v>
      </c>
      <c r="Y21" s="38">
        <v>-90.210800000000006</v>
      </c>
      <c r="Z21" s="38">
        <v>-229.571</v>
      </c>
      <c r="AA21" s="38">
        <v>-83.0321</v>
      </c>
      <c r="AB21" s="38">
        <v>-757.48500000000001</v>
      </c>
      <c r="AF21" s="7">
        <v>320</v>
      </c>
      <c r="AG21" s="7">
        <v>-650.00099999999998</v>
      </c>
      <c r="AH21" s="7">
        <v>-47.208300000000001</v>
      </c>
      <c r="AI21" s="7">
        <v>-773.15200000000004</v>
      </c>
      <c r="AJ21" s="7">
        <v>-590.702</v>
      </c>
      <c r="AK21" s="38">
        <v>-472.64600000000002</v>
      </c>
      <c r="AL21" s="38">
        <v>-993.59299999999996</v>
      </c>
      <c r="AM21" s="38">
        <v>-235.08699999999999</v>
      </c>
      <c r="AN21" s="38">
        <v>-43.756500000000003</v>
      </c>
      <c r="AO21" s="38">
        <v>-43.884</v>
      </c>
      <c r="AP21" s="38">
        <v>-38.793700000000001</v>
      </c>
      <c r="BJ21" s="4"/>
      <c r="BK21" s="4"/>
      <c r="BL21" s="4"/>
      <c r="BM21" s="4"/>
      <c r="BN21" s="4"/>
      <c r="BO21" s="4"/>
      <c r="BP21" s="4"/>
      <c r="BQ21" s="4"/>
      <c r="BR21" s="4"/>
      <c r="BS21" s="5"/>
      <c r="BT21" s="5"/>
      <c r="BU21" s="5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6"/>
      <c r="CP21" s="2"/>
      <c r="CQ21" s="2"/>
      <c r="CR21" s="2"/>
      <c r="CS21" s="2"/>
      <c r="CT21" s="2"/>
      <c r="CU21" s="2"/>
      <c r="CV21" s="2"/>
      <c r="CW21" s="2"/>
    </row>
    <row r="22" spans="2:101" s="15" customFormat="1" ht="16" customHeight="1" x14ac:dyDescent="0.15">
      <c r="B22" s="7">
        <v>340</v>
      </c>
      <c r="C22" s="7">
        <v>-63.686999999999998</v>
      </c>
      <c r="D22" s="7">
        <v>-32.130299999999998</v>
      </c>
      <c r="E22" s="7">
        <v>-34.918100000000003</v>
      </c>
      <c r="F22" s="7">
        <v>-228.071</v>
      </c>
      <c r="G22" s="7">
        <v>-30.569500000000001</v>
      </c>
      <c r="H22" s="7">
        <v>-179.73</v>
      </c>
      <c r="I22" s="38">
        <v>-111.17700000000001</v>
      </c>
      <c r="J22" s="43">
        <v>-38.137900000000002</v>
      </c>
      <c r="K22" s="38">
        <v>-69.332300000000004</v>
      </c>
      <c r="O22" s="7">
        <v>340</v>
      </c>
      <c r="P22" s="7">
        <v>-259.16800000000001</v>
      </c>
      <c r="Q22" s="7">
        <v>-144.761</v>
      </c>
      <c r="R22" s="7">
        <v>-457.93900000000002</v>
      </c>
      <c r="S22" s="38">
        <v>-265.50900000000001</v>
      </c>
      <c r="T22" s="38">
        <v>-388.10700000000003</v>
      </c>
      <c r="U22" s="38">
        <v>-41.536099999999998</v>
      </c>
      <c r="V22" s="38">
        <v>-647.56899999999996</v>
      </c>
      <c r="W22" s="38">
        <v>-83.375600000000006</v>
      </c>
      <c r="X22" s="38">
        <v>-160.15299999999999</v>
      </c>
      <c r="Y22" s="38">
        <v>-87.418700000000001</v>
      </c>
      <c r="Z22" s="38">
        <v>-226.58799999999999</v>
      </c>
      <c r="AA22" s="38">
        <v>-78.363500000000002</v>
      </c>
      <c r="AB22" s="38">
        <v>-763.46400000000006</v>
      </c>
      <c r="AF22" s="7">
        <v>340</v>
      </c>
      <c r="AG22" s="7">
        <v>-630.46799999999996</v>
      </c>
      <c r="AH22" s="7">
        <v>-48.3035</v>
      </c>
      <c r="AI22" s="7">
        <v>-767.54399999999998</v>
      </c>
      <c r="AJ22" s="7">
        <v>-599.36099999999999</v>
      </c>
      <c r="AK22" s="38">
        <v>-460.08600000000001</v>
      </c>
      <c r="AL22" s="38">
        <v>-987.87699999999995</v>
      </c>
      <c r="AM22" s="38">
        <v>-214.79400000000001</v>
      </c>
      <c r="AN22" s="38">
        <v>-46.693899999999999</v>
      </c>
      <c r="AO22" s="38">
        <v>-40.873100000000001</v>
      </c>
      <c r="AP22" s="38">
        <v>-39.616399999999999</v>
      </c>
      <c r="BJ22" s="4"/>
      <c r="BK22" s="4"/>
      <c r="BL22" s="4"/>
      <c r="BM22" s="4"/>
      <c r="BN22" s="4"/>
      <c r="BO22" s="4"/>
      <c r="BP22" s="4"/>
      <c r="BQ22" s="4"/>
      <c r="BR22" s="4"/>
      <c r="BS22" s="5"/>
      <c r="BT22" s="5"/>
      <c r="BU22" s="5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6"/>
      <c r="CP22" s="2"/>
      <c r="CQ22" s="2"/>
      <c r="CR22" s="2"/>
      <c r="CS22" s="2"/>
      <c r="CT22" s="2"/>
      <c r="CU22" s="2"/>
      <c r="CV22" s="2"/>
      <c r="CW22" s="2"/>
    </row>
    <row r="23" spans="2:101" s="15" customFormat="1" ht="16" customHeight="1" x14ac:dyDescent="0.15">
      <c r="B23" s="7">
        <v>360</v>
      </c>
      <c r="C23" s="7">
        <v>-55.7791</v>
      </c>
      <c r="D23" s="7">
        <v>-31.392099999999999</v>
      </c>
      <c r="E23" s="7">
        <v>-36.016100000000002</v>
      </c>
      <c r="F23" s="7">
        <v>-233.34100000000001</v>
      </c>
      <c r="G23" s="7">
        <v>-33.486699999999999</v>
      </c>
      <c r="H23" s="7">
        <v>-181.316</v>
      </c>
      <c r="I23" s="38">
        <v>-103.89100000000001</v>
      </c>
      <c r="J23" s="43">
        <v>-23.6859</v>
      </c>
      <c r="K23" s="38">
        <v>-79.197599999999994</v>
      </c>
      <c r="O23" s="7">
        <v>360</v>
      </c>
      <c r="P23" s="7">
        <v>-256.35300000000001</v>
      </c>
      <c r="Q23" s="7">
        <v>-181.292</v>
      </c>
      <c r="R23" s="7">
        <v>-460.06900000000002</v>
      </c>
      <c r="S23" s="38">
        <v>-252.006</v>
      </c>
      <c r="T23" s="38">
        <v>-488.20499999999998</v>
      </c>
      <c r="U23" s="38">
        <v>-35.754899999999999</v>
      </c>
      <c r="V23" s="38">
        <v>-652.57899999999995</v>
      </c>
      <c r="W23" s="38">
        <v>-82.489400000000003</v>
      </c>
      <c r="X23" s="38">
        <v>-164.09899999999999</v>
      </c>
      <c r="Y23" s="38">
        <v>-95.363399999999999</v>
      </c>
      <c r="Z23" s="38">
        <v>-225.084</v>
      </c>
      <c r="AA23" s="38">
        <v>-86.279899999999998</v>
      </c>
      <c r="AB23" s="38">
        <v>-754.21400000000006</v>
      </c>
      <c r="AF23" s="7">
        <v>360</v>
      </c>
      <c r="AG23" s="26">
        <v>-611.10500000000002</v>
      </c>
      <c r="AH23" s="7">
        <v>-43.635800000000003</v>
      </c>
      <c r="AI23" s="7">
        <v>-759.02599999999995</v>
      </c>
      <c r="AJ23" s="7">
        <v>-579.25900000000001</v>
      </c>
      <c r="AK23" s="38">
        <v>-470.48099999999999</v>
      </c>
      <c r="AL23" s="38">
        <v>-982.28700000000003</v>
      </c>
      <c r="AM23" s="38">
        <v>-213.58099999999999</v>
      </c>
      <c r="AN23" s="38">
        <v>-52.598799999999997</v>
      </c>
      <c r="AO23" s="38">
        <v>-37.738500000000002</v>
      </c>
      <c r="AP23" s="38">
        <v>-37.746200000000002</v>
      </c>
      <c r="BJ23" s="4"/>
      <c r="BK23" s="4"/>
      <c r="BL23" s="4"/>
      <c r="BM23" s="4"/>
      <c r="BN23" s="4"/>
      <c r="BO23" s="4"/>
      <c r="BP23" s="4"/>
      <c r="BQ23" s="4"/>
      <c r="BR23" s="4"/>
      <c r="BS23" s="5"/>
      <c r="BT23" s="5"/>
      <c r="BU23" s="5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6"/>
      <c r="CP23" s="2"/>
      <c r="CQ23" s="2"/>
      <c r="CR23" s="2"/>
      <c r="CS23" s="2"/>
      <c r="CT23" s="2"/>
      <c r="CU23" s="2"/>
      <c r="CV23" s="2"/>
      <c r="CW23" s="2"/>
    </row>
    <row r="24" spans="2:101" s="15" customFormat="1" ht="16" customHeight="1" x14ac:dyDescent="0.15">
      <c r="B24" s="7">
        <v>380</v>
      </c>
      <c r="C24" s="7">
        <v>-48.841700000000003</v>
      </c>
      <c r="D24" s="7">
        <v>-30.113600000000002</v>
      </c>
      <c r="E24" s="7">
        <v>-38.602699999999999</v>
      </c>
      <c r="F24" s="7">
        <v>-234.33199999999999</v>
      </c>
      <c r="G24" s="7">
        <v>-31.089500000000001</v>
      </c>
      <c r="H24" s="7">
        <v>-178.84100000000001</v>
      </c>
      <c r="I24" s="38">
        <v>-100.438</v>
      </c>
      <c r="J24" s="43">
        <v>-21.250499999999999</v>
      </c>
      <c r="K24" s="38">
        <v>-73.221000000000004</v>
      </c>
      <c r="O24" s="7">
        <v>380</v>
      </c>
      <c r="P24" s="7">
        <v>-268.01499999999999</v>
      </c>
      <c r="Q24" s="7">
        <v>-168.06800000000001</v>
      </c>
      <c r="R24" s="7">
        <v>-452.73</v>
      </c>
      <c r="S24" s="38">
        <v>-258.10300000000001</v>
      </c>
      <c r="T24" s="38">
        <v>-401.04500000000002</v>
      </c>
      <c r="U24" s="38">
        <v>-37.427799999999998</v>
      </c>
      <c r="V24" s="38">
        <v>-647.22699999999998</v>
      </c>
      <c r="W24" s="38">
        <v>-74.781199999999998</v>
      </c>
      <c r="X24" s="38">
        <v>-168.505</v>
      </c>
      <c r="Y24" s="38">
        <v>-89.673199999999994</v>
      </c>
      <c r="Z24" s="38">
        <v>-219.87799999999999</v>
      </c>
      <c r="AA24" s="38">
        <v>-66.273700000000005</v>
      </c>
      <c r="AB24" s="38">
        <v>-757.46500000000003</v>
      </c>
      <c r="AF24" s="7">
        <v>380</v>
      </c>
      <c r="AG24" s="26">
        <v>-577.22400000000005</v>
      </c>
      <c r="AH24" s="7">
        <v>-51.184800000000003</v>
      </c>
      <c r="AI24" s="7">
        <v>-750.62</v>
      </c>
      <c r="AJ24" s="7">
        <v>-590.94299999999998</v>
      </c>
      <c r="AK24" s="38">
        <v>-474.05799999999999</v>
      </c>
      <c r="AL24" s="38">
        <v>-1003.09</v>
      </c>
      <c r="AM24" s="38">
        <v>-225.91800000000001</v>
      </c>
      <c r="AN24" s="38">
        <v>-52.449300000000001</v>
      </c>
      <c r="AO24" s="38">
        <v>-37.379300000000001</v>
      </c>
      <c r="AP24" s="38">
        <v>-37.393300000000004</v>
      </c>
      <c r="BJ24" s="4"/>
      <c r="BK24" s="4"/>
      <c r="BL24" s="4"/>
      <c r="BM24" s="4"/>
      <c r="BN24" s="4"/>
      <c r="BO24" s="4"/>
      <c r="BP24" s="4"/>
      <c r="BQ24" s="4"/>
      <c r="BR24" s="4"/>
      <c r="BS24" s="5"/>
      <c r="BT24" s="5"/>
      <c r="BU24" s="5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6"/>
      <c r="CP24" s="2"/>
      <c r="CQ24" s="2"/>
      <c r="CR24" s="2"/>
      <c r="CS24" s="2"/>
      <c r="CT24" s="2"/>
      <c r="CU24" s="2"/>
      <c r="CV24" s="2"/>
      <c r="CW24" s="2"/>
    </row>
    <row r="25" spans="2:101" s="15" customFormat="1" ht="16" customHeight="1" x14ac:dyDescent="0.15">
      <c r="B25" s="7">
        <v>400</v>
      </c>
      <c r="C25" s="7">
        <v>-49.589100000000002</v>
      </c>
      <c r="D25" s="7">
        <v>-29.288799999999998</v>
      </c>
      <c r="E25" s="7">
        <v>-38.577800000000003</v>
      </c>
      <c r="F25" s="7">
        <v>-234.458</v>
      </c>
      <c r="G25" s="7">
        <v>-31.686499999999999</v>
      </c>
      <c r="H25" s="7">
        <v>-176.06200000000001</v>
      </c>
      <c r="I25" s="38">
        <v>-103.79900000000001</v>
      </c>
      <c r="J25" s="43">
        <v>-18.510000000000002</v>
      </c>
      <c r="K25" s="38">
        <v>-60.890099999999997</v>
      </c>
      <c r="O25" s="7">
        <v>400</v>
      </c>
      <c r="P25" s="7">
        <v>-263.21300000000002</v>
      </c>
      <c r="Q25" s="7">
        <v>-157.489</v>
      </c>
      <c r="R25" s="7">
        <v>-465.22699999999998</v>
      </c>
      <c r="S25" s="38">
        <v>-258.97899999999998</v>
      </c>
      <c r="T25" s="38">
        <v>-484.21800000000002</v>
      </c>
      <c r="U25" s="38">
        <v>-39.1008</v>
      </c>
      <c r="V25" s="38">
        <v>-631.33199999999999</v>
      </c>
      <c r="W25" s="38">
        <v>-84.316400000000002</v>
      </c>
      <c r="X25" s="38">
        <v>-162.80699999999999</v>
      </c>
      <c r="Y25" s="38">
        <v>-87.645099999999999</v>
      </c>
      <c r="Z25" s="38">
        <v>-223.20599999999999</v>
      </c>
      <c r="AA25" s="38">
        <v>-81.081800000000001</v>
      </c>
      <c r="AB25" s="38">
        <v>-758.85199999999998</v>
      </c>
      <c r="AF25" s="7">
        <v>400</v>
      </c>
      <c r="AG25" s="7">
        <v>-569.72</v>
      </c>
      <c r="AH25" s="7">
        <v>-46.665300000000002</v>
      </c>
      <c r="AI25" s="7">
        <v>-739.798</v>
      </c>
      <c r="AJ25" s="7">
        <v>-570.52499999999998</v>
      </c>
      <c r="AK25" s="38">
        <v>-458.8</v>
      </c>
      <c r="AL25" s="38">
        <v>-973.59900000000005</v>
      </c>
      <c r="AM25" s="38">
        <v>-222.32599999999999</v>
      </c>
      <c r="AN25" s="38">
        <v>-45.218699999999998</v>
      </c>
      <c r="AO25" s="38">
        <v>-38.451900000000002</v>
      </c>
      <c r="AP25" s="38">
        <v>-39.633800000000001</v>
      </c>
      <c r="BJ25" s="4"/>
      <c r="BK25" s="4"/>
      <c r="BL25" s="4"/>
      <c r="BM25" s="4"/>
      <c r="BN25" s="4"/>
      <c r="BO25" s="4"/>
      <c r="BP25" s="4"/>
      <c r="BQ25" s="4"/>
      <c r="BR25" s="4"/>
      <c r="BS25" s="5"/>
      <c r="BT25" s="5"/>
      <c r="BU25" s="5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6"/>
      <c r="CP25" s="2"/>
      <c r="CQ25" s="2"/>
      <c r="CR25" s="2"/>
      <c r="CS25" s="2"/>
      <c r="CT25" s="2"/>
      <c r="CU25" s="2"/>
      <c r="CV25" s="2"/>
      <c r="CW25" s="2"/>
    </row>
    <row r="26" spans="2:101" s="15" customFormat="1" ht="16" customHeight="1" x14ac:dyDescent="0.15">
      <c r="B26" s="7">
        <v>420</v>
      </c>
      <c r="C26" s="7">
        <v>-47.055</v>
      </c>
      <c r="D26" s="7">
        <v>-34.877099999999999</v>
      </c>
      <c r="E26" s="7">
        <v>-35.684100000000001</v>
      </c>
      <c r="F26" s="7">
        <v>-251.036</v>
      </c>
      <c r="G26" s="7">
        <v>-33.4529</v>
      </c>
      <c r="H26" s="7">
        <v>-173.16399999999999</v>
      </c>
      <c r="I26" s="38">
        <v>-95.653199999999998</v>
      </c>
      <c r="J26" s="43">
        <v>-9.3184400000000007</v>
      </c>
      <c r="K26" s="38">
        <v>-63.920699999999997</v>
      </c>
      <c r="O26" s="7">
        <v>420</v>
      </c>
      <c r="P26" s="7">
        <v>-263.952</v>
      </c>
      <c r="Q26" s="7">
        <v>-147.226</v>
      </c>
      <c r="R26" s="7">
        <v>-453.23200000000003</v>
      </c>
      <c r="S26" s="38">
        <v>-250.31100000000001</v>
      </c>
      <c r="T26" s="38">
        <v>-466.83100000000002</v>
      </c>
      <c r="U26" s="38">
        <v>-39.791699999999999</v>
      </c>
      <c r="V26" s="38">
        <v>-599.596</v>
      </c>
      <c r="W26" s="38">
        <v>-82.015500000000003</v>
      </c>
      <c r="X26" s="38">
        <v>-170.94399999999999</v>
      </c>
      <c r="Y26" s="38">
        <v>-98.0261</v>
      </c>
      <c r="Z26" s="38">
        <v>-217.297</v>
      </c>
      <c r="AA26" s="38">
        <v>-101.401</v>
      </c>
      <c r="AB26" s="38">
        <v>-745.68499999999995</v>
      </c>
      <c r="AF26" s="7">
        <v>420</v>
      </c>
      <c r="AG26" s="7">
        <v>-548.03300000000002</v>
      </c>
      <c r="AH26" s="7">
        <v>-46.349899999999998</v>
      </c>
      <c r="AI26" s="7">
        <v>-744.94</v>
      </c>
      <c r="AJ26" s="7">
        <v>-569.40899999999999</v>
      </c>
      <c r="AK26" s="38">
        <v>-478.74599999999998</v>
      </c>
      <c r="AL26" s="38">
        <v>-981.96</v>
      </c>
      <c r="AM26" s="38">
        <v>-206.26900000000001</v>
      </c>
      <c r="AN26" s="38">
        <v>-46.1233</v>
      </c>
      <c r="AO26" s="38">
        <v>-42.72</v>
      </c>
      <c r="AP26" s="38">
        <v>-36.145400000000002</v>
      </c>
      <c r="BJ26" s="4"/>
      <c r="BK26" s="4"/>
      <c r="BL26" s="4"/>
      <c r="BM26" s="4"/>
      <c r="BN26" s="4"/>
      <c r="BO26" s="4"/>
      <c r="BP26" s="4"/>
      <c r="BQ26" s="4"/>
      <c r="BR26" s="4"/>
      <c r="BS26" s="5"/>
      <c r="BT26" s="5"/>
      <c r="BU26" s="5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6"/>
      <c r="CP26" s="2"/>
      <c r="CQ26" s="2"/>
      <c r="CR26" s="2"/>
      <c r="CS26" s="2"/>
      <c r="CT26" s="2"/>
      <c r="CU26" s="2"/>
      <c r="CV26" s="2"/>
      <c r="CW26" s="2"/>
    </row>
    <row r="27" spans="2:101" s="15" customFormat="1" ht="16" customHeight="1" x14ac:dyDescent="0.15">
      <c r="B27" s="7">
        <v>440</v>
      </c>
      <c r="C27" s="7">
        <v>-45.400399999999998</v>
      </c>
      <c r="D27" s="7">
        <v>-30.418500000000002</v>
      </c>
      <c r="E27" s="7">
        <v>-33.990600000000001</v>
      </c>
      <c r="F27" s="7">
        <v>-240.60300000000001</v>
      </c>
      <c r="G27" s="7">
        <v>-30.559100000000001</v>
      </c>
      <c r="H27" s="7">
        <v>-175.47399999999999</v>
      </c>
      <c r="I27" s="38">
        <v>-93.972300000000004</v>
      </c>
      <c r="J27" s="28"/>
      <c r="K27" s="38">
        <v>-59.158799999999999</v>
      </c>
      <c r="O27" s="7">
        <v>440</v>
      </c>
      <c r="P27" s="7">
        <v>-259.89499999999998</v>
      </c>
      <c r="Q27" s="7">
        <v>-121.717</v>
      </c>
      <c r="R27" s="7">
        <v>-450.71600000000001</v>
      </c>
      <c r="S27" s="38">
        <v>-266.20999999999998</v>
      </c>
      <c r="T27" s="38">
        <v>-469.18799999999999</v>
      </c>
      <c r="U27" s="38">
        <v>-34.270299999999999</v>
      </c>
      <c r="V27" s="38">
        <v>-581.73</v>
      </c>
      <c r="W27" s="38">
        <v>-77.298400000000001</v>
      </c>
      <c r="X27" s="38">
        <v>-171.22200000000001</v>
      </c>
      <c r="Y27" s="38">
        <v>-89.744399999999999</v>
      </c>
      <c r="Z27" s="38">
        <v>-207.16900000000001</v>
      </c>
      <c r="AA27" s="38">
        <v>-87.215599999999995</v>
      </c>
      <c r="AB27" s="38">
        <v>-750.48800000000006</v>
      </c>
      <c r="AF27" s="7">
        <v>440</v>
      </c>
      <c r="AG27" s="7">
        <v>-518.53099999999995</v>
      </c>
      <c r="AH27" s="7">
        <v>-48.225499999999997</v>
      </c>
      <c r="AI27" s="7">
        <v>-720.80499999999995</v>
      </c>
      <c r="AJ27" s="7">
        <v>-568.06299999999999</v>
      </c>
      <c r="AK27" s="38">
        <v>-455.93599999999998</v>
      </c>
      <c r="AL27" s="38">
        <v>-975.33100000000002</v>
      </c>
      <c r="AM27" s="38">
        <v>-198.57</v>
      </c>
      <c r="AN27" s="38">
        <v>-46.9955</v>
      </c>
      <c r="AO27" s="38">
        <v>-45.225299999999997</v>
      </c>
      <c r="AP27" s="38">
        <v>-38.766500000000001</v>
      </c>
      <c r="BJ27" s="4"/>
      <c r="BK27" s="4"/>
      <c r="BL27" s="4"/>
      <c r="BM27" s="4"/>
      <c r="BN27" s="4"/>
      <c r="BO27" s="4"/>
      <c r="BP27" s="4"/>
      <c r="BQ27" s="4"/>
      <c r="BR27" s="4"/>
      <c r="BS27" s="5"/>
      <c r="BT27" s="5"/>
      <c r="BU27" s="5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6"/>
      <c r="CP27" s="2"/>
      <c r="CQ27" s="2"/>
      <c r="CR27" s="2"/>
      <c r="CS27" s="2"/>
      <c r="CT27" s="2"/>
      <c r="CU27" s="2"/>
      <c r="CV27" s="2"/>
      <c r="CW27" s="2"/>
    </row>
    <row r="28" spans="2:101" s="15" customFormat="1" ht="16" customHeight="1" x14ac:dyDescent="0.15">
      <c r="B28" s="7">
        <v>460</v>
      </c>
      <c r="C28" s="7">
        <v>-47.2059</v>
      </c>
      <c r="D28" s="7">
        <v>-30.8795</v>
      </c>
      <c r="E28" s="7">
        <v>-40.502000000000002</v>
      </c>
      <c r="F28" s="7">
        <v>-216.93799999999999</v>
      </c>
      <c r="G28" s="7">
        <v>-32.520899999999997</v>
      </c>
      <c r="H28" s="7">
        <v>-177.21899999999999</v>
      </c>
      <c r="I28" s="38">
        <v>-90.014700000000005</v>
      </c>
      <c r="J28" s="28"/>
      <c r="K28" s="38">
        <v>-64.642899999999997</v>
      </c>
      <c r="O28" s="7">
        <v>460</v>
      </c>
      <c r="P28" s="7">
        <v>-261.73399999999998</v>
      </c>
      <c r="Q28" s="7">
        <v>-119.17400000000001</v>
      </c>
      <c r="R28" s="7">
        <v>-439.488</v>
      </c>
      <c r="S28" s="38">
        <v>-255.227</v>
      </c>
      <c r="T28" s="38">
        <v>-455.15</v>
      </c>
      <c r="U28" s="38">
        <v>-36.386400000000002</v>
      </c>
      <c r="V28" s="38">
        <v>-590.74400000000003</v>
      </c>
      <c r="W28" s="38">
        <v>-80.078299999999999</v>
      </c>
      <c r="X28" s="38">
        <v>-162.833</v>
      </c>
      <c r="Y28" s="38">
        <v>-89.268500000000003</v>
      </c>
      <c r="Z28" s="38">
        <v>-197.19900000000001</v>
      </c>
      <c r="AA28" s="38">
        <v>-99.772300000000001</v>
      </c>
      <c r="AB28" s="38">
        <v>-736.74199999999996</v>
      </c>
      <c r="AF28" s="7">
        <v>460</v>
      </c>
      <c r="AG28" s="7">
        <v>-512.53599999999994</v>
      </c>
      <c r="AH28" s="7">
        <v>-44.847799999999999</v>
      </c>
      <c r="AI28" s="7">
        <v>-721.572</v>
      </c>
      <c r="AJ28" s="7">
        <v>-569.995</v>
      </c>
      <c r="AK28" s="38">
        <v>-451.41800000000001</v>
      </c>
      <c r="AL28" s="38">
        <v>-978.53899999999999</v>
      </c>
      <c r="AM28" s="38">
        <v>-206.666</v>
      </c>
      <c r="AN28" s="38">
        <v>-54.689300000000003</v>
      </c>
      <c r="AO28" s="38">
        <v>-42.252600000000001</v>
      </c>
      <c r="AP28" s="38">
        <v>-38.083399999999997</v>
      </c>
      <c r="BJ28" s="4"/>
      <c r="BK28" s="4"/>
      <c r="BL28" s="4"/>
      <c r="BM28" s="4"/>
      <c r="BN28" s="4"/>
      <c r="BO28" s="4"/>
      <c r="BP28" s="4"/>
      <c r="BQ28" s="4"/>
      <c r="BR28" s="4"/>
      <c r="BS28" s="5"/>
      <c r="BT28" s="5"/>
      <c r="BU28" s="5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6"/>
      <c r="CP28" s="2"/>
      <c r="CQ28" s="2"/>
      <c r="CR28" s="2"/>
      <c r="CS28" s="2"/>
      <c r="CT28" s="2"/>
      <c r="CU28" s="2"/>
      <c r="CV28" s="2"/>
      <c r="CW28" s="2"/>
    </row>
    <row r="29" spans="2:101" s="15" customFormat="1" ht="16" customHeight="1" x14ac:dyDescent="0.15">
      <c r="B29" s="7">
        <v>480</v>
      </c>
      <c r="C29" s="7">
        <v>-50.893599999999999</v>
      </c>
      <c r="D29" s="7">
        <v>-29.686</v>
      </c>
      <c r="E29" s="7">
        <v>-33.744500000000002</v>
      </c>
      <c r="F29" s="7">
        <v>-234.96600000000001</v>
      </c>
      <c r="G29" s="7">
        <v>-28.419</v>
      </c>
      <c r="H29" s="7">
        <v>-170.17</v>
      </c>
      <c r="I29" s="38">
        <v>-91.183400000000006</v>
      </c>
      <c r="J29" s="28"/>
      <c r="K29" s="38">
        <v>-55.321399999999997</v>
      </c>
      <c r="O29" s="7">
        <v>480</v>
      </c>
      <c r="P29" s="7">
        <v>-260.36599999999999</v>
      </c>
      <c r="Q29" s="7">
        <v>-122.764</v>
      </c>
      <c r="R29" s="7">
        <v>-371.52699999999999</v>
      </c>
      <c r="S29" s="38">
        <v>-250.74299999999999</v>
      </c>
      <c r="T29" s="38">
        <v>-471.95400000000001</v>
      </c>
      <c r="U29" s="38">
        <v>-42.329799999999999</v>
      </c>
      <c r="V29" s="38">
        <v>-552.39200000000005</v>
      </c>
      <c r="W29" s="38">
        <v>-68.413899999999998</v>
      </c>
      <c r="X29" s="38">
        <v>-158.81399999999999</v>
      </c>
      <c r="Y29" s="38">
        <v>-85.465900000000005</v>
      </c>
      <c r="Z29" s="38">
        <v>-207.76499999999999</v>
      </c>
      <c r="AA29" s="38">
        <v>-92.935100000000006</v>
      </c>
      <c r="AB29" s="38">
        <v>-740.87</v>
      </c>
      <c r="AF29" s="7">
        <v>480</v>
      </c>
      <c r="AG29" s="7">
        <v>-496.58499999999998</v>
      </c>
      <c r="AH29" s="7">
        <v>-48.149900000000002</v>
      </c>
      <c r="AI29" s="7">
        <v>-722.83199999999999</v>
      </c>
      <c r="AJ29" s="7">
        <v>-531.06500000000005</v>
      </c>
      <c r="AK29" s="38">
        <v>-459.92700000000002</v>
      </c>
      <c r="AL29" s="38">
        <v>-967.16099999999994</v>
      </c>
      <c r="AM29" s="38">
        <v>-210.631</v>
      </c>
      <c r="AN29" s="38">
        <v>-50.238100000000003</v>
      </c>
      <c r="AO29" s="38">
        <v>-38.997300000000003</v>
      </c>
      <c r="AP29" s="38">
        <v>-36.778300000000002</v>
      </c>
      <c r="BJ29" s="4"/>
      <c r="BK29" s="4"/>
      <c r="BL29" s="4"/>
      <c r="BM29" s="4"/>
      <c r="BN29" s="4"/>
      <c r="BO29" s="4"/>
      <c r="BP29" s="4"/>
      <c r="BQ29" s="4"/>
      <c r="BR29" s="4"/>
      <c r="BS29" s="5"/>
      <c r="BT29" s="5"/>
      <c r="BU29" s="5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6"/>
      <c r="CP29" s="2"/>
      <c r="CQ29" s="2"/>
      <c r="CR29" s="2"/>
      <c r="CS29" s="2"/>
      <c r="CT29" s="2"/>
      <c r="CU29" s="2"/>
      <c r="CV29" s="2"/>
      <c r="CW29" s="2"/>
    </row>
    <row r="30" spans="2:101" s="15" customFormat="1" ht="16" customHeight="1" x14ac:dyDescent="0.15">
      <c r="B30" s="7">
        <v>500</v>
      </c>
      <c r="C30" s="7">
        <v>-51.325800000000001</v>
      </c>
      <c r="D30" s="7">
        <v>-31.6218</v>
      </c>
      <c r="E30" s="7">
        <v>-28.331600000000002</v>
      </c>
      <c r="F30" s="7">
        <v>-239.37100000000001</v>
      </c>
      <c r="G30" s="7">
        <v>-30.081299999999999</v>
      </c>
      <c r="H30" s="7">
        <v>-170.48699999999999</v>
      </c>
      <c r="I30" s="38">
        <v>-97.418899999999994</v>
      </c>
      <c r="J30" s="28"/>
      <c r="K30" s="38">
        <v>-59.959499999999998</v>
      </c>
      <c r="O30" s="7">
        <v>500</v>
      </c>
      <c r="P30" s="7">
        <v>-262.66800000000001</v>
      </c>
      <c r="Q30" s="7">
        <v>-104.879</v>
      </c>
      <c r="R30" s="7">
        <v>-406.774</v>
      </c>
      <c r="S30" s="38">
        <v>-243.03200000000001</v>
      </c>
      <c r="T30" s="38">
        <v>-466.048</v>
      </c>
      <c r="U30" s="38">
        <v>-38.183199999999999</v>
      </c>
      <c r="V30" s="38">
        <v>-593.92100000000005</v>
      </c>
      <c r="W30" s="38">
        <v>-73.399799999999999</v>
      </c>
      <c r="X30" s="38">
        <v>-161.589</v>
      </c>
      <c r="Y30" s="38">
        <v>-91.794300000000007</v>
      </c>
      <c r="Z30" s="38">
        <v>-195.74</v>
      </c>
      <c r="AA30" s="38">
        <v>-109.673</v>
      </c>
      <c r="AB30" s="38">
        <v>-731.93600000000004</v>
      </c>
      <c r="AF30" s="7">
        <v>500</v>
      </c>
      <c r="AG30" s="7">
        <v>-482.82100000000003</v>
      </c>
      <c r="AH30" s="7">
        <v>-46.9041</v>
      </c>
      <c r="AI30" s="7">
        <v>-720.34799999999996</v>
      </c>
      <c r="AJ30" s="7">
        <v>-519.63499999999999</v>
      </c>
      <c r="AK30" s="38">
        <v>-474.75200000000001</v>
      </c>
      <c r="AL30" s="38">
        <v>-967.53899999999999</v>
      </c>
      <c r="AM30" s="38">
        <v>-206.09899999999999</v>
      </c>
      <c r="AN30" s="38">
        <v>-54.468800000000002</v>
      </c>
      <c r="AO30" s="38">
        <v>-39.756700000000002</v>
      </c>
      <c r="AP30" s="38">
        <v>-36.738100000000003</v>
      </c>
      <c r="BJ30" s="4"/>
      <c r="BK30" s="4"/>
      <c r="BL30" s="4"/>
      <c r="BM30" s="4"/>
      <c r="BN30" s="4"/>
      <c r="BO30" s="4"/>
      <c r="BP30" s="4"/>
      <c r="BQ30" s="4"/>
      <c r="BR30" s="4"/>
      <c r="BS30" s="5"/>
      <c r="BT30" s="5"/>
      <c r="BU30" s="5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6"/>
      <c r="CP30" s="2"/>
      <c r="CQ30" s="2"/>
      <c r="CR30" s="2"/>
      <c r="CS30" s="2"/>
      <c r="CT30" s="2"/>
      <c r="CU30" s="2"/>
      <c r="CV30" s="2"/>
      <c r="CW30" s="2"/>
    </row>
    <row r="31" spans="2:101" s="15" customFormat="1" ht="16" customHeight="1" x14ac:dyDescent="0.15">
      <c r="B31" s="7">
        <v>520</v>
      </c>
      <c r="C31" s="7">
        <v>-49.595799999999997</v>
      </c>
      <c r="D31" s="7">
        <v>-25.506399999999999</v>
      </c>
      <c r="E31" s="7">
        <v>-36.149099999999997</v>
      </c>
      <c r="F31" s="7">
        <v>-217.739</v>
      </c>
      <c r="G31" s="7">
        <v>-29.566600000000001</v>
      </c>
      <c r="H31" s="7">
        <v>-168.50299999999999</v>
      </c>
      <c r="I31" s="38">
        <v>-89.145200000000003</v>
      </c>
      <c r="J31" s="28"/>
      <c r="K31" s="38">
        <v>-63.663899999999998</v>
      </c>
      <c r="O31" s="7">
        <v>520</v>
      </c>
      <c r="P31" s="7">
        <v>-261.07</v>
      </c>
      <c r="Q31" s="7">
        <v>-112.101</v>
      </c>
      <c r="R31" s="7">
        <v>-413.83800000000002</v>
      </c>
      <c r="S31" s="38">
        <v>-243.73599999999999</v>
      </c>
      <c r="T31" s="38">
        <v>-456.98899999999998</v>
      </c>
      <c r="U31" s="38">
        <v>-32.372799999999998</v>
      </c>
      <c r="V31" s="38">
        <v>-544.59299999999996</v>
      </c>
      <c r="W31" s="38">
        <v>-77.866299999999995</v>
      </c>
      <c r="X31" s="38">
        <v>-156.523</v>
      </c>
      <c r="Y31" s="38">
        <v>-88.286199999999994</v>
      </c>
      <c r="Z31" s="38">
        <v>-201.11199999999999</v>
      </c>
      <c r="AA31" s="38">
        <v>-125.393</v>
      </c>
      <c r="AB31" s="38">
        <v>-707.17499999999995</v>
      </c>
      <c r="AF31" s="7">
        <v>520</v>
      </c>
      <c r="AG31" s="7">
        <v>-484.11099999999999</v>
      </c>
      <c r="AH31" s="7">
        <v>-40.931800000000003</v>
      </c>
      <c r="AI31" s="7">
        <v>-714.46900000000005</v>
      </c>
      <c r="AJ31" s="7">
        <v>-513.53800000000001</v>
      </c>
      <c r="AK31" s="38">
        <v>-456.13400000000001</v>
      </c>
      <c r="AL31" s="38">
        <v>-929.36099999999999</v>
      </c>
      <c r="AM31" s="38">
        <v>-214.05</v>
      </c>
      <c r="AN31" s="38">
        <v>-49.229799999999997</v>
      </c>
      <c r="AO31" s="38">
        <v>-37.204900000000002</v>
      </c>
      <c r="AP31" s="38">
        <v>-39.581200000000003</v>
      </c>
      <c r="BJ31" s="4"/>
      <c r="BK31" s="4"/>
      <c r="BL31" s="4"/>
      <c r="BM31" s="4"/>
      <c r="BN31" s="4"/>
      <c r="BO31" s="4"/>
      <c r="BP31" s="4"/>
      <c r="BQ31" s="4"/>
      <c r="BR31" s="4"/>
      <c r="BS31" s="5"/>
      <c r="BT31" s="5"/>
      <c r="BU31" s="5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6"/>
      <c r="CP31" s="2"/>
      <c r="CQ31" s="2"/>
      <c r="CR31" s="2"/>
      <c r="CS31" s="2"/>
      <c r="CT31" s="2"/>
      <c r="CU31" s="2"/>
      <c r="CV31" s="2"/>
      <c r="CW31" s="2"/>
    </row>
    <row r="32" spans="2:101" s="15" customFormat="1" ht="16" customHeight="1" x14ac:dyDescent="0.15">
      <c r="B32" s="7">
        <v>540</v>
      </c>
      <c r="C32" s="7">
        <v>-52.285699999999999</v>
      </c>
      <c r="D32" s="7">
        <v>-27.809000000000001</v>
      </c>
      <c r="E32" s="7">
        <v>-42.6524</v>
      </c>
      <c r="F32" s="7">
        <v>-215.2</v>
      </c>
      <c r="G32" s="7">
        <v>-29.9145</v>
      </c>
      <c r="H32" s="7">
        <v>-169.911</v>
      </c>
      <c r="I32" s="38">
        <v>-81.157399999999996</v>
      </c>
      <c r="J32" s="28"/>
      <c r="K32" s="38">
        <v>-59.065100000000001</v>
      </c>
      <c r="O32" s="7">
        <v>540</v>
      </c>
      <c r="P32" s="7">
        <v>-272.423</v>
      </c>
      <c r="Q32" s="7">
        <v>-107.021</v>
      </c>
      <c r="R32" s="7">
        <v>-420.10300000000001</v>
      </c>
      <c r="S32" s="38">
        <v>-248.05699999999999</v>
      </c>
      <c r="T32" s="38">
        <v>-444.65699999999998</v>
      </c>
      <c r="U32" s="38">
        <v>-42.660200000000003</v>
      </c>
      <c r="V32" s="38">
        <v>-523.20899999999995</v>
      </c>
      <c r="W32" s="38">
        <v>-75.309700000000007</v>
      </c>
      <c r="X32" s="38">
        <v>-158.18799999999999</v>
      </c>
      <c r="Y32" s="38">
        <v>-90.751900000000006</v>
      </c>
      <c r="Z32" s="38">
        <v>-181.65299999999999</v>
      </c>
      <c r="AA32" s="38">
        <v>-90.020799999999994</v>
      </c>
      <c r="AB32" s="38">
        <v>-710.79200000000003</v>
      </c>
      <c r="AF32" s="7">
        <v>540</v>
      </c>
      <c r="AG32" s="7">
        <v>-445.24200000000002</v>
      </c>
      <c r="AH32" s="7">
        <v>-40.742400000000004</v>
      </c>
      <c r="AI32" s="7">
        <v>-710.54600000000005</v>
      </c>
      <c r="AJ32" s="7">
        <v>-519.43299999999999</v>
      </c>
      <c r="AK32" s="38">
        <v>-470.31700000000001</v>
      </c>
      <c r="AL32" s="38">
        <v>-966.46600000000001</v>
      </c>
      <c r="AM32" s="38">
        <v>-204.851</v>
      </c>
      <c r="AN32" s="38">
        <v>-53.143999999999998</v>
      </c>
      <c r="AO32" s="38">
        <v>-37.1434</v>
      </c>
      <c r="AP32" s="38">
        <v>-39.521999999999998</v>
      </c>
      <c r="BJ32" s="4"/>
      <c r="BK32" s="4"/>
      <c r="BL32" s="4"/>
      <c r="BM32" s="4"/>
      <c r="BN32" s="4"/>
      <c r="BO32" s="4"/>
      <c r="BP32" s="4"/>
      <c r="BQ32" s="4"/>
      <c r="BR32" s="4"/>
      <c r="BS32" s="5"/>
      <c r="BT32" s="5"/>
      <c r="BU32" s="5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6"/>
      <c r="CP32" s="2"/>
      <c r="CQ32" s="2"/>
      <c r="CR32" s="2"/>
      <c r="CS32" s="2"/>
      <c r="CT32" s="2"/>
      <c r="CU32" s="2"/>
      <c r="CV32" s="2"/>
      <c r="CW32" s="2"/>
    </row>
    <row r="33" spans="2:101" s="15" customFormat="1" ht="16" customHeight="1" x14ac:dyDescent="0.15">
      <c r="B33" s="7">
        <v>560</v>
      </c>
      <c r="C33" s="7">
        <v>-40.666699999999999</v>
      </c>
      <c r="D33" s="7">
        <v>-23.004200000000001</v>
      </c>
      <c r="E33" s="7">
        <v>-35.897100000000002</v>
      </c>
      <c r="F33" s="7">
        <v>-228.46</v>
      </c>
      <c r="G33" s="7">
        <v>-30.059899999999999</v>
      </c>
      <c r="H33" s="7">
        <v>-170.422</v>
      </c>
      <c r="I33" s="38">
        <v>-70.537999999999997</v>
      </c>
      <c r="J33" s="28"/>
      <c r="K33" s="38">
        <v>-70.051400000000001</v>
      </c>
      <c r="O33" s="7">
        <v>560</v>
      </c>
      <c r="P33" s="7">
        <v>-271.09800000000001</v>
      </c>
      <c r="Q33" s="7">
        <v>-118.55200000000001</v>
      </c>
      <c r="R33" s="7">
        <v>-411.48200000000003</v>
      </c>
      <c r="S33" s="38">
        <v>-253.66800000000001</v>
      </c>
      <c r="T33" s="38">
        <v>-450.67599999999999</v>
      </c>
      <c r="U33" s="38">
        <v>-40.165399999999998</v>
      </c>
      <c r="V33" s="38">
        <v>-470.50400000000002</v>
      </c>
      <c r="W33" s="38">
        <v>-69.884200000000007</v>
      </c>
      <c r="X33" s="38">
        <v>-158.626</v>
      </c>
      <c r="Y33" s="38">
        <v>-87.403099999999995</v>
      </c>
      <c r="Z33" s="38">
        <v>-189.04</v>
      </c>
      <c r="AA33" s="38">
        <v>-77.985500000000002</v>
      </c>
      <c r="AB33" s="38">
        <v>-702.07100000000003</v>
      </c>
      <c r="AF33" s="7">
        <v>560</v>
      </c>
      <c r="AG33" s="7">
        <v>-444.83199999999999</v>
      </c>
      <c r="AH33" s="7">
        <v>-47.461599999999997</v>
      </c>
      <c r="AI33" s="7">
        <v>-698.72400000000005</v>
      </c>
      <c r="AJ33" s="7">
        <v>-505.10899999999998</v>
      </c>
      <c r="AK33" s="38">
        <v>-464.76799999999997</v>
      </c>
      <c r="AL33" s="38">
        <v>-968.34799999999996</v>
      </c>
      <c r="AM33" s="38">
        <v>-197.91</v>
      </c>
      <c r="AN33" s="38">
        <v>-49.943899999999999</v>
      </c>
      <c r="AO33" s="38">
        <v>-40.658900000000003</v>
      </c>
      <c r="AP33" s="38">
        <v>-37.835999999999999</v>
      </c>
      <c r="BJ33" s="4"/>
      <c r="BK33" s="4"/>
      <c r="BL33" s="4"/>
      <c r="BM33" s="4"/>
      <c r="BN33" s="4"/>
      <c r="BO33" s="4"/>
      <c r="BP33" s="4"/>
      <c r="BQ33" s="4"/>
      <c r="BR33" s="4"/>
      <c r="BS33" s="5"/>
      <c r="BT33" s="5"/>
      <c r="BU33" s="5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6"/>
      <c r="CP33" s="2"/>
      <c r="CQ33" s="2"/>
      <c r="CR33" s="2"/>
      <c r="CS33" s="2"/>
      <c r="CT33" s="2"/>
      <c r="CU33" s="2"/>
      <c r="CV33" s="2"/>
      <c r="CW33" s="2"/>
    </row>
    <row r="34" spans="2:101" s="15" customFormat="1" ht="16" customHeight="1" x14ac:dyDescent="0.15">
      <c r="B34" s="7">
        <v>580</v>
      </c>
      <c r="C34" s="7">
        <v>-30.110299999999999</v>
      </c>
      <c r="D34" s="7">
        <v>-28.6188</v>
      </c>
      <c r="F34" s="7">
        <v>-205.74700000000001</v>
      </c>
      <c r="G34" s="7">
        <v>-24.3216</v>
      </c>
      <c r="H34" s="7">
        <v>-168.82300000000001</v>
      </c>
      <c r="I34" s="38">
        <v>-60.197099999999999</v>
      </c>
      <c r="J34" s="28"/>
      <c r="K34" s="38">
        <v>-58.197899999999997</v>
      </c>
      <c r="O34" s="7">
        <v>580</v>
      </c>
      <c r="P34" s="7">
        <v>-267.86599999999999</v>
      </c>
      <c r="Q34" s="7">
        <v>-113.902</v>
      </c>
      <c r="R34" s="7">
        <v>-405.78199999999998</v>
      </c>
      <c r="S34" s="38">
        <v>-252.30199999999999</v>
      </c>
      <c r="T34" s="38">
        <v>-421.721</v>
      </c>
      <c r="U34" s="38">
        <v>-38.142899999999997</v>
      </c>
      <c r="V34" s="38">
        <v>-471.25400000000002</v>
      </c>
      <c r="W34" s="38">
        <v>-67.049700000000001</v>
      </c>
      <c r="X34" s="38">
        <v>-157.94499999999999</v>
      </c>
      <c r="Y34" s="38">
        <v>-90.370400000000004</v>
      </c>
      <c r="Z34" s="38">
        <v>-180.52500000000001</v>
      </c>
      <c r="AA34" s="38">
        <v>-79.153700000000001</v>
      </c>
      <c r="AB34" s="38">
        <v>-697.73199999999997</v>
      </c>
      <c r="AF34" s="7">
        <v>580</v>
      </c>
      <c r="AG34" s="7">
        <v>-419.541</v>
      </c>
      <c r="AH34" s="7">
        <v>-49.130899999999997</v>
      </c>
      <c r="AI34" s="7">
        <v>-700.21100000000001</v>
      </c>
      <c r="AJ34" s="7">
        <v>-495.99799999999999</v>
      </c>
      <c r="AK34" s="38">
        <v>-466.20400000000001</v>
      </c>
      <c r="AL34" s="38">
        <v>-945.428</v>
      </c>
      <c r="AM34" s="38">
        <v>-204.005</v>
      </c>
      <c r="AN34" s="38">
        <v>-52.358899999999998</v>
      </c>
      <c r="AO34" s="38">
        <v>-36.4253</v>
      </c>
      <c r="AP34" s="38">
        <v>-35.590000000000003</v>
      </c>
      <c r="BJ34" s="4"/>
      <c r="BK34" s="4"/>
      <c r="BL34" s="4"/>
      <c r="BM34" s="4"/>
      <c r="BN34" s="4"/>
      <c r="BO34" s="4"/>
      <c r="BP34" s="4"/>
      <c r="BQ34" s="4"/>
      <c r="BR34" s="4"/>
      <c r="BS34" s="5"/>
      <c r="BT34" s="5"/>
      <c r="BU34" s="5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6"/>
      <c r="CP34" s="2"/>
      <c r="CQ34" s="2"/>
      <c r="CR34" s="2"/>
      <c r="CS34" s="2"/>
      <c r="CT34" s="2"/>
      <c r="CU34" s="2"/>
      <c r="CV34" s="2"/>
      <c r="CW34" s="2"/>
    </row>
    <row r="35" spans="2:101" s="15" customFormat="1" ht="16" customHeight="1" x14ac:dyDescent="0.15">
      <c r="B35" s="7">
        <v>600</v>
      </c>
      <c r="C35" s="7">
        <v>-31.097200000000001</v>
      </c>
      <c r="D35" s="7">
        <v>-24.535900000000002</v>
      </c>
      <c r="F35" s="7">
        <v>-218.02600000000001</v>
      </c>
      <c r="G35" s="7">
        <v>-30.206</v>
      </c>
      <c r="H35" s="7">
        <v>-169.453</v>
      </c>
      <c r="I35" s="38">
        <v>-62.927999999999997</v>
      </c>
      <c r="J35" s="28"/>
      <c r="K35" s="38">
        <v>-59.122500000000002</v>
      </c>
      <c r="O35" s="7">
        <v>600</v>
      </c>
      <c r="P35" s="7">
        <v>-269.90199999999999</v>
      </c>
      <c r="Q35" s="7">
        <v>-82.965900000000005</v>
      </c>
      <c r="R35" s="7">
        <v>-404.80399999999997</v>
      </c>
      <c r="S35" s="38">
        <v>-249.64</v>
      </c>
      <c r="T35" s="38">
        <v>-442.75</v>
      </c>
      <c r="U35" s="38">
        <v>-39.274999999999999</v>
      </c>
      <c r="V35" s="38">
        <v>-493.06099999999998</v>
      </c>
      <c r="W35" s="38">
        <v>-68.263400000000004</v>
      </c>
      <c r="X35" s="38">
        <v>-160.37</v>
      </c>
      <c r="Y35" s="38">
        <v>-87.488399999999999</v>
      </c>
      <c r="Z35" s="38">
        <v>-179.88900000000001</v>
      </c>
      <c r="AA35" s="38">
        <v>-77.943100000000001</v>
      </c>
      <c r="AB35" s="38">
        <v>-708.78899999999999</v>
      </c>
      <c r="AF35" s="7">
        <v>600</v>
      </c>
      <c r="AG35" s="7">
        <v>-397.96300000000002</v>
      </c>
      <c r="AH35" s="7">
        <v>-44.646700000000003</v>
      </c>
      <c r="AI35" s="7">
        <v>-697.88300000000004</v>
      </c>
      <c r="AJ35" s="7">
        <v>-503.41899999999998</v>
      </c>
      <c r="AK35" s="38">
        <v>-446.01600000000002</v>
      </c>
      <c r="AL35" s="38">
        <v>-934.87099999999998</v>
      </c>
      <c r="AM35" s="38">
        <v>-207.35</v>
      </c>
      <c r="AN35" s="38">
        <v>-50.926299999999998</v>
      </c>
      <c r="AO35" s="38">
        <v>-41.906300000000002</v>
      </c>
      <c r="AP35" s="38">
        <v>-35.817500000000003</v>
      </c>
      <c r="BJ35" s="4"/>
      <c r="BK35" s="4"/>
      <c r="BL35" s="4"/>
      <c r="BM35" s="4"/>
      <c r="BN35" s="4"/>
      <c r="BO35" s="4"/>
      <c r="BP35" s="4"/>
      <c r="BQ35" s="4"/>
      <c r="BR35" s="4"/>
      <c r="BS35" s="5"/>
      <c r="BT35" s="5"/>
      <c r="BU35" s="5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6"/>
      <c r="CP35" s="2"/>
      <c r="CQ35" s="2"/>
      <c r="CR35" s="2"/>
      <c r="CS35" s="2"/>
      <c r="CT35" s="2"/>
      <c r="CU35" s="2"/>
      <c r="CV35" s="2"/>
      <c r="CW35" s="2"/>
    </row>
    <row r="36" spans="2:101" s="15" customFormat="1" ht="16" customHeight="1" x14ac:dyDescent="0.15">
      <c r="B36" s="7">
        <v>620</v>
      </c>
      <c r="C36" s="7">
        <v>-28.831900000000001</v>
      </c>
      <c r="D36" s="7">
        <v>-25.1555</v>
      </c>
      <c r="F36" s="7">
        <v>-212.49</v>
      </c>
      <c r="G36" s="7">
        <v>-32.877600000000001</v>
      </c>
      <c r="H36" s="7">
        <v>-169.76900000000001</v>
      </c>
      <c r="I36" s="38">
        <v>-64.634299999999996</v>
      </c>
      <c r="J36" s="28"/>
      <c r="K36" s="38">
        <v>-65.851500000000001</v>
      </c>
      <c r="O36" s="7">
        <v>620</v>
      </c>
      <c r="P36" s="7">
        <v>-261.98099999999999</v>
      </c>
      <c r="Q36" s="7">
        <v>-90.445700000000002</v>
      </c>
      <c r="R36" s="7">
        <v>-410.14</v>
      </c>
      <c r="S36" s="38">
        <v>-254.30799999999999</v>
      </c>
      <c r="T36" s="38">
        <v>-460.68299999999999</v>
      </c>
      <c r="U36" s="38">
        <v>-38.709000000000003</v>
      </c>
      <c r="V36" s="38">
        <v>-466.65600000000001</v>
      </c>
      <c r="W36" s="38">
        <v>-67.653000000000006</v>
      </c>
      <c r="X36" s="38">
        <v>-152.60599999999999</v>
      </c>
      <c r="Y36" s="38">
        <v>-91.271100000000004</v>
      </c>
      <c r="Z36" s="38">
        <v>-189.708</v>
      </c>
      <c r="AA36" s="38">
        <v>-77.187200000000004</v>
      </c>
      <c r="AB36" s="38">
        <v>-697.84100000000001</v>
      </c>
      <c r="AF36" s="7">
        <v>620</v>
      </c>
      <c r="AG36" s="7">
        <v>-395.23599999999999</v>
      </c>
      <c r="AH36" s="7">
        <v>-41.081000000000003</v>
      </c>
      <c r="AI36" s="7">
        <v>-687.14599999999996</v>
      </c>
      <c r="AJ36" s="7">
        <v>-492.10500000000002</v>
      </c>
      <c r="AK36" s="38">
        <v>-459.95100000000002</v>
      </c>
      <c r="AL36" s="38">
        <v>-949.55899999999997</v>
      </c>
      <c r="AM36" s="38">
        <v>-201.00700000000001</v>
      </c>
      <c r="AN36" s="38">
        <v>-50.2896</v>
      </c>
      <c r="AO36" s="38">
        <v>-41.496099999999998</v>
      </c>
      <c r="AP36" s="38">
        <v>-37.919899999999998</v>
      </c>
      <c r="BJ36" s="4"/>
      <c r="BK36" s="4"/>
      <c r="BL36" s="4"/>
      <c r="BM36" s="4"/>
      <c r="BN36" s="4"/>
      <c r="BO36" s="4"/>
      <c r="BP36" s="4"/>
      <c r="BQ36" s="4"/>
      <c r="BR36" s="4"/>
      <c r="BS36" s="5"/>
      <c r="BT36" s="5"/>
      <c r="BU36" s="5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6"/>
      <c r="CP36" s="2"/>
      <c r="CQ36" s="2"/>
      <c r="CR36" s="2"/>
      <c r="CS36" s="2"/>
      <c r="CT36" s="2"/>
      <c r="CU36" s="2"/>
      <c r="CV36" s="2"/>
      <c r="CW36" s="2"/>
    </row>
    <row r="37" spans="2:101" s="15" customFormat="1" ht="16" customHeight="1" x14ac:dyDescent="0.15">
      <c r="B37" s="7">
        <v>640</v>
      </c>
      <c r="C37" s="7">
        <v>-28.499500000000001</v>
      </c>
      <c r="D37" s="7">
        <v>-28.404399999999999</v>
      </c>
      <c r="F37" s="7">
        <v>-216.72200000000001</v>
      </c>
      <c r="G37" s="7">
        <v>-29.017499999999998</v>
      </c>
      <c r="H37" s="7">
        <v>-167.71899999999999</v>
      </c>
      <c r="I37" s="38">
        <v>-53.852600000000002</v>
      </c>
      <c r="J37" s="28"/>
      <c r="K37" s="38">
        <v>-70.722200000000001</v>
      </c>
      <c r="O37" s="7">
        <v>640</v>
      </c>
      <c r="P37" s="7">
        <v>-275.976</v>
      </c>
      <c r="Q37" s="7">
        <v>-73.888400000000004</v>
      </c>
      <c r="R37" s="7">
        <v>-400.17500000000001</v>
      </c>
      <c r="S37" s="38">
        <v>-254.56200000000001</v>
      </c>
      <c r="T37" s="38">
        <v>-441.49700000000001</v>
      </c>
      <c r="U37" s="38">
        <v>-38.309100000000001</v>
      </c>
      <c r="V37" s="38">
        <v>-439.245</v>
      </c>
      <c r="W37" s="38">
        <v>-72.200299999999999</v>
      </c>
      <c r="X37" s="38">
        <v>-146.959</v>
      </c>
      <c r="Y37" s="38">
        <v>-93.5381</v>
      </c>
      <c r="Z37" s="38">
        <v>-176.89599999999999</v>
      </c>
      <c r="AA37" s="38">
        <v>-72.488299999999995</v>
      </c>
      <c r="AB37" s="38">
        <v>-694.42200000000003</v>
      </c>
      <c r="AF37" s="7">
        <v>640</v>
      </c>
      <c r="AG37" s="7">
        <v>-384.80399999999997</v>
      </c>
      <c r="AH37" s="7">
        <v>-41.912300000000002</v>
      </c>
      <c r="AI37" s="7">
        <v>-740.76199999999994</v>
      </c>
      <c r="AJ37" s="7">
        <v>-502.971</v>
      </c>
      <c r="AK37" s="38">
        <v>-464.37599999999998</v>
      </c>
      <c r="AL37" s="38">
        <v>-944.89499999999998</v>
      </c>
      <c r="AM37" s="38">
        <v>-211.84299999999999</v>
      </c>
      <c r="AN37" s="38">
        <v>-47.635399999999997</v>
      </c>
      <c r="AO37" s="38">
        <v>-39.125700000000002</v>
      </c>
      <c r="AP37" s="38">
        <v>-37.318800000000003</v>
      </c>
      <c r="BJ37" s="4"/>
      <c r="BK37" s="4"/>
      <c r="BL37" s="4"/>
      <c r="BM37" s="4"/>
      <c r="BN37" s="4"/>
      <c r="BO37" s="4"/>
      <c r="BP37" s="4"/>
      <c r="BQ37" s="4"/>
      <c r="BR37" s="4"/>
      <c r="BS37" s="5"/>
      <c r="BT37" s="5"/>
      <c r="BU37" s="5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6"/>
      <c r="CP37" s="2"/>
      <c r="CQ37" s="2"/>
      <c r="CR37" s="2"/>
      <c r="CS37" s="2"/>
      <c r="CT37" s="2"/>
      <c r="CU37" s="2"/>
      <c r="CV37" s="2"/>
      <c r="CW37" s="2"/>
    </row>
    <row r="38" spans="2:101" s="15" customFormat="1" ht="16" customHeight="1" x14ac:dyDescent="0.15">
      <c r="B38" s="7">
        <v>660</v>
      </c>
      <c r="C38" s="7">
        <v>-23.4255</v>
      </c>
      <c r="D38" s="7">
        <v>-23.466999999999999</v>
      </c>
      <c r="F38" s="7">
        <v>-205.01599999999999</v>
      </c>
      <c r="G38" s="7">
        <v>-28.201899999999998</v>
      </c>
      <c r="H38" s="7">
        <v>-161.9</v>
      </c>
      <c r="I38" s="38">
        <v>-44.113599999999998</v>
      </c>
      <c r="J38" s="28"/>
      <c r="K38" s="38">
        <v>-62.669800000000002</v>
      </c>
      <c r="O38" s="7">
        <v>660</v>
      </c>
      <c r="P38" s="7">
        <v>-273.084</v>
      </c>
      <c r="Q38" s="7">
        <v>-94.634399999999999</v>
      </c>
      <c r="R38" s="7">
        <v>-393.33699999999999</v>
      </c>
      <c r="S38" s="38">
        <v>-250.33199999999999</v>
      </c>
      <c r="T38" s="38">
        <v>-398.96100000000001</v>
      </c>
      <c r="U38" s="38">
        <v>-37.630299999999998</v>
      </c>
      <c r="V38" s="38">
        <v>-437.24</v>
      </c>
      <c r="W38" s="38">
        <v>-69.828699999999998</v>
      </c>
      <c r="X38" s="38">
        <v>-152.108</v>
      </c>
      <c r="Y38" s="38">
        <v>-88.806799999999996</v>
      </c>
      <c r="Z38" s="38">
        <v>-168.71100000000001</v>
      </c>
      <c r="AA38" s="38">
        <v>-74.008200000000002</v>
      </c>
      <c r="AB38" s="38">
        <v>-690.07600000000002</v>
      </c>
      <c r="AF38" s="7">
        <v>660</v>
      </c>
      <c r="AG38" s="7">
        <v>-469.33499999999998</v>
      </c>
      <c r="AH38" s="7">
        <v>-42.674199999999999</v>
      </c>
      <c r="AI38" s="7">
        <v>-723.14200000000005</v>
      </c>
      <c r="AJ38" s="7">
        <v>-486.536</v>
      </c>
      <c r="AK38" s="38">
        <v>-466.75700000000001</v>
      </c>
      <c r="AL38" s="38">
        <v>-932.95899999999995</v>
      </c>
      <c r="AM38" s="38">
        <v>-212.48</v>
      </c>
      <c r="AN38" s="38">
        <v>-49.709200000000003</v>
      </c>
      <c r="AO38" s="38">
        <v>-39.011699999999998</v>
      </c>
      <c r="AP38" s="38">
        <v>-39.667299999999997</v>
      </c>
      <c r="BJ38" s="4"/>
      <c r="BK38" s="4"/>
      <c r="BL38" s="4"/>
      <c r="BM38" s="4"/>
      <c r="BN38" s="4"/>
      <c r="BO38" s="4"/>
      <c r="BP38" s="4"/>
      <c r="BQ38" s="4"/>
      <c r="BR38" s="4"/>
      <c r="BS38" s="5"/>
      <c r="BT38" s="5"/>
      <c r="BU38" s="5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6"/>
      <c r="CP38" s="2"/>
      <c r="CQ38" s="2"/>
      <c r="CR38" s="2"/>
      <c r="CS38" s="2"/>
      <c r="CT38" s="2"/>
      <c r="CU38" s="2"/>
      <c r="CV38" s="2"/>
      <c r="CW38" s="2"/>
    </row>
    <row r="39" spans="2:101" s="15" customFormat="1" ht="16" customHeight="1" x14ac:dyDescent="0.15">
      <c r="B39" s="7">
        <v>680</v>
      </c>
      <c r="C39" s="7">
        <v>-20.314800000000002</v>
      </c>
      <c r="D39" s="7">
        <v>-26.351800000000001</v>
      </c>
      <c r="F39" s="7">
        <v>-199.797</v>
      </c>
      <c r="G39" s="7">
        <v>-28.416799999999999</v>
      </c>
      <c r="H39" s="7">
        <v>-165.12</v>
      </c>
      <c r="I39" s="38">
        <v>-50.357599999999998</v>
      </c>
      <c r="J39" s="28"/>
      <c r="K39" s="38">
        <v>-54.013100000000001</v>
      </c>
      <c r="O39" s="7">
        <v>680</v>
      </c>
      <c r="P39" s="7">
        <v>-263.87299999999999</v>
      </c>
      <c r="Q39" s="7">
        <v>-67.575500000000005</v>
      </c>
      <c r="R39" s="7">
        <v>-394.28399999999999</v>
      </c>
      <c r="S39" s="38">
        <v>-229.59200000000001</v>
      </c>
      <c r="T39" s="38">
        <v>-414.41300000000001</v>
      </c>
      <c r="U39" s="38">
        <v>-39.580199999999998</v>
      </c>
      <c r="V39" s="38">
        <v>-365.48700000000002</v>
      </c>
      <c r="W39" s="38">
        <v>-70.158100000000005</v>
      </c>
      <c r="X39" s="38">
        <v>-157.815</v>
      </c>
      <c r="Y39" s="38">
        <v>-91.395099999999999</v>
      </c>
      <c r="Z39" s="38">
        <v>-174.71100000000001</v>
      </c>
      <c r="AA39" s="38">
        <v>-67.401399999999995</v>
      </c>
      <c r="AB39" s="38">
        <v>-672.16600000000005</v>
      </c>
      <c r="AF39" s="7">
        <v>680</v>
      </c>
      <c r="AG39" s="7">
        <v>-525.54700000000003</v>
      </c>
      <c r="AH39" s="7">
        <v>-38.579500000000003</v>
      </c>
      <c r="AI39" s="7">
        <v>-736.649</v>
      </c>
      <c r="AJ39" s="7">
        <v>-481.04</v>
      </c>
      <c r="AK39" s="38">
        <v>-475.48700000000002</v>
      </c>
      <c r="AL39" s="38">
        <v>-936.39</v>
      </c>
      <c r="AM39" s="38">
        <v>-174.8</v>
      </c>
      <c r="AN39" s="38">
        <v>-54.685600000000001</v>
      </c>
      <c r="AO39" s="38">
        <v>-38.438000000000002</v>
      </c>
      <c r="AP39" s="38">
        <v>-36.352600000000002</v>
      </c>
      <c r="BJ39" s="4"/>
      <c r="BK39" s="4"/>
      <c r="BL39" s="4"/>
      <c r="BM39" s="4"/>
      <c r="BN39" s="4"/>
      <c r="BO39" s="4"/>
      <c r="BP39" s="4"/>
      <c r="BQ39" s="4"/>
      <c r="BR39" s="4"/>
      <c r="BS39" s="5"/>
      <c r="BT39" s="5"/>
      <c r="BU39" s="5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6"/>
      <c r="CP39" s="2"/>
      <c r="CQ39" s="2"/>
      <c r="CR39" s="2"/>
      <c r="CS39" s="2"/>
      <c r="CT39" s="2"/>
      <c r="CU39" s="2"/>
      <c r="CV39" s="2"/>
      <c r="CW39" s="2"/>
    </row>
    <row r="40" spans="2:101" s="15" customFormat="1" ht="16" customHeight="1" x14ac:dyDescent="0.15">
      <c r="B40" s="7">
        <v>700</v>
      </c>
      <c r="C40" s="7">
        <v>-15.984400000000001</v>
      </c>
      <c r="D40" s="7">
        <v>-28.348099999999999</v>
      </c>
      <c r="F40" s="7">
        <v>-194.57400000000001</v>
      </c>
      <c r="G40" s="7">
        <v>-29.465699999999998</v>
      </c>
      <c r="H40" s="7">
        <v>-166.31700000000001</v>
      </c>
      <c r="I40" s="38">
        <v>-49.6843</v>
      </c>
      <c r="J40" s="28"/>
      <c r="K40" s="38">
        <v>-62.412999999999997</v>
      </c>
      <c r="O40" s="7">
        <v>700</v>
      </c>
      <c r="P40" s="7">
        <v>-265.93099999999998</v>
      </c>
      <c r="Q40" s="7">
        <v>-77.454800000000006</v>
      </c>
      <c r="R40" s="7">
        <v>-397.88499999999999</v>
      </c>
      <c r="S40" s="38">
        <v>-241.131</v>
      </c>
      <c r="T40" s="38">
        <v>-399.20600000000002</v>
      </c>
      <c r="U40" s="38">
        <v>-36.443800000000003</v>
      </c>
      <c r="V40" s="38">
        <v>-389.04500000000002</v>
      </c>
      <c r="W40" s="38">
        <v>-71.444500000000005</v>
      </c>
      <c r="X40" s="38">
        <v>-150.96</v>
      </c>
      <c r="Y40" s="38">
        <v>-97.014200000000002</v>
      </c>
      <c r="Z40" s="38">
        <v>-177.077</v>
      </c>
      <c r="AA40" s="38">
        <v>-79.683199999999999</v>
      </c>
      <c r="AB40" s="38">
        <v>-675.57799999999997</v>
      </c>
      <c r="AF40" s="7">
        <v>700</v>
      </c>
      <c r="AG40" s="7">
        <v>-552.48400000000004</v>
      </c>
      <c r="AH40" s="7">
        <v>-30.0748</v>
      </c>
      <c r="AI40" s="7">
        <v>-734.57899999999995</v>
      </c>
      <c r="AJ40" s="7">
        <v>-472.29599999999999</v>
      </c>
      <c r="AK40" s="38">
        <v>-466.28500000000003</v>
      </c>
      <c r="AL40" s="38">
        <v>-914.7</v>
      </c>
      <c r="AM40" s="38">
        <v>-186.04400000000001</v>
      </c>
      <c r="AN40" s="38">
        <v>-49.633000000000003</v>
      </c>
      <c r="AO40" s="38">
        <v>-36.750700000000002</v>
      </c>
      <c r="AP40" s="38">
        <v>-37.039900000000003</v>
      </c>
      <c r="BJ40" s="4"/>
      <c r="BK40" s="4"/>
      <c r="BL40" s="4"/>
      <c r="BM40" s="4"/>
      <c r="BN40" s="4"/>
      <c r="BO40" s="4"/>
      <c r="BP40" s="4"/>
      <c r="BQ40" s="4"/>
      <c r="BR40" s="4"/>
      <c r="BS40" s="5"/>
      <c r="BT40" s="5"/>
      <c r="BU40" s="5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6"/>
      <c r="CP40" s="2"/>
      <c r="CQ40" s="2"/>
      <c r="CR40" s="2"/>
      <c r="CS40" s="2"/>
      <c r="CT40" s="2"/>
      <c r="CU40" s="2"/>
      <c r="CV40" s="2"/>
      <c r="CW40" s="2"/>
    </row>
    <row r="41" spans="2:101" s="15" customFormat="1" ht="16" customHeight="1" x14ac:dyDescent="0.15">
      <c r="B41" s="7">
        <v>720</v>
      </c>
      <c r="C41" s="7">
        <v>-40.737000000000002</v>
      </c>
      <c r="D41" s="7">
        <v>-24.183</v>
      </c>
      <c r="G41" s="7">
        <v>-31.384399999999999</v>
      </c>
      <c r="H41" s="7">
        <v>-159.62799999999999</v>
      </c>
      <c r="I41" s="38">
        <v>-43.5929</v>
      </c>
      <c r="J41" s="28"/>
      <c r="K41" s="38">
        <v>-59.47</v>
      </c>
      <c r="O41" s="7">
        <v>720</v>
      </c>
      <c r="P41" s="7">
        <v>-270.08300000000003</v>
      </c>
      <c r="Q41" s="7">
        <v>-66.390699999999995</v>
      </c>
      <c r="R41" s="7">
        <v>-391.84399999999999</v>
      </c>
      <c r="S41" s="38">
        <v>-234.333</v>
      </c>
      <c r="T41" s="38">
        <v>-368.27100000000002</v>
      </c>
      <c r="U41" s="38">
        <v>-36.389400000000002</v>
      </c>
      <c r="V41" s="38">
        <v>-379.863</v>
      </c>
      <c r="W41" s="38">
        <v>-69.962100000000007</v>
      </c>
      <c r="X41" s="38">
        <v>-153.49600000000001</v>
      </c>
      <c r="Y41" s="38">
        <v>-90.133300000000006</v>
      </c>
      <c r="Z41" s="38">
        <v>-168.28200000000001</v>
      </c>
      <c r="AA41" s="38">
        <v>-70.024699999999996</v>
      </c>
      <c r="AB41" s="38">
        <v>-676.40099999999995</v>
      </c>
      <c r="AF41" s="7">
        <v>720</v>
      </c>
      <c r="AG41" s="7">
        <v>-536.50300000000004</v>
      </c>
      <c r="AH41" s="7">
        <v>-34.927100000000003</v>
      </c>
      <c r="AI41" s="7">
        <v>-730.93200000000002</v>
      </c>
      <c r="AJ41" s="7">
        <v>-469.041</v>
      </c>
      <c r="AK41" s="38">
        <v>-469.54300000000001</v>
      </c>
      <c r="AL41" s="38">
        <v>-908.73699999999997</v>
      </c>
      <c r="AM41" s="38">
        <v>-188.447</v>
      </c>
      <c r="AN41" s="38">
        <v>-48.818399999999997</v>
      </c>
      <c r="AO41" s="38">
        <v>-36.283099999999997</v>
      </c>
      <c r="AP41" s="38">
        <v>-36.516500000000001</v>
      </c>
      <c r="BJ41" s="4"/>
      <c r="BK41" s="4"/>
      <c r="BL41" s="4"/>
      <c r="BM41" s="4"/>
      <c r="BN41" s="4"/>
      <c r="BO41" s="4"/>
      <c r="BP41" s="4"/>
      <c r="BQ41" s="4"/>
      <c r="BR41" s="4"/>
      <c r="BS41" s="5"/>
      <c r="BT41" s="5"/>
      <c r="BU41" s="5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6"/>
      <c r="CP41" s="2"/>
      <c r="CQ41" s="2"/>
      <c r="CR41" s="2"/>
      <c r="CS41" s="2"/>
      <c r="CT41" s="2"/>
      <c r="CU41" s="2"/>
      <c r="CV41" s="2"/>
      <c r="CW41" s="2"/>
    </row>
    <row r="42" spans="2:101" s="15" customFormat="1" ht="16" customHeight="1" x14ac:dyDescent="0.15">
      <c r="B42" s="14"/>
      <c r="C42" s="14"/>
      <c r="D42" s="14"/>
      <c r="E42" s="14"/>
      <c r="F42" s="14"/>
      <c r="G42" s="14"/>
      <c r="H42" s="14"/>
      <c r="I42" s="28"/>
      <c r="J42" s="28"/>
      <c r="K42" s="35"/>
      <c r="O42" s="14"/>
      <c r="P42" s="14"/>
      <c r="Q42" s="14"/>
      <c r="R42" s="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F42" s="14"/>
      <c r="AG42" s="14"/>
      <c r="AH42" s="14"/>
      <c r="AI42" s="14"/>
      <c r="AJ42" s="14"/>
      <c r="AK42" s="35"/>
      <c r="AL42" s="35"/>
      <c r="AM42" s="35"/>
      <c r="AN42" s="35"/>
      <c r="AO42" s="35"/>
      <c r="AP42" s="35"/>
      <c r="BJ42" s="4"/>
      <c r="BK42" s="4"/>
      <c r="BL42" s="4"/>
      <c r="BM42" s="4"/>
      <c r="BN42" s="4"/>
      <c r="BO42" s="4"/>
      <c r="BP42" s="4"/>
      <c r="BQ42" s="4"/>
      <c r="BR42" s="4"/>
      <c r="BS42" s="5"/>
      <c r="BT42" s="5"/>
      <c r="BU42" s="5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6"/>
      <c r="CP42" s="2"/>
      <c r="CQ42" s="2"/>
      <c r="CR42" s="2"/>
      <c r="CS42" s="2"/>
      <c r="CT42" s="2"/>
      <c r="CU42" s="2"/>
      <c r="CV42" s="2"/>
      <c r="CW42" s="2"/>
    </row>
    <row r="43" spans="2:101" s="14" customFormat="1" ht="16" customHeight="1" x14ac:dyDescent="0.15">
      <c r="I43" s="28"/>
      <c r="J43" s="28"/>
      <c r="K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K43" s="35"/>
      <c r="AL43" s="35"/>
      <c r="AM43" s="35"/>
      <c r="AN43" s="35"/>
      <c r="AO43" s="35"/>
      <c r="AP43" s="35"/>
      <c r="BJ43" s="13"/>
      <c r="BK43" s="13"/>
      <c r="BL43" s="13"/>
      <c r="BM43" s="13"/>
      <c r="BN43" s="13"/>
      <c r="BO43" s="13"/>
      <c r="BP43" s="13"/>
      <c r="BQ43" s="13"/>
      <c r="BR43" s="13"/>
      <c r="BS43" s="18"/>
      <c r="BT43" s="18"/>
      <c r="BU43" s="18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9"/>
      <c r="CP43" s="16"/>
      <c r="CQ43" s="16"/>
      <c r="CR43" s="16"/>
      <c r="CS43" s="16"/>
      <c r="CT43" s="16"/>
      <c r="CU43" s="16"/>
      <c r="CV43" s="16"/>
      <c r="CW43" s="16"/>
    </row>
    <row r="44" spans="2:101" s="14" customFormat="1" ht="16" customHeight="1" x14ac:dyDescent="0.15">
      <c r="B44" s="21" t="s">
        <v>2</v>
      </c>
      <c r="C44" s="24" t="s">
        <v>14</v>
      </c>
      <c r="D44" s="24" t="s">
        <v>15</v>
      </c>
      <c r="E44" s="24" t="s">
        <v>16</v>
      </c>
      <c r="F44" s="25" t="s">
        <v>17</v>
      </c>
      <c r="G44" s="24" t="s">
        <v>20</v>
      </c>
      <c r="H44" s="24" t="s">
        <v>21</v>
      </c>
      <c r="I44" s="32" t="s">
        <v>42</v>
      </c>
      <c r="J44" s="32" t="s">
        <v>43</v>
      </c>
      <c r="K44" s="32" t="s">
        <v>44</v>
      </c>
      <c r="O44" s="21" t="s">
        <v>2</v>
      </c>
      <c r="P44" s="24" t="s">
        <v>28</v>
      </c>
      <c r="Q44" s="24" t="s">
        <v>25</v>
      </c>
      <c r="R44" s="24" t="s">
        <v>27</v>
      </c>
      <c r="S44" s="32" t="s">
        <v>29</v>
      </c>
      <c r="T44" s="32" t="s">
        <v>30</v>
      </c>
      <c r="U44" s="32" t="s">
        <v>32</v>
      </c>
      <c r="V44" s="32" t="s">
        <v>35</v>
      </c>
      <c r="W44" s="32" t="s">
        <v>36</v>
      </c>
      <c r="X44" s="32" t="s">
        <v>37</v>
      </c>
      <c r="Y44" s="32" t="s">
        <v>38</v>
      </c>
      <c r="Z44" s="32" t="s">
        <v>39</v>
      </c>
      <c r="AA44" s="32" t="s">
        <v>40</v>
      </c>
      <c r="AB44" s="32" t="s">
        <v>41</v>
      </c>
      <c r="AF44" s="21" t="s">
        <v>2</v>
      </c>
      <c r="AG44" s="24" t="s">
        <v>11</v>
      </c>
      <c r="AH44" s="24" t="s">
        <v>18</v>
      </c>
      <c r="AI44" s="24" t="s">
        <v>19</v>
      </c>
      <c r="AJ44" s="24" t="s">
        <v>23</v>
      </c>
      <c r="AK44" s="32" t="s">
        <v>22</v>
      </c>
      <c r="AL44" s="32" t="s">
        <v>24</v>
      </c>
      <c r="AM44" s="32" t="s">
        <v>26</v>
      </c>
      <c r="AN44" s="32" t="s">
        <v>31</v>
      </c>
      <c r="AO44" s="32" t="s">
        <v>33</v>
      </c>
      <c r="AP44" s="32" t="s">
        <v>34</v>
      </c>
      <c r="BJ44" s="13"/>
      <c r="BK44" s="13"/>
      <c r="BL44" s="13"/>
      <c r="BM44" s="13"/>
      <c r="BN44" s="13"/>
      <c r="BO44" s="13"/>
      <c r="BP44" s="13"/>
      <c r="BQ44" s="13"/>
      <c r="BR44" s="13"/>
      <c r="BS44" s="18"/>
      <c r="BT44" s="18"/>
      <c r="BU44" s="18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9"/>
      <c r="CP44" s="16"/>
      <c r="CQ44" s="16"/>
      <c r="CR44" s="16"/>
      <c r="CS44" s="16"/>
      <c r="CT44" s="16"/>
      <c r="CU44" s="16"/>
      <c r="CV44" s="16"/>
      <c r="CW44" s="16"/>
    </row>
    <row r="45" spans="2:101" ht="16" customHeight="1" x14ac:dyDescent="0.15">
      <c r="B45" s="22" t="s">
        <v>1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36" t="s">
        <v>4</v>
      </c>
      <c r="O45" s="22" t="s">
        <v>1</v>
      </c>
      <c r="P45" s="10" t="s">
        <v>4</v>
      </c>
      <c r="Q45" s="10" t="s">
        <v>4</v>
      </c>
      <c r="R45" s="10" t="s">
        <v>4</v>
      </c>
      <c r="S45" s="36" t="s">
        <v>4</v>
      </c>
      <c r="T45" s="36" t="s">
        <v>4</v>
      </c>
      <c r="U45" s="36" t="s">
        <v>4</v>
      </c>
      <c r="V45" s="36" t="s">
        <v>4</v>
      </c>
      <c r="W45" s="36" t="s">
        <v>4</v>
      </c>
      <c r="X45" s="36" t="s">
        <v>4</v>
      </c>
      <c r="Y45" s="36" t="s">
        <v>4</v>
      </c>
      <c r="Z45" s="36" t="s">
        <v>4</v>
      </c>
      <c r="AA45" s="36" t="s">
        <v>4</v>
      </c>
      <c r="AB45" s="36" t="s">
        <v>4</v>
      </c>
      <c r="AC45" s="15"/>
      <c r="AD45" s="15"/>
      <c r="AE45" s="15"/>
      <c r="AF45" s="22" t="s">
        <v>1</v>
      </c>
      <c r="AG45" s="10" t="s">
        <v>4</v>
      </c>
      <c r="AH45" s="10" t="s">
        <v>4</v>
      </c>
      <c r="AI45" s="10" t="s">
        <v>4</v>
      </c>
      <c r="AJ45" s="10" t="s">
        <v>4</v>
      </c>
      <c r="AK45" s="36" t="s">
        <v>4</v>
      </c>
      <c r="AL45" s="36" t="s">
        <v>4</v>
      </c>
      <c r="AM45" s="36" t="s">
        <v>4</v>
      </c>
      <c r="AN45" s="36" t="s">
        <v>4</v>
      </c>
      <c r="AO45" s="10" t="s">
        <v>4</v>
      </c>
      <c r="AP45" s="10" t="s">
        <v>4</v>
      </c>
      <c r="AS45" s="15"/>
    </row>
    <row r="46" spans="2:101" ht="16" customHeight="1" x14ac:dyDescent="0.15">
      <c r="B46" s="7">
        <v>20</v>
      </c>
      <c r="C46" s="20">
        <v>-8.4729500000000009</v>
      </c>
      <c r="D46" s="20">
        <v>-3.7000700000000002</v>
      </c>
      <c r="E46" s="20">
        <v>-9.4533799999999992</v>
      </c>
      <c r="F46" s="20">
        <v>-99.444900000000004</v>
      </c>
      <c r="G46" s="20">
        <v>-3.9324400000000002</v>
      </c>
      <c r="H46" s="20">
        <v>-8.06752</v>
      </c>
      <c r="I46" s="38">
        <v>-12.7544</v>
      </c>
      <c r="J46" s="43">
        <v>-27.495999999999999</v>
      </c>
      <c r="K46" s="38">
        <v>-12.8416</v>
      </c>
      <c r="O46" s="7">
        <v>20</v>
      </c>
      <c r="P46" s="7">
        <v>-6.8359399999999999</v>
      </c>
      <c r="Q46" s="7">
        <v>-19.8963</v>
      </c>
      <c r="R46" s="7">
        <v>-65.020399999999995</v>
      </c>
      <c r="S46" s="38">
        <v>-28.668399999999998</v>
      </c>
      <c r="T46" s="38">
        <v>-35.581099999999999</v>
      </c>
      <c r="U46" s="38">
        <v>-2.0516299999999998</v>
      </c>
      <c r="V46" s="38">
        <v>-114.04900000000001</v>
      </c>
      <c r="W46" s="38">
        <v>-11.1389</v>
      </c>
      <c r="X46" s="38">
        <v>-16.2408</v>
      </c>
      <c r="Y46" s="38">
        <v>-14.6646</v>
      </c>
      <c r="Z46" s="38">
        <v>-36.593800000000002</v>
      </c>
      <c r="AA46" s="38">
        <v>-16.9908</v>
      </c>
      <c r="AB46" s="38">
        <v>-126.393</v>
      </c>
      <c r="AC46" s="15"/>
      <c r="AD46" s="15"/>
      <c r="AE46" s="15"/>
      <c r="AF46" s="7">
        <v>20</v>
      </c>
      <c r="AG46" s="20">
        <v>-649.09400000000005</v>
      </c>
      <c r="AH46" s="20">
        <v>-368.61099999999999</v>
      </c>
      <c r="AI46" s="20">
        <v>-263.10199999999998</v>
      </c>
      <c r="AJ46" s="7">
        <v>-225.21799999999999</v>
      </c>
      <c r="AK46" s="38">
        <v>-74.340500000000006</v>
      </c>
      <c r="AL46" s="38">
        <v>-94.223799999999997</v>
      </c>
      <c r="AM46" s="38">
        <v>-20.091699999999999</v>
      </c>
      <c r="AN46" s="38">
        <v>-8.0756099999999993</v>
      </c>
      <c r="AO46" s="38">
        <v>-5.04671</v>
      </c>
      <c r="AP46" s="38">
        <v>-13.3908</v>
      </c>
      <c r="AS46" s="15"/>
    </row>
    <row r="47" spans="2:101" ht="16" customHeight="1" x14ac:dyDescent="0.15">
      <c r="B47" s="7">
        <v>40</v>
      </c>
      <c r="C47" s="7">
        <v>-20.531600000000001</v>
      </c>
      <c r="D47" s="7">
        <v>-8.3292199999999994</v>
      </c>
      <c r="E47" s="7">
        <v>-15.064399999999999</v>
      </c>
      <c r="F47" s="7">
        <v>-200.20599999999999</v>
      </c>
      <c r="G47" s="7">
        <v>-12.309200000000001</v>
      </c>
      <c r="H47" s="7">
        <v>-41.1145</v>
      </c>
      <c r="I47" s="38">
        <v>-38.694400000000002</v>
      </c>
      <c r="J47" s="43">
        <v>-37.594000000000001</v>
      </c>
      <c r="K47" s="38">
        <v>-28.7258</v>
      </c>
      <c r="O47" s="7">
        <v>40</v>
      </c>
      <c r="P47" s="7">
        <v>-52.349200000000003</v>
      </c>
      <c r="Q47" s="7">
        <v>-63.58</v>
      </c>
      <c r="R47" s="7">
        <v>-220.273</v>
      </c>
      <c r="S47" s="38">
        <v>-125.45099999999999</v>
      </c>
      <c r="T47" s="38">
        <v>-118.456</v>
      </c>
      <c r="U47" s="38">
        <v>-11.266299999999999</v>
      </c>
      <c r="V47" s="38">
        <v>-357.88200000000001</v>
      </c>
      <c r="W47" s="38">
        <v>-34.004899999999999</v>
      </c>
      <c r="X47" s="38">
        <v>-64.185599999999994</v>
      </c>
      <c r="Y47" s="38">
        <v>-29.509599999999999</v>
      </c>
      <c r="Z47" s="38">
        <v>-98.556100000000001</v>
      </c>
      <c r="AA47" s="38">
        <v>-43.2258</v>
      </c>
      <c r="AB47" s="38">
        <v>-425.28399999999999</v>
      </c>
      <c r="AC47" s="15"/>
      <c r="AD47" s="15"/>
      <c r="AE47" s="15"/>
      <c r="AF47" s="7">
        <v>40</v>
      </c>
      <c r="AG47" s="7">
        <v>-911.62300000000005</v>
      </c>
      <c r="AH47" s="7">
        <v>-450.59800000000001</v>
      </c>
      <c r="AI47" s="7">
        <v>-465.298</v>
      </c>
      <c r="AJ47" s="7">
        <v>-379.327</v>
      </c>
      <c r="AK47" s="38">
        <v>-246.47499999999999</v>
      </c>
      <c r="AL47" s="38">
        <v>-428.89600000000002</v>
      </c>
      <c r="AM47" s="38">
        <v>-110.64100000000001</v>
      </c>
      <c r="AN47" s="38">
        <v>-26.315999999999999</v>
      </c>
      <c r="AO47" s="38">
        <v>-14.0617</v>
      </c>
      <c r="AP47" s="38">
        <v>-19.308399999999999</v>
      </c>
      <c r="AS47" s="15"/>
    </row>
    <row r="48" spans="2:101" ht="16" customHeight="1" x14ac:dyDescent="0.15">
      <c r="B48" s="7">
        <v>60</v>
      </c>
      <c r="C48" s="7">
        <v>-20.751999999999999</v>
      </c>
      <c r="D48" s="7">
        <v>-12.848000000000001</v>
      </c>
      <c r="E48" s="7">
        <v>-17.878</v>
      </c>
      <c r="F48" s="7">
        <v>-273.92700000000002</v>
      </c>
      <c r="G48" s="7">
        <v>-18.645099999999999</v>
      </c>
      <c r="H48" s="7">
        <v>-67.924899999999994</v>
      </c>
      <c r="I48" s="38">
        <v>-65.635800000000003</v>
      </c>
      <c r="J48" s="43">
        <v>-47.619500000000002</v>
      </c>
      <c r="K48" s="38">
        <v>-38.267800000000001</v>
      </c>
      <c r="O48" s="7">
        <v>60</v>
      </c>
      <c r="P48" s="7">
        <v>-96.654700000000005</v>
      </c>
      <c r="Q48" s="7">
        <v>-86.86</v>
      </c>
      <c r="R48" s="7">
        <v>-316.149</v>
      </c>
      <c r="S48" s="38">
        <v>-154.31</v>
      </c>
      <c r="T48" s="38">
        <v>-192.53399999999999</v>
      </c>
      <c r="U48" s="38">
        <v>-19.560500000000001</v>
      </c>
      <c r="V48" s="38">
        <v>-484.38900000000001</v>
      </c>
      <c r="W48" s="38">
        <v>-54.066600000000001</v>
      </c>
      <c r="X48" s="38">
        <v>-91.7119</v>
      </c>
      <c r="Y48" s="38">
        <v>-50.264099999999999</v>
      </c>
      <c r="Z48" s="38">
        <v>-133.798</v>
      </c>
      <c r="AA48" s="38">
        <v>-52.379100000000001</v>
      </c>
      <c r="AB48" s="38">
        <v>-570.44500000000005</v>
      </c>
      <c r="AC48" s="15"/>
      <c r="AD48" s="15"/>
      <c r="AE48" s="15"/>
      <c r="AF48" s="7">
        <v>60</v>
      </c>
      <c r="AG48" s="7">
        <v>-963.89300000000003</v>
      </c>
      <c r="AH48" s="7">
        <v>-487.61</v>
      </c>
      <c r="AI48" s="7">
        <v>-565.37</v>
      </c>
      <c r="AJ48" s="7">
        <v>-456.95499999999998</v>
      </c>
      <c r="AK48" s="38">
        <v>-320.55799999999999</v>
      </c>
      <c r="AL48" s="38">
        <v>-630.70600000000002</v>
      </c>
      <c r="AM48" s="38">
        <v>-138.023</v>
      </c>
      <c r="AN48" s="38">
        <v>-29.200800000000001</v>
      </c>
      <c r="AO48" s="38">
        <v>-20.415900000000001</v>
      </c>
      <c r="AP48" s="38">
        <v>-22.809899999999999</v>
      </c>
      <c r="AS48" s="15"/>
    </row>
    <row r="49" spans="2:45" ht="16" customHeight="1" x14ac:dyDescent="0.15">
      <c r="B49" s="7">
        <v>80</v>
      </c>
      <c r="C49" s="7">
        <v>-25.761800000000001</v>
      </c>
      <c r="D49" s="7">
        <v>-16.197600000000001</v>
      </c>
      <c r="E49" s="7">
        <v>-17.850999999999999</v>
      </c>
      <c r="F49" s="7">
        <v>-290.13799999999998</v>
      </c>
      <c r="G49" s="7">
        <v>-21.465199999999999</v>
      </c>
      <c r="H49" s="7">
        <v>-89.789100000000005</v>
      </c>
      <c r="I49" s="38">
        <v>-85.9833</v>
      </c>
      <c r="J49" s="43">
        <v>-37.884099999999997</v>
      </c>
      <c r="K49" s="38">
        <v>-41.156399999999998</v>
      </c>
      <c r="O49" s="7">
        <v>80</v>
      </c>
      <c r="P49" s="7">
        <v>-133.947</v>
      </c>
      <c r="Q49" s="7">
        <v>-114.63200000000001</v>
      </c>
      <c r="R49" s="7">
        <v>-356.55500000000001</v>
      </c>
      <c r="S49" s="38">
        <v>-185.22399999999999</v>
      </c>
      <c r="T49" s="38">
        <v>-258.596</v>
      </c>
      <c r="U49" s="38">
        <v>-23.197399999999998</v>
      </c>
      <c r="V49" s="38">
        <v>-551.16999999999996</v>
      </c>
      <c r="W49" s="38">
        <v>-62.867199999999997</v>
      </c>
      <c r="X49" s="38">
        <v>-116.11499999999999</v>
      </c>
      <c r="Y49" s="38">
        <v>-56.2898</v>
      </c>
      <c r="Z49" s="38">
        <v>-151.41300000000001</v>
      </c>
      <c r="AA49" s="38">
        <v>-52.013300000000001</v>
      </c>
      <c r="AB49" s="38">
        <v>-629.32399999999996</v>
      </c>
      <c r="AC49" s="15"/>
      <c r="AD49" s="15"/>
      <c r="AE49" s="15"/>
      <c r="AF49" s="7">
        <v>80</v>
      </c>
      <c r="AG49" s="7">
        <v>-968.36699999999996</v>
      </c>
      <c r="AH49" s="7">
        <v>-498.94900000000001</v>
      </c>
      <c r="AI49" s="7">
        <v>-624.44000000000005</v>
      </c>
      <c r="AJ49" s="7">
        <v>-510.46699999999998</v>
      </c>
      <c r="AK49" s="38">
        <v>-374.387</v>
      </c>
      <c r="AL49" s="38">
        <v>-749.07299999999998</v>
      </c>
      <c r="AM49" s="38">
        <v>-175.33600000000001</v>
      </c>
      <c r="AN49" s="38">
        <v>-37.886000000000003</v>
      </c>
      <c r="AO49" s="38">
        <v>-24.6358</v>
      </c>
      <c r="AP49" s="38">
        <v>-29.037199999999999</v>
      </c>
      <c r="AS49" s="15"/>
    </row>
    <row r="50" spans="2:45" ht="16" customHeight="1" x14ac:dyDescent="0.15">
      <c r="B50" s="7">
        <v>100</v>
      </c>
      <c r="C50" s="7">
        <v>-35.761699999999998</v>
      </c>
      <c r="D50" s="7">
        <v>-25.213100000000001</v>
      </c>
      <c r="E50" s="7">
        <v>-25.370100000000001</v>
      </c>
      <c r="F50" s="7">
        <v>-229.13800000000001</v>
      </c>
      <c r="G50" s="7">
        <v>-23.398599999999998</v>
      </c>
      <c r="H50" s="7">
        <v>-99.454800000000006</v>
      </c>
      <c r="I50" s="38">
        <v>-93.338999999999999</v>
      </c>
      <c r="J50" s="43">
        <v>-46.072499999999998</v>
      </c>
      <c r="K50" s="38">
        <v>-51.644199999999998</v>
      </c>
      <c r="O50" s="7">
        <v>100</v>
      </c>
      <c r="P50" s="7">
        <v>-159.97399999999999</v>
      </c>
      <c r="Q50" s="7">
        <v>-117.511</v>
      </c>
      <c r="R50" s="7">
        <v>-397.69</v>
      </c>
      <c r="S50" s="38">
        <v>-218.37299999999999</v>
      </c>
      <c r="T50" s="38">
        <v>-328.55399999999997</v>
      </c>
      <c r="U50" s="38">
        <v>-24.429200000000002</v>
      </c>
      <c r="V50" s="38">
        <v>-588.34100000000001</v>
      </c>
      <c r="W50" s="38">
        <v>-65.153999999999996</v>
      </c>
      <c r="X50" s="38">
        <v>-122.929</v>
      </c>
      <c r="Y50" s="38">
        <v>-66.344899999999996</v>
      </c>
      <c r="Z50" s="38">
        <v>-168.733</v>
      </c>
      <c r="AA50" s="38">
        <v>-68.357399999999998</v>
      </c>
      <c r="AB50" s="38">
        <v>-673.11</v>
      </c>
      <c r="AC50" s="15"/>
      <c r="AD50" s="15"/>
      <c r="AE50" s="15"/>
      <c r="AF50" s="7">
        <v>100</v>
      </c>
      <c r="AG50" s="7">
        <v>-930.98199999999997</v>
      </c>
      <c r="AH50" s="7">
        <v>-500.44499999999999</v>
      </c>
      <c r="AI50" s="7">
        <v>-650.81500000000005</v>
      </c>
      <c r="AJ50" s="7">
        <v>-529.43499999999995</v>
      </c>
      <c r="AK50" s="38">
        <v>-406.97199999999998</v>
      </c>
      <c r="AL50" s="38">
        <v>-832.41899999999998</v>
      </c>
      <c r="AM50" s="38">
        <v>-202.834</v>
      </c>
      <c r="AN50" s="38">
        <v>-39.406599999999997</v>
      </c>
      <c r="AO50" s="38">
        <v>-29.677700000000002</v>
      </c>
      <c r="AP50" s="38">
        <v>-29.983699999999999</v>
      </c>
      <c r="AS50" s="15"/>
    </row>
    <row r="51" spans="2:45" ht="16" customHeight="1" x14ac:dyDescent="0.15">
      <c r="B51" s="7">
        <v>120</v>
      </c>
      <c r="C51" s="7">
        <v>-28.78</v>
      </c>
      <c r="D51" s="7">
        <v>-23.0397</v>
      </c>
      <c r="E51" s="7">
        <v>-29.853100000000001</v>
      </c>
      <c r="F51" s="7">
        <v>-223.78700000000001</v>
      </c>
      <c r="G51" s="7">
        <v>-35.428600000000003</v>
      </c>
      <c r="H51" s="7">
        <v>-116.863</v>
      </c>
      <c r="I51" s="38">
        <v>-104.283</v>
      </c>
      <c r="J51" s="43">
        <v>-44.226300000000002</v>
      </c>
      <c r="K51" s="38">
        <v>-59.7057</v>
      </c>
      <c r="O51" s="7">
        <v>120</v>
      </c>
      <c r="P51" s="7">
        <v>-182.209</v>
      </c>
      <c r="Q51" s="7">
        <v>-149.602</v>
      </c>
      <c r="R51" s="7">
        <v>-420.19600000000003</v>
      </c>
      <c r="S51" s="38">
        <v>-224.50700000000001</v>
      </c>
      <c r="T51" s="38">
        <v>-348.29</v>
      </c>
      <c r="U51" s="38">
        <v>-30.712</v>
      </c>
      <c r="V51" s="38">
        <v>-617.13400000000001</v>
      </c>
      <c r="W51" s="38">
        <v>-65.031700000000001</v>
      </c>
      <c r="X51" s="38">
        <v>-135.68100000000001</v>
      </c>
      <c r="Y51" s="38">
        <v>-69.068299999999994</v>
      </c>
      <c r="Z51" s="38">
        <v>-169.88399999999999</v>
      </c>
      <c r="AA51" s="38">
        <v>-75.004499999999993</v>
      </c>
      <c r="AB51" s="38">
        <v>-701.75199999999995</v>
      </c>
      <c r="AC51" s="15"/>
      <c r="AD51" s="15"/>
      <c r="AE51" s="15"/>
      <c r="AF51" s="7">
        <v>120</v>
      </c>
      <c r="AG51" s="7">
        <v>-901.13800000000003</v>
      </c>
      <c r="AH51" s="7">
        <v>-501.73500000000001</v>
      </c>
      <c r="AI51" s="7">
        <v>-694.87400000000002</v>
      </c>
      <c r="AJ51" s="7">
        <v>-556.87900000000002</v>
      </c>
      <c r="AK51" s="38">
        <v>-407.42599999999999</v>
      </c>
      <c r="AL51" s="38">
        <v>-887.11900000000003</v>
      </c>
      <c r="AM51" s="38">
        <v>-221.232</v>
      </c>
      <c r="AN51" s="38">
        <v>-43.244199999999999</v>
      </c>
      <c r="AO51" s="38">
        <v>-29.044499999999999</v>
      </c>
      <c r="AP51" s="38">
        <v>-33.347200000000001</v>
      </c>
      <c r="AS51" s="15"/>
    </row>
    <row r="52" spans="2:45" ht="16" customHeight="1" x14ac:dyDescent="0.15">
      <c r="B52" s="7">
        <v>140</v>
      </c>
      <c r="C52" s="7">
        <v>-35.704999999999998</v>
      </c>
      <c r="D52" s="7">
        <v>-25.939800000000002</v>
      </c>
      <c r="E52" s="7">
        <v>-33.765500000000003</v>
      </c>
      <c r="F52" s="7">
        <v>-220.54599999999999</v>
      </c>
      <c r="G52" s="7">
        <v>-30.674499999999998</v>
      </c>
      <c r="H52" s="7">
        <v>-124.288</v>
      </c>
      <c r="I52" s="38">
        <v>-110.557</v>
      </c>
      <c r="J52" s="43">
        <v>-56.6721</v>
      </c>
      <c r="K52" s="38">
        <v>-61.3887</v>
      </c>
      <c r="O52" s="7">
        <v>140</v>
      </c>
      <c r="P52" s="7">
        <v>-199.52500000000001</v>
      </c>
      <c r="Q52" s="7">
        <v>-138.31</v>
      </c>
      <c r="R52" s="7">
        <v>-427.173</v>
      </c>
      <c r="S52" s="38">
        <v>-241.36099999999999</v>
      </c>
      <c r="T52" s="38">
        <v>-392.416</v>
      </c>
      <c r="U52" s="38">
        <v>-36.374299999999998</v>
      </c>
      <c r="V52" s="38">
        <v>-631.96600000000001</v>
      </c>
      <c r="W52" s="38">
        <v>-69.495199999999997</v>
      </c>
      <c r="X52" s="38">
        <v>-138.90799999999999</v>
      </c>
      <c r="Y52" s="38">
        <v>-78.6798</v>
      </c>
      <c r="Z52" s="38">
        <v>-165.31700000000001</v>
      </c>
      <c r="AA52" s="38">
        <v>-85.471500000000006</v>
      </c>
      <c r="AB52" s="38">
        <v>-724.25400000000002</v>
      </c>
      <c r="AC52" s="15"/>
      <c r="AD52" s="15"/>
      <c r="AE52" s="15"/>
      <c r="AF52" s="7">
        <v>140</v>
      </c>
      <c r="AG52" s="7">
        <v>-883.22699999999998</v>
      </c>
      <c r="AH52" s="7">
        <v>-482.98500000000001</v>
      </c>
      <c r="AI52" s="7">
        <v>-715.45600000000002</v>
      </c>
      <c r="AJ52" s="7">
        <v>-577.74800000000005</v>
      </c>
      <c r="AK52" s="38">
        <v>-430.52100000000002</v>
      </c>
      <c r="AL52" s="38">
        <v>-914.71600000000001</v>
      </c>
      <c r="AM52" s="38">
        <v>-216.846</v>
      </c>
      <c r="AN52" s="38">
        <v>-45.837600000000002</v>
      </c>
      <c r="AO52" s="38">
        <v>-33.631100000000004</v>
      </c>
      <c r="AP52" s="38">
        <v>-33.766100000000002</v>
      </c>
      <c r="AS52" s="15"/>
    </row>
    <row r="53" spans="2:45" ht="16" customHeight="1" x14ac:dyDescent="0.15">
      <c r="B53" s="7">
        <v>160</v>
      </c>
      <c r="C53" s="7">
        <v>-45.63</v>
      </c>
      <c r="D53" s="7">
        <v>-20.599799999999998</v>
      </c>
      <c r="E53" s="7">
        <v>-28.034199999999998</v>
      </c>
      <c r="F53" s="7">
        <v>-224.51499999999999</v>
      </c>
      <c r="G53" s="7">
        <v>-32.551900000000003</v>
      </c>
      <c r="H53" s="7">
        <v>-133.22999999999999</v>
      </c>
      <c r="I53" s="38">
        <v>-104.752</v>
      </c>
      <c r="J53" s="43">
        <v>-55.502699999999997</v>
      </c>
      <c r="K53" s="38">
        <v>-50.544400000000003</v>
      </c>
      <c r="O53" s="7">
        <v>160</v>
      </c>
      <c r="P53" s="7">
        <v>-210.22300000000001</v>
      </c>
      <c r="Q53" s="7">
        <v>-147.39400000000001</v>
      </c>
      <c r="R53" s="7">
        <v>-423.69499999999999</v>
      </c>
      <c r="S53" s="38">
        <v>-238.596</v>
      </c>
      <c r="T53" s="38">
        <v>-406.57799999999997</v>
      </c>
      <c r="U53" s="38">
        <v>-33.162399999999998</v>
      </c>
      <c r="V53" s="38">
        <v>-632.04700000000003</v>
      </c>
      <c r="W53" s="38">
        <v>-74.154700000000005</v>
      </c>
      <c r="X53" s="38">
        <v>-139.30199999999999</v>
      </c>
      <c r="Y53" s="38">
        <v>-78.687899999999999</v>
      </c>
      <c r="Z53" s="38">
        <v>-193.10499999999999</v>
      </c>
      <c r="AA53" s="38">
        <v>-82.890600000000006</v>
      </c>
      <c r="AB53" s="38">
        <v>-723.15099999999995</v>
      </c>
      <c r="AC53" s="15"/>
      <c r="AD53" s="15"/>
      <c r="AE53" s="15"/>
      <c r="AF53" s="7">
        <v>160</v>
      </c>
      <c r="AG53" s="7">
        <v>-863.83</v>
      </c>
      <c r="AH53" s="7">
        <v>-472.78699999999998</v>
      </c>
      <c r="AI53" s="7">
        <v>-734.13699999999994</v>
      </c>
      <c r="AJ53" s="7">
        <v>-586.46400000000006</v>
      </c>
      <c r="AK53" s="38">
        <v>-428.721</v>
      </c>
      <c r="AL53" s="38">
        <v>-929.32100000000003</v>
      </c>
      <c r="AM53" s="38">
        <v>-222.60900000000001</v>
      </c>
      <c r="AN53" s="38">
        <v>-44.845399999999998</v>
      </c>
      <c r="AO53" s="38">
        <v>-34.738500000000002</v>
      </c>
      <c r="AP53" s="38">
        <v>-35.247199999999999</v>
      </c>
      <c r="AS53" s="15"/>
    </row>
    <row r="54" spans="2:45" ht="16" customHeight="1" x14ac:dyDescent="0.15">
      <c r="B54" s="7">
        <v>180</v>
      </c>
      <c r="C54" s="7">
        <v>-38.756999999999998</v>
      </c>
      <c r="D54" s="7">
        <v>-23.845500000000001</v>
      </c>
      <c r="E54" s="7">
        <v>-35.952399999999997</v>
      </c>
      <c r="F54" s="7">
        <v>-234.95</v>
      </c>
      <c r="G54" s="7">
        <v>-31.974</v>
      </c>
      <c r="H54" s="7">
        <v>-131.322</v>
      </c>
      <c r="I54" s="38">
        <v>-100.498</v>
      </c>
      <c r="J54" s="43">
        <v>-54.463299999999997</v>
      </c>
      <c r="K54" s="38">
        <v>-53.698900000000002</v>
      </c>
      <c r="O54" s="7">
        <v>180</v>
      </c>
      <c r="P54" s="7">
        <v>-206.678</v>
      </c>
      <c r="Q54" s="7">
        <v>-168.37899999999999</v>
      </c>
      <c r="R54" s="7">
        <v>-436.78300000000002</v>
      </c>
      <c r="S54" s="38">
        <v>-239.34800000000001</v>
      </c>
      <c r="T54" s="38">
        <v>-388.62099999999998</v>
      </c>
      <c r="U54" s="38">
        <v>-35.557499999999997</v>
      </c>
      <c r="V54" s="38">
        <v>-661.01700000000005</v>
      </c>
      <c r="W54" s="38">
        <v>-78.670699999999997</v>
      </c>
      <c r="X54" s="38">
        <v>-151.06399999999999</v>
      </c>
      <c r="Y54" s="38">
        <v>-74.869100000000003</v>
      </c>
      <c r="Z54" s="38">
        <v>-181.446</v>
      </c>
      <c r="AA54" s="38">
        <v>-79.951999999999998</v>
      </c>
      <c r="AB54" s="38">
        <v>-736.702</v>
      </c>
      <c r="AC54" s="15"/>
      <c r="AD54" s="15"/>
      <c r="AE54" s="15"/>
      <c r="AF54" s="7">
        <v>180</v>
      </c>
      <c r="AG54" s="7">
        <v>-830.15899999999999</v>
      </c>
      <c r="AH54" s="7">
        <v>-456.50599999999997</v>
      </c>
      <c r="AI54" s="7">
        <v>-744.274</v>
      </c>
      <c r="AJ54" s="7">
        <v>-592.12800000000004</v>
      </c>
      <c r="AK54" s="38">
        <v>-435.32400000000001</v>
      </c>
      <c r="AL54" s="38">
        <v>-955.37</v>
      </c>
      <c r="AM54" s="38">
        <v>-211.92</v>
      </c>
      <c r="AN54" s="38">
        <v>-45.163200000000003</v>
      </c>
      <c r="AO54" s="38">
        <v>-37.906500000000001</v>
      </c>
      <c r="AP54" s="38">
        <v>-31.474699999999999</v>
      </c>
      <c r="AS54" s="15"/>
    </row>
    <row r="55" spans="2:45" ht="16" customHeight="1" x14ac:dyDescent="0.15">
      <c r="B55" s="7">
        <v>200</v>
      </c>
      <c r="C55" s="7">
        <v>-41.298999999999999</v>
      </c>
      <c r="D55" s="7">
        <v>-25.8627</v>
      </c>
      <c r="E55" s="7">
        <v>-36.148600000000002</v>
      </c>
      <c r="F55" s="7">
        <v>-223.61500000000001</v>
      </c>
      <c r="G55" s="7">
        <v>-31.321300000000001</v>
      </c>
      <c r="H55" s="7">
        <v>-143.63900000000001</v>
      </c>
      <c r="I55" s="38">
        <v>-111.16500000000001</v>
      </c>
      <c r="J55" s="43">
        <v>-62.391800000000003</v>
      </c>
      <c r="K55" s="38">
        <v>-55.7988</v>
      </c>
      <c r="O55" s="7">
        <v>200</v>
      </c>
      <c r="P55" s="7">
        <v>-216.94200000000001</v>
      </c>
      <c r="Q55" s="7">
        <v>-165.405</v>
      </c>
      <c r="R55" s="7">
        <v>-437.82600000000002</v>
      </c>
      <c r="S55" s="38">
        <v>-249.42500000000001</v>
      </c>
      <c r="T55" s="38">
        <v>-441.46100000000001</v>
      </c>
      <c r="U55" s="38">
        <v>-35.312800000000003</v>
      </c>
      <c r="V55" s="38">
        <v>-660.77200000000005</v>
      </c>
      <c r="W55" s="38">
        <v>-72.640900000000002</v>
      </c>
      <c r="X55" s="38">
        <v>-144.11699999999999</v>
      </c>
      <c r="Y55" s="38">
        <v>-81.872500000000002</v>
      </c>
      <c r="Z55" s="38">
        <v>-176.93799999999999</v>
      </c>
      <c r="AA55" s="38">
        <v>-92.415700000000001</v>
      </c>
      <c r="AB55" s="38">
        <v>-753.16</v>
      </c>
      <c r="AC55" s="15"/>
      <c r="AD55" s="15"/>
      <c r="AE55" s="15"/>
      <c r="AF55" s="7">
        <v>200</v>
      </c>
      <c r="AG55" s="7">
        <v>-799.58799999999997</v>
      </c>
      <c r="AH55" s="7">
        <v>-449.642</v>
      </c>
      <c r="AI55" s="7">
        <v>-744.57500000000005</v>
      </c>
      <c r="AJ55" s="7">
        <v>-585.83900000000006</v>
      </c>
      <c r="AK55" s="38">
        <v>-440.64400000000001</v>
      </c>
      <c r="AL55" s="38">
        <v>-951.51499999999999</v>
      </c>
      <c r="AM55" s="38">
        <v>-214.774</v>
      </c>
      <c r="AN55" s="38">
        <v>-45.956299999999999</v>
      </c>
      <c r="AO55" s="38">
        <v>-38.920999999999999</v>
      </c>
      <c r="AP55" s="38">
        <v>-34.828600000000002</v>
      </c>
      <c r="AS55" s="15"/>
    </row>
    <row r="56" spans="2:45" ht="16" customHeight="1" x14ac:dyDescent="0.15">
      <c r="B56" s="7">
        <v>220</v>
      </c>
      <c r="C56" s="7">
        <v>-45.215200000000003</v>
      </c>
      <c r="D56" s="7">
        <v>-26.843</v>
      </c>
      <c r="E56" s="7">
        <v>-39.4099</v>
      </c>
      <c r="F56" s="7">
        <v>-228.911</v>
      </c>
      <c r="G56" s="7">
        <v>-31.284400000000002</v>
      </c>
      <c r="H56" s="7">
        <v>-145.55099999999999</v>
      </c>
      <c r="I56" s="38">
        <v>-121.714</v>
      </c>
      <c r="J56" s="43">
        <v>-71.5411</v>
      </c>
      <c r="K56" s="38">
        <v>-54.324300000000001</v>
      </c>
      <c r="O56" s="7">
        <v>220</v>
      </c>
      <c r="P56" s="7">
        <v>-220.37899999999999</v>
      </c>
      <c r="Q56" s="7">
        <v>-149.56</v>
      </c>
      <c r="R56" s="7">
        <v>-439.60399999999998</v>
      </c>
      <c r="S56" s="38">
        <v>-240.53</v>
      </c>
      <c r="T56" s="38">
        <v>-406.99599999999998</v>
      </c>
      <c r="U56" s="38">
        <v>-35.871699999999997</v>
      </c>
      <c r="V56" s="38">
        <v>-660.71799999999996</v>
      </c>
      <c r="W56" s="38">
        <v>-75.076300000000003</v>
      </c>
      <c r="X56" s="38">
        <v>-152.495</v>
      </c>
      <c r="Y56" s="38">
        <v>-77.478800000000007</v>
      </c>
      <c r="Z56" s="38">
        <v>-175.03800000000001</v>
      </c>
      <c r="AA56" s="38">
        <v>-89.677199999999999</v>
      </c>
      <c r="AB56" s="38">
        <v>-735.57100000000003</v>
      </c>
      <c r="AC56" s="15"/>
      <c r="AD56" s="15"/>
      <c r="AE56" s="15"/>
      <c r="AF56" s="7">
        <v>220</v>
      </c>
      <c r="AG56" s="7">
        <v>-747.17499999999995</v>
      </c>
      <c r="AH56" s="7">
        <v>-431.327</v>
      </c>
      <c r="AI56" s="7">
        <v>-750.76099999999997</v>
      </c>
      <c r="AJ56" s="7">
        <v>-582.029</v>
      </c>
      <c r="AK56" s="38">
        <v>-437.846</v>
      </c>
      <c r="AL56" s="38">
        <v>-952.75099999999998</v>
      </c>
      <c r="AM56" s="38">
        <v>-219.37200000000001</v>
      </c>
      <c r="AN56" s="38">
        <v>-42.070900000000002</v>
      </c>
      <c r="AO56" s="38">
        <v>-36.630800000000001</v>
      </c>
      <c r="AP56" s="38">
        <v>-36.105899999999998</v>
      </c>
      <c r="AS56" s="15"/>
    </row>
    <row r="57" spans="2:45" ht="16" customHeight="1" x14ac:dyDescent="0.15">
      <c r="B57" s="7">
        <v>240</v>
      </c>
      <c r="C57" s="7">
        <v>-50.088299999999997</v>
      </c>
      <c r="D57" s="7">
        <v>-27.2559</v>
      </c>
      <c r="E57" s="7">
        <v>-35.648499999999999</v>
      </c>
      <c r="F57" s="7">
        <v>-247.209</v>
      </c>
      <c r="G57" s="7">
        <v>-32.734400000000001</v>
      </c>
      <c r="H57" s="7">
        <v>-149.21</v>
      </c>
      <c r="I57" s="38">
        <v>-112.098</v>
      </c>
      <c r="J57" s="43">
        <v>-60.651400000000002</v>
      </c>
      <c r="K57" s="38">
        <v>-57.783999999999999</v>
      </c>
      <c r="O57" s="7">
        <v>240</v>
      </c>
      <c r="P57" s="7">
        <v>-235.16499999999999</v>
      </c>
      <c r="Q57" s="7">
        <v>-162.81399999999999</v>
      </c>
      <c r="R57" s="7">
        <v>-431.08</v>
      </c>
      <c r="S57" s="38">
        <v>-239.41200000000001</v>
      </c>
      <c r="T57" s="38">
        <v>-451.38299999999998</v>
      </c>
      <c r="U57" s="38">
        <v>-42.577599999999997</v>
      </c>
      <c r="V57" s="38">
        <v>-671.60500000000002</v>
      </c>
      <c r="W57" s="38">
        <v>-69.421400000000006</v>
      </c>
      <c r="X57" s="38">
        <v>-154.988</v>
      </c>
      <c r="Y57" s="38">
        <v>-83.921300000000002</v>
      </c>
      <c r="Z57" s="38">
        <v>-194.92400000000001</v>
      </c>
      <c r="AA57" s="38">
        <v>-88.630300000000005</v>
      </c>
      <c r="AB57" s="38">
        <v>-747.05200000000002</v>
      </c>
      <c r="AC57" s="15"/>
      <c r="AD57" s="15"/>
      <c r="AE57" s="15"/>
      <c r="AF57" s="7">
        <v>240</v>
      </c>
      <c r="AG57" s="7">
        <v>-730.31500000000005</v>
      </c>
      <c r="AH57" s="7">
        <v>-112.506</v>
      </c>
      <c r="AI57" s="7">
        <v>-754.27499999999998</v>
      </c>
      <c r="AJ57" s="7">
        <v>-600.30200000000002</v>
      </c>
      <c r="AK57" s="38">
        <v>-445.89600000000002</v>
      </c>
      <c r="AL57" s="38">
        <v>-963.78899999999999</v>
      </c>
      <c r="AM57" s="38">
        <v>-219.76599999999999</v>
      </c>
      <c r="AN57" s="38">
        <v>-40.959200000000003</v>
      </c>
      <c r="AO57" s="38">
        <v>-42.883400000000002</v>
      </c>
      <c r="AP57" s="38">
        <v>-35.388199999999998</v>
      </c>
      <c r="AS57" s="15"/>
    </row>
    <row r="58" spans="2:45" ht="16" customHeight="1" x14ac:dyDescent="0.15">
      <c r="B58" s="7">
        <v>260</v>
      </c>
      <c r="C58" s="7">
        <v>-46.734999999999999</v>
      </c>
      <c r="D58" s="7">
        <v>-25.775500000000001</v>
      </c>
      <c r="E58" s="7">
        <v>-32.8536</v>
      </c>
      <c r="F58" s="7">
        <v>-231.499</v>
      </c>
      <c r="G58" s="7">
        <v>-30.712599999999998</v>
      </c>
      <c r="H58" s="7">
        <v>-155.36799999999999</v>
      </c>
      <c r="I58" s="38">
        <v>-115.777</v>
      </c>
      <c r="J58" s="43">
        <v>-57.6601</v>
      </c>
      <c r="K58" s="38">
        <v>-71.477599999999995</v>
      </c>
      <c r="O58" s="7">
        <v>260</v>
      </c>
      <c r="P58" s="7">
        <v>-240.00299999999999</v>
      </c>
      <c r="Q58" s="7">
        <v>-170.09100000000001</v>
      </c>
      <c r="R58" s="7">
        <v>-429.31700000000001</v>
      </c>
      <c r="S58" s="38">
        <v>-247.041</v>
      </c>
      <c r="T58" s="38">
        <v>-463.50200000000001</v>
      </c>
      <c r="U58" s="38">
        <v>-37.407699999999998</v>
      </c>
      <c r="V58" s="38">
        <v>-645.21600000000001</v>
      </c>
      <c r="W58" s="38">
        <v>-74.142600000000002</v>
      </c>
      <c r="X58" s="38">
        <v>-154.26400000000001</v>
      </c>
      <c r="Y58" s="38">
        <v>-85.348200000000006</v>
      </c>
      <c r="Z58" s="38">
        <v>-219.59899999999999</v>
      </c>
      <c r="AA58" s="38">
        <v>-79.4953</v>
      </c>
      <c r="AB58" s="38">
        <v>-753.93</v>
      </c>
      <c r="AC58" s="15"/>
      <c r="AD58" s="15"/>
      <c r="AE58" s="15"/>
      <c r="AF58" s="7">
        <v>260</v>
      </c>
      <c r="AG58" s="7">
        <v>-708.74599999999998</v>
      </c>
      <c r="AH58" s="7">
        <v>-48.996699999999997</v>
      </c>
      <c r="AI58" s="7">
        <v>-767.24099999999999</v>
      </c>
      <c r="AJ58" s="7">
        <v>-584.03700000000003</v>
      </c>
      <c r="AK58" s="38">
        <v>-452.45</v>
      </c>
      <c r="AL58" s="38">
        <v>-969.68200000000002</v>
      </c>
      <c r="AM58" s="38">
        <v>-220.55600000000001</v>
      </c>
      <c r="AN58" s="38">
        <v>-46.692700000000002</v>
      </c>
      <c r="AO58" s="38">
        <v>-37.992100000000001</v>
      </c>
      <c r="AP58" s="38">
        <v>-36.797800000000002</v>
      </c>
      <c r="AS58" s="15"/>
    </row>
    <row r="59" spans="2:45" ht="16" customHeight="1" x14ac:dyDescent="0.15">
      <c r="B59" s="7">
        <v>280</v>
      </c>
      <c r="C59" s="7">
        <v>-44.629300000000001</v>
      </c>
      <c r="D59" s="7">
        <v>-29.226099999999999</v>
      </c>
      <c r="E59" s="7">
        <v>-40.192</v>
      </c>
      <c r="F59" s="7">
        <v>-243.85499999999999</v>
      </c>
      <c r="G59" s="7">
        <v>-31.223400000000002</v>
      </c>
      <c r="H59" s="7">
        <v>-161.83199999999999</v>
      </c>
      <c r="I59" s="38">
        <v>-115</v>
      </c>
      <c r="J59" s="43">
        <v>-56.412199999999999</v>
      </c>
      <c r="K59" s="38">
        <v>-64.531099999999995</v>
      </c>
      <c r="N59" s="15"/>
      <c r="O59" s="7">
        <v>280</v>
      </c>
      <c r="P59" s="7">
        <v>-238.88399999999999</v>
      </c>
      <c r="Q59" s="7">
        <v>-161.791</v>
      </c>
      <c r="R59" s="7">
        <v>-458.66399999999999</v>
      </c>
      <c r="S59" s="38">
        <v>-252.625</v>
      </c>
      <c r="T59" s="38">
        <v>-426.28199999999998</v>
      </c>
      <c r="U59" s="38">
        <v>-44.4328</v>
      </c>
      <c r="V59" s="38">
        <v>-663.59199999999998</v>
      </c>
      <c r="W59" s="38">
        <v>-66.832499999999996</v>
      </c>
      <c r="X59" s="38">
        <v>-164.39599999999999</v>
      </c>
      <c r="Y59" s="38">
        <v>-86.172700000000006</v>
      </c>
      <c r="Z59" s="38">
        <v>-221.435</v>
      </c>
      <c r="AA59" s="38">
        <v>-84.715599999999995</v>
      </c>
      <c r="AB59" s="38">
        <v>-741.75599999999997</v>
      </c>
      <c r="AC59" s="15"/>
      <c r="AD59" s="15"/>
      <c r="AE59" s="15"/>
      <c r="AF59" s="7">
        <v>280</v>
      </c>
      <c r="AG59" s="7">
        <v>-683.91600000000005</v>
      </c>
      <c r="AH59" s="7">
        <v>-36.885599999999997</v>
      </c>
      <c r="AI59" s="7">
        <v>-756.077</v>
      </c>
      <c r="AJ59" s="7">
        <v>-588.92600000000004</v>
      </c>
      <c r="AK59" s="38">
        <v>-450.029</v>
      </c>
      <c r="AL59" s="38">
        <v>-968.27300000000002</v>
      </c>
      <c r="AM59" s="38">
        <v>-221.39400000000001</v>
      </c>
      <c r="AN59" s="38">
        <v>-46.193800000000003</v>
      </c>
      <c r="AO59" s="38">
        <v>-39.393000000000001</v>
      </c>
      <c r="AP59" s="38">
        <v>-37.620100000000001</v>
      </c>
      <c r="AS59" s="15"/>
    </row>
    <row r="60" spans="2:45" ht="16" customHeight="1" x14ac:dyDescent="0.15">
      <c r="B60" s="7">
        <v>300</v>
      </c>
      <c r="C60" s="7">
        <v>-47.9</v>
      </c>
      <c r="D60" s="7">
        <v>-24.253399999999999</v>
      </c>
      <c r="E60" s="7">
        <v>-43.289299999999997</v>
      </c>
      <c r="F60" s="7">
        <v>-232.99199999999999</v>
      </c>
      <c r="G60" s="7">
        <v>-29.8019</v>
      </c>
      <c r="H60" s="7">
        <v>-166.255</v>
      </c>
      <c r="I60" s="38">
        <v>-115.727</v>
      </c>
      <c r="J60" s="43">
        <v>-39.651699999999998</v>
      </c>
      <c r="K60" s="38">
        <v>-62.0867</v>
      </c>
      <c r="N60" s="15"/>
      <c r="O60" s="7">
        <v>300</v>
      </c>
      <c r="P60" s="7">
        <v>-239.202</v>
      </c>
      <c r="Q60" s="7">
        <v>-161.04300000000001</v>
      </c>
      <c r="R60" s="7">
        <v>-462.15300000000002</v>
      </c>
      <c r="S60" s="38">
        <v>-252.05699999999999</v>
      </c>
      <c r="T60" s="38">
        <v>-440.84199999999998</v>
      </c>
      <c r="U60" s="38">
        <v>-39.116900000000001</v>
      </c>
      <c r="V60" s="38">
        <v>-623.40700000000004</v>
      </c>
      <c r="W60" s="38">
        <v>-79.339600000000004</v>
      </c>
      <c r="X60" s="38">
        <v>-156.85599999999999</v>
      </c>
      <c r="Y60" s="38">
        <v>-87.701700000000002</v>
      </c>
      <c r="Z60" s="38">
        <v>-215.56100000000001</v>
      </c>
      <c r="AA60" s="38">
        <v>-83.486800000000002</v>
      </c>
      <c r="AB60" s="38">
        <v>-740.75099999999998</v>
      </c>
      <c r="AC60" s="15"/>
      <c r="AD60" s="15"/>
      <c r="AE60" s="15"/>
      <c r="AF60" s="7">
        <v>300</v>
      </c>
      <c r="AG60" s="7">
        <v>-667.19899999999996</v>
      </c>
      <c r="AH60" s="7">
        <v>-44.438000000000002</v>
      </c>
      <c r="AI60" s="7">
        <v>-742.6</v>
      </c>
      <c r="AJ60" s="7">
        <v>-575.37699999999995</v>
      </c>
      <c r="AK60" s="38">
        <v>-446.77</v>
      </c>
      <c r="AL60" s="38">
        <v>-991.56600000000003</v>
      </c>
      <c r="AM60" s="38">
        <v>-218.697</v>
      </c>
      <c r="AN60" s="38">
        <v>-47.96</v>
      </c>
      <c r="AO60" s="38">
        <v>-40.0274</v>
      </c>
      <c r="AP60" s="38">
        <v>-35.386200000000002</v>
      </c>
      <c r="AS60" s="15"/>
    </row>
    <row r="61" spans="2:45" ht="16" customHeight="1" x14ac:dyDescent="0.15">
      <c r="B61" s="7">
        <v>320</v>
      </c>
      <c r="C61" s="7">
        <v>-47.276400000000002</v>
      </c>
      <c r="D61" s="7">
        <v>-23.981000000000002</v>
      </c>
      <c r="E61" s="7">
        <v>-35.727800000000002</v>
      </c>
      <c r="F61" s="7">
        <v>-229.34899999999999</v>
      </c>
      <c r="G61" s="7">
        <v>-29.026299999999999</v>
      </c>
      <c r="H61" s="7">
        <v>-165.708</v>
      </c>
      <c r="I61" s="38">
        <v>-112.158</v>
      </c>
      <c r="J61" s="43">
        <v>-36.805399999999999</v>
      </c>
      <c r="K61" s="38">
        <v>-59.328000000000003</v>
      </c>
      <c r="N61" s="15"/>
      <c r="O61" s="7">
        <v>320</v>
      </c>
      <c r="P61" s="7">
        <v>-245.429</v>
      </c>
      <c r="Q61" s="7">
        <v>-162.60499999999999</v>
      </c>
      <c r="R61" s="7">
        <v>-461.964</v>
      </c>
      <c r="S61" s="38">
        <v>-246.316</v>
      </c>
      <c r="T61" s="38">
        <v>-421.17099999999999</v>
      </c>
      <c r="U61" s="38">
        <v>-41.115099999999998</v>
      </c>
      <c r="V61" s="38">
        <v>-627.48199999999997</v>
      </c>
      <c r="W61" s="38">
        <v>-72.735900000000001</v>
      </c>
      <c r="X61" s="38">
        <v>-157.863</v>
      </c>
      <c r="Y61" s="38">
        <v>-84.793899999999994</v>
      </c>
      <c r="Z61" s="38">
        <v>-217.161</v>
      </c>
      <c r="AA61" s="38">
        <v>-77.233699999999999</v>
      </c>
      <c r="AB61" s="38">
        <v>-743.65</v>
      </c>
      <c r="AC61" s="15"/>
      <c r="AD61" s="15"/>
      <c r="AE61" s="15"/>
      <c r="AF61" s="7">
        <v>320</v>
      </c>
      <c r="AG61" s="7">
        <v>-644.50800000000004</v>
      </c>
      <c r="AH61" s="7">
        <v>-44.8279</v>
      </c>
      <c r="AI61" s="7">
        <v>-751.09799999999996</v>
      </c>
      <c r="AJ61" s="7">
        <v>-587.24400000000003</v>
      </c>
      <c r="AK61" s="38">
        <v>-461.81200000000001</v>
      </c>
      <c r="AL61" s="38">
        <v>-958.29399999999998</v>
      </c>
      <c r="AM61" s="38">
        <v>-216.67500000000001</v>
      </c>
      <c r="AN61" s="38">
        <v>-44.875399999999999</v>
      </c>
      <c r="AO61" s="38">
        <v>-41.503700000000002</v>
      </c>
      <c r="AP61" s="38">
        <v>-36.0471</v>
      </c>
      <c r="AS61" s="15"/>
    </row>
    <row r="62" spans="2:45" ht="16" customHeight="1" x14ac:dyDescent="0.15">
      <c r="B62" s="7">
        <v>340</v>
      </c>
      <c r="C62" s="7">
        <v>-54.531700000000001</v>
      </c>
      <c r="D62" s="7">
        <v>-24.500900000000001</v>
      </c>
      <c r="E62" s="7">
        <v>-38.885399999999997</v>
      </c>
      <c r="F62" s="7">
        <v>-239.36199999999999</v>
      </c>
      <c r="G62" s="7">
        <v>-28.026399999999999</v>
      </c>
      <c r="H62" s="7">
        <v>-167.33</v>
      </c>
      <c r="I62" s="38">
        <v>-105.379</v>
      </c>
      <c r="J62" s="43">
        <v>-25.625699999999998</v>
      </c>
      <c r="K62" s="38">
        <v>-55.294199999999996</v>
      </c>
      <c r="N62" s="15"/>
      <c r="O62" s="7">
        <v>340</v>
      </c>
      <c r="P62" s="7">
        <v>-255.68899999999999</v>
      </c>
      <c r="Q62" s="7">
        <v>-161.24100000000001</v>
      </c>
      <c r="R62" s="7">
        <v>-459.69299999999998</v>
      </c>
      <c r="S62" s="38">
        <v>-248.41900000000001</v>
      </c>
      <c r="T62" s="38">
        <v>-483.93200000000002</v>
      </c>
      <c r="U62" s="38">
        <v>-37.2637</v>
      </c>
      <c r="V62" s="38">
        <v>-636.88800000000003</v>
      </c>
      <c r="W62" s="38">
        <v>-73.762600000000006</v>
      </c>
      <c r="X62" s="38">
        <v>-162.18700000000001</v>
      </c>
      <c r="Y62" s="38">
        <v>-89.173500000000004</v>
      </c>
      <c r="Z62" s="38">
        <v>-216.41499999999999</v>
      </c>
      <c r="AA62" s="38">
        <v>-84.466999999999999</v>
      </c>
      <c r="AB62" s="38">
        <v>-734.67600000000004</v>
      </c>
      <c r="AC62" s="15"/>
      <c r="AD62" s="15"/>
      <c r="AE62" s="15"/>
      <c r="AF62" s="7">
        <v>340</v>
      </c>
      <c r="AG62" s="7">
        <v>-620.09199999999998</v>
      </c>
      <c r="AH62" s="7">
        <v>-42.0169</v>
      </c>
      <c r="AI62" s="7">
        <v>-750.43399999999997</v>
      </c>
      <c r="AJ62" s="7">
        <v>-585.73</v>
      </c>
      <c r="AK62" s="38">
        <v>-449.63299999999998</v>
      </c>
      <c r="AL62" s="38">
        <v>-966.41300000000001</v>
      </c>
      <c r="AM62" s="38">
        <v>-214.489</v>
      </c>
      <c r="AN62" s="38">
        <v>-45.880099999999999</v>
      </c>
      <c r="AO62" s="38">
        <v>-37.088999999999999</v>
      </c>
      <c r="AP62" s="38">
        <v>-36.703299999999999</v>
      </c>
      <c r="AS62" s="15"/>
    </row>
    <row r="63" spans="2:45" ht="16" customHeight="1" x14ac:dyDescent="0.15">
      <c r="B63" s="7">
        <v>360</v>
      </c>
      <c r="C63" s="7">
        <v>-49.6755</v>
      </c>
      <c r="D63" s="7">
        <v>-27.272200000000002</v>
      </c>
      <c r="E63" s="7">
        <v>-30.828099999999999</v>
      </c>
      <c r="F63" s="7">
        <v>-247.07400000000001</v>
      </c>
      <c r="G63" s="7">
        <v>-24.880800000000001</v>
      </c>
      <c r="H63" s="7">
        <v>-166.607</v>
      </c>
      <c r="I63" s="38">
        <v>-110.14700000000001</v>
      </c>
      <c r="J63" s="43">
        <v>-18.803100000000001</v>
      </c>
      <c r="K63" s="38">
        <v>-60.581899999999997</v>
      </c>
      <c r="N63" s="15"/>
      <c r="O63" s="7">
        <v>360</v>
      </c>
      <c r="P63" s="7">
        <v>-250.61500000000001</v>
      </c>
      <c r="Q63" s="7">
        <v>-166.339</v>
      </c>
      <c r="R63" s="7">
        <v>-458.39</v>
      </c>
      <c r="S63" s="38">
        <v>-246.51300000000001</v>
      </c>
      <c r="T63" s="38">
        <v>-434.79899999999998</v>
      </c>
      <c r="U63" s="38">
        <v>-35.246299999999998</v>
      </c>
      <c r="V63" s="38">
        <v>-617.17899999999997</v>
      </c>
      <c r="W63" s="38">
        <v>-78.064400000000006</v>
      </c>
      <c r="X63" s="38">
        <v>-168.77799999999999</v>
      </c>
      <c r="Y63" s="38">
        <v>-86.436999999999998</v>
      </c>
      <c r="Z63" s="38">
        <v>-208.70699999999999</v>
      </c>
      <c r="AA63" s="38">
        <v>-84.754000000000005</v>
      </c>
      <c r="AB63" s="38">
        <v>-743.024</v>
      </c>
      <c r="AC63" s="15"/>
      <c r="AD63" s="15"/>
      <c r="AE63" s="15"/>
      <c r="AF63" s="7">
        <v>360</v>
      </c>
      <c r="AG63" s="7">
        <v>-600.11800000000005</v>
      </c>
      <c r="AH63" s="7">
        <v>-43.940899999999999</v>
      </c>
      <c r="AI63" s="7">
        <v>-730.21799999999996</v>
      </c>
      <c r="AJ63" s="7">
        <v>-588.00699999999995</v>
      </c>
      <c r="AK63" s="38">
        <v>-468.03899999999999</v>
      </c>
      <c r="AL63" s="38">
        <v>-970.99599999999998</v>
      </c>
      <c r="AM63" s="38">
        <v>-212.25899999999999</v>
      </c>
      <c r="AN63" s="38">
        <v>-48.224699999999999</v>
      </c>
      <c r="AO63" s="38">
        <v>-41.400599999999997</v>
      </c>
      <c r="AP63" s="38">
        <v>-36.137099999999997</v>
      </c>
      <c r="AS63" s="15"/>
    </row>
    <row r="64" spans="2:45" ht="16" customHeight="1" x14ac:dyDescent="0.15">
      <c r="B64" s="7">
        <v>380</v>
      </c>
      <c r="C64" s="7">
        <v>-48.218000000000004</v>
      </c>
      <c r="D64" s="7">
        <v>-25.688600000000001</v>
      </c>
      <c r="E64" s="7">
        <v>-35.856099999999998</v>
      </c>
      <c r="F64" s="7">
        <v>-212.66499999999999</v>
      </c>
      <c r="G64" s="7">
        <v>-32.778100000000002</v>
      </c>
      <c r="H64" s="7">
        <v>-171.48699999999999</v>
      </c>
      <c r="I64" s="38">
        <v>-105.321</v>
      </c>
      <c r="J64" s="43">
        <v>-14.2315</v>
      </c>
      <c r="K64" s="38">
        <v>-57.351900000000001</v>
      </c>
      <c r="N64" s="15"/>
      <c r="O64" s="7">
        <v>380</v>
      </c>
      <c r="P64" s="7">
        <v>-249.15600000000001</v>
      </c>
      <c r="Q64" s="7">
        <v>-149.75800000000001</v>
      </c>
      <c r="R64" s="7">
        <v>-446.85500000000002</v>
      </c>
      <c r="S64" s="38">
        <v>-248.643</v>
      </c>
      <c r="T64" s="38">
        <v>-435.53</v>
      </c>
      <c r="U64" s="38">
        <v>-36.817500000000003</v>
      </c>
      <c r="V64" s="38">
        <v>-614.87900000000002</v>
      </c>
      <c r="W64" s="38">
        <v>-70.508700000000005</v>
      </c>
      <c r="X64" s="38">
        <v>-170.74299999999999</v>
      </c>
      <c r="Y64" s="38">
        <v>-86.774000000000001</v>
      </c>
      <c r="Z64" s="38">
        <v>-209.50200000000001</v>
      </c>
      <c r="AA64" s="38">
        <v>-63.221899999999998</v>
      </c>
      <c r="AB64" s="38">
        <v>-747.39400000000001</v>
      </c>
      <c r="AC64" s="15"/>
      <c r="AD64" s="15"/>
      <c r="AE64" s="15"/>
      <c r="AF64" s="7">
        <v>380</v>
      </c>
      <c r="AG64" s="7">
        <v>-571.12</v>
      </c>
      <c r="AH64" s="7">
        <v>-46.301900000000003</v>
      </c>
      <c r="AI64" s="7">
        <v>-739.98</v>
      </c>
      <c r="AJ64" s="7">
        <v>-576.19299999999998</v>
      </c>
      <c r="AK64" s="38">
        <v>-463.37700000000001</v>
      </c>
      <c r="AL64" s="38">
        <v>-981.72500000000002</v>
      </c>
      <c r="AM64" s="38">
        <v>-211.26900000000001</v>
      </c>
      <c r="AN64" s="38">
        <v>-55.501100000000001</v>
      </c>
      <c r="AO64" s="38">
        <v>-41.346600000000002</v>
      </c>
      <c r="AP64" s="38">
        <v>-37.004899999999999</v>
      </c>
      <c r="AS64" s="15"/>
    </row>
    <row r="65" spans="2:45" ht="16" customHeight="1" x14ac:dyDescent="0.15">
      <c r="B65" s="7">
        <v>400</v>
      </c>
      <c r="C65" s="7">
        <v>-52.795000000000002</v>
      </c>
      <c r="D65" s="7">
        <v>-27.762899999999998</v>
      </c>
      <c r="E65" s="7">
        <v>-31.253599999999999</v>
      </c>
      <c r="F65" s="7">
        <v>-220.114</v>
      </c>
      <c r="G65" s="7">
        <v>-30.2013</v>
      </c>
      <c r="H65" s="7">
        <v>-174.98400000000001</v>
      </c>
      <c r="I65" s="38">
        <v>-100.747</v>
      </c>
      <c r="J65" s="43">
        <v>-16.984100000000002</v>
      </c>
      <c r="K65" s="38">
        <v>-59.364199999999997</v>
      </c>
      <c r="N65" s="15"/>
      <c r="O65" s="7">
        <v>400</v>
      </c>
      <c r="P65" s="7">
        <v>-256.68200000000002</v>
      </c>
      <c r="Q65" s="7">
        <v>-151.69</v>
      </c>
      <c r="R65" s="7">
        <v>-461.64100000000002</v>
      </c>
      <c r="S65" s="38">
        <v>-250.12899999999999</v>
      </c>
      <c r="T65" s="38">
        <v>-459.49799999999999</v>
      </c>
      <c r="U65" s="38">
        <v>-43.068100000000001</v>
      </c>
      <c r="V65" s="38">
        <v>-603.25599999999997</v>
      </c>
      <c r="W65" s="38">
        <v>-81.417299999999997</v>
      </c>
      <c r="X65" s="38">
        <v>-154.87200000000001</v>
      </c>
      <c r="Y65" s="38">
        <v>-83.906700000000001</v>
      </c>
      <c r="Z65" s="38">
        <v>-215.678</v>
      </c>
      <c r="AA65" s="38">
        <v>-92.068100000000001</v>
      </c>
      <c r="AB65" s="38">
        <v>-739.72699999999998</v>
      </c>
      <c r="AC65" s="15"/>
      <c r="AD65" s="15"/>
      <c r="AE65" s="15"/>
      <c r="AF65" s="7">
        <v>400</v>
      </c>
      <c r="AG65" s="7">
        <v>-552.93600000000004</v>
      </c>
      <c r="AH65" s="7">
        <v>-42.453800000000001</v>
      </c>
      <c r="AI65" s="7">
        <v>-731.19200000000001</v>
      </c>
      <c r="AJ65" s="7">
        <v>-567.57500000000005</v>
      </c>
      <c r="AK65" s="38">
        <v>-457.80799999999999</v>
      </c>
      <c r="AL65" s="38">
        <v>-965.76700000000005</v>
      </c>
      <c r="AM65" s="38">
        <v>-211.74600000000001</v>
      </c>
      <c r="AN65" s="38">
        <v>-41.353099999999998</v>
      </c>
      <c r="AO65" s="38">
        <v>-37.780500000000004</v>
      </c>
      <c r="AP65" s="38">
        <v>-37.691800000000001</v>
      </c>
      <c r="AS65" s="15"/>
    </row>
    <row r="66" spans="2:45" ht="16" customHeight="1" x14ac:dyDescent="0.15">
      <c r="B66" s="7">
        <v>420</v>
      </c>
      <c r="C66" s="7">
        <v>-52.853400000000001</v>
      </c>
      <c r="D66" s="7">
        <v>-25.263999999999999</v>
      </c>
      <c r="E66" s="7">
        <v>-35.378900000000002</v>
      </c>
      <c r="F66" s="7">
        <v>-228.148</v>
      </c>
      <c r="G66" s="7">
        <v>-26.474499999999999</v>
      </c>
      <c r="H66" s="7">
        <v>-171.27199999999999</v>
      </c>
      <c r="I66" s="38">
        <v>-88.939400000000006</v>
      </c>
      <c r="J66" s="43">
        <v>-16.032299999999999</v>
      </c>
      <c r="K66" s="38">
        <v>-52.934399999999997</v>
      </c>
      <c r="N66" s="15"/>
      <c r="O66" s="7">
        <v>420</v>
      </c>
      <c r="P66" s="7">
        <v>-258.88600000000002</v>
      </c>
      <c r="Q66" s="7">
        <v>-150.583</v>
      </c>
      <c r="R66" s="7">
        <v>-442.93299999999999</v>
      </c>
      <c r="S66" s="38">
        <v>-254.88800000000001</v>
      </c>
      <c r="T66" s="38">
        <v>-468.66199999999998</v>
      </c>
      <c r="U66" s="38">
        <v>-38.3675</v>
      </c>
      <c r="V66" s="38">
        <v>-586.77800000000002</v>
      </c>
      <c r="W66" s="38">
        <v>-73.775700000000001</v>
      </c>
      <c r="X66" s="38">
        <v>-162.80600000000001</v>
      </c>
      <c r="Y66" s="38">
        <v>-93.143299999999996</v>
      </c>
      <c r="Z66" s="38">
        <v>-208.14099999999999</v>
      </c>
      <c r="AA66" s="38">
        <v>-85.5321</v>
      </c>
      <c r="AB66" s="38">
        <v>-731.44399999999996</v>
      </c>
      <c r="AC66" s="15"/>
      <c r="AD66" s="15"/>
      <c r="AE66" s="15"/>
      <c r="AF66" s="7">
        <v>420</v>
      </c>
      <c r="AG66" s="7">
        <v>-544.98199999999997</v>
      </c>
      <c r="AH66" s="7">
        <v>-41.467100000000002</v>
      </c>
      <c r="AI66" s="7">
        <v>-721.971</v>
      </c>
      <c r="AJ66" s="7">
        <v>-567.57799999999997</v>
      </c>
      <c r="AK66" s="38">
        <v>-464.32600000000002</v>
      </c>
      <c r="AL66" s="38">
        <v>-963.34400000000005</v>
      </c>
      <c r="AM66" s="38">
        <v>-217.357</v>
      </c>
      <c r="AN66" s="38">
        <v>-49.378500000000003</v>
      </c>
      <c r="AO66" s="38">
        <v>-43.757599999999996</v>
      </c>
      <c r="AP66" s="38">
        <v>-36.728000000000002</v>
      </c>
      <c r="AS66" s="15"/>
    </row>
    <row r="67" spans="2:45" ht="16" customHeight="1" x14ac:dyDescent="0.15">
      <c r="B67" s="7">
        <v>440</v>
      </c>
      <c r="C67" s="7">
        <v>-49.0625</v>
      </c>
      <c r="D67" s="7">
        <v>-35.301299999999998</v>
      </c>
      <c r="E67" s="7">
        <v>-34.906199999999998</v>
      </c>
      <c r="F67" s="7">
        <v>-232.97399999999999</v>
      </c>
      <c r="G67" s="7">
        <v>-30.8642</v>
      </c>
      <c r="H67" s="7">
        <v>-172.85</v>
      </c>
      <c r="I67" s="38">
        <v>-93.361999999999995</v>
      </c>
      <c r="J67" s="28"/>
      <c r="K67" s="38">
        <v>-68.008899999999997</v>
      </c>
      <c r="N67" s="15"/>
      <c r="O67" s="7">
        <v>440</v>
      </c>
      <c r="P67" s="7">
        <v>-251.655</v>
      </c>
      <c r="Q67" s="7">
        <v>-135.44999999999999</v>
      </c>
      <c r="R67" s="7">
        <v>-439.12</v>
      </c>
      <c r="S67" s="38">
        <v>-254.30799999999999</v>
      </c>
      <c r="T67" s="38">
        <v>-471.01900000000001</v>
      </c>
      <c r="U67" s="38">
        <v>-33.507399999999997</v>
      </c>
      <c r="V67" s="38">
        <v>-589.66399999999999</v>
      </c>
      <c r="W67" s="38">
        <v>-66.159499999999994</v>
      </c>
      <c r="X67" s="38">
        <v>-143.24700000000001</v>
      </c>
      <c r="Y67" s="38">
        <v>-85.853399999999993</v>
      </c>
      <c r="Z67" s="38">
        <v>-203.91399999999999</v>
      </c>
      <c r="AA67" s="38">
        <v>-79.281000000000006</v>
      </c>
      <c r="AB67" s="38">
        <v>-741.74</v>
      </c>
      <c r="AC67" s="15"/>
      <c r="AD67" s="15"/>
      <c r="AE67" s="15"/>
      <c r="AF67" s="7">
        <v>440</v>
      </c>
      <c r="AG67" s="7">
        <v>-501.13600000000002</v>
      </c>
      <c r="AH67" s="7">
        <v>-43.6479</v>
      </c>
      <c r="AI67" s="7">
        <v>-730.81399999999996</v>
      </c>
      <c r="AJ67" s="7">
        <v>-560.63699999999994</v>
      </c>
      <c r="AK67" s="38">
        <v>-437.32</v>
      </c>
      <c r="AL67" s="38">
        <v>-972.279</v>
      </c>
      <c r="AM67" s="38">
        <v>-205.792</v>
      </c>
      <c r="AN67" s="38">
        <v>-49.335099999999997</v>
      </c>
      <c r="AO67" s="38">
        <v>-41.0139</v>
      </c>
      <c r="AP67" s="38">
        <v>-37.462600000000002</v>
      </c>
      <c r="AS67" s="15"/>
    </row>
    <row r="68" spans="2:45" ht="16" customHeight="1" x14ac:dyDescent="0.15">
      <c r="B68" s="7">
        <v>460</v>
      </c>
      <c r="C68" s="7">
        <v>-55.445599999999999</v>
      </c>
      <c r="D68" s="7">
        <v>-29.3536</v>
      </c>
      <c r="E68" s="7">
        <v>-40.196800000000003</v>
      </c>
      <c r="F68" s="7">
        <v>-219.07400000000001</v>
      </c>
      <c r="G68" s="7">
        <v>-27.943200000000001</v>
      </c>
      <c r="H68" s="7">
        <v>-169.36500000000001</v>
      </c>
      <c r="I68" s="38">
        <v>-94.439800000000005</v>
      </c>
      <c r="J68" s="28"/>
      <c r="K68" s="38">
        <v>-71.661900000000003</v>
      </c>
      <c r="O68" s="7">
        <v>460</v>
      </c>
      <c r="P68" s="7">
        <v>-262.70999999999998</v>
      </c>
      <c r="Q68" s="7">
        <v>-132.297</v>
      </c>
      <c r="R68" s="7">
        <v>-436.05399999999997</v>
      </c>
      <c r="S68" s="38">
        <v>-241.494</v>
      </c>
      <c r="T68" s="38">
        <v>-462.47399999999999</v>
      </c>
      <c r="U68" s="38">
        <v>-41.879600000000003</v>
      </c>
      <c r="V68" s="38">
        <v>-558.39499999999998</v>
      </c>
      <c r="W68" s="38">
        <v>-68.4816</v>
      </c>
      <c r="X68" s="38">
        <v>-162.32400000000001</v>
      </c>
      <c r="Y68" s="38">
        <v>-82.249399999999994</v>
      </c>
      <c r="Z68" s="38">
        <v>-208.49</v>
      </c>
      <c r="AA68" s="38">
        <v>-104.96</v>
      </c>
      <c r="AB68" s="38">
        <v>-733.99599999999998</v>
      </c>
      <c r="AC68" s="15"/>
      <c r="AD68" s="15"/>
      <c r="AE68" s="15"/>
      <c r="AF68" s="7">
        <v>460</v>
      </c>
      <c r="AG68" s="7">
        <v>-509.48399999999998</v>
      </c>
      <c r="AH68" s="7">
        <v>-48.143700000000003</v>
      </c>
      <c r="AI68" s="7">
        <v>-712.84400000000005</v>
      </c>
      <c r="AJ68" s="7">
        <v>-549.14099999999996</v>
      </c>
      <c r="AK68" s="38">
        <v>-449.81599999999997</v>
      </c>
      <c r="AL68" s="38">
        <v>-976.30100000000004</v>
      </c>
      <c r="AM68" s="38">
        <v>-197.30699999999999</v>
      </c>
      <c r="AN68" s="38">
        <v>-51.230600000000003</v>
      </c>
      <c r="AO68" s="38">
        <v>-40.055399999999999</v>
      </c>
      <c r="AP68" s="38">
        <v>-38.055700000000002</v>
      </c>
      <c r="AS68" s="15"/>
    </row>
    <row r="69" spans="2:45" ht="16" customHeight="1" x14ac:dyDescent="0.15">
      <c r="B69" s="7">
        <v>480</v>
      </c>
      <c r="C69" s="7">
        <v>-45.705599999999997</v>
      </c>
      <c r="D69" s="7">
        <v>-31.669699999999999</v>
      </c>
      <c r="E69" s="7">
        <v>-34.049700000000001</v>
      </c>
      <c r="F69" s="7">
        <v>-222.45400000000001</v>
      </c>
      <c r="G69" s="7">
        <v>-29.212499999999999</v>
      </c>
      <c r="H69" s="7">
        <v>-167.99299999999999</v>
      </c>
      <c r="I69" s="38">
        <v>-89.962699999999998</v>
      </c>
      <c r="J69" s="28"/>
      <c r="K69" s="38">
        <v>-67.528499999999994</v>
      </c>
      <c r="O69" s="7">
        <v>480</v>
      </c>
      <c r="P69" s="7">
        <v>-260.67099999999999</v>
      </c>
      <c r="Q69" s="7">
        <v>-105.98</v>
      </c>
      <c r="R69" s="7">
        <v>-371.12</v>
      </c>
      <c r="S69" s="38">
        <v>-253.489</v>
      </c>
      <c r="T69" s="38">
        <v>-406.036</v>
      </c>
      <c r="U69" s="38">
        <v>-38.464199999999998</v>
      </c>
      <c r="V69" s="38">
        <v>-551.17200000000003</v>
      </c>
      <c r="W69" s="38">
        <v>-71.770899999999997</v>
      </c>
      <c r="X69" s="38">
        <v>-149.45599999999999</v>
      </c>
      <c r="Y69" s="38">
        <v>-87.068100000000001</v>
      </c>
      <c r="Z69" s="38">
        <v>-198.101</v>
      </c>
      <c r="AA69" s="38">
        <v>-82.254000000000005</v>
      </c>
      <c r="AB69" s="38">
        <v>-736.90300000000002</v>
      </c>
      <c r="AC69" s="15"/>
      <c r="AD69" s="15"/>
      <c r="AE69" s="15"/>
      <c r="AF69" s="7">
        <v>480</v>
      </c>
      <c r="AG69" s="7">
        <v>-483.76799999999997</v>
      </c>
      <c r="AH69" s="7">
        <v>-36.858499999999999</v>
      </c>
      <c r="AI69" s="7">
        <v>-722.93399999999997</v>
      </c>
      <c r="AJ69" s="7">
        <v>-519.67200000000003</v>
      </c>
      <c r="AK69" s="38">
        <v>-465.95400000000001</v>
      </c>
      <c r="AL69" s="38">
        <v>-981.91200000000003</v>
      </c>
      <c r="AM69" s="38">
        <v>-195.678</v>
      </c>
      <c r="AN69" s="38">
        <v>-55.120899999999999</v>
      </c>
      <c r="AO69" s="38">
        <v>-37.654600000000002</v>
      </c>
      <c r="AP69" s="38">
        <v>-38.692500000000003</v>
      </c>
      <c r="AS69" s="15"/>
    </row>
    <row r="70" spans="2:45" ht="16" customHeight="1" x14ac:dyDescent="0.15">
      <c r="B70" s="7">
        <v>500</v>
      </c>
      <c r="C70" s="7">
        <v>-51.936199999999999</v>
      </c>
      <c r="D70" s="7">
        <v>-28.5701</v>
      </c>
      <c r="E70" s="7">
        <v>-35.960999999999999</v>
      </c>
      <c r="F70" s="7">
        <v>-219.535</v>
      </c>
      <c r="G70" s="7">
        <v>-29.613299999999999</v>
      </c>
      <c r="H70" s="7">
        <v>-166.75299999999999</v>
      </c>
      <c r="I70" s="38">
        <v>-83.228200000000001</v>
      </c>
      <c r="J70" s="28"/>
      <c r="K70" s="38">
        <v>-68.504400000000004</v>
      </c>
      <c r="O70" s="7">
        <v>500</v>
      </c>
      <c r="P70" s="7">
        <v>-271.76299999999998</v>
      </c>
      <c r="Q70" s="7">
        <v>-102.13200000000001</v>
      </c>
      <c r="R70" s="7">
        <v>-417.45499999999998</v>
      </c>
      <c r="S70" s="38">
        <v>-235.40199999999999</v>
      </c>
      <c r="T70" s="38">
        <v>-465.74200000000002</v>
      </c>
      <c r="U70" s="38">
        <v>-43.778100000000002</v>
      </c>
      <c r="V70" s="38">
        <v>-561.87699999999995</v>
      </c>
      <c r="W70" s="38">
        <v>-68.669600000000003</v>
      </c>
      <c r="X70" s="38">
        <v>-155.68899999999999</v>
      </c>
      <c r="Y70" s="38">
        <v>-84.012299999999996</v>
      </c>
      <c r="Z70" s="38">
        <v>-198.38399999999999</v>
      </c>
      <c r="AA70" s="38">
        <v>-108.453</v>
      </c>
      <c r="AB70" s="38">
        <v>-711.08299999999997</v>
      </c>
      <c r="AC70" s="15"/>
      <c r="AD70" s="15"/>
      <c r="AE70" s="15"/>
      <c r="AF70" s="7">
        <v>500</v>
      </c>
      <c r="AG70" s="7">
        <v>-465.73099999999999</v>
      </c>
      <c r="AH70" s="7">
        <v>-48.735100000000003</v>
      </c>
      <c r="AI70" s="7">
        <v>-711.92499999999995</v>
      </c>
      <c r="AJ70" s="7">
        <v>-526.45000000000005</v>
      </c>
      <c r="AK70" s="38">
        <v>-447.21</v>
      </c>
      <c r="AL70" s="38">
        <v>-960.01099999999997</v>
      </c>
      <c r="AM70" s="38">
        <v>-198.06299999999999</v>
      </c>
      <c r="AN70" s="38">
        <v>-47.551499999999997</v>
      </c>
      <c r="AO70" s="38">
        <v>-39.390500000000003</v>
      </c>
      <c r="AP70" s="38">
        <v>-36.349699999999999</v>
      </c>
      <c r="AS70" s="15"/>
    </row>
    <row r="71" spans="2:45" ht="16" customHeight="1" x14ac:dyDescent="0.15">
      <c r="B71" s="7">
        <v>520</v>
      </c>
      <c r="C71" s="7">
        <v>-48.985500000000002</v>
      </c>
      <c r="D71" s="7">
        <v>-27.490100000000002</v>
      </c>
      <c r="E71" s="7">
        <v>-35.233499999999999</v>
      </c>
      <c r="F71" s="7">
        <v>-193.63</v>
      </c>
      <c r="G71" s="7">
        <v>-26.9421</v>
      </c>
      <c r="H71" s="7">
        <v>-170.50700000000001</v>
      </c>
      <c r="I71" s="38">
        <v>-70.376900000000006</v>
      </c>
      <c r="J71" s="28"/>
      <c r="K71" s="38">
        <v>-49.930999999999997</v>
      </c>
      <c r="O71" s="7">
        <v>520</v>
      </c>
      <c r="P71" s="7">
        <v>-261.19200000000001</v>
      </c>
      <c r="Q71" s="7">
        <v>-98.978700000000003</v>
      </c>
      <c r="R71" s="7">
        <v>-416.05</v>
      </c>
      <c r="S71" s="38">
        <v>-241.905</v>
      </c>
      <c r="T71" s="38">
        <v>-388.93400000000003</v>
      </c>
      <c r="U71" s="38">
        <v>-40.816000000000003</v>
      </c>
      <c r="V71" s="38">
        <v>-521.09500000000003</v>
      </c>
      <c r="W71" s="38">
        <v>-69.168800000000005</v>
      </c>
      <c r="X71" s="38">
        <v>-151.43700000000001</v>
      </c>
      <c r="Y71" s="38">
        <v>-87.218100000000007</v>
      </c>
      <c r="Z71" s="38">
        <v>-198.874</v>
      </c>
      <c r="AA71" s="38">
        <v>-97.621899999999997</v>
      </c>
      <c r="AB71" s="38">
        <v>-709.10799999999995</v>
      </c>
      <c r="AC71" s="15"/>
      <c r="AD71" s="15"/>
      <c r="AE71" s="15"/>
      <c r="AF71" s="7">
        <v>520</v>
      </c>
      <c r="AG71" s="7">
        <v>-465.49599999999998</v>
      </c>
      <c r="AH71" s="7">
        <v>-33.912799999999997</v>
      </c>
      <c r="AI71" s="7">
        <v>-697.99</v>
      </c>
      <c r="AJ71" s="7">
        <v>-521.06600000000003</v>
      </c>
      <c r="AK71" s="38">
        <v>-469.18099999999998</v>
      </c>
      <c r="AL71" s="38">
        <v>-955.30100000000004</v>
      </c>
      <c r="AM71" s="38">
        <v>-202.65700000000001</v>
      </c>
      <c r="AN71" s="38">
        <v>-49.941800000000001</v>
      </c>
      <c r="AO71" s="38">
        <v>-39.829500000000003</v>
      </c>
      <c r="AP71" s="38">
        <v>-37.001100000000001</v>
      </c>
      <c r="AS71" s="15"/>
    </row>
    <row r="72" spans="2:45" ht="16" customHeight="1" x14ac:dyDescent="0.15">
      <c r="B72" s="7">
        <v>540</v>
      </c>
      <c r="C72" s="7">
        <v>-43.130400000000002</v>
      </c>
      <c r="D72" s="7">
        <v>-21.858000000000001</v>
      </c>
      <c r="E72" s="7">
        <v>-33.192</v>
      </c>
      <c r="F72" s="7">
        <v>-226.797</v>
      </c>
      <c r="G72" s="7">
        <v>-30.016200000000001</v>
      </c>
      <c r="H72" s="7">
        <v>-167.17500000000001</v>
      </c>
      <c r="I72" s="38">
        <v>-67.577100000000002</v>
      </c>
      <c r="J72" s="28"/>
      <c r="K72" s="38">
        <v>-56.623699999999999</v>
      </c>
      <c r="O72" s="7">
        <v>540</v>
      </c>
      <c r="P72" s="7">
        <v>-268.76100000000002</v>
      </c>
      <c r="Q72" s="7">
        <v>-96.950100000000006</v>
      </c>
      <c r="R72" s="7">
        <v>-416.822</v>
      </c>
      <c r="S72" s="38">
        <v>-248.667</v>
      </c>
      <c r="T72" s="38">
        <v>-471.51299999999998</v>
      </c>
      <c r="U72" s="38">
        <v>-37.675600000000003</v>
      </c>
      <c r="V72" s="38">
        <v>-481.09399999999999</v>
      </c>
      <c r="W72" s="38">
        <v>-71.952799999999996</v>
      </c>
      <c r="X72" s="38">
        <v>-154.62700000000001</v>
      </c>
      <c r="Y72" s="38">
        <v>-86.097999999999999</v>
      </c>
      <c r="Z72" s="38">
        <v>-180.53399999999999</v>
      </c>
      <c r="AA72" s="38">
        <v>-81.781000000000006</v>
      </c>
      <c r="AB72" s="38">
        <v>-703.875</v>
      </c>
      <c r="AC72" s="15"/>
      <c r="AD72" s="15"/>
      <c r="AE72" s="15"/>
      <c r="AF72" s="7">
        <v>540</v>
      </c>
      <c r="AG72" s="7">
        <v>-456.22899999999998</v>
      </c>
      <c r="AH72" s="7">
        <v>-51.118400000000001</v>
      </c>
      <c r="AI72" s="7">
        <v>-702.61099999999999</v>
      </c>
      <c r="AJ72" s="7">
        <v>-509.363</v>
      </c>
      <c r="AK72" s="38">
        <v>-463.60300000000001</v>
      </c>
      <c r="AL72" s="38">
        <v>-951.30899999999997</v>
      </c>
      <c r="AM72" s="38">
        <v>-188.88</v>
      </c>
      <c r="AN72" s="38">
        <v>-45.616300000000003</v>
      </c>
      <c r="AO72" s="38">
        <v>-41.415900000000001</v>
      </c>
      <c r="AP72" s="38">
        <v>-39.022599999999997</v>
      </c>
      <c r="AS72" s="15"/>
    </row>
    <row r="73" spans="2:45" ht="16" customHeight="1" x14ac:dyDescent="0.15">
      <c r="B73" s="7">
        <v>560</v>
      </c>
      <c r="C73" s="8">
        <v>-21.135400000000001</v>
      </c>
      <c r="D73" s="8">
        <v>-27.581800000000001</v>
      </c>
      <c r="E73" s="8">
        <v>-36.202199999999998</v>
      </c>
      <c r="F73" s="8">
        <v>-234.56399999999999</v>
      </c>
      <c r="G73" s="8">
        <v>-32.135100000000001</v>
      </c>
      <c r="H73" s="8">
        <v>-164.786</v>
      </c>
      <c r="I73" s="40">
        <v>-63.518999999999998</v>
      </c>
      <c r="J73" s="31"/>
      <c r="K73" s="40">
        <v>-66.999700000000004</v>
      </c>
      <c r="L73" s="17"/>
      <c r="O73" s="7">
        <v>560</v>
      </c>
      <c r="P73" s="8">
        <v>-260.90499999999997</v>
      </c>
      <c r="Q73" s="8">
        <v>-99.020600000000002</v>
      </c>
      <c r="R73" s="8">
        <v>-409.803</v>
      </c>
      <c r="S73" s="40">
        <v>-257.94</v>
      </c>
      <c r="T73" s="40">
        <v>-426.56700000000001</v>
      </c>
      <c r="U73" s="40">
        <v>-39.148099999999999</v>
      </c>
      <c r="V73" s="40">
        <v>-472.94600000000003</v>
      </c>
      <c r="W73" s="40">
        <v>-64.391099999999994</v>
      </c>
      <c r="X73" s="40">
        <v>-162.898</v>
      </c>
      <c r="Y73" s="40">
        <v>-83.740899999999996</v>
      </c>
      <c r="Z73" s="40">
        <v>-180.59700000000001</v>
      </c>
      <c r="AA73" s="40">
        <v>-77.985500000000002</v>
      </c>
      <c r="AB73" s="40">
        <v>-706.54700000000003</v>
      </c>
      <c r="AC73" s="17"/>
      <c r="AD73" s="15"/>
      <c r="AE73" s="15"/>
      <c r="AF73" s="7">
        <v>560</v>
      </c>
      <c r="AG73" s="8">
        <v>-432.01400000000001</v>
      </c>
      <c r="AH73" s="8">
        <v>-43.1892</v>
      </c>
      <c r="AI73" s="8">
        <v>-702.99699999999996</v>
      </c>
      <c r="AJ73" s="8">
        <v>-499.00599999999997</v>
      </c>
      <c r="AK73" s="40">
        <v>-460.42</v>
      </c>
      <c r="AL73" s="40">
        <v>-957.46299999999997</v>
      </c>
      <c r="AM73" s="40">
        <v>-218.255</v>
      </c>
      <c r="AN73" s="40">
        <v>-45.569699999999997</v>
      </c>
      <c r="AO73" s="40">
        <v>-42.917200000000001</v>
      </c>
      <c r="AP73" s="40">
        <v>-37.281199999999998</v>
      </c>
      <c r="AQ73" s="17"/>
      <c r="AS73" s="15"/>
    </row>
    <row r="74" spans="2:45" ht="16" customHeight="1" x14ac:dyDescent="0.15">
      <c r="B74" s="7">
        <v>580</v>
      </c>
      <c r="C74" s="8">
        <v>-28.584499999999998</v>
      </c>
      <c r="D74" s="8">
        <v>-27.550699999999999</v>
      </c>
      <c r="E74" s="15"/>
      <c r="F74" s="8">
        <v>-207.82</v>
      </c>
      <c r="G74" s="8">
        <v>-33.232700000000001</v>
      </c>
      <c r="H74" s="8">
        <v>-166.34100000000001</v>
      </c>
      <c r="I74" s="40">
        <v>-58.366100000000003</v>
      </c>
      <c r="J74" s="31"/>
      <c r="K74" s="40">
        <v>-52.0944</v>
      </c>
      <c r="L74" s="17"/>
      <c r="O74" s="7">
        <v>580</v>
      </c>
      <c r="P74" s="8">
        <v>-258.77199999999999</v>
      </c>
      <c r="Q74" s="8">
        <v>-103.221</v>
      </c>
      <c r="R74" s="8">
        <v>-409.74900000000002</v>
      </c>
      <c r="S74" s="40">
        <v>-249.55500000000001</v>
      </c>
      <c r="T74" s="40">
        <v>-482.75599999999997</v>
      </c>
      <c r="U74" s="40">
        <v>-38.244700000000002</v>
      </c>
      <c r="V74" s="40">
        <v>-452.33300000000003</v>
      </c>
      <c r="W74" s="40">
        <v>-66.286799999999999</v>
      </c>
      <c r="X74" s="40">
        <v>-139.32900000000001</v>
      </c>
      <c r="Y74" s="40">
        <v>-84.419499999999999</v>
      </c>
      <c r="Z74" s="40">
        <v>-182.661</v>
      </c>
      <c r="AA74" s="40">
        <v>-91.360699999999994</v>
      </c>
      <c r="AB74" s="40">
        <v>-707.904</v>
      </c>
      <c r="AC74" s="17"/>
      <c r="AD74" s="15"/>
      <c r="AE74" s="15"/>
      <c r="AF74" s="7">
        <v>580</v>
      </c>
      <c r="AG74" s="8">
        <v>-412.21600000000001</v>
      </c>
      <c r="AH74" s="8">
        <v>-41.928699999999999</v>
      </c>
      <c r="AI74" s="8">
        <v>-702.44899999999996</v>
      </c>
      <c r="AJ74" s="8">
        <v>-502.81400000000002</v>
      </c>
      <c r="AK74" s="40">
        <v>-461.702</v>
      </c>
      <c r="AL74" s="40">
        <v>-936.37400000000002</v>
      </c>
      <c r="AM74" s="40">
        <v>-199.93600000000001</v>
      </c>
      <c r="AN74" s="40">
        <v>-51.850299999999997</v>
      </c>
      <c r="AO74" s="40">
        <v>-44.787199999999999</v>
      </c>
      <c r="AP74" s="40">
        <v>-37.975900000000003</v>
      </c>
      <c r="AQ74" s="17"/>
      <c r="AS74" s="15"/>
    </row>
    <row r="75" spans="2:45" ht="16" customHeight="1" x14ac:dyDescent="0.15">
      <c r="B75" s="7">
        <v>600</v>
      </c>
      <c r="C75" s="8">
        <v>-32.042999999999999</v>
      </c>
      <c r="D75" s="8">
        <v>-23.315200000000001</v>
      </c>
      <c r="E75" s="15"/>
      <c r="F75" s="8">
        <v>-204.59800000000001</v>
      </c>
      <c r="G75" s="8">
        <v>-30.226299999999998</v>
      </c>
      <c r="H75" s="8">
        <v>-161.61000000000001</v>
      </c>
      <c r="I75" s="40">
        <v>-61.402099999999997</v>
      </c>
      <c r="J75" s="31"/>
      <c r="K75" s="40">
        <v>-59.122500000000002</v>
      </c>
      <c r="L75" s="17"/>
      <c r="O75" s="7">
        <v>600</v>
      </c>
      <c r="P75" s="8">
        <v>-270.20800000000003</v>
      </c>
      <c r="Q75" s="8">
        <v>-87.543599999999998</v>
      </c>
      <c r="R75" s="8">
        <v>-396.64</v>
      </c>
      <c r="S75" s="40">
        <v>-252.99700000000001</v>
      </c>
      <c r="T75" s="40">
        <v>-415.589</v>
      </c>
      <c r="U75" s="40">
        <v>-35.918100000000003</v>
      </c>
      <c r="V75" s="40">
        <v>-450.947</v>
      </c>
      <c r="W75" s="40">
        <v>-73.756500000000003</v>
      </c>
      <c r="X75" s="40">
        <v>-151.41900000000001</v>
      </c>
      <c r="Y75" s="40">
        <v>-93.057900000000004</v>
      </c>
      <c r="Z75" s="40">
        <v>-175.41300000000001</v>
      </c>
      <c r="AA75" s="40">
        <v>-70.924099999999996</v>
      </c>
      <c r="AB75" s="40">
        <v>-696.78499999999997</v>
      </c>
      <c r="AC75" s="17"/>
      <c r="AD75" s="15"/>
      <c r="AE75" s="15"/>
      <c r="AF75" s="7">
        <v>600</v>
      </c>
      <c r="AG75" s="8">
        <v>-387.892</v>
      </c>
      <c r="AH75" s="8">
        <v>-44.829799999999999</v>
      </c>
      <c r="AI75" s="8">
        <v>-706.48900000000003</v>
      </c>
      <c r="AJ75" s="8">
        <v>-514.60900000000004</v>
      </c>
      <c r="AK75" s="40">
        <v>-459.74900000000002</v>
      </c>
      <c r="AL75" s="40">
        <v>-944.23</v>
      </c>
      <c r="AM75" s="40">
        <v>-197.07599999999999</v>
      </c>
      <c r="AN75" s="40">
        <v>-50.926299999999998</v>
      </c>
      <c r="AO75" s="40">
        <v>-42.211500000000001</v>
      </c>
      <c r="AP75" s="40">
        <v>-39.3964</v>
      </c>
      <c r="AQ75" s="17"/>
      <c r="AS75" s="15"/>
    </row>
    <row r="76" spans="2:45" ht="16" customHeight="1" x14ac:dyDescent="0.15">
      <c r="B76" s="7">
        <v>620</v>
      </c>
      <c r="C76" s="8">
        <v>-25.94</v>
      </c>
      <c r="D76" s="8">
        <v>-25.765899999999998</v>
      </c>
      <c r="E76" s="15"/>
      <c r="F76" s="8">
        <v>-201.19800000000001</v>
      </c>
      <c r="G76" s="8">
        <v>-32.206200000000003</v>
      </c>
      <c r="H76" s="8">
        <v>-172.06800000000001</v>
      </c>
      <c r="I76" s="40">
        <v>-50.138399999999997</v>
      </c>
      <c r="J76" s="31"/>
      <c r="K76" s="40">
        <v>-56.390999999999998</v>
      </c>
      <c r="L76" s="17"/>
      <c r="O76" s="7">
        <v>620</v>
      </c>
      <c r="P76" s="8">
        <v>-270.34300000000002</v>
      </c>
      <c r="Q76" s="8">
        <v>-87.699100000000001</v>
      </c>
      <c r="R76" s="8">
        <v>-404.87599999999998</v>
      </c>
      <c r="S76" s="40">
        <v>-251.256</v>
      </c>
      <c r="T76" s="40">
        <v>-421.92599999999999</v>
      </c>
      <c r="U76" s="40">
        <v>-38.403799999999997</v>
      </c>
      <c r="V76" s="40">
        <v>-501.75099999999998</v>
      </c>
      <c r="W76" s="40">
        <v>-63.990900000000003</v>
      </c>
      <c r="X76" s="40">
        <v>-163.28700000000001</v>
      </c>
      <c r="Y76" s="40">
        <v>-91.677999999999997</v>
      </c>
      <c r="Z76" s="40">
        <v>-174.042</v>
      </c>
      <c r="AA76" s="40">
        <v>-82.070099999999996</v>
      </c>
      <c r="AB76" s="40">
        <v>-692.65300000000002</v>
      </c>
      <c r="AC76" s="17"/>
      <c r="AD76" s="15"/>
      <c r="AE76" s="15"/>
      <c r="AF76" s="7">
        <v>620</v>
      </c>
      <c r="AG76" s="8">
        <v>-389.13299999999998</v>
      </c>
      <c r="AH76" s="8">
        <v>-46.085900000000002</v>
      </c>
      <c r="AI76" s="8">
        <v>-685.13099999999997</v>
      </c>
      <c r="AJ76" s="8">
        <v>-503.29399999999998</v>
      </c>
      <c r="AK76" s="40">
        <v>-459.41699999999997</v>
      </c>
      <c r="AL76" s="40">
        <v>-943.96400000000006</v>
      </c>
      <c r="AM76" s="40">
        <v>-209.55199999999999</v>
      </c>
      <c r="AN76" s="40">
        <v>-56.189599999999999</v>
      </c>
      <c r="AO76" s="40">
        <v>-40.580599999999997</v>
      </c>
      <c r="AP76" s="40">
        <v>-34.923699999999997</v>
      </c>
      <c r="AQ76" s="17"/>
      <c r="AS76" s="15"/>
    </row>
    <row r="77" spans="2:45" ht="16" customHeight="1" x14ac:dyDescent="0.15">
      <c r="B77" s="7">
        <v>640</v>
      </c>
      <c r="C77" s="8">
        <v>-31.551200000000001</v>
      </c>
      <c r="D77" s="8">
        <v>-26.4207</v>
      </c>
      <c r="E77" s="15"/>
      <c r="F77" s="8">
        <v>-202.07400000000001</v>
      </c>
      <c r="G77" s="8">
        <v>-31.560600000000001</v>
      </c>
      <c r="H77" s="8">
        <v>-169.876</v>
      </c>
      <c r="I77" s="40">
        <v>-57.972499999999997</v>
      </c>
      <c r="J77" s="31"/>
      <c r="K77" s="40">
        <v>-52.411700000000003</v>
      </c>
      <c r="L77" s="17"/>
      <c r="O77" s="7">
        <v>640</v>
      </c>
      <c r="P77" s="8">
        <v>-275.73200000000003</v>
      </c>
      <c r="Q77" s="8">
        <v>-82.703000000000003</v>
      </c>
      <c r="R77" s="8">
        <v>-402.23500000000001</v>
      </c>
      <c r="S77" s="40">
        <v>-246.017</v>
      </c>
      <c r="T77" s="40">
        <v>-390.53300000000002</v>
      </c>
      <c r="U77" s="40">
        <v>-42.174700000000001</v>
      </c>
      <c r="V77" s="40">
        <v>-455.11399999999998</v>
      </c>
      <c r="W77" s="40">
        <v>-70.369299999999996</v>
      </c>
      <c r="X77" s="40">
        <v>-158.047</v>
      </c>
      <c r="Y77" s="40">
        <v>-84.077600000000004</v>
      </c>
      <c r="Z77" s="40">
        <v>-179.744</v>
      </c>
      <c r="AA77" s="40">
        <v>-64.553799999999995</v>
      </c>
      <c r="AB77" s="40">
        <v>-700.322</v>
      </c>
      <c r="AC77" s="17"/>
      <c r="AD77" s="15"/>
      <c r="AE77" s="15"/>
      <c r="AF77" s="7">
        <v>640</v>
      </c>
      <c r="AG77" s="8">
        <v>-458.351</v>
      </c>
      <c r="AH77" s="8">
        <v>-40.569499999999998</v>
      </c>
      <c r="AI77" s="8">
        <v>-740.12099999999998</v>
      </c>
      <c r="AJ77" s="8">
        <v>-494.22300000000001</v>
      </c>
      <c r="AK77" s="40">
        <v>-457.738</v>
      </c>
      <c r="AL77" s="40">
        <v>-931.976</v>
      </c>
      <c r="AM77" s="40">
        <v>-229.238</v>
      </c>
      <c r="AN77" s="40">
        <v>-53.942399999999999</v>
      </c>
      <c r="AO77" s="40">
        <v>-45.900599999999997</v>
      </c>
      <c r="AP77" s="40">
        <v>-38.040100000000002</v>
      </c>
      <c r="AQ77" s="17"/>
      <c r="AS77" s="15"/>
    </row>
    <row r="78" spans="2:45" ht="16" customHeight="1" x14ac:dyDescent="0.15">
      <c r="B78" s="7">
        <v>660</v>
      </c>
      <c r="C78" s="7">
        <v>-20.68</v>
      </c>
      <c r="D78" s="7">
        <v>-22.398900000000001</v>
      </c>
      <c r="E78" s="15"/>
      <c r="F78" s="8">
        <v>-196.77600000000001</v>
      </c>
      <c r="G78" s="8">
        <v>-25.129799999999999</v>
      </c>
      <c r="H78" s="8">
        <v>-167.13900000000001</v>
      </c>
      <c r="I78" s="40">
        <v>-50.827500000000001</v>
      </c>
      <c r="J78" s="31"/>
      <c r="K78" s="40">
        <v>-51.073099999999997</v>
      </c>
      <c r="L78" s="17"/>
      <c r="O78" s="7">
        <v>660</v>
      </c>
      <c r="P78" s="8">
        <v>-265.089</v>
      </c>
      <c r="Q78" s="8">
        <v>-88.530900000000003</v>
      </c>
      <c r="R78" s="8">
        <v>-404.4</v>
      </c>
      <c r="S78" s="40">
        <v>-262.53899999999999</v>
      </c>
      <c r="T78" s="40">
        <v>-416.05099999999999</v>
      </c>
      <c r="U78" s="40">
        <v>-37.0199</v>
      </c>
      <c r="V78" s="40">
        <v>-404.28100000000001</v>
      </c>
      <c r="W78" s="40">
        <v>-74.406300000000002</v>
      </c>
      <c r="X78" s="40">
        <v>-162.89099999999999</v>
      </c>
      <c r="Y78" s="40">
        <v>-90.230999999999995</v>
      </c>
      <c r="Z78" s="40">
        <v>-172.678</v>
      </c>
      <c r="AA78" s="40">
        <v>-76.7547</v>
      </c>
      <c r="AB78" s="40">
        <v>-678.98800000000006</v>
      </c>
      <c r="AC78" s="17"/>
      <c r="AD78" s="15"/>
      <c r="AE78" s="15"/>
      <c r="AF78" s="7">
        <v>660</v>
      </c>
      <c r="AG78" s="8">
        <v>-501.68299999999999</v>
      </c>
      <c r="AH78" s="8">
        <v>-31.1996</v>
      </c>
      <c r="AI78" s="8">
        <v>-742.00199999999995</v>
      </c>
      <c r="AJ78" s="8">
        <v>-486.12900000000002</v>
      </c>
      <c r="AK78" s="40">
        <v>-466.52800000000002</v>
      </c>
      <c r="AL78" s="40">
        <v>-914.95299999999997</v>
      </c>
      <c r="AM78" s="40">
        <v>-210.34399999999999</v>
      </c>
      <c r="AN78" s="40">
        <v>-48.793700000000001</v>
      </c>
      <c r="AO78" s="40">
        <v>-37.729900000000001</v>
      </c>
      <c r="AP78" s="40">
        <v>-39.223399999999998</v>
      </c>
      <c r="AQ78" s="17"/>
      <c r="AS78" s="15"/>
    </row>
    <row r="79" spans="2:45" ht="16" customHeight="1" x14ac:dyDescent="0.15">
      <c r="B79" s="7">
        <v>680</v>
      </c>
      <c r="C79" s="7">
        <v>-42.29</v>
      </c>
      <c r="D79" s="7">
        <v>-24.9785</v>
      </c>
      <c r="E79" s="15"/>
      <c r="F79" s="8">
        <v>-204.98500000000001</v>
      </c>
      <c r="G79" s="8">
        <v>-30.5123</v>
      </c>
      <c r="H79" s="8">
        <v>-166.92099999999999</v>
      </c>
      <c r="I79" s="40">
        <v>-49.136899999999997</v>
      </c>
      <c r="J79" s="31"/>
      <c r="K79" s="40">
        <v>-55.844099999999997</v>
      </c>
      <c r="L79" s="17"/>
      <c r="O79" s="7">
        <v>680</v>
      </c>
      <c r="P79" s="8">
        <v>-267.596</v>
      </c>
      <c r="Q79" s="8">
        <v>-63.302999999999997</v>
      </c>
      <c r="R79" s="8">
        <v>-393.52100000000002</v>
      </c>
      <c r="S79" s="40">
        <v>-245.46100000000001</v>
      </c>
      <c r="T79" s="40">
        <v>-429.06099999999998</v>
      </c>
      <c r="U79" s="40">
        <v>-41.7164</v>
      </c>
      <c r="V79" s="40">
        <v>-396.61500000000001</v>
      </c>
      <c r="W79" s="40">
        <v>-71.531400000000005</v>
      </c>
      <c r="X79" s="40">
        <v>-153.339</v>
      </c>
      <c r="Y79" s="40">
        <v>-90.072699999999998</v>
      </c>
      <c r="Z79" s="40">
        <v>-177.86500000000001</v>
      </c>
      <c r="AA79" s="40">
        <v>-82.355000000000004</v>
      </c>
      <c r="AB79" s="40">
        <v>-686.00099999999998</v>
      </c>
      <c r="AC79" s="17"/>
      <c r="AD79" s="15"/>
      <c r="AE79" s="15"/>
      <c r="AF79" s="7">
        <v>680</v>
      </c>
      <c r="AG79" s="8">
        <v>-535.923</v>
      </c>
      <c r="AH79" s="8">
        <v>-33.025300000000001</v>
      </c>
      <c r="AI79" s="8">
        <v>-748.947</v>
      </c>
      <c r="AJ79" s="8">
        <v>-494.87400000000002</v>
      </c>
      <c r="AK79" s="40">
        <v>-458.09199999999998</v>
      </c>
      <c r="AL79" s="40">
        <v>-927.03099999999995</v>
      </c>
      <c r="AM79" s="40">
        <v>-167.32300000000001</v>
      </c>
      <c r="AN79" s="40">
        <v>-47.564900000000002</v>
      </c>
      <c r="AO79" s="40">
        <v>-37.8887</v>
      </c>
      <c r="AP79" s="40">
        <v>-34.882199999999997</v>
      </c>
      <c r="AQ79" s="17"/>
      <c r="AS79" s="15"/>
    </row>
    <row r="80" spans="2:45" ht="16" customHeight="1" x14ac:dyDescent="0.15">
      <c r="B80" s="7">
        <v>700</v>
      </c>
      <c r="C80" s="7">
        <v>-44.060600000000001</v>
      </c>
      <c r="D80" s="7">
        <v>-27.127400000000002</v>
      </c>
      <c r="E80" s="15"/>
      <c r="F80" s="8">
        <v>-196.405</v>
      </c>
      <c r="G80" s="8">
        <v>-30.930499999999999</v>
      </c>
      <c r="H80" s="8">
        <v>-167.42599999999999</v>
      </c>
      <c r="I80" s="40">
        <v>-46.174799999999998</v>
      </c>
      <c r="J80" s="31"/>
      <c r="K80" s="40">
        <v>-57.225000000000001</v>
      </c>
      <c r="L80" s="17"/>
      <c r="O80" s="7">
        <v>700</v>
      </c>
      <c r="P80" s="8">
        <v>-261.17</v>
      </c>
      <c r="Q80" s="8">
        <v>-79.590999999999994</v>
      </c>
      <c r="R80" s="8">
        <v>-396.35899999999998</v>
      </c>
      <c r="S80" s="40">
        <v>-254.864</v>
      </c>
      <c r="T80" s="40">
        <v>-361.66899999999998</v>
      </c>
      <c r="U80" s="40">
        <v>-40.614600000000003</v>
      </c>
      <c r="V80" s="40">
        <v>-339.60599999999999</v>
      </c>
      <c r="W80" s="40">
        <v>-71.902199999999993</v>
      </c>
      <c r="X80" s="40">
        <v>-150.85900000000001</v>
      </c>
      <c r="Y80" s="40">
        <v>-88.977900000000005</v>
      </c>
      <c r="Z80" s="40">
        <v>-182.26499999999999</v>
      </c>
      <c r="AA80" s="40">
        <v>-78.157300000000006</v>
      </c>
      <c r="AB80" s="40">
        <v>-675.06899999999996</v>
      </c>
      <c r="AC80" s="17"/>
      <c r="AD80" s="15"/>
      <c r="AE80" s="15"/>
      <c r="AF80" s="7">
        <v>700</v>
      </c>
      <c r="AG80" s="8">
        <v>-557.06200000000001</v>
      </c>
      <c r="AH80" s="8">
        <v>-27.938600000000001</v>
      </c>
      <c r="AI80" s="8">
        <v>-735.8</v>
      </c>
      <c r="AJ80" s="8">
        <v>-479.315</v>
      </c>
      <c r="AK80" s="40">
        <v>-465.06400000000002</v>
      </c>
      <c r="AL80" s="40">
        <v>-917.85400000000004</v>
      </c>
      <c r="AM80" s="40">
        <v>-185.738</v>
      </c>
      <c r="AN80" s="40">
        <v>-49.938200000000002</v>
      </c>
      <c r="AO80" s="40">
        <v>-36.689700000000002</v>
      </c>
      <c r="AP80" s="40">
        <v>-35.181100000000001</v>
      </c>
      <c r="AQ80" s="17"/>
      <c r="AS80" s="15"/>
    </row>
    <row r="81" spans="2:45" ht="16" customHeight="1" x14ac:dyDescent="0.15">
      <c r="B81" s="7">
        <v>720</v>
      </c>
      <c r="C81" s="7">
        <v>-41.3474</v>
      </c>
      <c r="D81" s="7">
        <v>-29.676100000000002</v>
      </c>
      <c r="E81" s="15"/>
      <c r="F81" s="15"/>
      <c r="G81" s="7">
        <v>-29.4923</v>
      </c>
      <c r="H81" s="8">
        <v>-164.511</v>
      </c>
      <c r="I81" s="40">
        <v>-42.2196</v>
      </c>
      <c r="J81" s="31"/>
      <c r="K81" s="40">
        <v>-64.658000000000001</v>
      </c>
      <c r="L81" s="17"/>
      <c r="O81" s="7">
        <v>720</v>
      </c>
      <c r="P81" s="8">
        <v>-275.94200000000001</v>
      </c>
      <c r="Q81" s="8">
        <v>-64.559600000000003</v>
      </c>
      <c r="R81" s="8">
        <v>-394.209</v>
      </c>
      <c r="S81" s="40">
        <v>-231.89099999999999</v>
      </c>
      <c r="T81" s="40">
        <v>-421.67700000000002</v>
      </c>
      <c r="U81" s="40">
        <v>-39.746400000000001</v>
      </c>
      <c r="V81" s="40">
        <v>-360.637</v>
      </c>
      <c r="W81" s="40">
        <v>-71.945700000000002</v>
      </c>
      <c r="X81" s="40">
        <v>-162.95699999999999</v>
      </c>
      <c r="Y81" s="40">
        <v>-89.319500000000005</v>
      </c>
      <c r="Z81" s="40">
        <v>-184.45599999999999</v>
      </c>
      <c r="AA81" s="40">
        <v>-70.329899999999995</v>
      </c>
      <c r="AB81" s="40">
        <v>-679.86</v>
      </c>
      <c r="AC81" s="17"/>
      <c r="AD81" s="15"/>
      <c r="AE81" s="15"/>
      <c r="AF81" s="7">
        <v>720</v>
      </c>
      <c r="AG81" s="8">
        <v>-529.78899999999999</v>
      </c>
      <c r="AH81" s="8">
        <v>-39.734000000000002</v>
      </c>
      <c r="AI81" s="8">
        <v>-725.19399999999996</v>
      </c>
      <c r="AJ81" s="8">
        <v>-467.71899999999999</v>
      </c>
      <c r="AK81" s="40">
        <v>-457.26</v>
      </c>
      <c r="AL81" s="40">
        <v>-934.37199999999996</v>
      </c>
      <c r="AM81" s="40">
        <v>-189.261</v>
      </c>
      <c r="AN81" s="40">
        <v>-49.530500000000004</v>
      </c>
      <c r="AO81" s="40">
        <v>-33.7806</v>
      </c>
      <c r="AP81" s="40">
        <v>-38.317100000000003</v>
      </c>
      <c r="AQ81" s="17"/>
      <c r="AS81" s="15"/>
    </row>
    <row r="82" spans="2:45" ht="16" customHeight="1" x14ac:dyDescent="0.15">
      <c r="E82" s="17"/>
      <c r="F82" s="17"/>
      <c r="G82" s="17"/>
      <c r="H82" s="17"/>
      <c r="I82" s="29"/>
      <c r="J82" s="29"/>
      <c r="K82" s="37"/>
      <c r="L82" s="17"/>
      <c r="O82" s="15"/>
      <c r="P82" s="17"/>
      <c r="Q82" s="17"/>
      <c r="R82" s="1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17"/>
      <c r="AD82" s="15"/>
      <c r="AE82" s="15"/>
      <c r="AF82" s="15"/>
      <c r="AG82" s="19" t="s">
        <v>12</v>
      </c>
      <c r="AH82" s="17"/>
      <c r="AI82" s="17"/>
      <c r="AJ82" s="17"/>
      <c r="AK82" s="37"/>
      <c r="AL82" s="37"/>
      <c r="AM82" s="37"/>
      <c r="AN82" s="37"/>
      <c r="AO82" s="37"/>
      <c r="AP82" s="37"/>
      <c r="AQ82" s="17"/>
      <c r="AS82" s="15"/>
    </row>
    <row r="83" spans="2:45" ht="16" customHeight="1" x14ac:dyDescent="0.15">
      <c r="E83" s="17"/>
      <c r="F83" s="17"/>
      <c r="G83" s="17"/>
      <c r="H83" s="17"/>
      <c r="I83" s="29"/>
      <c r="J83" s="29"/>
      <c r="K83" s="37"/>
      <c r="L83" s="17"/>
      <c r="O83" s="15"/>
      <c r="P83" s="17"/>
      <c r="Q83" s="17"/>
      <c r="R83" s="1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17"/>
      <c r="AD83" s="15"/>
      <c r="AE83" s="15"/>
      <c r="AF83" s="15"/>
      <c r="AG83" s="17"/>
      <c r="AH83" s="17"/>
      <c r="AI83" s="17"/>
      <c r="AJ83" s="17"/>
      <c r="AK83" s="37"/>
      <c r="AL83" s="37"/>
      <c r="AM83" s="37"/>
      <c r="AN83" s="37"/>
      <c r="AO83" s="37"/>
      <c r="AP83" s="37"/>
      <c r="AQ83" s="17"/>
      <c r="AS83" s="15"/>
    </row>
    <row r="84" spans="2:45" ht="16" customHeight="1" x14ac:dyDescent="0.15">
      <c r="B84" s="21" t="s">
        <v>2</v>
      </c>
      <c r="C84" s="24" t="s">
        <v>14</v>
      </c>
      <c r="D84" s="24" t="s">
        <v>15</v>
      </c>
      <c r="E84" s="24" t="s">
        <v>16</v>
      </c>
      <c r="F84" s="25" t="s">
        <v>17</v>
      </c>
      <c r="G84" s="24" t="s">
        <v>20</v>
      </c>
      <c r="H84" s="24" t="s">
        <v>21</v>
      </c>
      <c r="I84" s="32" t="s">
        <v>42</v>
      </c>
      <c r="J84" s="32" t="s">
        <v>43</v>
      </c>
      <c r="K84" s="32" t="s">
        <v>44</v>
      </c>
      <c r="L84" s="17"/>
      <c r="O84" s="21" t="s">
        <v>2</v>
      </c>
      <c r="P84" s="24" t="s">
        <v>28</v>
      </c>
      <c r="Q84" s="24" t="s">
        <v>25</v>
      </c>
      <c r="R84" s="24" t="s">
        <v>27</v>
      </c>
      <c r="S84" s="32" t="s">
        <v>29</v>
      </c>
      <c r="T84" s="32" t="s">
        <v>30</v>
      </c>
      <c r="U84" s="32" t="s">
        <v>32</v>
      </c>
      <c r="V84" s="32" t="s">
        <v>35</v>
      </c>
      <c r="W84" s="32" t="s">
        <v>36</v>
      </c>
      <c r="X84" s="32" t="s">
        <v>37</v>
      </c>
      <c r="Y84" s="32" t="s">
        <v>38</v>
      </c>
      <c r="Z84" s="32" t="s">
        <v>39</v>
      </c>
      <c r="AA84" s="32" t="s">
        <v>40</v>
      </c>
      <c r="AB84" s="32" t="s">
        <v>41</v>
      </c>
      <c r="AC84" s="17"/>
      <c r="AD84" s="15"/>
      <c r="AE84" s="15"/>
      <c r="AF84" s="21" t="s">
        <v>2</v>
      </c>
      <c r="AG84" s="24" t="s">
        <v>11</v>
      </c>
      <c r="AH84" s="24" t="s">
        <v>18</v>
      </c>
      <c r="AI84" s="24" t="s">
        <v>19</v>
      </c>
      <c r="AJ84" s="24" t="s">
        <v>23</v>
      </c>
      <c r="AK84" s="32" t="s">
        <v>22</v>
      </c>
      <c r="AL84" s="32" t="s">
        <v>24</v>
      </c>
      <c r="AM84" s="32" t="s">
        <v>26</v>
      </c>
      <c r="AN84" s="32" t="s">
        <v>31</v>
      </c>
      <c r="AO84" s="32" t="s">
        <v>33</v>
      </c>
      <c r="AP84" s="32" t="s">
        <v>34</v>
      </c>
      <c r="AQ84" s="17"/>
      <c r="AS84" s="15"/>
    </row>
    <row r="85" spans="2:45" ht="16" customHeight="1" x14ac:dyDescent="0.15">
      <c r="B85" s="22" t="s">
        <v>1</v>
      </c>
      <c r="C85" s="10" t="s">
        <v>5</v>
      </c>
      <c r="D85" s="10" t="s">
        <v>5</v>
      </c>
      <c r="E85" s="10" t="s">
        <v>5</v>
      </c>
      <c r="F85" s="10" t="s">
        <v>5</v>
      </c>
      <c r="G85" s="10" t="s">
        <v>5</v>
      </c>
      <c r="H85" s="10" t="s">
        <v>5</v>
      </c>
      <c r="I85" s="10" t="s">
        <v>5</v>
      </c>
      <c r="J85" s="10" t="s">
        <v>5</v>
      </c>
      <c r="K85" s="36" t="s">
        <v>5</v>
      </c>
      <c r="L85" s="12" t="s">
        <v>0</v>
      </c>
      <c r="M85" s="12" t="s">
        <v>6</v>
      </c>
      <c r="O85" s="22" t="s">
        <v>1</v>
      </c>
      <c r="P85" s="10" t="s">
        <v>5</v>
      </c>
      <c r="Q85" s="10" t="s">
        <v>5</v>
      </c>
      <c r="R85" s="10" t="s">
        <v>5</v>
      </c>
      <c r="S85" s="36" t="s">
        <v>5</v>
      </c>
      <c r="T85" s="36" t="s">
        <v>5</v>
      </c>
      <c r="U85" s="36" t="s">
        <v>5</v>
      </c>
      <c r="V85" s="36" t="s">
        <v>5</v>
      </c>
      <c r="W85" s="36" t="s">
        <v>5</v>
      </c>
      <c r="X85" s="36" t="s">
        <v>5</v>
      </c>
      <c r="Y85" s="36" t="s">
        <v>5</v>
      </c>
      <c r="Z85" s="36" t="s">
        <v>5</v>
      </c>
      <c r="AA85" s="36" t="s">
        <v>5</v>
      </c>
      <c r="AB85" s="36" t="s">
        <v>5</v>
      </c>
      <c r="AC85" s="12" t="s">
        <v>0</v>
      </c>
      <c r="AD85" s="12" t="s">
        <v>6</v>
      </c>
      <c r="AE85" s="15"/>
      <c r="AF85" s="22" t="s">
        <v>1</v>
      </c>
      <c r="AG85" s="10" t="s">
        <v>5</v>
      </c>
      <c r="AH85" s="10" t="s">
        <v>5</v>
      </c>
      <c r="AI85" s="10" t="s">
        <v>5</v>
      </c>
      <c r="AJ85" s="10" t="s">
        <v>5</v>
      </c>
      <c r="AK85" s="36" t="s">
        <v>5</v>
      </c>
      <c r="AL85" s="36" t="s">
        <v>5</v>
      </c>
      <c r="AM85" s="36" t="s">
        <v>5</v>
      </c>
      <c r="AN85" s="36" t="s">
        <v>5</v>
      </c>
      <c r="AO85" s="10" t="s">
        <v>5</v>
      </c>
      <c r="AP85" s="10" t="s">
        <v>5</v>
      </c>
      <c r="AQ85" s="12" t="s">
        <v>0</v>
      </c>
      <c r="AR85" s="12" t="s">
        <v>6</v>
      </c>
      <c r="AS85" s="15"/>
    </row>
    <row r="86" spans="2:45" ht="16" customHeight="1" x14ac:dyDescent="0.15">
      <c r="B86" s="7">
        <v>20</v>
      </c>
      <c r="C86" s="7">
        <f t="shared" ref="C86:E121" si="0">(C46/C6)*100</f>
        <v>16.070568286567259</v>
      </c>
      <c r="D86" s="7">
        <f t="shared" si="0"/>
        <v>10.717757539944618</v>
      </c>
      <c r="E86" s="7">
        <f t="shared" si="0"/>
        <v>22.289189010761003</v>
      </c>
      <c r="F86" s="7">
        <f t="shared" ref="F86:G86" si="1">(F46/F6)*100</f>
        <v>22.019693634886124</v>
      </c>
      <c r="G86" s="7">
        <f t="shared" si="1"/>
        <v>9.1462940953461924</v>
      </c>
      <c r="H86" s="7">
        <f t="shared" ref="H86" si="2">(H46/H6)*100</f>
        <v>4.2877673370466436</v>
      </c>
      <c r="I86" s="7">
        <f t="shared" ref="I86" si="3">(I46/I6)*100</f>
        <v>9.1393357457633186</v>
      </c>
      <c r="J86" s="7">
        <f t="shared" ref="J86" si="4">(J46/J6)*100</f>
        <v>22.862084161338331</v>
      </c>
      <c r="K86" s="7">
        <f t="shared" ref="K86" si="5">(K46/K6)*100</f>
        <v>16.826414703720349</v>
      </c>
      <c r="L86" s="11">
        <f t="shared" ref="L86:L121" si="6">AVERAGE(C86:D86,E86:F86,G86,H86,I86:J86,K86)</f>
        <v>14.817678279485982</v>
      </c>
      <c r="M86" s="11">
        <f t="shared" ref="M86:M121" si="7">STDEV(C86:D86,E86:F86,G86,H86,I86:J86,K86)/SQRT(COUNT(C86:D86,E86:F86,G86,H86,I86:J86,K86))</f>
        <v>2.267237263326189</v>
      </c>
      <c r="O86" s="7">
        <v>20</v>
      </c>
      <c r="P86" s="7">
        <f t="shared" ref="P86" si="8">(P46/P6)*100</f>
        <v>2.5973995379658334</v>
      </c>
      <c r="Q86" s="7">
        <f t="shared" ref="Q86:R86" si="9">(Q46/Q6)*100</f>
        <v>8.2090943973858046</v>
      </c>
      <c r="R86" s="7">
        <f t="shared" si="9"/>
        <v>14.743955174298238</v>
      </c>
      <c r="S86" s="7">
        <f t="shared" ref="S86" si="10">(S46/S6)*100</f>
        <v>10.289906570904535</v>
      </c>
      <c r="T86" s="7">
        <f t="shared" ref="T86" si="11">(T46/T6)*100</f>
        <v>11.193636372216226</v>
      </c>
      <c r="U86" s="7">
        <f t="shared" ref="U86:V86" si="12">(U46/U6)*100</f>
        <v>4.8813814992731333</v>
      </c>
      <c r="V86" s="7">
        <f t="shared" si="12"/>
        <v>18.772941707076992</v>
      </c>
      <c r="W86" s="7">
        <f t="shared" ref="W86" si="13">(W46/W6)*100</f>
        <v>12.248302222065833</v>
      </c>
      <c r="X86" s="7">
        <f t="shared" ref="X86:Y86" si="14">(X46/X6)*100</f>
        <v>9.9246521348561796</v>
      </c>
      <c r="Y86" s="7">
        <f t="shared" si="14"/>
        <v>15.573649494652352</v>
      </c>
      <c r="Z86" s="7">
        <f t="shared" ref="Z86:AA86" si="15">(Z46/Z6)*100</f>
        <v>13.884007163236815</v>
      </c>
      <c r="AA86" s="7">
        <f t="shared" si="15"/>
        <v>14.625429316622624</v>
      </c>
      <c r="AB86" s="7">
        <f t="shared" ref="AB86" si="16">(AB46/AB6)*100</f>
        <v>16.020812999885923</v>
      </c>
      <c r="AC86" s="11">
        <f t="shared" ref="AC86:AC121" si="17">AVERAGE(P86,Q86,R86,S86:T86,U86:AB86)</f>
        <v>11.766551430033882</v>
      </c>
      <c r="AD86" s="11">
        <f t="shared" ref="AD86:AD121" si="18">STDEV(P86,Q86,R86,S86:T86,U86:AB86)/SQRT(COUNT(P86,Q86,R86,S86:T86,U86:AB86))</f>
        <v>1.2746839150140805</v>
      </c>
      <c r="AE86" s="15"/>
      <c r="AF86" s="7">
        <v>20</v>
      </c>
      <c r="AG86" s="7">
        <f t="shared" ref="AG86:AI86" si="19">(AG46/AG6)*100</f>
        <v>56.478316859251009</v>
      </c>
      <c r="AH86" s="7">
        <f t="shared" si="19"/>
        <v>57.053725794293861</v>
      </c>
      <c r="AI86" s="7">
        <f t="shared" si="19"/>
        <v>34.812074445141292</v>
      </c>
      <c r="AJ86" s="7">
        <f t="shared" ref="AJ86:AO101" si="20">(AJ46/AJ6)*100</f>
        <v>33.977732182728857</v>
      </c>
      <c r="AK86" s="38">
        <f t="shared" si="20"/>
        <v>15.946532070890163</v>
      </c>
      <c r="AL86" s="38">
        <f t="shared" si="20"/>
        <v>9.2976978715426135</v>
      </c>
      <c r="AM86" s="38">
        <f t="shared" si="20"/>
        <v>8.0304483720632778</v>
      </c>
      <c r="AN86" s="38">
        <f t="shared" si="20"/>
        <v>15.052816015359236</v>
      </c>
      <c r="AO86" s="7">
        <f t="shared" ref="AO86:AP86" si="21">(AO46/AO6)*100</f>
        <v>13.651526586435333</v>
      </c>
      <c r="AP86" s="7">
        <f t="shared" si="21"/>
        <v>34.386258644199238</v>
      </c>
      <c r="AQ86" s="11">
        <f t="shared" ref="AQ86:AQ121" si="22">AVERAGE(AG86:AH86,AI86,AJ86,AK86:AP86)</f>
        <v>27.86871288419049</v>
      </c>
      <c r="AR86" s="11">
        <f t="shared" ref="AR86:AR121" si="23">STDEV(AG86:AH86,AI86,AJ86,AK86:AP86)/SQRT(COUNT(AG86:AH86,AI86,AJ86,AK86:AP86))</f>
        <v>5.8168687061742599</v>
      </c>
      <c r="AS86" s="15"/>
    </row>
    <row r="87" spans="2:45" ht="16" customHeight="1" x14ac:dyDescent="0.15">
      <c r="B87" s="7">
        <v>40</v>
      </c>
      <c r="C87" s="7">
        <f t="shared" ref="C87" si="24">(C47/C7)*100</f>
        <v>36.116979638506535</v>
      </c>
      <c r="D87" s="7">
        <f t="shared" si="0"/>
        <v>28.945023630803448</v>
      </c>
      <c r="E87" s="7">
        <f t="shared" si="0"/>
        <v>32.829270099875565</v>
      </c>
      <c r="F87" s="7">
        <f t="shared" ref="F87:G87" si="25">(F47/F7)*100</f>
        <v>46.592257818281681</v>
      </c>
      <c r="G87" s="7">
        <f t="shared" si="25"/>
        <v>33.352571241224396</v>
      </c>
      <c r="H87" s="7">
        <f t="shared" ref="H87" si="26">(H47/H7)*100</f>
        <v>22.06092247596154</v>
      </c>
      <c r="I87" s="7">
        <f t="shared" ref="I87" si="27">(I47/I7)*100</f>
        <v>28.157969421986767</v>
      </c>
      <c r="J87" s="7">
        <f t="shared" ref="J87" si="28">(J47/J7)*100</f>
        <v>37.083727904040401</v>
      </c>
      <c r="K87" s="7">
        <f t="shared" ref="K87" si="29">(K47/K7)*100</f>
        <v>33.363763490315776</v>
      </c>
      <c r="L87" s="11">
        <f t="shared" si="6"/>
        <v>33.166942857888458</v>
      </c>
      <c r="M87" s="11">
        <f t="shared" si="7"/>
        <v>2.2691418122198823</v>
      </c>
      <c r="O87" s="7">
        <v>40</v>
      </c>
      <c r="P87" s="7">
        <f t="shared" ref="P87" si="30">(P47/P7)*100</f>
        <v>19.628128456534373</v>
      </c>
      <c r="Q87" s="7">
        <f t="shared" ref="Q87:R87" si="31">(Q47/Q7)*100</f>
        <v>25.677995193958118</v>
      </c>
      <c r="R87" s="7">
        <f t="shared" si="31"/>
        <v>48.295209133144922</v>
      </c>
      <c r="S87" s="7">
        <f t="shared" ref="S87" si="32">(S47/S7)*100</f>
        <v>43.728062072787729</v>
      </c>
      <c r="T87" s="7">
        <f t="shared" ref="T87" si="33">(T47/T7)*100</f>
        <v>46.036119715052997</v>
      </c>
      <c r="U87" s="7">
        <f t="shared" ref="U87:V87" si="34">(U47/U7)*100</f>
        <v>26.074509177677328</v>
      </c>
      <c r="V87" s="7">
        <f t="shared" si="34"/>
        <v>55.691857126628705</v>
      </c>
      <c r="W87" s="7">
        <f t="shared" ref="W87" si="35">(W47/W7)*100</f>
        <v>37.781291178450886</v>
      </c>
      <c r="X87" s="7">
        <f t="shared" ref="X87:Y87" si="36">(X47/X7)*100</f>
        <v>38.615777061173404</v>
      </c>
      <c r="Y87" s="7">
        <f t="shared" si="36"/>
        <v>31.839967199318092</v>
      </c>
      <c r="Z87" s="7">
        <f t="shared" ref="Z87:AA87" si="37">(Z47/Z7)*100</f>
        <v>38.380038163479888</v>
      </c>
      <c r="AA87" s="7">
        <f t="shared" si="37"/>
        <v>38.527041962280293</v>
      </c>
      <c r="AB87" s="7">
        <f t="shared" ref="AB87" si="38">(AB47/AB7)*100</f>
        <v>53.184898572220007</v>
      </c>
      <c r="AC87" s="11">
        <f t="shared" si="17"/>
        <v>38.727761154823597</v>
      </c>
      <c r="AD87" s="11">
        <f t="shared" si="18"/>
        <v>3.0068820066715114</v>
      </c>
      <c r="AE87" s="15"/>
      <c r="AF87" s="7">
        <v>40</v>
      </c>
      <c r="AG87" s="7">
        <f t="shared" ref="AG87:AH106" si="39">(AG47/AG7)*100</f>
        <v>81.257788196703771</v>
      </c>
      <c r="AH87" s="7">
        <f t="shared" si="39"/>
        <v>73.490949776068533</v>
      </c>
      <c r="AI87" s="7">
        <f t="shared" ref="AI87" si="40">(AI47/AI7)*100</f>
        <v>59.925945482996433</v>
      </c>
      <c r="AJ87" s="7">
        <f t="shared" ref="AJ87:AL87" si="41">(AJ47/AJ7)*100</f>
        <v>57.404120151149883</v>
      </c>
      <c r="AK87" s="38">
        <f t="shared" si="41"/>
        <v>51.511541636623924</v>
      </c>
      <c r="AL87" s="38">
        <f t="shared" si="41"/>
        <v>42.140344671736528</v>
      </c>
      <c r="AM87" s="38">
        <f t="shared" si="20"/>
        <v>34.842072114627619</v>
      </c>
      <c r="AN87" s="38">
        <f t="shared" si="20"/>
        <v>50.655620317685191</v>
      </c>
      <c r="AO87" s="7">
        <f t="shared" si="20"/>
        <v>37.744463830358335</v>
      </c>
      <c r="AP87" s="7">
        <f t="shared" ref="AP87" si="42">(AP47/AP7)*100</f>
        <v>49.325580920071118</v>
      </c>
      <c r="AQ87" s="11">
        <f t="shared" si="22"/>
        <v>53.829842709802129</v>
      </c>
      <c r="AR87" s="11">
        <f t="shared" si="23"/>
        <v>4.6909452318457001</v>
      </c>
      <c r="AS87" s="15"/>
    </row>
    <row r="88" spans="2:45" ht="16" customHeight="1" x14ac:dyDescent="0.15">
      <c r="B88" s="7">
        <v>60</v>
      </c>
      <c r="C88" s="7">
        <f t="shared" ref="C88" si="43">(C48/C8)*100</f>
        <v>35.449447127334096</v>
      </c>
      <c r="D88" s="7">
        <f t="shared" si="0"/>
        <v>37.724215082051934</v>
      </c>
      <c r="E88" s="7">
        <f t="shared" si="0"/>
        <v>46.648645263641292</v>
      </c>
      <c r="F88" s="7">
        <f t="shared" ref="F88:G88" si="44">(F48/F8)*100</f>
        <v>65.537478766418644</v>
      </c>
      <c r="G88" s="7">
        <f t="shared" si="44"/>
        <v>46.914291609318894</v>
      </c>
      <c r="H88" s="7">
        <f t="shared" ref="H88" si="45">(H48/H8)*100</f>
        <v>36.547254580183477</v>
      </c>
      <c r="I88" s="7">
        <f t="shared" ref="I88" si="46">(I48/I8)*100</f>
        <v>48.269070959486385</v>
      </c>
      <c r="J88" s="7">
        <f t="shared" ref="J88" si="47">(J48/J8)*100</f>
        <v>50.986713549524119</v>
      </c>
      <c r="K88" s="7">
        <f t="shared" ref="K88" si="48">(K48/K8)*100</f>
        <v>52.599834782764077</v>
      </c>
      <c r="L88" s="11">
        <f t="shared" si="6"/>
        <v>46.741883524524773</v>
      </c>
      <c r="M88" s="11">
        <f t="shared" si="7"/>
        <v>3.1639181449246583</v>
      </c>
      <c r="O88" s="7">
        <v>60</v>
      </c>
      <c r="P88" s="7">
        <f t="shared" ref="P88" si="49">(P48/P8)*100</f>
        <v>37.726121287582799</v>
      </c>
      <c r="Q88" s="7">
        <f t="shared" ref="Q88:R88" si="50">(Q48/Q8)*100</f>
        <v>40.858373943966733</v>
      </c>
      <c r="R88" s="7">
        <f t="shared" si="50"/>
        <v>68.303079535585127</v>
      </c>
      <c r="S88" s="7">
        <f t="shared" ref="S88" si="51">(S48/S8)*100</f>
        <v>55.042304564327196</v>
      </c>
      <c r="T88" s="7">
        <f t="shared" ref="T88" si="52">(T48/T8)*100</f>
        <v>49.177539156287999</v>
      </c>
      <c r="U88" s="7">
        <f t="shared" ref="U88:V88" si="53">(U48/U8)*100</f>
        <v>39.869916511756841</v>
      </c>
      <c r="V88" s="7">
        <f t="shared" si="53"/>
        <v>71.651043800727479</v>
      </c>
      <c r="W88" s="7">
        <f t="shared" ref="W88" si="54">(W48/W8)*100</f>
        <v>61.267837858357801</v>
      </c>
      <c r="X88" s="7">
        <f t="shared" ref="X88:Y88" si="55">(X48/X8)*100</f>
        <v>54.887725178047752</v>
      </c>
      <c r="Y88" s="7">
        <f t="shared" si="55"/>
        <v>51.80141045816702</v>
      </c>
      <c r="Z88" s="7">
        <f t="shared" ref="Z88:AA88" si="56">(Z48/Z8)*100</f>
        <v>56.449135952477391</v>
      </c>
      <c r="AA88" s="7">
        <f t="shared" si="56"/>
        <v>43.602740410229089</v>
      </c>
      <c r="AB88" s="7">
        <f t="shared" ref="AB88" si="57">(AB48/AB8)*100</f>
        <v>71.923991517068004</v>
      </c>
      <c r="AC88" s="11">
        <f t="shared" si="17"/>
        <v>54.043170782660084</v>
      </c>
      <c r="AD88" s="11">
        <f t="shared" si="18"/>
        <v>3.2733094271928778</v>
      </c>
      <c r="AE88" s="15"/>
      <c r="AF88" s="7">
        <v>60</v>
      </c>
      <c r="AG88" s="7">
        <f t="shared" si="39"/>
        <v>88.361644589081919</v>
      </c>
      <c r="AH88" s="7">
        <f t="shared" si="39"/>
        <v>81.263322095137468</v>
      </c>
      <c r="AI88" s="7">
        <f t="shared" ref="AI88" si="58">(AI48/AI8)*100</f>
        <v>72.529733765575671</v>
      </c>
      <c r="AJ88" s="7">
        <f t="shared" ref="AJ88:AL88" si="59">(AJ48/AJ8)*100</f>
        <v>69.086651053864173</v>
      </c>
      <c r="AK88" s="38">
        <f t="shared" si="59"/>
        <v>67.370018305356894</v>
      </c>
      <c r="AL88" s="38">
        <f t="shared" si="59"/>
        <v>62.074918310302749</v>
      </c>
      <c r="AM88" s="38">
        <f t="shared" si="20"/>
        <v>51.301083461874406</v>
      </c>
      <c r="AN88" s="38">
        <f t="shared" si="20"/>
        <v>57.867597807433015</v>
      </c>
      <c r="AO88" s="7">
        <f t="shared" si="20"/>
        <v>54.43412601284605</v>
      </c>
      <c r="AP88" s="7">
        <f t="shared" ref="AP88" si="60">(AP48/AP8)*100</f>
        <v>62.467034185857365</v>
      </c>
      <c r="AQ88" s="11">
        <f t="shared" si="22"/>
        <v>66.675612958732955</v>
      </c>
      <c r="AR88" s="11">
        <f t="shared" si="23"/>
        <v>3.69134284051627</v>
      </c>
      <c r="AS88" s="15"/>
    </row>
    <row r="89" spans="2:45" ht="16" customHeight="1" x14ac:dyDescent="0.15">
      <c r="B89" s="7">
        <v>80</v>
      </c>
      <c r="C89" s="7">
        <f t="shared" ref="C89" si="61">(C49/C9)*100</f>
        <v>46.789698993982789</v>
      </c>
      <c r="D89" s="7">
        <f t="shared" si="0"/>
        <v>52.772085294932161</v>
      </c>
      <c r="E89" s="7">
        <f t="shared" si="0"/>
        <v>40.20386836391809</v>
      </c>
      <c r="F89" s="7">
        <f t="shared" ref="F89:G89" si="62">(F49/F9)*100</f>
        <v>75.8318588002833</v>
      </c>
      <c r="G89" s="7">
        <f t="shared" si="62"/>
        <v>53.690919278024573</v>
      </c>
      <c r="H89" s="7">
        <f t="shared" ref="H89" si="63">(H49/H9)*100</f>
        <v>49.494303054356628</v>
      </c>
      <c r="I89" s="7">
        <f t="shared" ref="I89" si="64">(I49/I9)*100</f>
        <v>65.63761002160355</v>
      </c>
      <c r="J89" s="7">
        <f t="shared" ref="J89" si="65">(J49/J9)*100</f>
        <v>43.536235281679296</v>
      </c>
      <c r="K89" s="7">
        <f t="shared" ref="K89" si="66">(K49/K9)*100</f>
        <v>57.421659179060732</v>
      </c>
      <c r="L89" s="11">
        <f t="shared" si="6"/>
        <v>53.930915363093462</v>
      </c>
      <c r="M89" s="11">
        <f t="shared" si="7"/>
        <v>3.722016878253001</v>
      </c>
      <c r="O89" s="7">
        <v>80</v>
      </c>
      <c r="P89" s="7">
        <f t="shared" ref="P89" si="67">(P49/P9)*100</f>
        <v>50.711567948208305</v>
      </c>
      <c r="Q89" s="7">
        <f t="shared" ref="Q89:R89" si="68">(Q49/Q9)*100</f>
        <v>59.848488803729829</v>
      </c>
      <c r="R89" s="7">
        <f t="shared" si="68"/>
        <v>77.549045195528294</v>
      </c>
      <c r="S89" s="7">
        <f t="shared" ref="S89" si="69">(S49/S9)*100</f>
        <v>66.555037333544135</v>
      </c>
      <c r="T89" s="7">
        <f t="shared" ref="T89" si="70">(T49/T9)*100</f>
        <v>66.181600411530013</v>
      </c>
      <c r="U89" s="7">
        <f t="shared" ref="U89:V89" si="71">(U49/U9)*100</f>
        <v>55.07677185451454</v>
      </c>
      <c r="V89" s="7">
        <f t="shared" si="71"/>
        <v>81.794167841507743</v>
      </c>
      <c r="W89" s="7">
        <f t="shared" ref="W89" si="72">(W49/W9)*100</f>
        <v>77.009634289004168</v>
      </c>
      <c r="X89" s="7">
        <f t="shared" ref="X89:Y89" si="73">(X49/X9)*100</f>
        <v>68.992869875222809</v>
      </c>
      <c r="Y89" s="7">
        <f t="shared" si="73"/>
        <v>59.670111835479943</v>
      </c>
      <c r="Z89" s="7">
        <f t="shared" ref="Z89:AA89" si="74">(Z49/Z9)*100</f>
        <v>63.272503896733433</v>
      </c>
      <c r="AA89" s="7">
        <f t="shared" si="74"/>
        <v>47.155355297274753</v>
      </c>
      <c r="AB89" s="7">
        <f t="shared" ref="AB89" si="75">(AB49/AB9)*100</f>
        <v>78.354725569709132</v>
      </c>
      <c r="AC89" s="11">
        <f t="shared" si="17"/>
        <v>65.551683088614382</v>
      </c>
      <c r="AD89" s="11">
        <f t="shared" si="18"/>
        <v>3.0559887140947524</v>
      </c>
      <c r="AE89" s="15"/>
      <c r="AF89" s="7">
        <v>80</v>
      </c>
      <c r="AG89" s="7">
        <f t="shared" si="39"/>
        <v>91.283039855209083</v>
      </c>
      <c r="AH89" s="7">
        <f t="shared" si="39"/>
        <v>85.736403205047793</v>
      </c>
      <c r="AI89" s="7">
        <f t="shared" ref="AI89" si="76">(AI49/AI9)*100</f>
        <v>79.168705768396933</v>
      </c>
      <c r="AJ89" s="7">
        <f t="shared" ref="AJ89:AL89" si="77">(AJ49/AJ9)*100</f>
        <v>76.238488812155921</v>
      </c>
      <c r="AK89" s="38">
        <f t="shared" si="77"/>
        <v>79.633765548692296</v>
      </c>
      <c r="AL89" s="38">
        <f t="shared" si="77"/>
        <v>74.285530112954561</v>
      </c>
      <c r="AM89" s="38">
        <f t="shared" si="20"/>
        <v>69.849414389291695</v>
      </c>
      <c r="AN89" s="38">
        <f t="shared" si="20"/>
        <v>68.03273242481761</v>
      </c>
      <c r="AO89" s="7">
        <f t="shared" si="20"/>
        <v>60.097137824961642</v>
      </c>
      <c r="AP89" s="7">
        <f t="shared" ref="AP89" si="78">(AP49/AP9)*100</f>
        <v>74.566016804651056</v>
      </c>
      <c r="AQ89" s="11">
        <f t="shared" si="22"/>
        <v>75.889123474617875</v>
      </c>
      <c r="AR89" s="11">
        <f t="shared" si="23"/>
        <v>2.8102027208350928</v>
      </c>
      <c r="AS89" s="15"/>
    </row>
    <row r="90" spans="2:45" ht="16" customHeight="1" x14ac:dyDescent="0.15">
      <c r="B90" s="7">
        <v>100</v>
      </c>
      <c r="C90" s="7">
        <f t="shared" ref="C90" si="79">(C50/C10)*100</f>
        <v>60.037706453746644</v>
      </c>
      <c r="D90" s="7">
        <f t="shared" si="0"/>
        <v>75.714332903907774</v>
      </c>
      <c r="E90" s="7">
        <f t="shared" si="0"/>
        <v>53.588198391726706</v>
      </c>
      <c r="F90" s="7">
        <f t="shared" ref="F90:G90" si="80">(F50/F10)*100</f>
        <v>82.343175022999077</v>
      </c>
      <c r="G90" s="7">
        <f t="shared" si="80"/>
        <v>57.130509517438043</v>
      </c>
      <c r="H90" s="7">
        <f t="shared" ref="H90" si="81">(H50/H10)*100</f>
        <v>54.25882584003012</v>
      </c>
      <c r="I90" s="7">
        <f t="shared" ref="I90" si="82">(I50/I10)*100</f>
        <v>68.522787337757677</v>
      </c>
      <c r="J90" s="7">
        <f t="shared" ref="J90" si="83">(J50/J10)*100</f>
        <v>67.106786783287561</v>
      </c>
      <c r="K90" s="7">
        <f t="shared" ref="K90" si="84">(K50/K10)*100</f>
        <v>63.091064129221095</v>
      </c>
      <c r="L90" s="11">
        <f t="shared" si="6"/>
        <v>64.643709597790519</v>
      </c>
      <c r="M90" s="11">
        <f t="shared" si="7"/>
        <v>3.2640466897990694</v>
      </c>
      <c r="O90" s="7">
        <v>100</v>
      </c>
      <c r="P90" s="7">
        <f t="shared" ref="P90" si="85">(P50/P10)*100</f>
        <v>61.024539666675572</v>
      </c>
      <c r="Q90" s="7">
        <f t="shared" ref="Q90:R90" si="86">(Q50/Q10)*100</f>
        <v>56.208415645044795</v>
      </c>
      <c r="R90" s="7">
        <f t="shared" si="86"/>
        <v>85.360068856421051</v>
      </c>
      <c r="S90" s="7">
        <f t="shared" ref="S90" si="87">(S50/S10)*100</f>
        <v>76.321639021116866</v>
      </c>
      <c r="T90" s="7">
        <f t="shared" ref="T90" si="88">(T50/T10)*100</f>
        <v>72.469125727053566</v>
      </c>
      <c r="U90" s="7">
        <f t="shared" ref="U90:V90" si="89">(U50/U10)*100</f>
        <v>54.560885509958865</v>
      </c>
      <c r="V90" s="7">
        <f t="shared" si="89"/>
        <v>86.573188461244172</v>
      </c>
      <c r="W90" s="7">
        <f t="shared" ref="W90" si="90">(W50/W10)*100</f>
        <v>77.214888344526727</v>
      </c>
      <c r="X90" s="7">
        <f t="shared" ref="X90:Y90" si="91">(X50/X10)*100</f>
        <v>67.720894872826037</v>
      </c>
      <c r="Y90" s="7">
        <f t="shared" si="91"/>
        <v>69.645907056769701</v>
      </c>
      <c r="Z90" s="7">
        <f t="shared" ref="Z90:AA90" si="92">(Z50/Z10)*100</f>
        <v>72.87958431775678</v>
      </c>
      <c r="AA90" s="7">
        <f t="shared" si="92"/>
        <v>68.084381629665046</v>
      </c>
      <c r="AB90" s="7">
        <f t="shared" ref="AB90" si="93">(AB50/AB10)*100</f>
        <v>85.270502747719107</v>
      </c>
      <c r="AC90" s="11">
        <f t="shared" si="17"/>
        <v>71.79492475821371</v>
      </c>
      <c r="AD90" s="11">
        <f t="shared" si="18"/>
        <v>2.9159555458699615</v>
      </c>
      <c r="AE90" s="15"/>
      <c r="AF90" s="7">
        <v>100</v>
      </c>
      <c r="AG90" s="7">
        <f t="shared" si="39"/>
        <v>94.020921321852654</v>
      </c>
      <c r="AH90" s="7">
        <f t="shared" si="39"/>
        <v>89.362784925403787</v>
      </c>
      <c r="AI90" s="7">
        <f t="shared" ref="AI90" si="94">(AI50/AI10)*100</f>
        <v>82.530827876211688</v>
      </c>
      <c r="AJ90" s="7">
        <f t="shared" ref="AJ90:AL90" si="95">(AJ50/AJ10)*100</f>
        <v>81.16197749873912</v>
      </c>
      <c r="AK90" s="38">
        <f t="shared" si="95"/>
        <v>87.10034350287323</v>
      </c>
      <c r="AL90" s="38">
        <f t="shared" si="95"/>
        <v>82.027078960593613</v>
      </c>
      <c r="AM90" s="38">
        <f t="shared" si="20"/>
        <v>75.188031241543698</v>
      </c>
      <c r="AN90" s="38">
        <f t="shared" si="20"/>
        <v>78.99599673644812</v>
      </c>
      <c r="AO90" s="7">
        <f t="shared" si="20"/>
        <v>75.2414224976105</v>
      </c>
      <c r="AP90" s="7">
        <f t="shared" ref="AP90" si="96">(AP50/AP10)*100</f>
        <v>77.99034474865654</v>
      </c>
      <c r="AQ90" s="11">
        <f t="shared" si="22"/>
        <v>82.361972930993289</v>
      </c>
      <c r="AR90" s="11">
        <f t="shared" si="23"/>
        <v>1.9481725436488304</v>
      </c>
      <c r="AS90" s="15"/>
    </row>
    <row r="91" spans="2:45" ht="16" customHeight="1" x14ac:dyDescent="0.15">
      <c r="B91" s="7">
        <v>120</v>
      </c>
      <c r="C91" s="7">
        <f t="shared" ref="C91" si="97">(C51/C11)*100</f>
        <v>53.791878884164291</v>
      </c>
      <c r="D91" s="7">
        <f t="shared" si="0"/>
        <v>68.948727693868449</v>
      </c>
      <c r="E91" s="7">
        <f t="shared" si="0"/>
        <v>66.626419709552366</v>
      </c>
      <c r="F91" s="7">
        <f t="shared" ref="F91:G91" si="98">(F51/F11)*100</f>
        <v>75.809117947953581</v>
      </c>
      <c r="G91" s="7">
        <f t="shared" si="98"/>
        <v>95.398194821420887</v>
      </c>
      <c r="H91" s="7">
        <f t="shared" ref="H91" si="99">(H51/H11)*100</f>
        <v>64.955644981991185</v>
      </c>
      <c r="I91" s="7">
        <f t="shared" ref="I91" si="100">(I51/I11)*100</f>
        <v>78.336413214945679</v>
      </c>
      <c r="J91" s="7">
        <f t="shared" ref="J91" si="101">(J51/J11)*100</f>
        <v>77.947601716647426</v>
      </c>
      <c r="K91" s="7">
        <f t="shared" ref="K91" si="102">(K51/K11)*100</f>
        <v>80.29913616061522</v>
      </c>
      <c r="L91" s="11">
        <f t="shared" si="6"/>
        <v>73.568126125684344</v>
      </c>
      <c r="M91" s="11">
        <f t="shared" si="7"/>
        <v>3.9150665599629453</v>
      </c>
      <c r="O91" s="7">
        <v>120</v>
      </c>
      <c r="P91" s="7">
        <f t="shared" ref="P91" si="103">(P51/P11)*100</f>
        <v>76.077326151854876</v>
      </c>
      <c r="Q91" s="7">
        <f t="shared" ref="Q91:R91" si="104">(Q51/Q11)*100</f>
        <v>77.785230362871573</v>
      </c>
      <c r="R91" s="7">
        <f t="shared" si="104"/>
        <v>89.270068960828723</v>
      </c>
      <c r="S91" s="7">
        <f t="shared" ref="S91" si="105">(S51/S11)*100</f>
        <v>79.992802653754197</v>
      </c>
      <c r="T91" s="7">
        <f t="shared" ref="T91" si="106">(T51/T11)*100</f>
        <v>75.417645594014928</v>
      </c>
      <c r="U91" s="7">
        <f t="shared" ref="U91:V91" si="107">(U51/U11)*100</f>
        <v>62.779022419911371</v>
      </c>
      <c r="V91" s="7">
        <f t="shared" si="107"/>
        <v>91.494083827150803</v>
      </c>
      <c r="W91" s="7">
        <f t="shared" ref="W91" si="108">(W51/W11)*100</f>
        <v>75.808924072988219</v>
      </c>
      <c r="X91" s="7">
        <f t="shared" ref="X91:Y91" si="109">(X51/X11)*100</f>
        <v>78.237929662497635</v>
      </c>
      <c r="Y91" s="7">
        <f t="shared" si="109"/>
        <v>78.701075543269567</v>
      </c>
      <c r="Z91" s="7">
        <f t="shared" ref="Z91:AA91" si="110">(Z51/Z11)*100</f>
        <v>80.950338794064663</v>
      </c>
      <c r="AA91" s="7">
        <f t="shared" si="110"/>
        <v>69.471768367233523</v>
      </c>
      <c r="AB91" s="7">
        <f t="shared" ref="AB91" si="111">(AB51/AB11)*100</f>
        <v>89.585056731721764</v>
      </c>
      <c r="AC91" s="11">
        <f t="shared" si="17"/>
        <v>78.890097934012445</v>
      </c>
      <c r="AD91" s="11">
        <f t="shared" si="18"/>
        <v>2.2157126345785243</v>
      </c>
      <c r="AE91" s="15"/>
      <c r="AF91" s="7">
        <v>120</v>
      </c>
      <c r="AG91" s="7">
        <f t="shared" si="39"/>
        <v>95.227115176518339</v>
      </c>
      <c r="AH91" s="7">
        <f t="shared" si="39"/>
        <v>93.292934626984447</v>
      </c>
      <c r="AI91" s="7">
        <f t="shared" ref="AI91" si="112">(AI51/AI11)*100</f>
        <v>87.354989565785829</v>
      </c>
      <c r="AJ91" s="7">
        <f t="shared" ref="AJ91:AL91" si="113">(AJ51/AJ11)*100</f>
        <v>86.368627572622799</v>
      </c>
      <c r="AK91" s="38">
        <f t="shared" si="113"/>
        <v>88.104871408398623</v>
      </c>
      <c r="AL91" s="38">
        <f t="shared" si="113"/>
        <v>87.009131300450193</v>
      </c>
      <c r="AM91" s="38">
        <f t="shared" si="20"/>
        <v>85.259421691761645</v>
      </c>
      <c r="AN91" s="38">
        <f t="shared" si="20"/>
        <v>92.999479563177161</v>
      </c>
      <c r="AO91" s="7">
        <f t="shared" si="20"/>
        <v>69.28075109307801</v>
      </c>
      <c r="AP91" s="7">
        <f t="shared" ref="AP91" si="114">(AP51/AP11)*100</f>
        <v>89.7016061567099</v>
      </c>
      <c r="AQ91" s="11">
        <f t="shared" si="22"/>
        <v>87.459892815548699</v>
      </c>
      <c r="AR91" s="11">
        <f t="shared" si="23"/>
        <v>2.278427173879185</v>
      </c>
      <c r="AS91" s="15"/>
    </row>
    <row r="92" spans="2:45" ht="16" customHeight="1" x14ac:dyDescent="0.15">
      <c r="B92" s="7">
        <v>140</v>
      </c>
      <c r="C92" s="7">
        <f t="shared" ref="C92" si="115">(C52/C12)*100</f>
        <v>69.642609847295333</v>
      </c>
      <c r="D92" s="7">
        <f t="shared" si="0"/>
        <v>93.406743774036045</v>
      </c>
      <c r="E92" s="7">
        <f t="shared" si="0"/>
        <v>80.97242206235012</v>
      </c>
      <c r="F92" s="7">
        <f t="shared" ref="F92:G92" si="116">(F52/F12)*100</f>
        <v>80.595073214762081</v>
      </c>
      <c r="G92" s="7">
        <f t="shared" si="116"/>
        <v>73.990409432332953</v>
      </c>
      <c r="H92" s="7">
        <f t="shared" ref="H92" si="117">(H52/H12)*100</f>
        <v>67.010287045224175</v>
      </c>
      <c r="I92" s="7">
        <f t="shared" ref="I92" si="118">(I52/I12)*100</f>
        <v>86.096877190249984</v>
      </c>
      <c r="J92" s="7">
        <f t="shared" ref="J92" si="119">(J52/J12)*100</f>
        <v>76.200650242967129</v>
      </c>
      <c r="K92" s="7">
        <f t="shared" ref="K92" si="120">(K52/K12)*100</f>
        <v>81.060557043993356</v>
      </c>
      <c r="L92" s="11">
        <f t="shared" si="6"/>
        <v>78.775069983690145</v>
      </c>
      <c r="M92" s="11">
        <f t="shared" si="7"/>
        <v>2.7192511147981793</v>
      </c>
      <c r="O92" s="7">
        <v>140</v>
      </c>
      <c r="P92" s="7">
        <f t="shared" ref="P92" si="121">(P52/P12)*100</f>
        <v>76.432303637645177</v>
      </c>
      <c r="Q92" s="7">
        <f t="shared" ref="Q92:R92" si="122">(Q52/Q12)*100</f>
        <v>70.680280452157561</v>
      </c>
      <c r="R92" s="7">
        <f t="shared" si="122"/>
        <v>91.442167521850536</v>
      </c>
      <c r="S92" s="7">
        <f t="shared" ref="S92" si="123">(S52/S12)*100</f>
        <v>86.921495118428965</v>
      </c>
      <c r="T92" s="7">
        <f t="shared" ref="T92" si="124">(T52/T12)*100</f>
        <v>83.50502520582809</v>
      </c>
      <c r="U92" s="7">
        <f t="shared" ref="U92:V92" si="125">(U52/U12)*100</f>
        <v>92.979200376269461</v>
      </c>
      <c r="V92" s="7">
        <f t="shared" si="125"/>
        <v>94.912449068170929</v>
      </c>
      <c r="W92" s="7">
        <f t="shared" ref="W92" si="126">(W52/W12)*100</f>
        <v>78.464739800855142</v>
      </c>
      <c r="X92" s="7">
        <f t="shared" ref="X92:Y92" si="127">(X52/X12)*100</f>
        <v>85.263571411033894</v>
      </c>
      <c r="Y92" s="7">
        <f t="shared" si="127"/>
        <v>83.283195339177709</v>
      </c>
      <c r="Z92" s="7">
        <f t="shared" ref="Z92:AA92" si="128">(Z52/Z12)*100</f>
        <v>82.740413008878804</v>
      </c>
      <c r="AA92" s="7">
        <f t="shared" si="128"/>
        <v>80.464212082129123</v>
      </c>
      <c r="AB92" s="7">
        <f t="shared" ref="AB92" si="129">(AB52/AB12)*100</f>
        <v>93.376825141015303</v>
      </c>
      <c r="AC92" s="11">
        <f t="shared" si="17"/>
        <v>84.651221397187769</v>
      </c>
      <c r="AD92" s="11">
        <f t="shared" si="18"/>
        <v>2.0060934478228822</v>
      </c>
      <c r="AE92" s="15"/>
      <c r="AF92" s="7">
        <v>140</v>
      </c>
      <c r="AG92" s="7">
        <f t="shared" si="39"/>
        <v>95.891617122731432</v>
      </c>
      <c r="AH92" s="7">
        <f t="shared" si="39"/>
        <v>93.501176060632474</v>
      </c>
      <c r="AI92" s="7">
        <f t="shared" ref="AI92" si="130">(AI52/AI12)*100</f>
        <v>88.276896805302613</v>
      </c>
      <c r="AJ92" s="7">
        <f t="shared" ref="AJ92:AL92" si="131">(AJ52/AJ12)*100</f>
        <v>89.433844267700309</v>
      </c>
      <c r="AK92" s="38">
        <f t="shared" si="131"/>
        <v>93.659730455875476</v>
      </c>
      <c r="AL92" s="38">
        <f t="shared" si="131"/>
        <v>88.889363976483168</v>
      </c>
      <c r="AM92" s="38">
        <f t="shared" si="20"/>
        <v>86.000515576354871</v>
      </c>
      <c r="AN92" s="38">
        <f t="shared" si="20"/>
        <v>87.224317525318071</v>
      </c>
      <c r="AO92" s="7">
        <f t="shared" si="20"/>
        <v>81.751113315053587</v>
      </c>
      <c r="AP92" s="7">
        <f t="shared" ref="AP92" si="132">(AP52/AP12)*100</f>
        <v>90.618785508981077</v>
      </c>
      <c r="AQ92" s="11">
        <f t="shared" si="22"/>
        <v>89.524736061443292</v>
      </c>
      <c r="AR92" s="11">
        <f t="shared" si="23"/>
        <v>1.3112957977898532</v>
      </c>
      <c r="AS92" s="15"/>
    </row>
    <row r="93" spans="2:45" ht="16" customHeight="1" x14ac:dyDescent="0.15">
      <c r="B93" s="7">
        <v>160</v>
      </c>
      <c r="C93" s="7">
        <f t="shared" ref="C93" si="133">(C53/C13)*100</f>
        <v>87.678676768705472</v>
      </c>
      <c r="D93" s="7">
        <f t="shared" si="0"/>
        <v>59.471850198770703</v>
      </c>
      <c r="E93" s="7">
        <f t="shared" si="0"/>
        <v>61.709649300449918</v>
      </c>
      <c r="F93" s="7">
        <f t="shared" ref="F93:G93" si="134">(F53/F13)*100</f>
        <v>84.205018958927937</v>
      </c>
      <c r="G93" s="7">
        <f t="shared" si="134"/>
        <v>82.13539563988698</v>
      </c>
      <c r="H93" s="7">
        <f t="shared" ref="H93" si="135">(H53/H13)*100</f>
        <v>73.220998483149771</v>
      </c>
      <c r="I93" s="7">
        <f t="shared" ref="I93" si="136">(I53/I13)*100</f>
        <v>79.594550441845797</v>
      </c>
      <c r="J93" s="7">
        <f t="shared" ref="J93" si="137">(J53/J13)*100</f>
        <v>78.776064028340969</v>
      </c>
      <c r="K93" s="7">
        <f t="shared" ref="K93" si="138">(K53/K13)*100</f>
        <v>64.539541392880594</v>
      </c>
      <c r="L93" s="11">
        <f t="shared" si="6"/>
        <v>74.592416134773131</v>
      </c>
      <c r="M93" s="11">
        <f t="shared" si="7"/>
        <v>3.4573018944932072</v>
      </c>
      <c r="O93" s="7">
        <v>160</v>
      </c>
      <c r="P93" s="7">
        <f t="shared" ref="P93" si="139">(P53/P13)*100</f>
        <v>79.88986892958529</v>
      </c>
      <c r="Q93" s="7">
        <f t="shared" ref="Q93:R93" si="140">(Q53/Q13)*100</f>
        <v>68.900814315498167</v>
      </c>
      <c r="R93" s="7">
        <f t="shared" si="140"/>
        <v>91.740248829686351</v>
      </c>
      <c r="S93" s="7">
        <f t="shared" ref="S93" si="141">(S53/S13)*100</f>
        <v>86.501732964021059</v>
      </c>
      <c r="T93" s="7">
        <f t="shared" ref="T93" si="142">(T53/T13)*100</f>
        <v>85.993291060528492</v>
      </c>
      <c r="U93" s="7">
        <f t="shared" ref="U93:V93" si="143">(U53/U13)*100</f>
        <v>84.237585634924059</v>
      </c>
      <c r="V93" s="7">
        <f t="shared" si="143"/>
        <v>91.678077224333506</v>
      </c>
      <c r="W93" s="7">
        <f t="shared" ref="W93" si="144">(W53/W13)*100</f>
        <v>86.785252006525752</v>
      </c>
      <c r="X93" s="7">
        <f t="shared" ref="X93:Y93" si="145">(X53/X13)*100</f>
        <v>80.628581350928968</v>
      </c>
      <c r="Y93" s="7">
        <f t="shared" si="145"/>
        <v>86.715787455244126</v>
      </c>
      <c r="Z93" s="7">
        <f t="shared" ref="Z93:AA93" si="146">(Z53/Z13)*100</f>
        <v>88.363015704506338</v>
      </c>
      <c r="AA93" s="7">
        <f t="shared" si="146"/>
        <v>77.690029429958571</v>
      </c>
      <c r="AB93" s="7">
        <f t="shared" ref="AB93" si="147">(AB53/AB13)*100</f>
        <v>92.818765241945826</v>
      </c>
      <c r="AC93" s="11">
        <f t="shared" si="17"/>
        <v>84.764850011360508</v>
      </c>
      <c r="AD93" s="11">
        <f t="shared" si="18"/>
        <v>1.8424275696796315</v>
      </c>
      <c r="AE93" s="15"/>
      <c r="AF93" s="7">
        <v>160</v>
      </c>
      <c r="AG93" s="7">
        <f t="shared" si="39"/>
        <v>95.608979715617991</v>
      </c>
      <c r="AH93" s="7">
        <f t="shared" si="39"/>
        <v>91.603906835800132</v>
      </c>
      <c r="AI93" s="7">
        <f t="shared" ref="AI93" si="148">(AI53/AI13)*100</f>
        <v>91.236470876265912</v>
      </c>
      <c r="AJ93" s="7">
        <f t="shared" ref="AJ93:AL93" si="149">(AJ53/AJ13)*100</f>
        <v>90.545203588681872</v>
      </c>
      <c r="AK93" s="38">
        <f t="shared" si="149"/>
        <v>90.834761716093311</v>
      </c>
      <c r="AL93" s="38">
        <f t="shared" si="149"/>
        <v>91.3319639908798</v>
      </c>
      <c r="AM93" s="38">
        <f t="shared" si="20"/>
        <v>92.166190535337236</v>
      </c>
      <c r="AN93" s="38">
        <f t="shared" si="20"/>
        <v>89.267848931761321</v>
      </c>
      <c r="AO93" s="7">
        <f t="shared" si="20"/>
        <v>82.467826900296032</v>
      </c>
      <c r="AP93" s="7">
        <f t="shared" ref="AP93" si="150">(AP53/AP13)*100</f>
        <v>87.050112741938278</v>
      </c>
      <c r="AQ93" s="11">
        <f t="shared" si="22"/>
        <v>90.211326583267194</v>
      </c>
      <c r="AR93" s="11">
        <f t="shared" si="23"/>
        <v>1.0982184400103758</v>
      </c>
      <c r="AS93" s="15"/>
    </row>
    <row r="94" spans="2:45" ht="16" customHeight="1" x14ac:dyDescent="0.15">
      <c r="B94" s="7">
        <v>180</v>
      </c>
      <c r="C94" s="7">
        <f t="shared" ref="C94" si="151">(C54/C14)*100</f>
        <v>69.718119839542368</v>
      </c>
      <c r="D94" s="7">
        <f t="shared" si="0"/>
        <v>74.319312330918933</v>
      </c>
      <c r="E94" s="7">
        <f t="shared" si="0"/>
        <v>90.061799061616185</v>
      </c>
      <c r="F94" s="7">
        <f t="shared" ref="F94:G94" si="152">(F54/F14)*100</f>
        <v>91.994032819492787</v>
      </c>
      <c r="G94" s="7">
        <f t="shared" si="152"/>
        <v>76.753196249477895</v>
      </c>
      <c r="H94" s="7">
        <f t="shared" ref="H94" si="153">(H54/H14)*100</f>
        <v>71.713238787468399</v>
      </c>
      <c r="I94" s="7">
        <f t="shared" ref="I94" si="154">(I54/I14)*100</f>
        <v>75.476147560682534</v>
      </c>
      <c r="J94" s="7">
        <f t="shared" ref="J94" si="155">(J54/J14)*100</f>
        <v>86.859161443631066</v>
      </c>
      <c r="K94" s="7">
        <f t="shared" ref="K94" si="156">(K54/K14)*100</f>
        <v>76.186483361354078</v>
      </c>
      <c r="L94" s="11">
        <f t="shared" si="6"/>
        <v>79.231276828242699</v>
      </c>
      <c r="M94" s="11">
        <f t="shared" si="7"/>
        <v>2.7361618230286679</v>
      </c>
      <c r="O94" s="7">
        <v>180</v>
      </c>
      <c r="P94" s="7">
        <f t="shared" ref="P94" si="157">(P54/P14)*100</f>
        <v>84.778105477322413</v>
      </c>
      <c r="Q94" s="7">
        <f t="shared" ref="Q94:R94" si="158">(Q54/Q14)*100</f>
        <v>88.17408699112913</v>
      </c>
      <c r="R94" s="7">
        <f t="shared" si="158"/>
        <v>94.022008205719899</v>
      </c>
      <c r="S94" s="7">
        <f t="shared" ref="S94" si="159">(S54/S14)*100</f>
        <v>91.805869334243667</v>
      </c>
      <c r="T94" s="7">
        <f t="shared" ref="T94" si="160">(T54/T14)*100</f>
        <v>80.472996618494534</v>
      </c>
      <c r="U94" s="7">
        <f t="shared" ref="U94:V94" si="161">(U54/U14)*100</f>
        <v>75.651679942810446</v>
      </c>
      <c r="V94" s="7">
        <f t="shared" si="161"/>
        <v>94.585173833348364</v>
      </c>
      <c r="W94" s="7">
        <f t="shared" ref="W94" si="162">(W54/W14)*100</f>
        <v>93.473322259688857</v>
      </c>
      <c r="X94" s="7">
        <f t="shared" ref="X94:Y94" si="163">(X54/X14)*100</f>
        <v>87.353051724636416</v>
      </c>
      <c r="Y94" s="7">
        <f t="shared" si="163"/>
        <v>81.754907045944691</v>
      </c>
      <c r="Z94" s="7">
        <f t="shared" ref="Z94:AA94" si="164">(Z54/Z14)*100</f>
        <v>84.109082312367008</v>
      </c>
      <c r="AA94" s="7">
        <f t="shared" si="164"/>
        <v>75.286495852048546</v>
      </c>
      <c r="AB94" s="7">
        <f t="shared" ref="AB94" si="165">(AB54/AB14)*100</f>
        <v>94.296890399842297</v>
      </c>
      <c r="AC94" s="11">
        <f t="shared" si="17"/>
        <v>86.597205384430481</v>
      </c>
      <c r="AD94" s="11">
        <f t="shared" si="18"/>
        <v>1.9179981774356452</v>
      </c>
      <c r="AE94" s="15"/>
      <c r="AF94" s="7">
        <v>180</v>
      </c>
      <c r="AG94" s="7">
        <f t="shared" si="39"/>
        <v>97.912388734447589</v>
      </c>
      <c r="AH94" s="7">
        <f t="shared" si="39"/>
        <v>94.467954780139848</v>
      </c>
      <c r="AI94" s="7">
        <f t="shared" ref="AI94" si="166">(AI54/AI14)*100</f>
        <v>91.154306373920846</v>
      </c>
      <c r="AJ94" s="7">
        <f t="shared" ref="AJ94:AL94" si="167">(AJ54/AJ14)*100</f>
        <v>92.118851190207636</v>
      </c>
      <c r="AK94" s="38">
        <f t="shared" si="167"/>
        <v>95.068212540974486</v>
      </c>
      <c r="AL94" s="38">
        <f t="shared" si="167"/>
        <v>96.160407924575026</v>
      </c>
      <c r="AM94" s="38">
        <f t="shared" si="20"/>
        <v>88.715112798636937</v>
      </c>
      <c r="AN94" s="38">
        <f t="shared" si="20"/>
        <v>99.32876459255219</v>
      </c>
      <c r="AO94" s="7">
        <f t="shared" si="20"/>
        <v>88.211270489895838</v>
      </c>
      <c r="AP94" s="7">
        <f t="shared" ref="AP94" si="168">(AP54/AP14)*100</f>
        <v>89.225383056228821</v>
      </c>
      <c r="AQ94" s="11">
        <f t="shared" si="22"/>
        <v>93.236265248157906</v>
      </c>
      <c r="AR94" s="11">
        <f t="shared" si="23"/>
        <v>1.246194715391149</v>
      </c>
      <c r="AS94" s="15"/>
    </row>
    <row r="95" spans="2:45" ht="16" customHeight="1" x14ac:dyDescent="0.15">
      <c r="B95" s="7">
        <v>200</v>
      </c>
      <c r="C95" s="7">
        <f t="shared" ref="C95" si="169">(C55/C15)*100</f>
        <v>75.887287193480518</v>
      </c>
      <c r="D95" s="7">
        <f t="shared" si="0"/>
        <v>76.523203105582709</v>
      </c>
      <c r="E95" s="7">
        <f t="shared" si="0"/>
        <v>88.760061090894808</v>
      </c>
      <c r="F95" s="7">
        <f t="shared" ref="F95:G95" si="170">(F55/F15)*100</f>
        <v>85.826853252066854</v>
      </c>
      <c r="G95" s="7">
        <f t="shared" si="170"/>
        <v>86.367371474581702</v>
      </c>
      <c r="H95" s="7">
        <f t="shared" ref="H95" si="171">(H55/H15)*100</f>
        <v>75.665980098296927</v>
      </c>
      <c r="I95" s="7">
        <f t="shared" ref="I95" si="172">(I55/I15)*100</f>
        <v>90.77880398833878</v>
      </c>
      <c r="J95" s="7">
        <f t="shared" ref="J95" si="173">(J55/J15)*100</f>
        <v>114.57013109353569</v>
      </c>
      <c r="K95" s="7">
        <f t="shared" ref="K95" si="174">(K55/K15)*100</f>
        <v>79.898735482245058</v>
      </c>
      <c r="L95" s="11">
        <f t="shared" si="6"/>
        <v>86.030936308780326</v>
      </c>
      <c r="M95" s="11">
        <f t="shared" si="7"/>
        <v>4.0533896297414813</v>
      </c>
      <c r="O95" s="7">
        <v>200</v>
      </c>
      <c r="P95" s="7">
        <f t="shared" ref="P95" si="175">(P55/P15)*100</f>
        <v>84.53987490988446</v>
      </c>
      <c r="Q95" s="7">
        <f t="shared" ref="Q95:R95" si="176">(Q55/Q15)*100</f>
        <v>86.858688231896224</v>
      </c>
      <c r="R95" s="7">
        <f t="shared" si="176"/>
        <v>94.298286233655489</v>
      </c>
      <c r="S95" s="7">
        <f t="shared" ref="S95" si="177">(S55/S15)*100</f>
        <v>90.479558892879169</v>
      </c>
      <c r="T95" s="7">
        <f t="shared" ref="T95" si="178">(T55/T15)*100</f>
        <v>89.043369868208217</v>
      </c>
      <c r="U95" s="7">
        <f t="shared" ref="U95:V95" si="179">(U55/U15)*100</f>
        <v>75.7715489772403</v>
      </c>
      <c r="V95" s="7">
        <f t="shared" si="179"/>
        <v>97.963988406312779</v>
      </c>
      <c r="W95" s="7">
        <f t="shared" ref="W95" si="180">(W55/W15)*100</f>
        <v>81.092163048598891</v>
      </c>
      <c r="X95" s="7">
        <f t="shared" ref="X95:Y95" si="181">(X55/X15)*100</f>
        <v>88.893617808700796</v>
      </c>
      <c r="Y95" s="7">
        <f t="shared" si="181"/>
        <v>88.53244143974635</v>
      </c>
      <c r="Z95" s="7">
        <f t="shared" ref="Z95:AA95" si="182">(Z55/Z15)*100</f>
        <v>89.733797881134578</v>
      </c>
      <c r="AA95" s="7">
        <f t="shared" si="182"/>
        <v>90.173095124259675</v>
      </c>
      <c r="AB95" s="7">
        <f t="shared" ref="AB95" si="183">(AB55/AB15)*100</f>
        <v>97.588027598717247</v>
      </c>
      <c r="AC95" s="11">
        <f t="shared" si="17"/>
        <v>88.843727570864161</v>
      </c>
      <c r="AD95" s="11">
        <f t="shared" si="18"/>
        <v>1.6950170523727186</v>
      </c>
      <c r="AE95" s="15"/>
      <c r="AF95" s="7">
        <v>200</v>
      </c>
      <c r="AG95" s="7">
        <f t="shared" si="39"/>
        <v>98.980103413230808</v>
      </c>
      <c r="AH95" s="7">
        <f t="shared" si="39"/>
        <v>97.138610503211368</v>
      </c>
      <c r="AI95" s="7">
        <f t="shared" ref="AI95" si="184">(AI55/AI15)*100</f>
        <v>91.552109974424553</v>
      </c>
      <c r="AJ95" s="7">
        <f t="shared" ref="AJ95:AL95" si="185">(AJ55/AJ15)*100</f>
        <v>91.21012741788833</v>
      </c>
      <c r="AK95" s="38">
        <f t="shared" si="185"/>
        <v>94.921577962125639</v>
      </c>
      <c r="AL95" s="38">
        <f t="shared" si="185"/>
        <v>96.622186297636318</v>
      </c>
      <c r="AM95" s="38">
        <f t="shared" si="20"/>
        <v>90.992437562225945</v>
      </c>
      <c r="AN95" s="38">
        <f t="shared" si="20"/>
        <v>101.80273578113753</v>
      </c>
      <c r="AO95" s="7">
        <f t="shared" si="20"/>
        <v>106.33688144780558</v>
      </c>
      <c r="AP95" s="7">
        <f t="shared" ref="AP95" si="186">(AP55/AP15)*100</f>
        <v>94.504516482651766</v>
      </c>
      <c r="AQ95" s="11">
        <f t="shared" si="22"/>
        <v>96.406128684233778</v>
      </c>
      <c r="AR95" s="11">
        <f t="shared" si="23"/>
        <v>1.5657436046448538</v>
      </c>
      <c r="AS95" s="15"/>
    </row>
    <row r="96" spans="2:45" ht="16" customHeight="1" x14ac:dyDescent="0.15">
      <c r="B96" s="7">
        <v>220</v>
      </c>
      <c r="C96" s="7">
        <f t="shared" ref="C96" si="187">(C56/C16)*100</f>
        <v>68.226393229147021</v>
      </c>
      <c r="D96" s="7">
        <f t="shared" si="0"/>
        <v>93.614424217060758</v>
      </c>
      <c r="E96" s="7">
        <f t="shared" si="0"/>
        <v>97.729718738065827</v>
      </c>
      <c r="F96" s="7">
        <f t="shared" ref="F96:G96" si="188">(F56/F16)*100</f>
        <v>95.178122973040388</v>
      </c>
      <c r="G96" s="7">
        <f t="shared" si="188"/>
        <v>89.939569569742233</v>
      </c>
      <c r="H96" s="7">
        <f t="shared" ref="H96" si="189">(H56/H16)*100</f>
        <v>79.843660001645674</v>
      </c>
      <c r="I96" s="7">
        <f t="shared" ref="I96" si="190">(I56/I16)*100</f>
        <v>99.130165659461483</v>
      </c>
      <c r="J96" s="7">
        <f t="shared" ref="J96" si="191">(J56/J16)*100</f>
        <v>119.34576040464162</v>
      </c>
      <c r="K96" s="7">
        <f t="shared" ref="K96" si="192">(K56/K16)*100</f>
        <v>94.681060580973607</v>
      </c>
      <c r="L96" s="11">
        <f t="shared" si="6"/>
        <v>93.076541708197624</v>
      </c>
      <c r="M96" s="11">
        <f t="shared" si="7"/>
        <v>4.6519564946782079</v>
      </c>
      <c r="O96" s="7">
        <v>220</v>
      </c>
      <c r="P96" s="7">
        <f t="shared" ref="P96" si="193">(P56/P16)*100</f>
        <v>85.852470831142014</v>
      </c>
      <c r="Q96" s="7">
        <f t="shared" ref="Q96:R96" si="194">(Q56/Q16)*100</f>
        <v>79.419277070046775</v>
      </c>
      <c r="R96" s="7">
        <f t="shared" si="194"/>
        <v>96.193645937956092</v>
      </c>
      <c r="S96" s="7">
        <f t="shared" ref="S96" si="195">(S56/S16)*100</f>
        <v>91.205545212211291</v>
      </c>
      <c r="T96" s="7">
        <f t="shared" ref="T96" si="196">(T56/T16)*100</f>
        <v>80.260464529258869</v>
      </c>
      <c r="U96" s="7">
        <f t="shared" ref="U96:V96" si="197">(U56/U16)*100</f>
        <v>76.553893563759516</v>
      </c>
      <c r="V96" s="7">
        <f t="shared" si="197"/>
        <v>94.748465237137154</v>
      </c>
      <c r="W96" s="7">
        <f t="shared" ref="W96" si="198">(W56/W16)*100</f>
        <v>94.797856462810088</v>
      </c>
      <c r="X96" s="7">
        <f t="shared" ref="X96:Y96" si="199">(X56/X16)*100</f>
        <v>91.682198040040873</v>
      </c>
      <c r="Y96" s="7">
        <f t="shared" si="199"/>
        <v>79.866817853829502</v>
      </c>
      <c r="Z96" s="7">
        <f t="shared" ref="Z96:AA96" si="200">(Z56/Z16)*100</f>
        <v>90.673062478307941</v>
      </c>
      <c r="AA96" s="7">
        <f t="shared" si="200"/>
        <v>98.657064684662672</v>
      </c>
      <c r="AB96" s="7">
        <f t="shared" ref="AB96" si="201">(AB56/AB16)*100</f>
        <v>95.787451817897704</v>
      </c>
      <c r="AC96" s="11">
        <f t="shared" si="17"/>
        <v>88.899862593773861</v>
      </c>
      <c r="AD96" s="11">
        <f t="shared" si="18"/>
        <v>2.1013755943421009</v>
      </c>
      <c r="AE96" s="15"/>
      <c r="AF96" s="7">
        <v>220</v>
      </c>
      <c r="AG96" s="7">
        <f t="shared" si="39"/>
        <v>96.912622668869929</v>
      </c>
      <c r="AH96" s="7">
        <f t="shared" si="39"/>
        <v>96.411990728219237</v>
      </c>
      <c r="AI96" s="7">
        <f t="shared" ref="AI96" si="202">(AI56/AI16)*100</f>
        <v>93.814518013498088</v>
      </c>
      <c r="AJ96" s="7">
        <f t="shared" ref="AJ96:AL96" si="203">(AJ56/AJ16)*100</f>
        <v>91.786466744045228</v>
      </c>
      <c r="AK96" s="38">
        <f t="shared" si="203"/>
        <v>96.001806696617493</v>
      </c>
      <c r="AL96" s="38">
        <f t="shared" si="203"/>
        <v>94.615629065414069</v>
      </c>
      <c r="AM96" s="38">
        <f t="shared" si="20"/>
        <v>99.400980543195573</v>
      </c>
      <c r="AN96" s="38">
        <f t="shared" si="20"/>
        <v>88.640668488463476</v>
      </c>
      <c r="AO96" s="7">
        <f t="shared" si="20"/>
        <v>82.083251169711218</v>
      </c>
      <c r="AP96" s="7">
        <f t="shared" ref="AP96" si="204">(AP56/AP16)*100</f>
        <v>97.673531552052026</v>
      </c>
      <c r="AQ96" s="11">
        <f t="shared" si="22"/>
        <v>93.734146567008636</v>
      </c>
      <c r="AR96" s="11">
        <f t="shared" si="23"/>
        <v>1.6203957461471963</v>
      </c>
      <c r="AS96" s="15"/>
    </row>
    <row r="97" spans="2:45" ht="16" customHeight="1" x14ac:dyDescent="0.15">
      <c r="B97" s="7">
        <v>240</v>
      </c>
      <c r="C97" s="7">
        <f t="shared" ref="C97" si="205">(C57/C17)*100</f>
        <v>78.482228475804277</v>
      </c>
      <c r="D97" s="7">
        <f t="shared" si="0"/>
        <v>85.619911037394445</v>
      </c>
      <c r="E97" s="7">
        <f t="shared" si="0"/>
        <v>74.019895890217541</v>
      </c>
      <c r="F97" s="7">
        <f t="shared" ref="F97:G97" si="206">(F57/F17)*100</f>
        <v>95.294430567119988</v>
      </c>
      <c r="G97" s="7">
        <f t="shared" si="206"/>
        <v>96.752874412555798</v>
      </c>
      <c r="H97" s="7">
        <f t="shared" ref="H97" si="207">(H57/H17)*100</f>
        <v>80.249337126814495</v>
      </c>
      <c r="I97" s="7">
        <f t="shared" ref="I97" si="208">(I57/I17)*100</f>
        <v>90.625252639578306</v>
      </c>
      <c r="J97" s="7">
        <f t="shared" ref="J97" si="209">(J57/J17)*100</f>
        <v>92.982119943399496</v>
      </c>
      <c r="K97" s="7">
        <f t="shared" ref="K97" si="210">(K57/K17)*100</f>
        <v>85.931319187917509</v>
      </c>
      <c r="L97" s="11">
        <f t="shared" si="6"/>
        <v>86.661929920089108</v>
      </c>
      <c r="M97" s="11">
        <f t="shared" si="7"/>
        <v>2.6391008541864847</v>
      </c>
      <c r="O97" s="7">
        <v>240</v>
      </c>
      <c r="P97" s="7">
        <f t="shared" ref="P97" si="211">(P57/P17)*100</f>
        <v>91.617967897771535</v>
      </c>
      <c r="Q97" s="7">
        <f t="shared" ref="Q97:R97" si="212">(Q57/Q17)*100</f>
        <v>100.56516717212583</v>
      </c>
      <c r="R97" s="7">
        <f t="shared" si="212"/>
        <v>95.746618395042532</v>
      </c>
      <c r="S97" s="7">
        <f t="shared" ref="S97" si="213">(S57/S17)*100</f>
        <v>94.008348025491713</v>
      </c>
      <c r="T97" s="7">
        <f t="shared" ref="T97" si="214">(T57/T17)*100</f>
        <v>95.358039192489372</v>
      </c>
      <c r="U97" s="7">
        <f t="shared" ref="U97:V97" si="215">(U57/U17)*100</f>
        <v>90.098165558891921</v>
      </c>
      <c r="V97" s="7">
        <f t="shared" si="215"/>
        <v>100.13657596889169</v>
      </c>
      <c r="W97" s="7">
        <f t="shared" ref="W97" si="216">(W57/W17)*100</f>
        <v>96.602692909266011</v>
      </c>
      <c r="X97" s="7">
        <f t="shared" ref="X97:Y97" si="217">(X57/X17)*100</f>
        <v>95.66747115865364</v>
      </c>
      <c r="Y97" s="7">
        <f t="shared" si="217"/>
        <v>84.355477643430746</v>
      </c>
      <c r="Z97" s="7">
        <f t="shared" ref="Z97:AA97" si="218">(Z57/Z17)*100</f>
        <v>88.174173440631122</v>
      </c>
      <c r="AA97" s="7">
        <f t="shared" si="218"/>
        <v>94.163837936328335</v>
      </c>
      <c r="AB97" s="7">
        <f t="shared" ref="AB97" si="219">(AB57/AB17)*100</f>
        <v>96.80977619967085</v>
      </c>
      <c r="AC97" s="11">
        <f t="shared" si="17"/>
        <v>94.100331653744988</v>
      </c>
      <c r="AD97" s="11">
        <f t="shared" si="18"/>
        <v>1.2680864545787245</v>
      </c>
      <c r="AE97" s="15"/>
      <c r="AF97" s="7">
        <v>240</v>
      </c>
      <c r="AG97" s="7">
        <f t="shared" si="39"/>
        <v>98.073880895659499</v>
      </c>
      <c r="AH97" s="7">
        <f t="shared" si="39"/>
        <v>58.36372408140398</v>
      </c>
      <c r="AI97" s="7">
        <f t="shared" ref="AI97" si="220">(AI57/AI17)*100</f>
        <v>94.504215431146704</v>
      </c>
      <c r="AJ97" s="7">
        <f t="shared" ref="AJ97:AL97" si="221">(AJ57/AJ17)*100</f>
        <v>95.578380220133653</v>
      </c>
      <c r="AK97" s="38">
        <f t="shared" si="221"/>
        <v>97.611677604935139</v>
      </c>
      <c r="AL97" s="38">
        <f t="shared" si="221"/>
        <v>97.129419020773511</v>
      </c>
      <c r="AM97" s="38">
        <f t="shared" si="20"/>
        <v>98.271267081634107</v>
      </c>
      <c r="AN97" s="38">
        <f t="shared" si="20"/>
        <v>85.189683860232961</v>
      </c>
      <c r="AO97" s="7">
        <f t="shared" si="20"/>
        <v>103.68953635978964</v>
      </c>
      <c r="AP97" s="7">
        <f t="shared" ref="AP97" si="222">(AP57/AP17)*100</f>
        <v>92.193984551055749</v>
      </c>
      <c r="AQ97" s="11">
        <f t="shared" si="22"/>
        <v>92.060576910676502</v>
      </c>
      <c r="AR97" s="11">
        <f t="shared" si="23"/>
        <v>4.0380471671740015</v>
      </c>
      <c r="AS97" s="15"/>
    </row>
    <row r="98" spans="2:45" ht="16" customHeight="1" x14ac:dyDescent="0.15">
      <c r="B98" s="7">
        <v>260</v>
      </c>
      <c r="C98" s="7">
        <f t="shared" ref="C98" si="223">(C58/C18)*100</f>
        <v>91.623780816546585</v>
      </c>
      <c r="D98" s="7">
        <f t="shared" si="0"/>
        <v>83.244788218386162</v>
      </c>
      <c r="E98" s="7">
        <f t="shared" si="0"/>
        <v>77.64238786217328</v>
      </c>
      <c r="F98" s="7">
        <f t="shared" ref="F98:G98" si="224">(F58/F18)*100</f>
        <v>84.138620338736644</v>
      </c>
      <c r="G98" s="7">
        <f t="shared" si="224"/>
        <v>84.16578516110998</v>
      </c>
      <c r="H98" s="7">
        <f t="shared" ref="H98" si="225">(H58/H18)*100</f>
        <v>82.499495555579159</v>
      </c>
      <c r="I98" s="7">
        <f t="shared" ref="I98" si="226">(I58/I18)*100</f>
        <v>98.44313312019591</v>
      </c>
      <c r="J98" s="7">
        <f t="shared" ref="J98" si="227">(J58/J18)*100</f>
        <v>88.729277687072113</v>
      </c>
      <c r="K98" s="7">
        <f t="shared" ref="K98" si="228">(K58/K18)*100</f>
        <v>99.57482851045097</v>
      </c>
      <c r="L98" s="11">
        <f t="shared" si="6"/>
        <v>87.784677474472304</v>
      </c>
      <c r="M98" s="11">
        <f t="shared" si="7"/>
        <v>2.4889790895779376</v>
      </c>
      <c r="O98" s="7">
        <v>260</v>
      </c>
      <c r="P98" s="7">
        <f t="shared" ref="P98" si="229">(P58/P18)*100</f>
        <v>94.134697223453372</v>
      </c>
      <c r="Q98" s="7">
        <f t="shared" ref="Q98:R98" si="230">(Q58/Q18)*100</f>
        <v>91.167390255668124</v>
      </c>
      <c r="R98" s="7">
        <f t="shared" si="230"/>
        <v>96.0733019442157</v>
      </c>
      <c r="S98" s="7">
        <f t="shared" ref="S98" si="231">(S58/S18)*100</f>
        <v>95.516126787247046</v>
      </c>
      <c r="T98" s="7">
        <f t="shared" ref="T98" si="232">(T58/T18)*100</f>
        <v>91.504978954932753</v>
      </c>
      <c r="U98" s="7">
        <f t="shared" ref="U98:V98" si="233">(U58/U18)*100</f>
        <v>83.247728962021029</v>
      </c>
      <c r="V98" s="7">
        <f t="shared" si="233"/>
        <v>94.841190512588341</v>
      </c>
      <c r="W98" s="7">
        <f t="shared" ref="W98" si="234">(W58/W18)*100</f>
        <v>97.199483998175111</v>
      </c>
      <c r="X98" s="7">
        <f t="shared" ref="X98:Y98" si="235">(X58/X18)*100</f>
        <v>90.294711580672555</v>
      </c>
      <c r="Y98" s="7">
        <f t="shared" si="235"/>
        <v>90.0215803207726</v>
      </c>
      <c r="Z98" s="7">
        <f t="shared" ref="Z98:AA98" si="236">(Z58/Z18)*100</f>
        <v>97.735951505656772</v>
      </c>
      <c r="AA98" s="7">
        <f t="shared" si="236"/>
        <v>92.86964303237896</v>
      </c>
      <c r="AB98" s="7">
        <f t="shared" ref="AB98" si="237">(AB58/AB18)*100</f>
        <v>99.48996760337559</v>
      </c>
      <c r="AC98" s="11">
        <f t="shared" si="17"/>
        <v>93.392057898550618</v>
      </c>
      <c r="AD98" s="11">
        <f t="shared" si="18"/>
        <v>1.1809026804799025</v>
      </c>
      <c r="AE98" s="15"/>
      <c r="AF98" s="7">
        <v>260</v>
      </c>
      <c r="AG98" s="7">
        <f t="shared" si="39"/>
        <v>98.099183505679747</v>
      </c>
      <c r="AH98" s="7">
        <f t="shared" si="39"/>
        <v>89.517849965286658</v>
      </c>
      <c r="AI98" s="7">
        <f t="shared" ref="AI98" si="238">(AI58/AI18)*100</f>
        <v>96.248250011290253</v>
      </c>
      <c r="AJ98" s="7">
        <f t="shared" ref="AJ98:AL98" si="239">(AJ58/AJ18)*100</f>
        <v>93.991824516793542</v>
      </c>
      <c r="AK98" s="38">
        <f t="shared" si="239"/>
        <v>97.645459254143645</v>
      </c>
      <c r="AL98" s="38">
        <f t="shared" si="239"/>
        <v>95.549292998965356</v>
      </c>
      <c r="AM98" s="38">
        <f t="shared" si="20"/>
        <v>95.296857514442138</v>
      </c>
      <c r="AN98" s="38">
        <f t="shared" si="20"/>
        <v>93.865050407582757</v>
      </c>
      <c r="AO98" s="7">
        <f t="shared" si="20"/>
        <v>104.35899267137663</v>
      </c>
      <c r="AP98" s="7">
        <f t="shared" ref="AP98" si="240">(AP58/AP18)*100</f>
        <v>98.587541862022775</v>
      </c>
      <c r="AQ98" s="11">
        <f t="shared" si="22"/>
        <v>96.316030270758361</v>
      </c>
      <c r="AR98" s="11">
        <f t="shared" si="23"/>
        <v>1.2204357574470834</v>
      </c>
      <c r="AS98" s="15"/>
    </row>
    <row r="99" spans="2:45" ht="16" customHeight="1" x14ac:dyDescent="0.15">
      <c r="B99" s="7">
        <v>280</v>
      </c>
      <c r="C99" s="7">
        <f t="shared" ref="C99:C121" si="241">(C59/C19)*100</f>
        <v>83.451385019278462</v>
      </c>
      <c r="D99" s="7">
        <f t="shared" si="0"/>
        <v>93.64398362052944</v>
      </c>
      <c r="E99" s="7">
        <f t="shared" si="0"/>
        <v>101.54213068698587</v>
      </c>
      <c r="F99" s="7">
        <f t="shared" ref="F99:G99" si="242">(F59/F19)*100</f>
        <v>97.202181174613543</v>
      </c>
      <c r="G99" s="7">
        <f t="shared" si="242"/>
        <v>84.153076158056876</v>
      </c>
      <c r="H99" s="7">
        <f t="shared" ref="H99" si="243">(H59/H19)*100</f>
        <v>87.628804574423725</v>
      </c>
      <c r="I99" s="7">
        <f t="shared" ref="I99" si="244">(I59/I19)*100</f>
        <v>91.169265651384592</v>
      </c>
      <c r="J99" s="7">
        <f t="shared" ref="J99" si="245">(J59/J19)*100</f>
        <v>100</v>
      </c>
      <c r="K99" s="7">
        <f t="shared" ref="K99" si="246">(K59/K19)*100</f>
        <v>98.143472878309026</v>
      </c>
      <c r="L99" s="11">
        <f t="shared" si="6"/>
        <v>92.992699973731277</v>
      </c>
      <c r="M99" s="11">
        <f t="shared" si="7"/>
        <v>2.2612106820729982</v>
      </c>
      <c r="O99" s="7">
        <v>280</v>
      </c>
      <c r="P99" s="7">
        <f t="shared" ref="P99" si="247">(P59/P19)*100</f>
        <v>89.852968280417215</v>
      </c>
      <c r="Q99" s="7">
        <f t="shared" ref="Q99:R99" si="248">(Q59/Q19)*100</f>
        <v>87.751526787941899</v>
      </c>
      <c r="R99" s="7">
        <f t="shared" si="248"/>
        <v>99.454011648329725</v>
      </c>
      <c r="S99" s="7">
        <f t="shared" ref="S99" si="249">(S59/S19)*100</f>
        <v>97.640774710218039</v>
      </c>
      <c r="T99" s="7">
        <f t="shared" ref="T99" si="250">(T59/T19)*100</f>
        <v>85.494244989560968</v>
      </c>
      <c r="U99" s="7">
        <f t="shared" ref="U99:V99" si="251">(U59/U19)*100</f>
        <v>103.06747327790976</v>
      </c>
      <c r="V99" s="7">
        <f t="shared" si="251"/>
        <v>97.576870650270337</v>
      </c>
      <c r="W99" s="7">
        <f t="shared" ref="W99" si="252">(W59/W19)*100</f>
        <v>83.269790007998978</v>
      </c>
      <c r="X99" s="7">
        <f t="shared" ref="X99:Y99" si="253">(X59/X19)*100</f>
        <v>95.962361291904287</v>
      </c>
      <c r="Y99" s="7">
        <f t="shared" si="253"/>
        <v>95.59873530064344</v>
      </c>
      <c r="Z99" s="7">
        <f t="shared" ref="Z99:AA99" si="254">(Z59/Z19)*100</f>
        <v>91.010908074605638</v>
      </c>
      <c r="AA99" s="7">
        <f t="shared" si="254"/>
        <v>103.35077895301883</v>
      </c>
      <c r="AB99" s="7">
        <f t="shared" ref="AB99" si="255">(AB59/AB19)*100</f>
        <v>96.968033162995184</v>
      </c>
      <c r="AC99" s="11">
        <f t="shared" si="17"/>
        <v>94.384498241216463</v>
      </c>
      <c r="AD99" s="11">
        <f t="shared" si="18"/>
        <v>1.774836562243409</v>
      </c>
      <c r="AE99" s="15"/>
      <c r="AF99" s="7">
        <v>280</v>
      </c>
      <c r="AG99" s="7">
        <f t="shared" si="39"/>
        <v>98.984130200380662</v>
      </c>
      <c r="AH99" s="7">
        <f t="shared" si="39"/>
        <v>78.045601503123024</v>
      </c>
      <c r="AI99" s="7">
        <f t="shared" ref="AI99" si="256">(AI59/AI19)*100</f>
        <v>94.451773288860579</v>
      </c>
      <c r="AJ99" s="7">
        <f t="shared" ref="AJ99:AL99" si="257">(AJ59/AJ19)*100</f>
        <v>95.860550136158622</v>
      </c>
      <c r="AK99" s="38">
        <f t="shared" si="257"/>
        <v>98.300386623271663</v>
      </c>
      <c r="AL99" s="38">
        <f t="shared" si="257"/>
        <v>96.453062118978366</v>
      </c>
      <c r="AM99" s="38">
        <f t="shared" si="20"/>
        <v>100.4150055107289</v>
      </c>
      <c r="AN99" s="38">
        <f t="shared" si="20"/>
        <v>86.31451100564297</v>
      </c>
      <c r="AO99" s="7">
        <f t="shared" si="20"/>
        <v>102.37957866175988</v>
      </c>
      <c r="AP99" s="7">
        <f t="shared" ref="AP99" si="258">(AP59/AP19)*100</f>
        <v>97.765078573080629</v>
      </c>
      <c r="AQ99" s="11">
        <f t="shared" si="22"/>
        <v>94.896967762198514</v>
      </c>
      <c r="AR99" s="11">
        <f t="shared" si="23"/>
        <v>2.3193094047948564</v>
      </c>
      <c r="AS99" s="15"/>
    </row>
    <row r="100" spans="2:45" ht="16" customHeight="1" x14ac:dyDescent="0.15">
      <c r="B100" s="7">
        <v>300</v>
      </c>
      <c r="C100" s="7">
        <f t="shared" si="241"/>
        <v>90.749259228385</v>
      </c>
      <c r="D100" s="7">
        <f t="shared" si="0"/>
        <v>79.494583654271622</v>
      </c>
      <c r="E100" s="7">
        <f t="shared" si="0"/>
        <v>109.24137965841642</v>
      </c>
      <c r="F100" s="7">
        <f t="shared" ref="F100:G100" si="259">(F60/F20)*100</f>
        <v>92.042949584014792</v>
      </c>
      <c r="G100" s="7">
        <f t="shared" si="259"/>
        <v>86.174999277101477</v>
      </c>
      <c r="H100" s="7">
        <f t="shared" ref="H100" si="260">(H60/H20)*100</f>
        <v>91.598532263751764</v>
      </c>
      <c r="I100" s="7">
        <f t="shared" ref="I100" si="261">(I60/I20)*100</f>
        <v>100.52989567136044</v>
      </c>
      <c r="J100" s="7">
        <f t="shared" ref="J100" si="262">(J60/J20)*100</f>
        <v>81.753048340473953</v>
      </c>
      <c r="K100" s="7">
        <f t="shared" ref="K100" si="263">(K60/K20)*100</f>
        <v>89.843095432070015</v>
      </c>
      <c r="L100" s="11">
        <f t="shared" si="6"/>
        <v>91.26974923442728</v>
      </c>
      <c r="M100" s="11">
        <f t="shared" si="7"/>
        <v>3.0434825574536415</v>
      </c>
      <c r="O100" s="7">
        <v>300</v>
      </c>
      <c r="P100" s="7">
        <f t="shared" ref="P100" si="264">(P60/P20)*100</f>
        <v>92.277246056453748</v>
      </c>
      <c r="Q100" s="7">
        <f t="shared" ref="Q100:R100" si="265">(Q60/Q20)*100</f>
        <v>100</v>
      </c>
      <c r="R100" s="7">
        <f t="shared" si="265"/>
        <v>99.88458720474101</v>
      </c>
      <c r="S100" s="7">
        <f t="shared" ref="S100" si="266">(S60/S20)*100</f>
        <v>97.751449458028731</v>
      </c>
      <c r="T100" s="7">
        <f t="shared" ref="T100" si="267">(T60/T20)*100</f>
        <v>93.829309926484669</v>
      </c>
      <c r="U100" s="7">
        <f t="shared" ref="U100:V100" si="268">(U60/U20)*100</f>
        <v>86.308666191548937</v>
      </c>
      <c r="V100" s="7">
        <f t="shared" si="268"/>
        <v>91.984701849854446</v>
      </c>
      <c r="W100" s="7">
        <f t="shared" ref="W100" si="269">(W60/W20)*100</f>
        <v>96.83402169561694</v>
      </c>
      <c r="X100" s="7">
        <f t="shared" ref="X100:Y100" si="270">(X60/X20)*100</f>
        <v>96.194085685199482</v>
      </c>
      <c r="Y100" s="7">
        <f t="shared" si="270"/>
        <v>101.14393067450276</v>
      </c>
      <c r="Z100" s="7">
        <f t="shared" ref="Z100:AA100" si="271">(Z60/Z20)*100</f>
        <v>91.93072389351849</v>
      </c>
      <c r="AA100" s="7">
        <f t="shared" si="271"/>
        <v>89.821748261378502</v>
      </c>
      <c r="AB100" s="7">
        <f t="shared" ref="AB100" si="272">(AB60/AB20)*100</f>
        <v>97.19687605791259</v>
      </c>
      <c r="AC100" s="11">
        <f t="shared" si="17"/>
        <v>95.012103611941569</v>
      </c>
      <c r="AD100" s="11">
        <f t="shared" si="18"/>
        <v>1.2232820083921141</v>
      </c>
      <c r="AE100" s="15"/>
      <c r="AF100" s="7">
        <v>300</v>
      </c>
      <c r="AG100" s="7">
        <f t="shared" si="39"/>
        <v>99.908506910648242</v>
      </c>
      <c r="AH100" s="7">
        <f t="shared" si="39"/>
        <v>96.296826005647191</v>
      </c>
      <c r="AI100" s="7">
        <f t="shared" ref="AI100" si="273">(AI60/AI20)*100</f>
        <v>94.726516408760347</v>
      </c>
      <c r="AJ100" s="7">
        <f t="shared" ref="AJ100:AL100" si="274">(AJ60/AJ20)*100</f>
        <v>96.027243854528095</v>
      </c>
      <c r="AK100" s="38">
        <f t="shared" si="274"/>
        <v>97.066095412732409</v>
      </c>
      <c r="AL100" s="38">
        <f t="shared" si="274"/>
        <v>99.125870979996208</v>
      </c>
      <c r="AM100" s="38">
        <f t="shared" si="20"/>
        <v>93.804205162518983</v>
      </c>
      <c r="AN100" s="38">
        <f t="shared" si="20"/>
        <v>104.19925609204992</v>
      </c>
      <c r="AO100" s="7">
        <f t="shared" si="20"/>
        <v>90.355508703179908</v>
      </c>
      <c r="AP100" s="7">
        <f t="shared" ref="AP100" si="275">(AP60/AP20)*100</f>
        <v>96.738583675968854</v>
      </c>
      <c r="AQ100" s="11">
        <f t="shared" si="22"/>
        <v>96.82486132060302</v>
      </c>
      <c r="AR100" s="11">
        <f t="shared" si="23"/>
        <v>1.1810814476616722</v>
      </c>
      <c r="AS100" s="15"/>
    </row>
    <row r="101" spans="2:45" ht="16" customHeight="1" x14ac:dyDescent="0.15">
      <c r="B101" s="7">
        <v>320</v>
      </c>
      <c r="C101" s="7">
        <f t="shared" si="241"/>
        <v>83.776317211779912</v>
      </c>
      <c r="D101" s="7">
        <f t="shared" si="0"/>
        <v>75.499795359380414</v>
      </c>
      <c r="E101" s="7">
        <f t="shared" si="0"/>
        <v>100.86159683365987</v>
      </c>
      <c r="F101" s="7">
        <f t="shared" ref="F101:G101" si="276">(F61/F21)*100</f>
        <v>98.428400375947916</v>
      </c>
      <c r="G101" s="7">
        <f t="shared" si="276"/>
        <v>89.408804024063059</v>
      </c>
      <c r="H101" s="7">
        <f t="shared" ref="H101" si="277">(H61/H21)*100</f>
        <v>92.530879363873936</v>
      </c>
      <c r="I101" s="7">
        <f t="shared" ref="I101" si="278">(I61/I21)*100</f>
        <v>105.75456131252652</v>
      </c>
      <c r="J101" s="7">
        <f t="shared" ref="J101" si="279">(J61/J21)*100</f>
        <v>105.23525778855389</v>
      </c>
      <c r="K101" s="7">
        <f t="shared" ref="K101" si="280">(K61/K21)*100</f>
        <v>87.41043921800896</v>
      </c>
      <c r="L101" s="11">
        <f t="shared" si="6"/>
        <v>93.211783498643825</v>
      </c>
      <c r="M101" s="11">
        <f t="shared" si="7"/>
        <v>3.4134992873006902</v>
      </c>
      <c r="O101" s="7">
        <v>320</v>
      </c>
      <c r="P101" s="7">
        <f t="shared" ref="P101" si="281">(P61/P21)*100</f>
        <v>95.261919918023878</v>
      </c>
      <c r="Q101" s="7">
        <f t="shared" ref="Q101:R101" si="282">(Q61/Q21)*100</f>
        <v>100.56651967666322</v>
      </c>
      <c r="R101" s="7">
        <f t="shared" si="282"/>
        <v>99.670758808172778</v>
      </c>
      <c r="S101" s="7">
        <f t="shared" ref="S101" si="283">(S61/S21)*100</f>
        <v>92.866379879126953</v>
      </c>
      <c r="T101" s="7">
        <f t="shared" ref="T101" si="284">(T61/T21)*100</f>
        <v>82.046192147802415</v>
      </c>
      <c r="U101" s="7">
        <f t="shared" ref="U101:V101" si="285">(U61/U21)*100</f>
        <v>97.116624700607986</v>
      </c>
      <c r="V101" s="7">
        <f t="shared" si="285"/>
        <v>97.348628237031704</v>
      </c>
      <c r="W101" s="7">
        <f t="shared" ref="W101" si="286">(W61/W21)*100</f>
        <v>93.525375041949928</v>
      </c>
      <c r="X101" s="7">
        <f t="shared" ref="X101:Y101" si="287">(X61/X21)*100</f>
        <v>90.865816314783686</v>
      </c>
      <c r="Y101" s="7">
        <f t="shared" si="287"/>
        <v>93.99528659539655</v>
      </c>
      <c r="Z101" s="7">
        <f t="shared" ref="Z101:AA101" si="288">(Z61/Z21)*100</f>
        <v>94.594264955068368</v>
      </c>
      <c r="AA101" s="7">
        <f t="shared" si="288"/>
        <v>93.016676682873239</v>
      </c>
      <c r="AB101" s="7">
        <f t="shared" ref="AB101" si="289">(AB61/AB21)*100</f>
        <v>98.173561192630871</v>
      </c>
      <c r="AC101" s="11">
        <f t="shared" si="17"/>
        <v>94.54215416539472</v>
      </c>
      <c r="AD101" s="11">
        <f t="shared" si="18"/>
        <v>1.3081117424319584</v>
      </c>
      <c r="AE101" s="15"/>
      <c r="AF101" s="7">
        <v>320</v>
      </c>
      <c r="AG101" s="7">
        <f t="shared" si="39"/>
        <v>99.154924377039436</v>
      </c>
      <c r="AH101" s="7">
        <f t="shared" si="39"/>
        <v>94.957666342571116</v>
      </c>
      <c r="AI101" s="7">
        <f t="shared" ref="AI101" si="290">(AI61/AI21)*100</f>
        <v>97.147520797980206</v>
      </c>
      <c r="AJ101" s="7">
        <f t="shared" ref="AJ101:AL101" si="291">(AJ61/AJ21)*100</f>
        <v>99.414594838006309</v>
      </c>
      <c r="AK101" s="38">
        <f t="shared" si="291"/>
        <v>97.70779822531027</v>
      </c>
      <c r="AL101" s="38">
        <f t="shared" si="291"/>
        <v>96.447338095175795</v>
      </c>
      <c r="AM101" s="38">
        <f t="shared" si="20"/>
        <v>92.168005887182204</v>
      </c>
      <c r="AN101" s="38">
        <f t="shared" si="20"/>
        <v>102.55710580142379</v>
      </c>
      <c r="AO101" s="7">
        <f t="shared" si="20"/>
        <v>94.575927445082499</v>
      </c>
      <c r="AP101" s="7">
        <f t="shared" ref="AP101" si="292">(AP61/AP21)*100</f>
        <v>92.919984430461639</v>
      </c>
      <c r="AQ101" s="11">
        <f t="shared" si="22"/>
        <v>96.705086624023323</v>
      </c>
      <c r="AR101" s="11">
        <f t="shared" si="23"/>
        <v>1.0075039441102243</v>
      </c>
      <c r="AS101" s="15"/>
    </row>
    <row r="102" spans="2:45" ht="16" customHeight="1" x14ac:dyDescent="0.15">
      <c r="B102" s="7">
        <v>340</v>
      </c>
      <c r="C102" s="7">
        <f t="shared" si="241"/>
        <v>85.624538759872507</v>
      </c>
      <c r="D102" s="7">
        <f t="shared" si="0"/>
        <v>76.254812435613744</v>
      </c>
      <c r="E102" s="7">
        <f t="shared" si="0"/>
        <v>111.36172930371353</v>
      </c>
      <c r="F102" s="7">
        <f t="shared" ref="F102:G102" si="293">(F62/F22)*100</f>
        <v>104.95065133226056</v>
      </c>
      <c r="G102" s="7">
        <f t="shared" si="293"/>
        <v>91.680923796594641</v>
      </c>
      <c r="H102" s="7">
        <f t="shared" ref="H102" si="294">(H62/H22)*100</f>
        <v>93.100762254492864</v>
      </c>
      <c r="I102" s="7">
        <f t="shared" ref="I102" si="295">(I62/I22)*100</f>
        <v>94.784892558712684</v>
      </c>
      <c r="J102" s="7">
        <f t="shared" ref="J102" si="296">(J62/J22)*100</f>
        <v>67.192215617535297</v>
      </c>
      <c r="K102" s="7">
        <f t="shared" ref="K102" si="297">(K62/K22)*100</f>
        <v>79.752438618075544</v>
      </c>
      <c r="L102" s="11">
        <f t="shared" si="6"/>
        <v>89.411440519652388</v>
      </c>
      <c r="M102" s="11">
        <f t="shared" si="7"/>
        <v>4.632832177440144</v>
      </c>
      <c r="O102" s="7">
        <v>340</v>
      </c>
      <c r="P102" s="7">
        <f t="shared" ref="P102" si="298">(P62/P22)*100</f>
        <v>98.657627484874666</v>
      </c>
      <c r="Q102" s="7">
        <f t="shared" ref="Q102:R102" si="299">(Q62/Q22)*100</f>
        <v>111.38428167807628</v>
      </c>
      <c r="R102" s="7">
        <f t="shared" si="299"/>
        <v>100.38302044595457</v>
      </c>
      <c r="S102" s="7">
        <f t="shared" ref="S102" si="300">(S62/S22)*100</f>
        <v>93.563306705234098</v>
      </c>
      <c r="T102" s="7">
        <f t="shared" ref="T102" si="301">(T62/T22)*100</f>
        <v>124.69035601006939</v>
      </c>
      <c r="U102" s="7">
        <f t="shared" ref="U102:V102" si="302">(U62/U22)*100</f>
        <v>89.714007814888745</v>
      </c>
      <c r="V102" s="7">
        <f t="shared" si="302"/>
        <v>98.350600476551548</v>
      </c>
      <c r="W102" s="7">
        <f t="shared" ref="W102" si="303">(W62/W22)*100</f>
        <v>88.470247890270059</v>
      </c>
      <c r="X102" s="7">
        <f t="shared" ref="X102:Y102" si="304">(X62/X22)*100</f>
        <v>101.27003552852587</v>
      </c>
      <c r="Y102" s="7">
        <f t="shared" si="304"/>
        <v>102.00735082997116</v>
      </c>
      <c r="Z102" s="7">
        <f t="shared" ref="Z102:AA102" si="305">(Z62/Z22)*100</f>
        <v>95.510353593305908</v>
      </c>
      <c r="AA102" s="7">
        <f t="shared" si="305"/>
        <v>107.78870264855449</v>
      </c>
      <c r="AB102" s="7">
        <f t="shared" ref="AB102" si="306">(AB62/AB22)*100</f>
        <v>96.22929175442458</v>
      </c>
      <c r="AC102" s="11">
        <f t="shared" si="17"/>
        <v>100.61686022005395</v>
      </c>
      <c r="AD102" s="11">
        <f t="shared" si="18"/>
        <v>2.6792021431668251</v>
      </c>
      <c r="AE102" s="15"/>
      <c r="AF102" s="7">
        <v>340</v>
      </c>
      <c r="AG102" s="7">
        <f t="shared" si="39"/>
        <v>98.354238438747089</v>
      </c>
      <c r="AH102" s="7">
        <f t="shared" si="39"/>
        <v>86.985208111213481</v>
      </c>
      <c r="AI102" s="7">
        <f t="shared" ref="AI102" si="307">(AI62/AI22)*100</f>
        <v>97.770811836194412</v>
      </c>
      <c r="AJ102" s="7">
        <f t="shared" ref="AJ102:AO117" si="308">(AJ62/AJ22)*100</f>
        <v>97.72574458464932</v>
      </c>
      <c r="AK102" s="38">
        <f t="shared" si="308"/>
        <v>97.728033454615002</v>
      </c>
      <c r="AL102" s="38">
        <f t="shared" si="308"/>
        <v>97.827259871421248</v>
      </c>
      <c r="AM102" s="38">
        <f t="shared" si="308"/>
        <v>99.858003482406403</v>
      </c>
      <c r="AN102" s="38">
        <f t="shared" si="308"/>
        <v>98.257159928812968</v>
      </c>
      <c r="AO102" s="7">
        <f t="shared" ref="AO102:AP102" si="309">(AO62/AO22)*100</f>
        <v>90.741832647878425</v>
      </c>
      <c r="AP102" s="7">
        <f t="shared" si="309"/>
        <v>92.646732161428091</v>
      </c>
      <c r="AQ102" s="11">
        <f t="shared" si="22"/>
        <v>95.789502451736638</v>
      </c>
      <c r="AR102" s="11">
        <f t="shared" si="23"/>
        <v>1.323616499299473</v>
      </c>
      <c r="AS102" s="15"/>
    </row>
    <row r="103" spans="2:45" ht="16" customHeight="1" x14ac:dyDescent="0.15">
      <c r="B103" s="7">
        <v>360</v>
      </c>
      <c r="C103" s="7">
        <f t="shared" si="241"/>
        <v>89.05755022938699</v>
      </c>
      <c r="D103" s="7">
        <f t="shared" si="0"/>
        <v>86.875997464330197</v>
      </c>
      <c r="E103" s="7">
        <f t="shared" si="0"/>
        <v>85.595330976979739</v>
      </c>
      <c r="F103" s="7">
        <f t="shared" ref="F103:G103" si="310">(F63/F23)*100</f>
        <v>105.88537805186402</v>
      </c>
      <c r="G103" s="7">
        <f t="shared" si="310"/>
        <v>74.300543200733429</v>
      </c>
      <c r="H103" s="7">
        <f t="shared" ref="H103" si="311">(H63/H23)*100</f>
        <v>91.887643671821579</v>
      </c>
      <c r="I103" s="7">
        <f t="shared" ref="I103" si="312">(I63/I23)*100</f>
        <v>106.02169581580696</v>
      </c>
      <c r="J103" s="7">
        <f t="shared" ref="J103" si="313">(J63/J23)*100</f>
        <v>79.385203855458315</v>
      </c>
      <c r="K103" s="7">
        <f t="shared" ref="K103" si="314">(K63/K23)*100</f>
        <v>76.494615998464596</v>
      </c>
      <c r="L103" s="11">
        <f t="shared" si="6"/>
        <v>88.389328807205089</v>
      </c>
      <c r="M103" s="11">
        <f t="shared" si="7"/>
        <v>3.8384852457662135</v>
      </c>
      <c r="O103" s="7">
        <v>360</v>
      </c>
      <c r="P103" s="7">
        <f t="shared" ref="P103" si="315">(P63/P23)*100</f>
        <v>97.761680183184907</v>
      </c>
      <c r="Q103" s="7">
        <f t="shared" ref="Q103:R103" si="316">(Q63/Q23)*100</f>
        <v>91.751980230787893</v>
      </c>
      <c r="R103" s="7">
        <f t="shared" si="316"/>
        <v>99.635054741788721</v>
      </c>
      <c r="S103" s="7">
        <f t="shared" ref="S103" si="317">(S63/S23)*100</f>
        <v>97.8202899930954</v>
      </c>
      <c r="T103" s="7">
        <f t="shared" ref="T103" si="318">(T63/T23)*100</f>
        <v>89.060742925615273</v>
      </c>
      <c r="U103" s="7">
        <f t="shared" ref="U103:V103" si="319">(U63/U23)*100</f>
        <v>98.577537624213747</v>
      </c>
      <c r="V103" s="7">
        <f t="shared" si="319"/>
        <v>94.575369418874956</v>
      </c>
      <c r="W103" s="7">
        <f t="shared" ref="W103" si="320">(W63/W23)*100</f>
        <v>94.635674401801921</v>
      </c>
      <c r="X103" s="7">
        <f t="shared" ref="X103:Y103" si="321">(X63/X23)*100</f>
        <v>102.85132755227026</v>
      </c>
      <c r="Y103" s="7">
        <f t="shared" si="321"/>
        <v>90.639595484221417</v>
      </c>
      <c r="Z103" s="7">
        <f t="shared" ref="Z103:AA103" si="322">(Z63/Z23)*100</f>
        <v>92.724049688116423</v>
      </c>
      <c r="AA103" s="7">
        <f t="shared" si="322"/>
        <v>98.231453675769217</v>
      </c>
      <c r="AB103" s="7">
        <f t="shared" ref="AB103" si="323">(AB63/AB23)*100</f>
        <v>98.516336212268669</v>
      </c>
      <c r="AC103" s="11">
        <f t="shared" si="17"/>
        <v>95.906237856308366</v>
      </c>
      <c r="AD103" s="11">
        <f t="shared" si="18"/>
        <v>1.1150708138782346</v>
      </c>
      <c r="AE103" s="15"/>
      <c r="AF103" s="7">
        <v>360</v>
      </c>
      <c r="AG103" s="7">
        <f t="shared" si="39"/>
        <v>98.202109293820214</v>
      </c>
      <c r="AH103" s="7">
        <f t="shared" si="39"/>
        <v>100.69919653128852</v>
      </c>
      <c r="AI103" s="7">
        <f t="shared" ref="AI103" si="324">(AI63/AI23)*100</f>
        <v>96.204609591766285</v>
      </c>
      <c r="AJ103" s="7">
        <f t="shared" ref="AJ103:AL113" si="325">(AJ63/AJ23)*100</f>
        <v>101.51020527950362</v>
      </c>
      <c r="AK103" s="38">
        <f t="shared" si="325"/>
        <v>99.480956723013264</v>
      </c>
      <c r="AL103" s="38">
        <f t="shared" si="325"/>
        <v>98.850539608077881</v>
      </c>
      <c r="AM103" s="38">
        <f t="shared" si="308"/>
        <v>99.381031084225654</v>
      </c>
      <c r="AN103" s="38">
        <f t="shared" si="308"/>
        <v>91.684030814391207</v>
      </c>
      <c r="AO103" s="7">
        <f t="shared" si="308"/>
        <v>109.70388330219801</v>
      </c>
      <c r="AP103" s="7">
        <f t="shared" ref="AP103" si="326">(AP63/AP23)*100</f>
        <v>95.737054325998358</v>
      </c>
      <c r="AQ103" s="11">
        <f t="shared" si="22"/>
        <v>99.145361655428317</v>
      </c>
      <c r="AR103" s="11">
        <f t="shared" si="23"/>
        <v>1.4778742850256372</v>
      </c>
      <c r="AS103" s="15"/>
    </row>
    <row r="104" spans="2:45" ht="16" customHeight="1" x14ac:dyDescent="0.15">
      <c r="B104" s="7">
        <v>380</v>
      </c>
      <c r="C104" s="7">
        <f t="shared" si="241"/>
        <v>98.723017421588523</v>
      </c>
      <c r="D104" s="7">
        <f t="shared" si="0"/>
        <v>85.305642633228842</v>
      </c>
      <c r="E104" s="7">
        <f t="shared" si="0"/>
        <v>92.884953643138942</v>
      </c>
      <c r="F104" s="7">
        <f t="shared" ref="F104:G104" si="327">(F64/F24)*100</f>
        <v>90.753716948602829</v>
      </c>
      <c r="G104" s="7">
        <f t="shared" si="327"/>
        <v>105.43141575129866</v>
      </c>
      <c r="H104" s="7">
        <f t="shared" ref="H104" si="328">(H64/H24)*100</f>
        <v>95.887967524225431</v>
      </c>
      <c r="I104" s="7">
        <f t="shared" ref="I104" si="329">(I64/I24)*100</f>
        <v>104.86170572890738</v>
      </c>
      <c r="J104" s="7">
        <f t="shared" ref="J104" si="330">(J64/J24)*100</f>
        <v>66.970188936730906</v>
      </c>
      <c r="K104" s="7">
        <f t="shared" ref="K104" si="331">(K64/K24)*100</f>
        <v>78.327119269062152</v>
      </c>
      <c r="L104" s="11">
        <f t="shared" si="6"/>
        <v>91.016191984087072</v>
      </c>
      <c r="M104" s="11">
        <f t="shared" si="7"/>
        <v>4.1800130389985108</v>
      </c>
      <c r="O104" s="7">
        <v>380</v>
      </c>
      <c r="P104" s="7">
        <f t="shared" ref="P104" si="332">(P64/P24)*100</f>
        <v>92.963453538048242</v>
      </c>
      <c r="Q104" s="7">
        <f t="shared" ref="Q104:R104" si="333">(Q64/Q24)*100</f>
        <v>89.105600114239465</v>
      </c>
      <c r="R104" s="7">
        <f t="shared" si="333"/>
        <v>98.702317054314932</v>
      </c>
      <c r="S104" s="7">
        <f t="shared" ref="S104" si="334">(S64/S24)*100</f>
        <v>96.334796573460977</v>
      </c>
      <c r="T104" s="7">
        <f t="shared" ref="T104" si="335">(T64/T24)*100</f>
        <v>108.59878567243075</v>
      </c>
      <c r="U104" s="7">
        <f t="shared" ref="U104:V104" si="336">(U64/U24)*100</f>
        <v>98.369393873003503</v>
      </c>
      <c r="V104" s="7">
        <f t="shared" si="336"/>
        <v>95.002062645717814</v>
      </c>
      <c r="W104" s="7">
        <f t="shared" ref="W104" si="337">(W64/W24)*100</f>
        <v>94.286665632538671</v>
      </c>
      <c r="X104" s="7">
        <f t="shared" ref="X104:Y104" si="338">(X64/X24)*100</f>
        <v>101.32815049998516</v>
      </c>
      <c r="Y104" s="7">
        <f t="shared" si="338"/>
        <v>96.766927019443955</v>
      </c>
      <c r="Z104" s="7">
        <f t="shared" ref="Z104:AA104" si="339">(Z64/Z24)*100</f>
        <v>95.281019474435837</v>
      </c>
      <c r="AA104" s="7">
        <f t="shared" si="339"/>
        <v>95.395156751471546</v>
      </c>
      <c r="AB104" s="7">
        <f t="shared" ref="AB104" si="340">(AB64/AB24)*100</f>
        <v>98.670433617394863</v>
      </c>
      <c r="AC104" s="11">
        <f t="shared" si="17"/>
        <v>96.984981728191215</v>
      </c>
      <c r="AD104" s="11">
        <f t="shared" si="18"/>
        <v>1.2830794376744612</v>
      </c>
      <c r="AE104" s="15"/>
      <c r="AF104" s="7">
        <v>380</v>
      </c>
      <c r="AG104" s="7">
        <f t="shared" si="39"/>
        <v>98.942524912339053</v>
      </c>
      <c r="AH104" s="7">
        <f t="shared" si="39"/>
        <v>90.460253825354414</v>
      </c>
      <c r="AI104" s="7">
        <f t="shared" ref="AI104" si="341">(AI64/AI24)*100</f>
        <v>98.582505129093292</v>
      </c>
      <c r="AJ104" s="7">
        <f t="shared" si="325"/>
        <v>97.503989386455203</v>
      </c>
      <c r="AK104" s="38">
        <f t="shared" si="325"/>
        <v>97.746900168333838</v>
      </c>
      <c r="AL104" s="38">
        <f t="shared" si="325"/>
        <v>97.870081448324669</v>
      </c>
      <c r="AM104" s="38">
        <f t="shared" si="308"/>
        <v>93.515788914561924</v>
      </c>
      <c r="AN104" s="38">
        <f t="shared" si="308"/>
        <v>105.81857145853233</v>
      </c>
      <c r="AO104" s="7">
        <f t="shared" si="308"/>
        <v>110.61362839860564</v>
      </c>
      <c r="AP104" s="7">
        <f t="shared" ref="AP104" si="342">(AP64/AP24)*100</f>
        <v>98.961311250946011</v>
      </c>
      <c r="AQ104" s="11">
        <f t="shared" si="22"/>
        <v>99.001555489254628</v>
      </c>
      <c r="AR104" s="11">
        <f t="shared" si="23"/>
        <v>1.7939318026402773</v>
      </c>
      <c r="AS104" s="15"/>
    </row>
    <row r="105" spans="2:45" ht="16" customHeight="1" x14ac:dyDescent="0.15">
      <c r="B105" s="7">
        <v>400</v>
      </c>
      <c r="C105" s="7">
        <f t="shared" si="241"/>
        <v>106.46492878475311</v>
      </c>
      <c r="D105" s="7">
        <f t="shared" si="0"/>
        <v>94.790158695474034</v>
      </c>
      <c r="E105" s="7">
        <f t="shared" si="0"/>
        <v>81.01446946171113</v>
      </c>
      <c r="F105" s="7">
        <f t="shared" ref="F105:G105" si="343">(F65/F25)*100</f>
        <v>93.882059899854127</v>
      </c>
      <c r="G105" s="7">
        <f t="shared" si="343"/>
        <v>95.312830385179808</v>
      </c>
      <c r="H105" s="7">
        <f t="shared" ref="H105" si="344">(H65/H25)*100</f>
        <v>99.387715691063377</v>
      </c>
      <c r="I105" s="7">
        <f t="shared" ref="I105" si="345">(I65/I25)*100</f>
        <v>97.059701923910623</v>
      </c>
      <c r="J105" s="7">
        <f t="shared" ref="J105" si="346">(J65/J25)*100</f>
        <v>91.756347920043225</v>
      </c>
      <c r="K105" s="7">
        <f t="shared" ref="K105" si="347">(K65/K25)*100</f>
        <v>97.494009699442103</v>
      </c>
      <c r="L105" s="11">
        <f t="shared" si="6"/>
        <v>95.240246940159068</v>
      </c>
      <c r="M105" s="11">
        <f t="shared" si="7"/>
        <v>2.2612301827481973</v>
      </c>
      <c r="O105" s="7">
        <v>400</v>
      </c>
      <c r="P105" s="7">
        <f t="shared" ref="P105" si="348">(P65/P25)*100</f>
        <v>97.518739575932798</v>
      </c>
      <c r="Q105" s="7">
        <f t="shared" ref="Q105:R105" si="349">(Q65/Q25)*100</f>
        <v>96.317838071230369</v>
      </c>
      <c r="R105" s="7">
        <f t="shared" si="349"/>
        <v>99.229193490489592</v>
      </c>
      <c r="S105" s="7">
        <f t="shared" ref="S105" si="350">(S65/S25)*100</f>
        <v>96.582734507431113</v>
      </c>
      <c r="T105" s="7">
        <f t="shared" ref="T105" si="351">(T65/T25)*100</f>
        <v>94.89486140540005</v>
      </c>
      <c r="U105" s="7">
        <f t="shared" ref="U105:V105" si="352">(U65/U25)*100</f>
        <v>110.14633971683445</v>
      </c>
      <c r="V105" s="7">
        <f t="shared" si="352"/>
        <v>95.552894515088724</v>
      </c>
      <c r="W105" s="7">
        <f t="shared" ref="W105" si="353">(W65/W25)*100</f>
        <v>96.561641626065622</v>
      </c>
      <c r="X105" s="7">
        <f t="shared" ref="X105:Y105" si="354">(X65/X25)*100</f>
        <v>95.126130940315846</v>
      </c>
      <c r="Y105" s="7">
        <f t="shared" si="354"/>
        <v>95.734616082359423</v>
      </c>
      <c r="Z105" s="7">
        <f t="shared" ref="Z105:AA105" si="355">(Z65/Z25)*100</f>
        <v>96.627330806519538</v>
      </c>
      <c r="AA105" s="7">
        <f t="shared" si="355"/>
        <v>113.54964985977125</v>
      </c>
      <c r="AB105" s="7">
        <f t="shared" ref="AB105" si="356">(AB65/AB25)*100</f>
        <v>97.479745721168285</v>
      </c>
      <c r="AC105" s="11">
        <f t="shared" si="17"/>
        <v>98.870901255277445</v>
      </c>
      <c r="AD105" s="11">
        <f t="shared" si="18"/>
        <v>1.6394397484296335</v>
      </c>
      <c r="AE105" s="15"/>
      <c r="AF105" s="7">
        <v>400</v>
      </c>
      <c r="AG105" s="7">
        <f t="shared" si="39"/>
        <v>97.05399143438882</v>
      </c>
      <c r="AH105" s="7">
        <f t="shared" si="39"/>
        <v>90.975092842004656</v>
      </c>
      <c r="AI105" s="7">
        <f t="shared" ref="AI105" si="357">(AI65/AI25)*100</f>
        <v>98.836709480155392</v>
      </c>
      <c r="AJ105" s="7">
        <f t="shared" si="325"/>
        <v>99.482932386836694</v>
      </c>
      <c r="AK105" s="38">
        <f t="shared" si="325"/>
        <v>99.783783783783775</v>
      </c>
      <c r="AL105" s="38">
        <f t="shared" si="325"/>
        <v>99.195562033239554</v>
      </c>
      <c r="AM105" s="38">
        <f t="shared" si="308"/>
        <v>95.241222349162939</v>
      </c>
      <c r="AN105" s="38">
        <f t="shared" si="308"/>
        <v>91.451324341478184</v>
      </c>
      <c r="AO105" s="7">
        <f t="shared" si="308"/>
        <v>98.253922432961701</v>
      </c>
      <c r="AP105" s="7">
        <f t="shared" ref="AP105" si="358">(AP65/AP25)*100</f>
        <v>95.10014179816217</v>
      </c>
      <c r="AQ105" s="11">
        <f t="shared" si="22"/>
        <v>96.537468288217383</v>
      </c>
      <c r="AR105" s="11">
        <f t="shared" si="23"/>
        <v>1.0292086943412866</v>
      </c>
      <c r="AS105" s="15"/>
    </row>
    <row r="106" spans="2:45" ht="16" customHeight="1" x14ac:dyDescent="0.15">
      <c r="B106" s="7">
        <v>420</v>
      </c>
      <c r="C106" s="7">
        <f t="shared" si="241"/>
        <v>112.32260121134843</v>
      </c>
      <c r="D106" s="7">
        <f t="shared" si="0"/>
        <v>72.437215250121142</v>
      </c>
      <c r="E106" s="7">
        <f t="shared" si="0"/>
        <v>99.144717114905518</v>
      </c>
      <c r="F106" s="7">
        <f t="shared" ref="F106:G106" si="359">(F66/F26)*100</f>
        <v>90.882582577797592</v>
      </c>
      <c r="G106" s="7">
        <f t="shared" si="359"/>
        <v>79.139626160960631</v>
      </c>
      <c r="H106" s="7">
        <f t="shared" ref="H106" si="360">(H66/H26)*100</f>
        <v>98.907394146589368</v>
      </c>
      <c r="I106" s="7">
        <f t="shared" ref="I106" si="361">(I66/I26)*100</f>
        <v>92.981102566354295</v>
      </c>
      <c r="K106" s="7">
        <f t="shared" ref="K106" si="362">(K66/K26)*100</f>
        <v>82.812609999577603</v>
      </c>
      <c r="L106" s="11">
        <f t="shared" si="6"/>
        <v>91.078481128456829</v>
      </c>
      <c r="M106" s="11">
        <f t="shared" si="7"/>
        <v>4.5112650698594843</v>
      </c>
      <c r="O106" s="7">
        <v>420</v>
      </c>
      <c r="P106" s="7">
        <f t="shared" ref="P106" si="363">(P66/P26)*100</f>
        <v>98.080711644541438</v>
      </c>
      <c r="Q106" s="7">
        <f t="shared" ref="Q106:R106" si="364">(Q66/Q26)*100</f>
        <v>102.28016790512547</v>
      </c>
      <c r="R106" s="7">
        <f t="shared" si="364"/>
        <v>97.727653828502838</v>
      </c>
      <c r="S106" s="7">
        <f t="shared" ref="S106" si="365">(S66/S26)*100</f>
        <v>101.82852531450874</v>
      </c>
      <c r="T106" s="7">
        <f t="shared" ref="T106" si="366">(T66/T26)*100</f>
        <v>100.39221902572879</v>
      </c>
      <c r="U106" s="7">
        <f t="shared" ref="U106:V106" si="367">(U66/U26)*100</f>
        <v>96.420861636974536</v>
      </c>
      <c r="V106" s="7">
        <f t="shared" si="367"/>
        <v>97.862227233003566</v>
      </c>
      <c r="W106" s="7">
        <f t="shared" ref="W106" si="368">(W66/W26)*100</f>
        <v>89.953362474166468</v>
      </c>
      <c r="X106" s="7">
        <f t="shared" ref="X106:Y106" si="369">(X66/X26)*100</f>
        <v>95.239376637963318</v>
      </c>
      <c r="Y106" s="7">
        <f t="shared" si="369"/>
        <v>95.018877625448724</v>
      </c>
      <c r="Z106" s="7">
        <f t="shared" ref="Z106:AA106" si="370">(Z66/Z26)*100</f>
        <v>95.786412145588756</v>
      </c>
      <c r="AA106" s="7">
        <f t="shared" si="370"/>
        <v>84.350351574442072</v>
      </c>
      <c r="AB106" s="7">
        <f t="shared" ref="AB106" si="371">(AB66/AB26)*100</f>
        <v>98.090212355082912</v>
      </c>
      <c r="AC106" s="11">
        <f t="shared" si="17"/>
        <v>96.38699687700597</v>
      </c>
      <c r="AD106" s="11">
        <f t="shared" si="18"/>
        <v>1.3396035875975878</v>
      </c>
      <c r="AE106" s="15"/>
      <c r="AF106" s="7">
        <v>420</v>
      </c>
      <c r="AG106" s="7">
        <f t="shared" si="39"/>
        <v>99.443281700189573</v>
      </c>
      <c r="AH106" s="7">
        <f t="shared" si="39"/>
        <v>89.465349439804626</v>
      </c>
      <c r="AI106" s="7">
        <f t="shared" ref="AI106" si="372">(AI66/AI26)*100</f>
        <v>96.916664429350007</v>
      </c>
      <c r="AJ106" s="7">
        <f t="shared" si="325"/>
        <v>99.678438521344063</v>
      </c>
      <c r="AK106" s="38">
        <f t="shared" si="325"/>
        <v>96.987964390303006</v>
      </c>
      <c r="AL106" s="38">
        <f t="shared" si="325"/>
        <v>98.104199763737824</v>
      </c>
      <c r="AM106" s="38">
        <f t="shared" si="308"/>
        <v>105.37550480198188</v>
      </c>
      <c r="AN106" s="38">
        <f t="shared" si="308"/>
        <v>107.05760429110667</v>
      </c>
      <c r="AO106" s="7">
        <f t="shared" si="308"/>
        <v>102.42883895131085</v>
      </c>
      <c r="AP106" s="7">
        <f t="shared" ref="AP106" si="373">(AP66/AP26)*100</f>
        <v>101.61182335788233</v>
      </c>
      <c r="AQ106" s="11">
        <f t="shared" si="22"/>
        <v>99.706966964701081</v>
      </c>
      <c r="AR106" s="11">
        <f t="shared" si="23"/>
        <v>1.5631519246669046</v>
      </c>
      <c r="AS106" s="15"/>
    </row>
    <row r="107" spans="2:45" ht="16" customHeight="1" x14ac:dyDescent="0.15">
      <c r="B107" s="7">
        <v>440</v>
      </c>
      <c r="C107" s="7">
        <f t="shared" si="241"/>
        <v>108.06622849137895</v>
      </c>
      <c r="D107" s="7">
        <f t="shared" si="0"/>
        <v>116.05207357364759</v>
      </c>
      <c r="E107" s="7">
        <f t="shared" si="0"/>
        <v>102.69368590139626</v>
      </c>
      <c r="F107" s="7">
        <f t="shared" ref="F107:G107" si="374">(F67/F27)*100</f>
        <v>96.829216593309297</v>
      </c>
      <c r="G107" s="7">
        <f t="shared" si="374"/>
        <v>100.99839327728893</v>
      </c>
      <c r="H107" s="7">
        <f t="shared" ref="H107" si="375">(H67/H27)*100</f>
        <v>98.504621767327365</v>
      </c>
      <c r="I107" s="7">
        <f t="shared" ref="I107" si="376">(I67/I27)*100</f>
        <v>99.350553301345172</v>
      </c>
      <c r="K107" s="7">
        <f t="shared" ref="K107" si="377">(K67/K27)*100</f>
        <v>114.95990452815134</v>
      </c>
      <c r="L107" s="11">
        <f t="shared" si="6"/>
        <v>104.6818346792306</v>
      </c>
      <c r="M107" s="11">
        <f t="shared" si="7"/>
        <v>2.6462229863253315</v>
      </c>
      <c r="O107" s="7">
        <v>440</v>
      </c>
      <c r="P107" s="7">
        <f t="shared" ref="P107" si="378">(P67/P27)*100</f>
        <v>96.829488832028318</v>
      </c>
      <c r="Q107" s="7">
        <f t="shared" ref="Q107:R107" si="379">(Q67/Q27)*100</f>
        <v>111.28272961048991</v>
      </c>
      <c r="R107" s="7">
        <f t="shared" si="379"/>
        <v>97.42720471427684</v>
      </c>
      <c r="S107" s="7">
        <f t="shared" ref="S107" si="380">(S67/S27)*100</f>
        <v>95.529093572743335</v>
      </c>
      <c r="T107" s="7">
        <f t="shared" ref="T107" si="381">(T67/T27)*100</f>
        <v>100.39024868496212</v>
      </c>
      <c r="U107" s="7">
        <f t="shared" ref="U107:V107" si="382">(U67/U27)*100</f>
        <v>97.773874170929346</v>
      </c>
      <c r="V107" s="7">
        <f t="shared" si="382"/>
        <v>101.36386296047995</v>
      </c>
      <c r="W107" s="7">
        <f t="shared" ref="W107" si="383">(W67/W27)*100</f>
        <v>85.589740537967145</v>
      </c>
      <c r="X107" s="7">
        <f t="shared" ref="X107:Y107" si="384">(X67/X27)*100</f>
        <v>83.661562182429833</v>
      </c>
      <c r="Y107" s="7">
        <f t="shared" si="384"/>
        <v>95.664353430409022</v>
      </c>
      <c r="Z107" s="7">
        <f t="shared" ref="Z107:AA107" si="385">(Z67/Z27)*100</f>
        <v>98.428818983535166</v>
      </c>
      <c r="AA107" s="7">
        <f t="shared" si="385"/>
        <v>90.902315640779875</v>
      </c>
      <c r="AB107" s="7">
        <f t="shared" ref="AB107" si="386">(AB67/AB27)*100</f>
        <v>98.834358444105703</v>
      </c>
      <c r="AC107" s="11">
        <f t="shared" si="17"/>
        <v>96.436742443472056</v>
      </c>
      <c r="AD107" s="11">
        <f t="shared" si="18"/>
        <v>1.9379197699260755</v>
      </c>
      <c r="AE107" s="15"/>
      <c r="AF107" s="7">
        <v>440</v>
      </c>
      <c r="AG107" s="7">
        <f t="shared" ref="AG107:AH121" si="387">(AG67/AG27)*100</f>
        <v>96.6453307516812</v>
      </c>
      <c r="AH107" s="7">
        <f t="shared" si="387"/>
        <v>90.50792630454842</v>
      </c>
      <c r="AI107" s="7">
        <f t="shared" ref="AI107" si="388">(AI67/AI27)*100</f>
        <v>101.38858637218111</v>
      </c>
      <c r="AJ107" s="7">
        <f t="shared" si="325"/>
        <v>98.692750628011311</v>
      </c>
      <c r="AK107" s="38">
        <f t="shared" si="325"/>
        <v>95.916970802919707</v>
      </c>
      <c r="AL107" s="38">
        <f t="shared" si="325"/>
        <v>99.687080591101889</v>
      </c>
      <c r="AM107" s="38">
        <f t="shared" si="308"/>
        <v>103.63700458276679</v>
      </c>
      <c r="AN107" s="38">
        <f t="shared" si="308"/>
        <v>104.97834899086082</v>
      </c>
      <c r="AO107" s="7">
        <f t="shared" si="308"/>
        <v>90.687955635451843</v>
      </c>
      <c r="AP107" s="7">
        <f t="shared" ref="AP107" si="389">(AP67/AP27)*100</f>
        <v>96.636528961861401</v>
      </c>
      <c r="AQ107" s="11">
        <f t="shared" si="22"/>
        <v>97.877848362138451</v>
      </c>
      <c r="AR107" s="11">
        <f t="shared" si="23"/>
        <v>1.5375412578404526</v>
      </c>
      <c r="AS107" s="15"/>
    </row>
    <row r="108" spans="2:45" ht="16" customHeight="1" x14ac:dyDescent="0.15">
      <c r="B108" s="7">
        <v>460</v>
      </c>
      <c r="C108" s="7">
        <f t="shared" si="241"/>
        <v>117.45480967421445</v>
      </c>
      <c r="D108" s="7">
        <f t="shared" si="0"/>
        <v>95.058533978853291</v>
      </c>
      <c r="E108" s="7">
        <f t="shared" si="0"/>
        <v>99.246456965088143</v>
      </c>
      <c r="F108" s="7">
        <f t="shared" ref="F108:G108" si="390">(F68/F28)*100</f>
        <v>100.98461311526796</v>
      </c>
      <c r="G108" s="7">
        <f t="shared" si="390"/>
        <v>85.923821296458584</v>
      </c>
      <c r="H108" s="7">
        <f t="shared" ref="H108" si="391">(H68/H28)*100</f>
        <v>95.568195283801401</v>
      </c>
      <c r="I108" s="7">
        <f t="shared" ref="I108" si="392">(I68/I28)*100</f>
        <v>104.91597483522135</v>
      </c>
      <c r="K108" s="7">
        <f t="shared" ref="K108" si="393">(K68/K28)*100</f>
        <v>110.85811434821149</v>
      </c>
      <c r="L108" s="11">
        <f t="shared" si="6"/>
        <v>101.2513149371396</v>
      </c>
      <c r="M108" s="11">
        <f t="shared" si="7"/>
        <v>3.4793898285733666</v>
      </c>
      <c r="O108" s="7">
        <v>460</v>
      </c>
      <c r="P108" s="7">
        <f t="shared" ref="P108" si="394">(P68/P28)*100</f>
        <v>100.37289767473847</v>
      </c>
      <c r="Q108" s="7">
        <f t="shared" ref="Q108:R108" si="395">(Q68/Q28)*100</f>
        <v>111.01163005353516</v>
      </c>
      <c r="R108" s="7">
        <f t="shared" si="395"/>
        <v>99.218636231250898</v>
      </c>
      <c r="S108" s="7">
        <f t="shared" ref="S108" si="396">(S68/S28)*100</f>
        <v>94.61929968224365</v>
      </c>
      <c r="T108" s="7">
        <f t="shared" ref="T108" si="397">(T68/T28)*100</f>
        <v>101.60913984400747</v>
      </c>
      <c r="U108" s="7">
        <f t="shared" ref="U108:V108" si="398">(U68/U28)*100</f>
        <v>115.09684937229294</v>
      </c>
      <c r="V108" s="7">
        <f t="shared" si="398"/>
        <v>94.524023942689212</v>
      </c>
      <c r="W108" s="7">
        <f t="shared" ref="W108" si="399">(W68/W28)*100</f>
        <v>85.518298964888118</v>
      </c>
      <c r="X108" s="7">
        <f t="shared" ref="X108:Y108" si="400">(X68/X28)*100</f>
        <v>99.687409800224785</v>
      </c>
      <c r="Y108" s="7">
        <f t="shared" si="400"/>
        <v>92.137092031343641</v>
      </c>
      <c r="Z108" s="7">
        <f t="shared" ref="Z108:AA108" si="401">(Z68/Z28)*100</f>
        <v>105.72568826413927</v>
      </c>
      <c r="AA108" s="7">
        <f t="shared" si="401"/>
        <v>105.19953935110244</v>
      </c>
      <c r="AB108" s="7">
        <f t="shared" ref="AB108" si="402">(AB68/AB28)*100</f>
        <v>99.627277934473668</v>
      </c>
      <c r="AC108" s="11">
        <f t="shared" si="17"/>
        <v>100.33444485745612</v>
      </c>
      <c r="AD108" s="11">
        <f t="shared" si="18"/>
        <v>2.180323227860455</v>
      </c>
      <c r="AE108" s="15"/>
      <c r="AF108" s="7">
        <v>460</v>
      </c>
      <c r="AG108" s="7">
        <f t="shared" si="387"/>
        <v>99.404529633040411</v>
      </c>
      <c r="AH108" s="7">
        <f t="shared" si="387"/>
        <v>107.34907843863022</v>
      </c>
      <c r="AI108" s="7">
        <f t="shared" ref="AI108" si="403">(AI68/AI28)*100</f>
        <v>98.790418696956095</v>
      </c>
      <c r="AJ108" s="7">
        <f t="shared" si="325"/>
        <v>96.341371415538717</v>
      </c>
      <c r="AK108" s="38">
        <f t="shared" si="325"/>
        <v>99.645118271756999</v>
      </c>
      <c r="AL108" s="38">
        <f t="shared" si="325"/>
        <v>99.771291690980135</v>
      </c>
      <c r="AM108" s="38">
        <f t="shared" si="308"/>
        <v>95.47143700463549</v>
      </c>
      <c r="AN108" s="38">
        <f t="shared" si="308"/>
        <v>93.675728158890308</v>
      </c>
      <c r="AO108" s="7">
        <f t="shared" si="308"/>
        <v>94.799846636656667</v>
      </c>
      <c r="AP108" s="7">
        <f t="shared" ref="AP108" si="404">(AP68/AP28)*100</f>
        <v>99.927264897566928</v>
      </c>
      <c r="AQ108" s="11">
        <f t="shared" si="22"/>
        <v>98.517608484465185</v>
      </c>
      <c r="AR108" s="11">
        <f t="shared" si="23"/>
        <v>1.2245941454747433</v>
      </c>
      <c r="AS108" s="15"/>
    </row>
    <row r="109" spans="2:45" ht="16" customHeight="1" x14ac:dyDescent="0.15">
      <c r="B109" s="7">
        <v>480</v>
      </c>
      <c r="C109" s="7">
        <f t="shared" si="241"/>
        <v>89.80618388166684</v>
      </c>
      <c r="D109" s="7">
        <f t="shared" si="0"/>
        <v>106.68227447281546</v>
      </c>
      <c r="E109" s="7">
        <f t="shared" si="0"/>
        <v>100.90444368711937</v>
      </c>
      <c r="F109" s="7">
        <f t="shared" ref="F109:G109" si="405">(F69/F29)*100</f>
        <v>94.674974251593852</v>
      </c>
      <c r="G109" s="7">
        <f t="shared" si="405"/>
        <v>102.79214609944052</v>
      </c>
      <c r="H109" s="7">
        <f t="shared" ref="H109" si="406">(H69/H29)*100</f>
        <v>98.720691073632253</v>
      </c>
      <c r="I109" s="7">
        <f t="shared" ref="I109" si="407">(I69/I29)*100</f>
        <v>98.661269485454582</v>
      </c>
      <c r="K109" s="7">
        <f t="shared" ref="K109" si="408">(K69/K29)*100</f>
        <v>122.0657828616051</v>
      </c>
      <c r="L109" s="11">
        <f t="shared" si="6"/>
        <v>101.78847072666599</v>
      </c>
      <c r="M109" s="11">
        <f t="shared" si="7"/>
        <v>3.4076470210486165</v>
      </c>
      <c r="O109" s="7">
        <v>480</v>
      </c>
      <c r="P109" s="7">
        <f t="shared" ref="P109" si="409">(P69/P29)*100</f>
        <v>100.11714279130149</v>
      </c>
      <c r="Q109" s="7">
        <f t="shared" ref="Q109:R109" si="410">(Q69/Q29)*100</f>
        <v>86.328239549053478</v>
      </c>
      <c r="R109" s="7">
        <f t="shared" si="410"/>
        <v>99.890452107114697</v>
      </c>
      <c r="S109" s="7">
        <f t="shared" ref="S109" si="411">(S69/S29)*100</f>
        <v>101.09514522838126</v>
      </c>
      <c r="T109" s="7">
        <f t="shared" ref="T109" si="412">(T69/T29)*100</f>
        <v>86.032960839403842</v>
      </c>
      <c r="U109" s="7">
        <f t="shared" ref="U109:V109" si="413">(U69/U29)*100</f>
        <v>90.867899210485277</v>
      </c>
      <c r="V109" s="7">
        <f t="shared" si="413"/>
        <v>99.779142348187506</v>
      </c>
      <c r="W109" s="7">
        <f t="shared" ref="W109" si="414">(W69/W29)*100</f>
        <v>104.90689757490803</v>
      </c>
      <c r="X109" s="7">
        <f t="shared" ref="X109:Y109" si="415">(X69/X29)*100</f>
        <v>94.107572380268749</v>
      </c>
      <c r="Y109" s="7">
        <f t="shared" si="415"/>
        <v>101.87466580238433</v>
      </c>
      <c r="Z109" s="7">
        <f t="shared" ref="Z109:AA109" si="416">(Z69/Z29)*100</f>
        <v>95.348590956128319</v>
      </c>
      <c r="AA109" s="7">
        <f t="shared" si="416"/>
        <v>88.506925800908377</v>
      </c>
      <c r="AB109" s="7">
        <f t="shared" ref="AB109" si="417">(AB69/AB29)*100</f>
        <v>99.464548436297875</v>
      </c>
      <c r="AC109" s="11">
        <f t="shared" si="17"/>
        <v>96.024629463447951</v>
      </c>
      <c r="AD109" s="11">
        <f t="shared" si="18"/>
        <v>1.7496221059633057</v>
      </c>
      <c r="AE109" s="15"/>
      <c r="AF109" s="7">
        <v>480</v>
      </c>
      <c r="AG109" s="7">
        <f t="shared" si="387"/>
        <v>97.418971575863139</v>
      </c>
      <c r="AH109" s="7">
        <f t="shared" si="387"/>
        <v>76.549484007235733</v>
      </c>
      <c r="AI109" s="7">
        <f t="shared" ref="AI109" si="418">(AI69/AI29)*100</f>
        <v>100.0141111627598</v>
      </c>
      <c r="AJ109" s="7">
        <f t="shared" si="325"/>
        <v>97.85468822083925</v>
      </c>
      <c r="AK109" s="38">
        <f t="shared" si="325"/>
        <v>101.3104253501099</v>
      </c>
      <c r="AL109" s="38">
        <f t="shared" si="325"/>
        <v>101.52518556889703</v>
      </c>
      <c r="AM109" s="38">
        <f t="shared" si="308"/>
        <v>92.900855049826475</v>
      </c>
      <c r="AN109" s="38">
        <f t="shared" si="308"/>
        <v>109.71931661428277</v>
      </c>
      <c r="AO109" s="7">
        <f t="shared" si="308"/>
        <v>96.556941121564819</v>
      </c>
      <c r="AP109" s="7">
        <f t="shared" ref="AP109" si="419">(AP69/AP29)*100</f>
        <v>105.20469951030907</v>
      </c>
      <c r="AQ109" s="11">
        <f t="shared" si="22"/>
        <v>97.905467818168802</v>
      </c>
      <c r="AR109" s="11">
        <f t="shared" si="23"/>
        <v>2.7991471929928191</v>
      </c>
      <c r="AS109" s="15"/>
    </row>
    <row r="110" spans="2:45" ht="16" customHeight="1" x14ac:dyDescent="0.15">
      <c r="B110" s="7">
        <v>500</v>
      </c>
      <c r="C110" s="7">
        <f t="shared" si="241"/>
        <v>101.18926543765514</v>
      </c>
      <c r="D110" s="7">
        <f t="shared" si="0"/>
        <v>90.349379225724022</v>
      </c>
      <c r="E110" s="7">
        <f t="shared" si="0"/>
        <v>126.92894153524685</v>
      </c>
      <c r="F110" s="7">
        <f t="shared" ref="F110:G110" si="420">(F70/F30)*100</f>
        <v>91.713281892961135</v>
      </c>
      <c r="G110" s="7">
        <f t="shared" si="420"/>
        <v>98.444216174168005</v>
      </c>
      <c r="H110" s="7">
        <f t="shared" ref="H110" si="421">(H70/H30)*100</f>
        <v>97.809803680045988</v>
      </c>
      <c r="I110" s="7">
        <f t="shared" ref="I110" si="422">(I70/I30)*100</f>
        <v>85.433319407219756</v>
      </c>
      <c r="K110" s="7">
        <f t="shared" ref="K110" si="423">(K70/K30)*100</f>
        <v>114.25111950566634</v>
      </c>
      <c r="L110" s="11">
        <f t="shared" si="6"/>
        <v>100.76491585733591</v>
      </c>
      <c r="M110" s="11">
        <f t="shared" si="7"/>
        <v>4.8296067322584246</v>
      </c>
      <c r="O110" s="7">
        <v>500</v>
      </c>
      <c r="P110" s="7">
        <f t="shared" ref="P110" si="424">(P70/P30)*100</f>
        <v>103.46254587540164</v>
      </c>
      <c r="Q110" s="7">
        <f t="shared" ref="Q110:R110" si="425">(Q70/Q30)*100</f>
        <v>97.380791197475176</v>
      </c>
      <c r="R110" s="7">
        <f t="shared" si="425"/>
        <v>102.6257823754714</v>
      </c>
      <c r="S110" s="7">
        <f t="shared" ref="S110" si="426">(S70/S30)*100</f>
        <v>96.860495737186852</v>
      </c>
      <c r="T110" s="7">
        <f t="shared" ref="T110" si="427">(T70/T30)*100</f>
        <v>99.934341527053007</v>
      </c>
      <c r="U110" s="7">
        <f t="shared" ref="U110:V110" si="428">(U70/U30)*100</f>
        <v>114.65277923275158</v>
      </c>
      <c r="V110" s="7">
        <f t="shared" si="428"/>
        <v>94.604669644616024</v>
      </c>
      <c r="W110" s="7">
        <f t="shared" ref="W110" si="429">(W70/W30)*100</f>
        <v>93.555568271303187</v>
      </c>
      <c r="X110" s="7">
        <f t="shared" ref="X110:Y110" si="430">(X70/X30)*100</f>
        <v>96.348761363706686</v>
      </c>
      <c r="Y110" s="7">
        <f t="shared" si="430"/>
        <v>91.522349426925189</v>
      </c>
      <c r="Z110" s="7">
        <f t="shared" ref="Z110:AA110" si="431">(Z70/Z30)*100</f>
        <v>101.35077143149074</v>
      </c>
      <c r="AA110" s="7">
        <f t="shared" si="431"/>
        <v>98.887602235737148</v>
      </c>
      <c r="AB110" s="7">
        <f t="shared" ref="AB110" si="432">(AB70/AB30)*100</f>
        <v>97.150980413588059</v>
      </c>
      <c r="AC110" s="11">
        <f t="shared" si="17"/>
        <v>99.102879902515895</v>
      </c>
      <c r="AD110" s="11">
        <f t="shared" si="18"/>
        <v>1.6149691363756178</v>
      </c>
      <c r="AE110" s="15"/>
      <c r="AF110" s="7">
        <v>500</v>
      </c>
      <c r="AG110" s="7">
        <f t="shared" si="387"/>
        <v>96.460385940131005</v>
      </c>
      <c r="AH110" s="7">
        <f t="shared" si="387"/>
        <v>103.90370991022107</v>
      </c>
      <c r="AI110" s="7">
        <f t="shared" ref="AI110" si="433">(AI70/AI30)*100</f>
        <v>98.830704048598733</v>
      </c>
      <c r="AJ110" s="7">
        <f t="shared" si="325"/>
        <v>101.31149749343291</v>
      </c>
      <c r="AK110" s="38">
        <f t="shared" si="325"/>
        <v>94.198655297923963</v>
      </c>
      <c r="AL110" s="38">
        <f t="shared" si="325"/>
        <v>99.221943508220335</v>
      </c>
      <c r="AM110" s="38">
        <f t="shared" si="308"/>
        <v>96.10090296410948</v>
      </c>
      <c r="AN110" s="38">
        <f t="shared" si="308"/>
        <v>87.300436213024696</v>
      </c>
      <c r="AO110" s="7">
        <f t="shared" si="308"/>
        <v>99.078897393395323</v>
      </c>
      <c r="AP110" s="7">
        <f t="shared" ref="AP110" si="434">(AP70/AP30)*100</f>
        <v>98.942786916035388</v>
      </c>
      <c r="AQ110" s="11">
        <f t="shared" si="22"/>
        <v>97.534991968509274</v>
      </c>
      <c r="AR110" s="11">
        <f t="shared" si="23"/>
        <v>1.4251761347221394</v>
      </c>
      <c r="AS110" s="15"/>
    </row>
    <row r="111" spans="2:45" ht="16" customHeight="1" x14ac:dyDescent="0.15">
      <c r="B111" s="7">
        <v>520</v>
      </c>
      <c r="C111" s="7">
        <f t="shared" si="241"/>
        <v>98.769452252005223</v>
      </c>
      <c r="D111" s="7">
        <f t="shared" si="0"/>
        <v>107.77726374556975</v>
      </c>
      <c r="E111" s="7">
        <f t="shared" si="0"/>
        <v>97.467156858676987</v>
      </c>
      <c r="F111" s="7">
        <f t="shared" ref="F111:G111" si="435">(F71/F31)*100</f>
        <v>88.927569245748344</v>
      </c>
      <c r="G111" s="7">
        <f t="shared" si="435"/>
        <v>91.123429816076239</v>
      </c>
      <c r="H111" s="7">
        <f t="shared" ref="H111" si="436">(H71/H31)*100</f>
        <v>101.18929633300297</v>
      </c>
      <c r="I111" s="7">
        <f t="shared" ref="I111" si="437">(I71/I31)*100</f>
        <v>78.94637064025882</v>
      </c>
      <c r="K111" s="7">
        <f t="shared" ref="K111" si="438">(K71/K31)*100</f>
        <v>78.429062624187324</v>
      </c>
      <c r="L111" s="11">
        <f t="shared" si="6"/>
        <v>92.82870018944071</v>
      </c>
      <c r="M111" s="11">
        <f t="shared" si="7"/>
        <v>3.7041538965866145</v>
      </c>
      <c r="O111" s="7">
        <v>520</v>
      </c>
      <c r="P111" s="7">
        <f t="shared" ref="P111" si="439">(P71/P31)*100</f>
        <v>100.04673076186464</v>
      </c>
      <c r="Q111" s="7">
        <f t="shared" ref="Q111:R111" si="440">(Q71/Q31)*100</f>
        <v>88.294216822329858</v>
      </c>
      <c r="R111" s="7">
        <f t="shared" si="440"/>
        <v>100.53450867247571</v>
      </c>
      <c r="S111" s="7">
        <f t="shared" ref="S111" si="441">(S71/S31)*100</f>
        <v>99.248777365674343</v>
      </c>
      <c r="T111" s="7">
        <f t="shared" ref="T111" si="442">(T71/T31)*100</f>
        <v>85.107956646658906</v>
      </c>
      <c r="U111" s="7">
        <f t="shared" ref="U111:V111" si="443">(U71/U31)*100</f>
        <v>126.08115454949835</v>
      </c>
      <c r="V111" s="7">
        <f t="shared" si="443"/>
        <v>95.685218135378179</v>
      </c>
      <c r="W111" s="7">
        <f t="shared" ref="W111" si="444">(W71/W31)*100</f>
        <v>88.830212813502129</v>
      </c>
      <c r="X111" s="7">
        <f t="shared" ref="X111:Y111" si="445">(X71/X31)*100</f>
        <v>96.750637286532978</v>
      </c>
      <c r="Y111" s="7">
        <f t="shared" si="445"/>
        <v>98.79018464946958</v>
      </c>
      <c r="Z111" s="7">
        <f t="shared" ref="Z111:AA111" si="446">(Z71/Z31)*100</f>
        <v>98.887187238951441</v>
      </c>
      <c r="AA111" s="7">
        <f t="shared" si="446"/>
        <v>77.852750951010023</v>
      </c>
      <c r="AB111" s="7">
        <f t="shared" ref="AB111" si="447">(AB71/AB31)*100</f>
        <v>100.27334111075758</v>
      </c>
      <c r="AC111" s="11">
        <f t="shared" si="17"/>
        <v>96.644836692623358</v>
      </c>
      <c r="AD111" s="11">
        <f t="shared" si="18"/>
        <v>3.1427080774352842</v>
      </c>
      <c r="AE111" s="15"/>
      <c r="AF111" s="7">
        <v>520</v>
      </c>
      <c r="AG111" s="7">
        <f t="shared" si="387"/>
        <v>96.15480747184013</v>
      </c>
      <c r="AH111" s="7">
        <f t="shared" si="387"/>
        <v>82.851963510033755</v>
      </c>
      <c r="AI111" s="7">
        <f t="shared" ref="AI111" si="448">(AI71/AI31)*100</f>
        <v>97.693531839729914</v>
      </c>
      <c r="AJ111" s="7">
        <f t="shared" si="325"/>
        <v>101.46590904665283</v>
      </c>
      <c r="AK111" s="38">
        <f t="shared" si="325"/>
        <v>102.86034367093879</v>
      </c>
      <c r="AL111" s="38">
        <f t="shared" si="325"/>
        <v>102.79116511237292</v>
      </c>
      <c r="AM111" s="38">
        <f t="shared" si="308"/>
        <v>94.677411819668293</v>
      </c>
      <c r="AN111" s="38">
        <f t="shared" si="308"/>
        <v>101.44627847360745</v>
      </c>
      <c r="AO111" s="7">
        <f t="shared" si="308"/>
        <v>107.05444712927599</v>
      </c>
      <c r="AP111" s="7">
        <f t="shared" ref="AP111" si="449">(AP71/AP31)*100</f>
        <v>93.481501318807915</v>
      </c>
      <c r="AQ111" s="11">
        <f t="shared" si="22"/>
        <v>98.047735939292807</v>
      </c>
      <c r="AR111" s="11">
        <f t="shared" si="23"/>
        <v>2.1521200927804149</v>
      </c>
      <c r="AS111" s="15"/>
    </row>
    <row r="112" spans="2:45" ht="16" customHeight="1" x14ac:dyDescent="0.15">
      <c r="B112" s="7">
        <v>540</v>
      </c>
      <c r="C112" s="7">
        <f t="shared" ref="C112" si="450">(C72/C32)*100</f>
        <v>82.489858603786516</v>
      </c>
      <c r="D112" s="7">
        <f t="shared" si="0"/>
        <v>78.60045309072602</v>
      </c>
      <c r="E112" s="7">
        <f t="shared" si="0"/>
        <v>77.819770985923427</v>
      </c>
      <c r="F112" s="7">
        <f t="shared" ref="F112:G112" si="451">(F72/F32)*100</f>
        <v>105.3889405204461</v>
      </c>
      <c r="G112" s="7">
        <f t="shared" si="451"/>
        <v>100.33996891139749</v>
      </c>
      <c r="H112" s="7">
        <f t="shared" ref="H112" si="452">(H72/H32)*100</f>
        <v>98.389745219556119</v>
      </c>
      <c r="I112" s="7">
        <f t="shared" ref="I112" si="453">(I72/I32)*100</f>
        <v>83.266713817840397</v>
      </c>
      <c r="K112" s="7">
        <f t="shared" ref="K112" si="454">(K72/K32)*100</f>
        <v>95.866594655727326</v>
      </c>
      <c r="L112" s="11">
        <f t="shared" si="6"/>
        <v>90.270255725675412</v>
      </c>
      <c r="M112" s="11">
        <f t="shared" si="7"/>
        <v>3.8452241134996257</v>
      </c>
      <c r="O112" s="7">
        <v>540</v>
      </c>
      <c r="P112" s="7">
        <f t="shared" ref="P112" si="455">(P72/P32)*100</f>
        <v>98.655766950661288</v>
      </c>
      <c r="Q112" s="7">
        <f t="shared" ref="Q112:R112" si="456">(Q72/Q32)*100</f>
        <v>90.589790788723718</v>
      </c>
      <c r="R112" s="7">
        <f t="shared" si="456"/>
        <v>99.219001054503295</v>
      </c>
      <c r="S112" s="7">
        <f t="shared" ref="S112" si="457">(S72/S32)*100</f>
        <v>100.24591122201754</v>
      </c>
      <c r="T112" s="7">
        <f t="shared" ref="T112" si="458">(T72/T32)*100</f>
        <v>106.03971150797132</v>
      </c>
      <c r="U112" s="7">
        <f t="shared" ref="U112:V112" si="459">(U72/U32)*100</f>
        <v>88.315572829006896</v>
      </c>
      <c r="V112" s="7">
        <f t="shared" si="459"/>
        <v>91.95063540573652</v>
      </c>
      <c r="W112" s="7">
        <f t="shared" ref="W112" si="460">(W72/W32)*100</f>
        <v>95.542539672844256</v>
      </c>
      <c r="X112" s="7">
        <f t="shared" ref="X112:Y112" si="461">(X72/X32)*100</f>
        <v>97.748881078210744</v>
      </c>
      <c r="Y112" s="7">
        <f t="shared" si="461"/>
        <v>94.871842903564541</v>
      </c>
      <c r="Z112" s="7">
        <f t="shared" ref="Z112:AA112" si="462">(Z72/Z32)*100</f>
        <v>99.383990355237742</v>
      </c>
      <c r="AA112" s="7">
        <f t="shared" si="462"/>
        <v>90.846782077031094</v>
      </c>
      <c r="AB112" s="7">
        <f t="shared" ref="AB112" si="463">(AB72/AB32)*100</f>
        <v>99.026860178505103</v>
      </c>
      <c r="AC112" s="11">
        <f t="shared" si="17"/>
        <v>96.341329694154922</v>
      </c>
      <c r="AD112" s="11">
        <f t="shared" si="18"/>
        <v>1.3661468310511529</v>
      </c>
      <c r="AE112" s="15"/>
      <c r="AF112" s="7">
        <v>540</v>
      </c>
      <c r="AG112" s="7">
        <f t="shared" si="387"/>
        <v>102.46764680780338</v>
      </c>
      <c r="AH112" s="7">
        <f t="shared" si="387"/>
        <v>125.46732642161483</v>
      </c>
      <c r="AI112" s="7">
        <f t="shared" ref="AI112" si="464">(AI72/AI32)*100</f>
        <v>98.883253160245772</v>
      </c>
      <c r="AJ112" s="7">
        <f t="shared" si="325"/>
        <v>98.061347661777361</v>
      </c>
      <c r="AK112" s="38">
        <f t="shared" si="325"/>
        <v>98.572452197135121</v>
      </c>
      <c r="AL112" s="38">
        <f t="shared" si="325"/>
        <v>98.431708927163498</v>
      </c>
      <c r="AM112" s="38">
        <f t="shared" si="308"/>
        <v>92.20360164216919</v>
      </c>
      <c r="AN112" s="38">
        <f t="shared" si="308"/>
        <v>85.835277735962677</v>
      </c>
      <c r="AO112" s="7">
        <f t="shared" si="308"/>
        <v>111.50271649875887</v>
      </c>
      <c r="AP112" s="7">
        <f t="shared" ref="AP112" si="465">(AP72/AP32)*100</f>
        <v>98.736399979758104</v>
      </c>
      <c r="AQ112" s="11">
        <f t="shared" si="22"/>
        <v>101.01617310323887</v>
      </c>
      <c r="AR112" s="11">
        <f t="shared" si="23"/>
        <v>3.4143214717490094</v>
      </c>
      <c r="AS112" s="15"/>
    </row>
    <row r="113" spans="2:45" ht="16" customHeight="1" x14ac:dyDescent="0.15">
      <c r="B113" s="7">
        <v>560</v>
      </c>
      <c r="C113" s="7">
        <f t="shared" si="241"/>
        <v>51.972252481760265</v>
      </c>
      <c r="D113" s="7">
        <f t="shared" si="0"/>
        <v>119.89897496978811</v>
      </c>
      <c r="E113" s="7">
        <f t="shared" si="0"/>
        <v>100.84992938148206</v>
      </c>
      <c r="F113" s="7">
        <f t="shared" ref="F113:G113" si="466">(F73/F33)*100</f>
        <v>102.67180250372057</v>
      </c>
      <c r="G113" s="7">
        <f t="shared" si="466"/>
        <v>106.90354924667082</v>
      </c>
      <c r="H113" s="7">
        <f t="shared" ref="H113" si="467">(H73/H33)*100</f>
        <v>96.692915233948668</v>
      </c>
      <c r="I113" s="7">
        <f t="shared" ref="I113" si="468">(I73/I33)*100</f>
        <v>90.049335110153393</v>
      </c>
      <c r="K113" s="7">
        <f t="shared" ref="K113" si="469">(K73/K33)*100</f>
        <v>95.643627393599559</v>
      </c>
      <c r="L113" s="11">
        <f t="shared" si="6"/>
        <v>95.585298290140429</v>
      </c>
      <c r="M113" s="11">
        <f t="shared" si="7"/>
        <v>6.9836127463397908</v>
      </c>
      <c r="O113" s="7">
        <v>560</v>
      </c>
      <c r="P113" s="7">
        <f t="shared" ref="P113" si="470">(P73/P33)*100</f>
        <v>96.240105054260809</v>
      </c>
      <c r="Q113" s="7">
        <f t="shared" ref="Q113:R113" si="471">(Q73/Q33)*100</f>
        <v>83.52503542749173</v>
      </c>
      <c r="R113" s="7">
        <f t="shared" si="471"/>
        <v>99.591962710398022</v>
      </c>
      <c r="S113" s="7">
        <f t="shared" ref="S113" si="472">(S73/S33)*100</f>
        <v>101.68409101660438</v>
      </c>
      <c r="T113" s="7">
        <f t="shared" ref="T113" si="473">(T73/T33)*100</f>
        <v>94.650480611348286</v>
      </c>
      <c r="U113" s="7">
        <f t="shared" ref="U113:V113" si="474">(U73/U33)*100</f>
        <v>97.467223032759549</v>
      </c>
      <c r="V113" s="7">
        <f t="shared" si="474"/>
        <v>100.51901790420486</v>
      </c>
      <c r="W113" s="7">
        <f t="shared" ref="W113" si="475">(W73/W33)*100</f>
        <v>92.139711122113425</v>
      </c>
      <c r="X113" s="7">
        <f t="shared" ref="X113:Y113" si="476">(X73/X33)*100</f>
        <v>102.69312723008839</v>
      </c>
      <c r="Y113" s="7">
        <f t="shared" si="476"/>
        <v>95.809988432904561</v>
      </c>
      <c r="Z113" s="7">
        <f t="shared" ref="Z113:AA113" si="477">(Z73/Z33)*100</f>
        <v>95.533749471011433</v>
      </c>
      <c r="AA113" s="7">
        <f t="shared" si="477"/>
        <v>100</v>
      </c>
      <c r="AB113" s="7">
        <f t="shared" ref="AB113" si="478">(AB73/AB33)*100</f>
        <v>100.63754235682715</v>
      </c>
      <c r="AC113" s="11">
        <f t="shared" si="17"/>
        <v>96.960925720770192</v>
      </c>
      <c r="AD113" s="11">
        <f t="shared" si="18"/>
        <v>1.4113666440583781</v>
      </c>
      <c r="AE113" s="15"/>
      <c r="AF113" s="7">
        <v>560</v>
      </c>
      <c r="AG113" s="7">
        <f t="shared" si="387"/>
        <v>97.118462700525143</v>
      </c>
      <c r="AH113" s="7">
        <f t="shared" si="387"/>
        <v>90.998196436698308</v>
      </c>
      <c r="AI113" s="7">
        <f t="shared" ref="AI113" si="479">(AI73/AI33)*100</f>
        <v>100.61154332755136</v>
      </c>
      <c r="AJ113" s="7">
        <f t="shared" si="325"/>
        <v>98.791745939985233</v>
      </c>
      <c r="AK113" s="38">
        <f t="shared" si="325"/>
        <v>99.064479482236308</v>
      </c>
      <c r="AL113" s="38">
        <f t="shared" si="325"/>
        <v>98.87592064010046</v>
      </c>
      <c r="AM113" s="38">
        <f t="shared" si="308"/>
        <v>110.27992521853366</v>
      </c>
      <c r="AN113" s="38">
        <f t="shared" si="308"/>
        <v>91.241773269608501</v>
      </c>
      <c r="AO113" s="7">
        <f t="shared" si="308"/>
        <v>105.55425749343932</v>
      </c>
      <c r="AP113" s="7">
        <f t="shared" ref="AP113" si="480">(AP73/AP33)*100</f>
        <v>98.533671635479436</v>
      </c>
      <c r="AQ113" s="11">
        <f t="shared" si="22"/>
        <v>99.106997614415775</v>
      </c>
      <c r="AR113" s="11">
        <f t="shared" si="23"/>
        <v>1.8279226256755126</v>
      </c>
      <c r="AS113" s="15"/>
    </row>
    <row r="114" spans="2:45" ht="16" customHeight="1" x14ac:dyDescent="0.15">
      <c r="B114" s="7">
        <v>580</v>
      </c>
      <c r="C114" s="7">
        <f t="shared" si="241"/>
        <v>94.932631026592233</v>
      </c>
      <c r="D114" s="7">
        <f t="shared" si="0"/>
        <v>96.267837924720808</v>
      </c>
      <c r="E114" s="15"/>
      <c r="F114" s="7">
        <f t="shared" ref="F114:G114" si="481">(F74/F34)*100</f>
        <v>101.00754810519715</v>
      </c>
      <c r="G114" s="7">
        <f t="shared" si="481"/>
        <v>136.63862574830603</v>
      </c>
      <c r="H114" s="7">
        <f t="shared" ref="H114" si="482">(H74/H34)*100</f>
        <v>98.52982117365525</v>
      </c>
      <c r="I114" s="7">
        <f t="shared" ref="I114" si="483">(I74/I34)*100</f>
        <v>96.958325234936567</v>
      </c>
      <c r="K114" s="7">
        <f t="shared" ref="K114" si="484">(K74/K34)*100</f>
        <v>89.512508183284965</v>
      </c>
      <c r="L114" s="11">
        <f t="shared" si="6"/>
        <v>101.97818534238471</v>
      </c>
      <c r="M114" s="11">
        <f t="shared" si="7"/>
        <v>5.9301880782012102</v>
      </c>
      <c r="O114" s="7">
        <v>580</v>
      </c>
      <c r="P114" s="7">
        <f t="shared" ref="P114" si="485">(P74/P34)*100</f>
        <v>96.605018927374147</v>
      </c>
      <c r="Q114" s="7">
        <f t="shared" ref="Q114:R114" si="486">(Q74/Q34)*100</f>
        <v>90.62264051553089</v>
      </c>
      <c r="R114" s="7">
        <f t="shared" si="486"/>
        <v>100.97761852423224</v>
      </c>
      <c r="S114" s="7">
        <f t="shared" ref="S114" si="487">(S74/S34)*100</f>
        <v>98.911225436183628</v>
      </c>
      <c r="T114" s="7">
        <f t="shared" ref="T114" si="488">(T74/T34)*100</f>
        <v>114.47283867770398</v>
      </c>
      <c r="U114" s="7">
        <f t="shared" ref="U114:V114" si="489">(U74/U34)*100</f>
        <v>100.26689108589018</v>
      </c>
      <c r="V114" s="7">
        <f t="shared" si="489"/>
        <v>95.984967766851852</v>
      </c>
      <c r="W114" s="7">
        <f t="shared" ref="W114" si="490">(W74/W34)*100</f>
        <v>98.862187302851467</v>
      </c>
      <c r="X114" s="7">
        <f t="shared" ref="X114:Y114" si="491">(X74/X34)*100</f>
        <v>88.213618664725075</v>
      </c>
      <c r="Y114" s="7">
        <f t="shared" si="491"/>
        <v>93.414989863937748</v>
      </c>
      <c r="Z114" s="7">
        <f t="shared" ref="Z114:AA114" si="492">(Z74/Z34)*100</f>
        <v>101.18321562110511</v>
      </c>
      <c r="AA114" s="7">
        <f t="shared" si="492"/>
        <v>115.42189436501388</v>
      </c>
      <c r="AB114" s="7">
        <f t="shared" ref="AB114" si="493">(AB74/AB34)*100</f>
        <v>101.45786634409775</v>
      </c>
      <c r="AC114" s="11">
        <f t="shared" si="17"/>
        <v>99.722690238115234</v>
      </c>
      <c r="AD114" s="11">
        <f t="shared" si="18"/>
        <v>2.194388181821489</v>
      </c>
      <c r="AE114" s="15"/>
      <c r="AF114" s="7">
        <v>580</v>
      </c>
      <c r="AG114" s="7">
        <f t="shared" si="387"/>
        <v>98.2540443007954</v>
      </c>
      <c r="AH114" s="7">
        <f>(AH74/AH34)*100</f>
        <v>85.340793675670511</v>
      </c>
      <c r="AI114" s="7">
        <f>(AI74/AI34)*100</f>
        <v>100.3196179437341</v>
      </c>
      <c r="AJ114" s="7">
        <f>(AJ74/AJ34)*100</f>
        <v>101.37419908951246</v>
      </c>
      <c r="AK114" s="38">
        <f t="shared" ref="AK114:AL114" si="494">(AK74/AK34)*100</f>
        <v>99.034328319791328</v>
      </c>
      <c r="AL114" s="38">
        <f t="shared" si="494"/>
        <v>99.042338496427021</v>
      </c>
      <c r="AM114" s="38">
        <f t="shared" si="308"/>
        <v>98.005441043111702</v>
      </c>
      <c r="AN114" s="38">
        <f t="shared" si="308"/>
        <v>99.028627415778402</v>
      </c>
      <c r="AO114" s="7">
        <f>(AO74/AO34)*100</f>
        <v>122.95629685960033</v>
      </c>
      <c r="AP114" s="7">
        <f>(AP74/AP34)*100</f>
        <v>106.70384939589772</v>
      </c>
      <c r="AQ114" s="11">
        <f t="shared" si="22"/>
        <v>101.00595365403188</v>
      </c>
      <c r="AR114" s="11">
        <f t="shared" si="23"/>
        <v>2.9599483334418313</v>
      </c>
      <c r="AS114" s="15"/>
    </row>
    <row r="115" spans="2:45" ht="16" customHeight="1" x14ac:dyDescent="0.15">
      <c r="B115" s="7">
        <v>600</v>
      </c>
      <c r="C115" s="7">
        <f t="shared" si="241"/>
        <v>103.04143138288977</v>
      </c>
      <c r="D115" s="7">
        <f t="shared" si="0"/>
        <v>95.024841151129564</v>
      </c>
      <c r="E115" s="15"/>
      <c r="F115" s="7">
        <f t="shared" ref="F115:G115" si="495">(F75/F35)*100</f>
        <v>93.841101520002198</v>
      </c>
      <c r="G115" s="7">
        <f t="shared" si="495"/>
        <v>100.06720519102166</v>
      </c>
      <c r="H115" s="7">
        <f t="shared" ref="H115" si="496">(H75/H35)*100</f>
        <v>95.371577959670233</v>
      </c>
      <c r="I115" s="7">
        <f t="shared" ref="I115" si="497">(I75/I35)*100</f>
        <v>97.575165268243069</v>
      </c>
      <c r="K115" s="7">
        <f t="shared" ref="K115" si="498">(K75/K35)*100</f>
        <v>100</v>
      </c>
      <c r="L115" s="11">
        <f t="shared" si="6"/>
        <v>97.84590321042235</v>
      </c>
      <c r="M115" s="11">
        <f t="shared" si="7"/>
        <v>1.2607654577827685</v>
      </c>
      <c r="O115" s="7">
        <v>600</v>
      </c>
      <c r="P115" s="7">
        <f t="shared" ref="P115" si="499">(P75/P35)*100</f>
        <v>100.11337448407201</v>
      </c>
      <c r="Q115" s="7">
        <f t="shared" ref="Q115:R115" si="500">(Q75/Q35)*100</f>
        <v>105.51756806109498</v>
      </c>
      <c r="R115" s="7">
        <f t="shared" si="500"/>
        <v>97.98322150966888</v>
      </c>
      <c r="S115" s="7">
        <f t="shared" ref="S115" si="501">(S75/S35)*100</f>
        <v>101.34473642044546</v>
      </c>
      <c r="T115" s="7">
        <f t="shared" ref="T115" si="502">(T75/T35)*100</f>
        <v>93.865386787125914</v>
      </c>
      <c r="U115" s="7">
        <f t="shared" ref="U115:V115" si="503">(U75/U35)*100</f>
        <v>91.452832590706564</v>
      </c>
      <c r="V115" s="7">
        <f t="shared" si="503"/>
        <v>91.458663329689443</v>
      </c>
      <c r="W115" s="7">
        <f t="shared" ref="W115" si="504">(W75/W35)*100</f>
        <v>108.04691826073709</v>
      </c>
      <c r="X115" s="7">
        <f t="shared" ref="X115:Y115" si="505">(X75/X35)*100</f>
        <v>94.418532144416048</v>
      </c>
      <c r="Y115" s="7">
        <f t="shared" si="505"/>
        <v>106.36598680510789</v>
      </c>
      <c r="Z115" s="7">
        <f t="shared" ref="Z115:AA115" si="506">(Z75/Z35)*100</f>
        <v>97.51179894268131</v>
      </c>
      <c r="AA115" s="7">
        <f t="shared" si="506"/>
        <v>90.994712809729137</v>
      </c>
      <c r="AB115" s="7">
        <f t="shared" ref="AB115" si="507">(AB75/AB35)*100</f>
        <v>98.306407125392752</v>
      </c>
      <c r="AC115" s="11">
        <f t="shared" si="17"/>
        <v>98.260010713143657</v>
      </c>
      <c r="AD115" s="11">
        <f t="shared" si="18"/>
        <v>1.6156324731995828</v>
      </c>
      <c r="AE115" s="15"/>
      <c r="AF115" s="7">
        <v>600</v>
      </c>
      <c r="AG115" s="7">
        <f t="shared" si="387"/>
        <v>97.46936272970099</v>
      </c>
      <c r="AH115" s="7">
        <f t="shared" si="387"/>
        <v>100.41010869784328</v>
      </c>
      <c r="AI115" s="7">
        <f t="shared" ref="AI115" si="508">(AI75/AI35)*100</f>
        <v>101.23315799353188</v>
      </c>
      <c r="AJ115" s="7">
        <f t="shared" ref="AJ115:AN121" si="509">(AJ75/AJ35)*100</f>
        <v>102.22280049024771</v>
      </c>
      <c r="AK115" s="38">
        <f t="shared" si="509"/>
        <v>103.07903752331755</v>
      </c>
      <c r="AL115" s="38">
        <f t="shared" si="509"/>
        <v>101.0011006866188</v>
      </c>
      <c r="AM115" s="38">
        <f t="shared" si="308"/>
        <v>95.045092838196283</v>
      </c>
      <c r="AN115" s="38">
        <f t="shared" si="308"/>
        <v>100</v>
      </c>
      <c r="AO115" s="7">
        <f t="shared" si="308"/>
        <v>100.72829145021154</v>
      </c>
      <c r="AP115" s="7">
        <f t="shared" ref="AP115" si="510">(AP75/AP35)*100</f>
        <v>109.9920429957423</v>
      </c>
      <c r="AQ115" s="11">
        <f t="shared" si="22"/>
        <v>101.11809954054102</v>
      </c>
      <c r="AR115" s="11">
        <f t="shared" si="23"/>
        <v>1.2289900111283938</v>
      </c>
      <c r="AS115" s="15"/>
    </row>
    <row r="116" spans="2:45" ht="16" customHeight="1" x14ac:dyDescent="0.15">
      <c r="B116" s="7">
        <v>620</v>
      </c>
      <c r="C116" s="7">
        <f t="shared" si="241"/>
        <v>89.969790405765835</v>
      </c>
      <c r="D116" s="7">
        <f t="shared" si="0"/>
        <v>102.42650712567827</v>
      </c>
      <c r="F116" s="7">
        <f t="shared" ref="F116:G116" si="511">(F76/F36)*100</f>
        <v>94.685867570238599</v>
      </c>
      <c r="G116" s="7">
        <f t="shared" si="511"/>
        <v>97.957880137236302</v>
      </c>
      <c r="H116" s="7">
        <f t="shared" ref="H116" si="512">(H76/H36)*100</f>
        <v>101.35419305055693</v>
      </c>
      <c r="I116" s="7">
        <f t="shared" ref="I116" si="513">(I76/I36)*100</f>
        <v>77.572434450438848</v>
      </c>
      <c r="K116" s="7">
        <f t="shared" ref="K116" si="514">(K76/K36)*100</f>
        <v>85.633584656385949</v>
      </c>
      <c r="L116" s="11">
        <f t="shared" si="6"/>
        <v>92.800036770900107</v>
      </c>
      <c r="M116" s="11">
        <f t="shared" si="7"/>
        <v>3.4060535394482865</v>
      </c>
      <c r="O116" s="7">
        <v>620</v>
      </c>
      <c r="P116" s="7">
        <f t="shared" ref="P116" si="515">(P76/P36)*100</f>
        <v>103.19183452235086</v>
      </c>
      <c r="Q116" s="7">
        <f t="shared" ref="Q116:R116" si="516">(Q76/Q36)*100</f>
        <v>96.963260829425835</v>
      </c>
      <c r="R116" s="7">
        <f t="shared" si="516"/>
        <v>98.716535817038093</v>
      </c>
      <c r="S116" s="7">
        <f t="shared" ref="S116" si="517">(S76/S36)*100</f>
        <v>98.79988045991476</v>
      </c>
      <c r="T116" s="7">
        <f t="shared" ref="T116" si="518">(T76/T36)*100</f>
        <v>91.587056609425559</v>
      </c>
      <c r="U116" s="7">
        <f t="shared" ref="U116:V116" si="519">(U76/U36)*100</f>
        <v>99.211552868841864</v>
      </c>
      <c r="V116" s="7">
        <f t="shared" si="519"/>
        <v>107.52052904066377</v>
      </c>
      <c r="W116" s="7">
        <f t="shared" ref="W116" si="520">(W76/W36)*100</f>
        <v>94.586936277770377</v>
      </c>
      <c r="X116" s="7">
        <f t="shared" ref="X116:Y116" si="521">(X76/X36)*100</f>
        <v>106.99906949923333</v>
      </c>
      <c r="Y116" s="7">
        <f t="shared" si="521"/>
        <v>100.44581472119872</v>
      </c>
      <c r="Z116" s="7">
        <f t="shared" ref="Z116:AA116" si="522">(Z76/Z36)*100</f>
        <v>91.742045670187863</v>
      </c>
      <c r="AA116" s="7">
        <f t="shared" si="522"/>
        <v>106.32604887857053</v>
      </c>
      <c r="AB116" s="7">
        <f t="shared" ref="AB116" si="523">(AB76/AB36)*100</f>
        <v>99.256564174360634</v>
      </c>
      <c r="AC116" s="11">
        <f t="shared" si="17"/>
        <v>99.642086874537114</v>
      </c>
      <c r="AD116" s="11">
        <f t="shared" si="18"/>
        <v>1.4676901506488624</v>
      </c>
      <c r="AE116" s="15"/>
      <c r="AF116" s="7">
        <v>620</v>
      </c>
      <c r="AG116" s="7">
        <f t="shared" si="387"/>
        <v>98.455859284073313</v>
      </c>
      <c r="AH116" s="7">
        <f t="shared" si="387"/>
        <v>112.18300430856114</v>
      </c>
      <c r="AI116" s="7">
        <f t="shared" ref="AI116" si="524">(AI76/AI36)*100</f>
        <v>99.706758097987915</v>
      </c>
      <c r="AJ116" s="7">
        <f t="shared" si="509"/>
        <v>102.27370175064263</v>
      </c>
      <c r="AK116" s="38">
        <f t="shared" si="509"/>
        <v>99.883900676376385</v>
      </c>
      <c r="AL116" s="38">
        <f t="shared" si="509"/>
        <v>99.410779109039055</v>
      </c>
      <c r="AM116" s="38">
        <f t="shared" si="308"/>
        <v>104.25109573298441</v>
      </c>
      <c r="AN116" s="38">
        <f t="shared" si="308"/>
        <v>111.73204797811078</v>
      </c>
      <c r="AO116" s="7">
        <f t="shared" si="308"/>
        <v>97.793768571022326</v>
      </c>
      <c r="AP116" s="7">
        <f t="shared" ref="AP116" si="525">(AP76/AP36)*100</f>
        <v>92.098607854978525</v>
      </c>
      <c r="AQ116" s="11">
        <f t="shared" si="22"/>
        <v>101.77895233637764</v>
      </c>
      <c r="AR116" s="11">
        <f t="shared" si="23"/>
        <v>1.9657959677006609</v>
      </c>
      <c r="AS116" s="15"/>
    </row>
    <row r="117" spans="2:45" ht="16" customHeight="1" x14ac:dyDescent="0.15">
      <c r="B117" s="7">
        <v>640</v>
      </c>
      <c r="C117" s="7">
        <f t="shared" si="241"/>
        <v>110.7079071562659</v>
      </c>
      <c r="D117" s="7">
        <f t="shared" si="0"/>
        <v>93.016222838715137</v>
      </c>
      <c r="F117" s="7">
        <f t="shared" ref="F117:G117" si="526">(F77/F37)*100</f>
        <v>93.241110731720823</v>
      </c>
      <c r="G117" s="7">
        <f t="shared" si="526"/>
        <v>108.76402171103645</v>
      </c>
      <c r="H117" s="7">
        <f t="shared" ref="H117" si="527">(H77/H37)*100</f>
        <v>101.28607969281956</v>
      </c>
      <c r="I117" s="7">
        <f t="shared" ref="I117" si="528">(I77/I37)*100</f>
        <v>107.65032700371012</v>
      </c>
      <c r="K117" s="7">
        <f t="shared" ref="K117" si="529">(K77/K37)*100</f>
        <v>74.109261306916366</v>
      </c>
      <c r="L117" s="11">
        <f t="shared" si="6"/>
        <v>98.396418634454903</v>
      </c>
      <c r="M117" s="11">
        <f t="shared" si="7"/>
        <v>4.8756797370801781</v>
      </c>
      <c r="O117" s="7">
        <v>640</v>
      </c>
      <c r="P117" s="7">
        <f t="shared" ref="P117" si="530">(P77/P37)*100</f>
        <v>99.911586514769411</v>
      </c>
      <c r="Q117" s="7">
        <f t="shared" ref="Q117:R117" si="531">(Q77/Q37)*100</f>
        <v>111.92961276736267</v>
      </c>
      <c r="R117" s="7">
        <f t="shared" si="531"/>
        <v>100.5147747860311</v>
      </c>
      <c r="S117" s="7">
        <f t="shared" ref="S117" si="532">(S77/S37)*100</f>
        <v>96.643253902782021</v>
      </c>
      <c r="T117" s="7">
        <f t="shared" ref="T117" si="533">(T77/T37)*100</f>
        <v>88.456546703601617</v>
      </c>
      <c r="U117" s="7">
        <f t="shared" ref="U117:V117" si="534">(U77/U37)*100</f>
        <v>110.09055289735336</v>
      </c>
      <c r="V117" s="7">
        <f t="shared" si="534"/>
        <v>103.61279012851597</v>
      </c>
      <c r="W117" s="7">
        <f t="shared" ref="W117" si="535">(W77/W37)*100</f>
        <v>97.463999457065967</v>
      </c>
      <c r="X117" s="7">
        <f t="shared" ref="X117:Y117" si="536">(X77/X37)*100</f>
        <v>107.54496151987969</v>
      </c>
      <c r="Y117" s="7">
        <f t="shared" si="536"/>
        <v>89.885939526246531</v>
      </c>
      <c r="Z117" s="7">
        <f t="shared" ref="Z117:AA117" si="537">(Z77/Z37)*100</f>
        <v>101.60998552821998</v>
      </c>
      <c r="AA117" s="7">
        <f t="shared" si="537"/>
        <v>89.054095626466605</v>
      </c>
      <c r="AB117" s="7">
        <f t="shared" ref="AB117" si="538">(AB77/AB37)*100</f>
        <v>100.84962745995951</v>
      </c>
      <c r="AC117" s="11">
        <f t="shared" si="17"/>
        <v>99.812902062942626</v>
      </c>
      <c r="AD117" s="11">
        <f t="shared" si="18"/>
        <v>2.1035724669470963</v>
      </c>
      <c r="AE117" s="15"/>
      <c r="AF117" s="7">
        <v>640</v>
      </c>
      <c r="AG117" s="7">
        <f t="shared" si="387"/>
        <v>119.11284705980188</v>
      </c>
      <c r="AH117" s="7">
        <f t="shared" si="387"/>
        <v>96.796167234916709</v>
      </c>
      <c r="AI117" s="7">
        <f t="shared" ref="AI117" si="539">(AI77/AI37)*100</f>
        <v>99.913467483483231</v>
      </c>
      <c r="AJ117" s="7">
        <f t="shared" si="509"/>
        <v>98.260734714327469</v>
      </c>
      <c r="AK117" s="38">
        <f t="shared" si="509"/>
        <v>98.570554895171156</v>
      </c>
      <c r="AL117" s="38">
        <f t="shared" si="509"/>
        <v>98.632758137147519</v>
      </c>
      <c r="AM117" s="38">
        <f t="shared" si="308"/>
        <v>108.21126966668713</v>
      </c>
      <c r="AN117" s="38">
        <f t="shared" si="308"/>
        <v>113.24015333134602</v>
      </c>
      <c r="AO117" s="7">
        <f t="shared" si="308"/>
        <v>117.31572853648625</v>
      </c>
      <c r="AP117" s="7">
        <f t="shared" ref="AP117" si="540">(AP77/AP37)*100</f>
        <v>101.93280598518709</v>
      </c>
      <c r="AQ117" s="11">
        <f t="shared" si="22"/>
        <v>105.19864870445545</v>
      </c>
      <c r="AR117" s="11">
        <f t="shared" si="23"/>
        <v>2.705032311013678</v>
      </c>
      <c r="AS117" s="15"/>
    </row>
    <row r="118" spans="2:45" ht="16" customHeight="1" x14ac:dyDescent="0.15">
      <c r="B118" s="7">
        <v>660</v>
      </c>
      <c r="C118" s="7">
        <f t="shared" si="241"/>
        <v>88.279865958037192</v>
      </c>
      <c r="D118" s="7">
        <f t="shared" si="0"/>
        <v>95.448502151958081</v>
      </c>
      <c r="F118" s="7">
        <f t="shared" ref="F118:G118" si="541">(F78/F38)*100</f>
        <v>95.980801498419638</v>
      </c>
      <c r="G118" s="7">
        <f t="shared" si="541"/>
        <v>89.106762310340798</v>
      </c>
      <c r="H118" s="7">
        <f t="shared" ref="H118" si="542">(H78/H38)*100</f>
        <v>103.23594811612107</v>
      </c>
      <c r="I118" s="7">
        <f t="shared" ref="I118" si="543">(I78/I38)*100</f>
        <v>115.2195694751732</v>
      </c>
      <c r="K118" s="7">
        <f t="shared" ref="K118" si="544">(K78/K38)*100</f>
        <v>81.495552881930365</v>
      </c>
      <c r="L118" s="11">
        <f t="shared" si="6"/>
        <v>95.538143198854328</v>
      </c>
      <c r="M118" s="11">
        <f t="shared" si="7"/>
        <v>4.1919943945022435</v>
      </c>
      <c r="O118" s="7">
        <v>660</v>
      </c>
      <c r="P118" s="7">
        <f t="shared" ref="P118" si="545">(P78/P38)*100</f>
        <v>97.072329393153751</v>
      </c>
      <c r="Q118" s="7">
        <f t="shared" ref="Q118:R118" si="546">(Q78/Q38)*100</f>
        <v>93.550442545205541</v>
      </c>
      <c r="R118" s="7">
        <f t="shared" si="546"/>
        <v>102.81260089948314</v>
      </c>
      <c r="S118" s="7">
        <f t="shared" ref="S118" si="547">(S78/S38)*100</f>
        <v>104.8763242414074</v>
      </c>
      <c r="T118" s="7">
        <f t="shared" ref="T118" si="548">(T78/T38)*100</f>
        <v>104.28362672040625</v>
      </c>
      <c r="U118" s="7">
        <f t="shared" ref="U118:V118" si="549">(U78/U38)*100</f>
        <v>98.377902913343775</v>
      </c>
      <c r="V118" s="7">
        <f t="shared" si="549"/>
        <v>92.462034580550721</v>
      </c>
      <c r="W118" s="7">
        <f t="shared" ref="W118" si="550">(W78/W38)*100</f>
        <v>106.55547074483702</v>
      </c>
      <c r="X118" s="7">
        <f t="shared" ref="X118:Y118" si="551">(X78/X38)*100</f>
        <v>107.08904199647617</v>
      </c>
      <c r="Y118" s="7">
        <f t="shared" si="551"/>
        <v>101.60370602251179</v>
      </c>
      <c r="Z118" s="7">
        <f t="shared" ref="Z118:AA118" si="552">(Z78/Z38)*100</f>
        <v>102.35135823983023</v>
      </c>
      <c r="AA118" s="7">
        <f t="shared" si="552"/>
        <v>103.71107525922802</v>
      </c>
      <c r="AB118" s="7">
        <f t="shared" ref="AB118" si="553">(AB78/AB38)*100</f>
        <v>98.393220456877216</v>
      </c>
      <c r="AC118" s="11">
        <f t="shared" si="17"/>
        <v>101.01070261640854</v>
      </c>
      <c r="AD118" s="11">
        <f t="shared" si="18"/>
        <v>1.3010410590479382</v>
      </c>
      <c r="AE118" s="15"/>
      <c r="AF118" s="7">
        <v>660</v>
      </c>
      <c r="AG118" s="7">
        <f t="shared" si="387"/>
        <v>106.89230506993938</v>
      </c>
      <c r="AH118" s="7">
        <f t="shared" si="387"/>
        <v>73.111153811905083</v>
      </c>
      <c r="AI118" s="7">
        <f t="shared" ref="AI118" si="554">(AI78/AI38)*100</f>
        <v>102.6080631466572</v>
      </c>
      <c r="AJ118" s="7">
        <f t="shared" si="509"/>
        <v>99.916347402864332</v>
      </c>
      <c r="AK118" s="38">
        <f t="shared" si="509"/>
        <v>99.950938068416761</v>
      </c>
      <c r="AL118" s="38">
        <f t="shared" si="509"/>
        <v>98.070011651101495</v>
      </c>
      <c r="AM118" s="38">
        <f t="shared" si="509"/>
        <v>98.994728915662648</v>
      </c>
      <c r="AN118" s="38">
        <f t="shared" si="509"/>
        <v>98.158288606535606</v>
      </c>
      <c r="AO118" s="7">
        <f t="shared" ref="AO118:AP118" si="555">(AO78/AO38)*100</f>
        <v>96.714319037622047</v>
      </c>
      <c r="AP118" s="7">
        <f t="shared" si="555"/>
        <v>98.880942237056729</v>
      </c>
      <c r="AQ118" s="11">
        <f t="shared" si="22"/>
        <v>97.329709794776136</v>
      </c>
      <c r="AR118" s="11">
        <f t="shared" si="23"/>
        <v>2.8405714104542898</v>
      </c>
      <c r="AS118" s="15"/>
    </row>
    <row r="119" spans="2:45" ht="16" customHeight="1" x14ac:dyDescent="0.15">
      <c r="B119" s="7">
        <v>680</v>
      </c>
      <c r="C119" s="7" t="s">
        <v>13</v>
      </c>
      <c r="D119" s="7">
        <f t="shared" si="0"/>
        <v>94.788591291676468</v>
      </c>
      <c r="F119" s="7">
        <f t="shared" ref="F119:G119" si="556">(F79/F39)*100</f>
        <v>102.59663558511892</v>
      </c>
      <c r="G119" s="7">
        <f t="shared" si="556"/>
        <v>107.37415894822782</v>
      </c>
      <c r="H119" s="7">
        <f t="shared" ref="H119" si="557">(H79/H39)*100</f>
        <v>101.09072189922479</v>
      </c>
      <c r="I119" s="7">
        <f t="shared" ref="I119" si="558">(I79/I39)*100</f>
        <v>97.575936899296238</v>
      </c>
      <c r="K119" s="7">
        <f t="shared" ref="K119" si="559">(K79/K39)*100</f>
        <v>103.38991837165428</v>
      </c>
      <c r="L119" s="11">
        <f t="shared" si="6"/>
        <v>101.13599383253309</v>
      </c>
      <c r="M119" s="11">
        <f t="shared" si="7"/>
        <v>1.817451770104016</v>
      </c>
      <c r="O119" s="7">
        <v>680</v>
      </c>
      <c r="P119" s="7">
        <f t="shared" ref="P119" si="560">(P79/P39)*100</f>
        <v>101.41090600402467</v>
      </c>
      <c r="Q119" s="7">
        <f t="shared" ref="Q119:R119" si="561">(Q79/Q39)*100</f>
        <v>93.677442268277687</v>
      </c>
      <c r="R119" s="7">
        <f t="shared" si="561"/>
        <v>99.806484665875359</v>
      </c>
      <c r="S119" s="7">
        <f t="shared" ref="S119" si="562">(S79/S39)*100</f>
        <v>106.9118261960347</v>
      </c>
      <c r="T119" s="7">
        <f t="shared" ref="T119" si="563">(T79/T39)*100</f>
        <v>103.53463815083019</v>
      </c>
      <c r="U119" s="7">
        <f t="shared" ref="U119:V119" si="564">(U79/U39)*100</f>
        <v>105.39714301595242</v>
      </c>
      <c r="V119" s="7">
        <f t="shared" si="564"/>
        <v>108.51685559267497</v>
      </c>
      <c r="W119" s="7">
        <f t="shared" ref="W119" si="565">(W79/W39)*100</f>
        <v>101.9574361335327</v>
      </c>
      <c r="X119" s="7">
        <f t="shared" ref="X119:Y119" si="566">(X79/X39)*100</f>
        <v>97.163767702689867</v>
      </c>
      <c r="Y119" s="7">
        <f t="shared" si="566"/>
        <v>98.553095297231465</v>
      </c>
      <c r="Z119" s="7">
        <f t="shared" ref="Z119:AA119" si="567">(Z79/Z39)*100</f>
        <v>101.80526698376175</v>
      </c>
      <c r="AA119" s="7">
        <f t="shared" si="567"/>
        <v>122.18588931387184</v>
      </c>
      <c r="AB119" s="7">
        <f t="shared" ref="AB119" si="568">(AB79/AB39)*100</f>
        <v>102.05827131988228</v>
      </c>
      <c r="AC119" s="11">
        <f t="shared" si="17"/>
        <v>103.30607866497232</v>
      </c>
      <c r="AD119" s="11">
        <f t="shared" si="18"/>
        <v>1.920740805902915</v>
      </c>
      <c r="AE119" s="15"/>
      <c r="AF119" s="7">
        <v>680</v>
      </c>
      <c r="AG119" s="7">
        <f t="shared" si="387"/>
        <v>101.9743238949133</v>
      </c>
      <c r="AH119" s="7">
        <f t="shared" si="387"/>
        <v>85.603234878627248</v>
      </c>
      <c r="AI119" s="7">
        <f t="shared" ref="AI119" si="569">(AI79/AI39)*100</f>
        <v>101.6694518013328</v>
      </c>
      <c r="AJ119" s="7">
        <f t="shared" si="509"/>
        <v>102.87585231997338</v>
      </c>
      <c r="AK119" s="38">
        <f t="shared" si="509"/>
        <v>96.341645512916216</v>
      </c>
      <c r="AL119" s="38">
        <f t="shared" si="509"/>
        <v>99.000523286237566</v>
      </c>
      <c r="AM119" s="38">
        <f t="shared" si="509"/>
        <v>95.722540045766593</v>
      </c>
      <c r="AN119" s="38">
        <f t="shared" si="509"/>
        <v>86.978839036236238</v>
      </c>
      <c r="AO119" s="7">
        <f t="shared" ref="AO119:AP119" si="570">(AO79/AO39)*100</f>
        <v>98.570945418596182</v>
      </c>
      <c r="AP119" s="7">
        <f t="shared" si="570"/>
        <v>95.955172394821815</v>
      </c>
      <c r="AQ119" s="11">
        <f t="shared" si="22"/>
        <v>96.469252858942127</v>
      </c>
      <c r="AR119" s="11">
        <f t="shared" si="23"/>
        <v>1.8802874427286227</v>
      </c>
      <c r="AS119" s="15"/>
    </row>
    <row r="120" spans="2:45" ht="16" customHeight="1" x14ac:dyDescent="0.15">
      <c r="B120" s="7">
        <v>700</v>
      </c>
      <c r="C120" s="7" t="s">
        <v>13</v>
      </c>
      <c r="D120" s="7">
        <f t="shared" si="0"/>
        <v>95.69389130135707</v>
      </c>
      <c r="F120" s="7">
        <f t="shared" ref="F120" si="571">(F80/F40)*100</f>
        <v>100.94103014791287</v>
      </c>
      <c r="G120" s="7">
        <f t="shared" ref="G120" si="572">(G80/G40)*100</f>
        <v>104.97120380645973</v>
      </c>
      <c r="H120" s="7">
        <f t="shared" ref="H120" si="573">(H80/H40)*100</f>
        <v>100.66679894418489</v>
      </c>
      <c r="I120" s="7">
        <f t="shared" ref="I120" si="574">(I80/I40)*100</f>
        <v>92.936400432329719</v>
      </c>
      <c r="K120" s="7">
        <f t="shared" ref="K120" si="575">(K80/K40)*100</f>
        <v>91.687629179818316</v>
      </c>
      <c r="L120" s="11">
        <f t="shared" si="6"/>
        <v>97.816158968677101</v>
      </c>
      <c r="M120" s="11">
        <f t="shared" si="7"/>
        <v>2.1210105734861222</v>
      </c>
      <c r="O120" s="7">
        <v>700</v>
      </c>
      <c r="P120" s="7">
        <f t="shared" ref="P120" si="576">(P80/P40)*100</f>
        <v>98.209685971172988</v>
      </c>
      <c r="Q120" s="7">
        <f t="shared" ref="Q120:R120" si="577">(Q80/Q40)*100</f>
        <v>102.75799563100026</v>
      </c>
      <c r="R120" s="7">
        <f t="shared" si="577"/>
        <v>99.616472096208696</v>
      </c>
      <c r="S120" s="7">
        <f t="shared" ref="S120" si="578">(S80/S40)*100</f>
        <v>105.69524449365697</v>
      </c>
      <c r="T120" s="7">
        <f t="shared" ref="T120" si="579">(T80/T40)*100</f>
        <v>90.59708521415007</v>
      </c>
      <c r="U120" s="7">
        <f t="shared" ref="U120:V120" si="580">(U80/U40)*100</f>
        <v>111.44447066442029</v>
      </c>
      <c r="V120" s="7">
        <f t="shared" si="580"/>
        <v>87.292215553470669</v>
      </c>
      <c r="W120" s="7">
        <f t="shared" ref="W120" si="581">(W80/W40)*100</f>
        <v>100.64063713791822</v>
      </c>
      <c r="X120" s="7">
        <f t="shared" ref="X120:Y120" si="582">(X80/X40)*100</f>
        <v>99.933094859565458</v>
      </c>
      <c r="Y120" s="7">
        <f t="shared" si="582"/>
        <v>91.716367294684702</v>
      </c>
      <c r="Z120" s="7">
        <f t="shared" ref="Z120:AA120" si="583">(Z80/Z40)*100</f>
        <v>102.92979890104303</v>
      </c>
      <c r="AA120" s="7">
        <f t="shared" si="583"/>
        <v>98.085041765390955</v>
      </c>
      <c r="AB120" s="7">
        <f t="shared" ref="AB120" si="584">(AB80/AB40)*100</f>
        <v>99.924657108431589</v>
      </c>
      <c r="AC120" s="11">
        <f t="shared" si="17"/>
        <v>99.141751283931839</v>
      </c>
      <c r="AD120" s="11">
        <f t="shared" si="18"/>
        <v>1.7830890323611155</v>
      </c>
      <c r="AE120" s="15"/>
      <c r="AF120" s="7">
        <v>700</v>
      </c>
      <c r="AG120" s="7">
        <f t="shared" si="387"/>
        <v>100.82862128134028</v>
      </c>
      <c r="AH120" s="7">
        <f t="shared" si="387"/>
        <v>92.897043371859496</v>
      </c>
      <c r="AI120" s="7">
        <f t="shared" ref="AI120" si="585">(AI80/AI40)*100</f>
        <v>100.16621765664415</v>
      </c>
      <c r="AJ120" s="7">
        <f t="shared" si="509"/>
        <v>101.48614428239917</v>
      </c>
      <c r="AK120" s="38">
        <f t="shared" si="509"/>
        <v>99.73814298122393</v>
      </c>
      <c r="AL120" s="38">
        <f t="shared" si="509"/>
        <v>100.34481250683285</v>
      </c>
      <c r="AM120" s="38">
        <f t="shared" si="509"/>
        <v>99.835522779557522</v>
      </c>
      <c r="AN120" s="38">
        <f t="shared" si="509"/>
        <v>100.61491346483187</v>
      </c>
      <c r="AO120" s="7">
        <f t="shared" ref="AO120:AP120" si="586">(AO80/AO40)*100</f>
        <v>99.834016767027563</v>
      </c>
      <c r="AP120" s="7">
        <f t="shared" si="586"/>
        <v>94.98162792016177</v>
      </c>
      <c r="AQ120" s="11">
        <f t="shared" si="22"/>
        <v>99.07270630118785</v>
      </c>
      <c r="AR120" s="11">
        <f t="shared" si="23"/>
        <v>0.88556553206167288</v>
      </c>
      <c r="AS120" s="15"/>
    </row>
    <row r="121" spans="2:45" ht="16" customHeight="1" x14ac:dyDescent="0.15">
      <c r="B121" s="7">
        <v>720</v>
      </c>
      <c r="C121" s="7">
        <f t="shared" si="241"/>
        <v>101.49839212509512</v>
      </c>
      <c r="D121" s="7">
        <f t="shared" si="0"/>
        <v>122.71471694992351</v>
      </c>
      <c r="F121" s="15"/>
      <c r="G121" s="7">
        <f t="shared" ref="G121" si="587">(G81/G41)*100</f>
        <v>93.971208625941543</v>
      </c>
      <c r="H121" s="7">
        <f t="shared" ref="H121" si="588">(H81/H41)*100</f>
        <v>103.0589871451124</v>
      </c>
      <c r="I121" s="7">
        <f t="shared" ref="I121" si="589">(I81/I41)*100</f>
        <v>96.849716352892329</v>
      </c>
      <c r="K121" s="7">
        <f t="shared" ref="K121" si="590">(K81/K41)*100</f>
        <v>108.72372624852869</v>
      </c>
      <c r="L121" s="11">
        <f t="shared" si="6"/>
        <v>104.46945790791558</v>
      </c>
      <c r="M121" s="11">
        <f t="shared" si="7"/>
        <v>4.2034852033136385</v>
      </c>
      <c r="O121" s="7">
        <v>720</v>
      </c>
      <c r="P121" s="7">
        <f t="shared" ref="P121" si="591">(P81/P41)*100</f>
        <v>102.16933313092642</v>
      </c>
      <c r="Q121" s="7">
        <f t="shared" ref="Q121:R121" si="592">(Q81/Q41)*100</f>
        <v>97.24193298157725</v>
      </c>
      <c r="R121" s="7">
        <f t="shared" si="592"/>
        <v>100.60355651738956</v>
      </c>
      <c r="S121" s="7">
        <f t="shared" ref="S121" si="593">(S81/S41)*100</f>
        <v>98.957893254471202</v>
      </c>
      <c r="T121" s="7">
        <f t="shared" ref="T121" si="594">(T81/T41)*100</f>
        <v>114.50182067010435</v>
      </c>
      <c r="U121" s="7">
        <f t="shared" ref="U121:V121" si="595">(U81/U41)*100</f>
        <v>109.22521393592639</v>
      </c>
      <c r="V121" s="7">
        <f t="shared" si="595"/>
        <v>94.938701584518626</v>
      </c>
      <c r="W121" s="7">
        <f t="shared" ref="W121" si="596">(W81/W41)*100</f>
        <v>102.83524937073072</v>
      </c>
      <c r="X121" s="7">
        <f t="shared" ref="X121:Y121" si="597">(X81/X41)*100</f>
        <v>106.16367853233959</v>
      </c>
      <c r="Y121" s="7">
        <f t="shared" si="597"/>
        <v>99.097115050708226</v>
      </c>
      <c r="Z121" s="7">
        <f t="shared" ref="Z121:AA121" si="598">(Z81/Z41)*100</f>
        <v>109.61124778645367</v>
      </c>
      <c r="AA121" s="7">
        <f t="shared" si="598"/>
        <v>100.43584620855212</v>
      </c>
      <c r="AB121" s="7">
        <f t="shared" ref="AB121" si="599">(AB81/AB41)*100</f>
        <v>100.51138304053366</v>
      </c>
      <c r="AC121" s="11">
        <f t="shared" si="17"/>
        <v>102.79176708186401</v>
      </c>
      <c r="AD121" s="11">
        <f t="shared" si="18"/>
        <v>1.5465804515373407</v>
      </c>
      <c r="AE121" s="15"/>
      <c r="AF121" s="7">
        <v>720</v>
      </c>
      <c r="AG121" s="7">
        <f t="shared" si="387"/>
        <v>98.748562449790583</v>
      </c>
      <c r="AH121" s="7">
        <f t="shared" si="387"/>
        <v>113.7626656664882</v>
      </c>
      <c r="AI121" s="7">
        <f t="shared" ref="AI121" si="600">(AI81/AI41)*100</f>
        <v>99.214974854021975</v>
      </c>
      <c r="AJ121" s="7">
        <f t="shared" si="509"/>
        <v>99.718148306864435</v>
      </c>
      <c r="AK121" s="38">
        <f t="shared" si="509"/>
        <v>97.384052152837981</v>
      </c>
      <c r="AL121" s="38">
        <f t="shared" si="509"/>
        <v>102.82094819513236</v>
      </c>
      <c r="AM121" s="38">
        <f t="shared" si="509"/>
        <v>100.43195168933441</v>
      </c>
      <c r="AN121" s="38">
        <f t="shared" si="509"/>
        <v>101.45867132064961</v>
      </c>
      <c r="AO121" s="7">
        <f t="shared" ref="AO121:AP121" si="601">(AO81/AO41)*100</f>
        <v>93.102849536009884</v>
      </c>
      <c r="AP121" s="7">
        <f t="shared" si="601"/>
        <v>104.93092163816358</v>
      </c>
      <c r="AQ121" s="11">
        <f t="shared" si="22"/>
        <v>101.1573745809293</v>
      </c>
      <c r="AR121" s="11">
        <f t="shared" si="23"/>
        <v>1.7232963139397874</v>
      </c>
      <c r="AS121" s="15"/>
    </row>
    <row r="122" spans="2:45" ht="16" customHeight="1" x14ac:dyDescent="0.15">
      <c r="I122" s="27"/>
      <c r="J122" s="27"/>
      <c r="O122" s="15"/>
      <c r="AC122" s="15"/>
      <c r="AD122" s="15"/>
      <c r="AE122" s="15"/>
      <c r="AF122" s="15"/>
      <c r="AG122" s="15"/>
      <c r="AH122" s="15"/>
      <c r="AS122" s="15"/>
    </row>
    <row r="123" spans="2:45" ht="16" customHeight="1" x14ac:dyDescent="0.15">
      <c r="I123" s="27"/>
      <c r="J123" s="27"/>
      <c r="O123" s="15"/>
      <c r="AC123" s="15"/>
      <c r="AD123" s="15"/>
      <c r="AE123" s="15"/>
      <c r="AF123" s="15"/>
      <c r="AG123" s="15"/>
      <c r="AH123" s="15"/>
      <c r="AS123" s="15"/>
    </row>
    <row r="124" spans="2:45" ht="16" customHeight="1" x14ac:dyDescent="0.15">
      <c r="I124" s="27"/>
      <c r="J124" s="27"/>
      <c r="O124" s="15"/>
      <c r="AC124" s="15"/>
      <c r="AD124" s="15"/>
      <c r="AE124" s="15"/>
      <c r="AF124" s="15"/>
      <c r="AG124" s="15"/>
      <c r="AH124" s="15"/>
      <c r="AS124" s="15"/>
    </row>
    <row r="125" spans="2:45" ht="16" customHeight="1" x14ac:dyDescent="0.15">
      <c r="C125" s="24" t="s">
        <v>14</v>
      </c>
      <c r="D125" s="24" t="s">
        <v>15</v>
      </c>
      <c r="E125" s="24" t="s">
        <v>16</v>
      </c>
      <c r="F125" s="25" t="s">
        <v>17</v>
      </c>
      <c r="G125" s="24" t="s">
        <v>20</v>
      </c>
      <c r="H125" s="24" t="s">
        <v>21</v>
      </c>
      <c r="I125" s="32" t="s">
        <v>42</v>
      </c>
      <c r="J125" s="32" t="s">
        <v>43</v>
      </c>
      <c r="K125" s="32" t="s">
        <v>44</v>
      </c>
      <c r="O125" s="15"/>
      <c r="P125" s="24" t="s">
        <v>28</v>
      </c>
      <c r="Q125" s="24" t="s">
        <v>25</v>
      </c>
      <c r="R125" s="24" t="s">
        <v>27</v>
      </c>
      <c r="S125" s="32" t="s">
        <v>29</v>
      </c>
      <c r="T125" s="32" t="s">
        <v>30</v>
      </c>
      <c r="U125" s="32" t="s">
        <v>32</v>
      </c>
      <c r="V125" s="32" t="s">
        <v>35</v>
      </c>
      <c r="W125" s="32" t="s">
        <v>36</v>
      </c>
      <c r="X125" s="32" t="s">
        <v>37</v>
      </c>
      <c r="Y125" s="32" t="s">
        <v>38</v>
      </c>
      <c r="Z125" s="32" t="s">
        <v>39</v>
      </c>
      <c r="AA125" s="32" t="s">
        <v>40</v>
      </c>
      <c r="AB125" s="32" t="s">
        <v>41</v>
      </c>
      <c r="AC125" s="15"/>
      <c r="AD125" s="15"/>
      <c r="AE125" s="15"/>
      <c r="AF125" s="15"/>
      <c r="AG125" s="24" t="s">
        <v>11</v>
      </c>
      <c r="AH125" s="24" t="s">
        <v>18</v>
      </c>
      <c r="AI125" s="24" t="s">
        <v>19</v>
      </c>
      <c r="AJ125" s="24" t="s">
        <v>23</v>
      </c>
      <c r="AK125" s="32" t="s">
        <v>22</v>
      </c>
      <c r="AL125" s="32" t="s">
        <v>24</v>
      </c>
      <c r="AM125" s="32" t="s">
        <v>26</v>
      </c>
      <c r="AN125" s="32" t="s">
        <v>31</v>
      </c>
      <c r="AO125" s="32" t="s">
        <v>33</v>
      </c>
      <c r="AP125" s="32" t="s">
        <v>34</v>
      </c>
      <c r="AS125" s="15"/>
    </row>
    <row r="126" spans="2:45" ht="16" customHeight="1" x14ac:dyDescent="0.15">
      <c r="C126" s="10" t="s">
        <v>9</v>
      </c>
      <c r="D126" s="10" t="s">
        <v>9</v>
      </c>
      <c r="E126" s="10" t="s">
        <v>9</v>
      </c>
      <c r="F126" s="10" t="s">
        <v>9</v>
      </c>
      <c r="G126" s="10" t="s">
        <v>9</v>
      </c>
      <c r="H126" s="10" t="s">
        <v>9</v>
      </c>
      <c r="I126" s="10" t="s">
        <v>9</v>
      </c>
      <c r="J126" s="10" t="s">
        <v>9</v>
      </c>
      <c r="K126" s="36" t="s">
        <v>9</v>
      </c>
      <c r="O126" s="15"/>
      <c r="P126" s="10" t="s">
        <v>9</v>
      </c>
      <c r="Q126" s="10" t="s">
        <v>9</v>
      </c>
      <c r="R126" s="10" t="s">
        <v>9</v>
      </c>
      <c r="S126" s="36" t="s">
        <v>9</v>
      </c>
      <c r="T126" s="36" t="s">
        <v>9</v>
      </c>
      <c r="U126" s="36" t="s">
        <v>9</v>
      </c>
      <c r="V126" s="36" t="s">
        <v>9</v>
      </c>
      <c r="W126" s="36" t="s">
        <v>9</v>
      </c>
      <c r="X126" s="36" t="s">
        <v>9</v>
      </c>
      <c r="Y126" s="36" t="s">
        <v>9</v>
      </c>
      <c r="Z126" s="36" t="s">
        <v>9</v>
      </c>
      <c r="AA126" s="36" t="s">
        <v>9</v>
      </c>
      <c r="AB126" s="36" t="s">
        <v>9</v>
      </c>
      <c r="AC126" s="15"/>
      <c r="AD126" s="15"/>
      <c r="AE126" s="15"/>
      <c r="AF126" s="15"/>
      <c r="AG126" s="10" t="s">
        <v>9</v>
      </c>
      <c r="AH126" s="10" t="s">
        <v>9</v>
      </c>
      <c r="AI126" s="10" t="s">
        <v>9</v>
      </c>
      <c r="AJ126" s="42" t="s">
        <v>9</v>
      </c>
      <c r="AK126" s="36" t="s">
        <v>9</v>
      </c>
      <c r="AL126" s="36" t="s">
        <v>9</v>
      </c>
      <c r="AM126" s="36" t="s">
        <v>9</v>
      </c>
      <c r="AN126" s="36" t="s">
        <v>9</v>
      </c>
      <c r="AO126" s="10" t="s">
        <v>9</v>
      </c>
      <c r="AP126" s="10" t="s">
        <v>9</v>
      </c>
      <c r="AS126" s="15"/>
    </row>
    <row r="127" spans="2:45" ht="16" customHeight="1" x14ac:dyDescent="0.25">
      <c r="B127" s="23" t="s">
        <v>10</v>
      </c>
      <c r="C127" s="11">
        <v>124.8</v>
      </c>
      <c r="D127" s="11">
        <v>109.64</v>
      </c>
      <c r="E127" s="11">
        <v>118.16</v>
      </c>
      <c r="F127" s="11">
        <v>61.414000000000001</v>
      </c>
      <c r="G127" s="11">
        <v>92.233000000000004</v>
      </c>
      <c r="H127" s="11">
        <v>124.22</v>
      </c>
      <c r="I127" s="39">
        <v>77.08</v>
      </c>
      <c r="J127" s="39">
        <v>91.034999999999997</v>
      </c>
      <c r="K127" s="39">
        <v>88.51</v>
      </c>
      <c r="L127" s="30">
        <f>AVERAGE(C127:D127,E127:F127,G127,H127,I127:K127)</f>
        <v>98.565777777777782</v>
      </c>
      <c r="M127" s="30">
        <f>STDEV(C127:D127,E127:F127,G127,H127,I127:K127)/SQRT(COUNT(C127:D127,E127:F127,G127,H127,I127:K127))</f>
        <v>7.3529794316049149</v>
      </c>
      <c r="O127" s="23" t="s">
        <v>10</v>
      </c>
      <c r="P127" s="11">
        <v>85.706000000000003</v>
      </c>
      <c r="Q127" s="11">
        <v>87.438999999999993</v>
      </c>
      <c r="R127" s="11">
        <v>45.011000000000003</v>
      </c>
      <c r="S127" s="39">
        <v>64.349999999999994</v>
      </c>
      <c r="T127" s="39">
        <v>78.527000000000001</v>
      </c>
      <c r="U127" s="39">
        <v>111.99</v>
      </c>
      <c r="V127" s="39">
        <v>35.823999999999998</v>
      </c>
      <c r="W127" s="39">
        <v>55.570999999999998</v>
      </c>
      <c r="X127" s="39">
        <v>70.042000000000002</v>
      </c>
      <c r="Y127" s="39">
        <v>76.043000000000006</v>
      </c>
      <c r="Z127" s="39">
        <v>73.242999999999995</v>
      </c>
      <c r="AA127" s="39">
        <v>93.212999999999994</v>
      </c>
      <c r="AB127" s="39">
        <v>40.938000000000002</v>
      </c>
      <c r="AC127" s="11">
        <f>AVERAGE(P127,Q127,R127,S127:T127,U127:AB127)</f>
        <v>70.607461538461536</v>
      </c>
      <c r="AD127" s="11">
        <f>STDEV(P127,Q127,R127,S127:T127,U127:AB127)/SQRT(COUNT(P127,Q127,R127,S127:T127,U127:AB127))</f>
        <v>6.1210635572580046</v>
      </c>
      <c r="AE127" s="15"/>
      <c r="AF127" s="23" t="s">
        <v>10</v>
      </c>
      <c r="AG127" s="11">
        <v>32.219000000000001</v>
      </c>
      <c r="AH127" s="11">
        <v>34.661000000000001</v>
      </c>
      <c r="AI127" s="11">
        <v>60.13</v>
      </c>
      <c r="AJ127" s="11">
        <v>66.126999999999995</v>
      </c>
      <c r="AK127" s="39">
        <v>42.033000000000001</v>
      </c>
      <c r="AL127" s="39">
        <v>48.637999999999998</v>
      </c>
      <c r="AM127" s="39">
        <v>57.661999999999999</v>
      </c>
      <c r="AN127" s="39">
        <v>54.284999999999997</v>
      </c>
      <c r="AO127" s="39">
        <v>82.284999999999997</v>
      </c>
      <c r="AP127" s="39">
        <v>60.524999999999999</v>
      </c>
      <c r="AQ127" s="30">
        <f>AVERAGE(AG127:AH127,AI127,AJ127,AK127:AP127)</f>
        <v>53.856499999999997</v>
      </c>
      <c r="AR127" s="30">
        <f>STDEV(AG127:AH127,AI127,AJ127,AK127:AP127)/SQRT(COUNT(AG127:AH127,AI127,AJ127,AK127:AP127))</f>
        <v>4.7852927932015517</v>
      </c>
      <c r="AS127" s="15"/>
    </row>
    <row r="128" spans="2:45" ht="16" customHeight="1" x14ac:dyDescent="0.15">
      <c r="H128" s="15"/>
      <c r="I128" s="6"/>
      <c r="J128" s="6"/>
      <c r="K128" s="41"/>
      <c r="O128" s="15"/>
      <c r="X128" s="15"/>
      <c r="Y128" s="15"/>
      <c r="AC128" s="15"/>
      <c r="AD128" s="15"/>
      <c r="AE128" s="15"/>
      <c r="AF128" s="15"/>
      <c r="AG128" s="15"/>
      <c r="AH128" s="15"/>
      <c r="AS128" s="15"/>
    </row>
    <row r="129" spans="15:45" ht="16" customHeight="1" x14ac:dyDescent="0.15">
      <c r="O129" s="15"/>
      <c r="AC129" s="15"/>
      <c r="AD129" s="15"/>
      <c r="AE129" s="15"/>
      <c r="AF129" s="15"/>
      <c r="AG129" s="15"/>
      <c r="AH129" s="15"/>
      <c r="AS129" s="15"/>
    </row>
  </sheetData>
  <mergeCells count="3">
    <mergeCell ref="AF2:AP2"/>
    <mergeCell ref="B2:K2"/>
    <mergeCell ref="O2:AB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027F-13C1-9D44-B0CF-1E895594F76F}">
  <dimension ref="B2:E19"/>
  <sheetViews>
    <sheetView tabSelected="1" workbookViewId="0">
      <selection activeCell="E12" sqref="E12"/>
    </sheetView>
  </sheetViews>
  <sheetFormatPr baseColWidth="10" defaultRowHeight="13" x14ac:dyDescent="0.15"/>
  <cols>
    <col min="2" max="2" width="25.83203125" customWidth="1"/>
    <col min="3" max="3" width="17.33203125" customWidth="1"/>
    <col min="4" max="4" width="12.33203125" customWidth="1"/>
    <col min="5" max="5" width="8.33203125" bestFit="1" customWidth="1"/>
    <col min="6" max="6" width="15.83203125" customWidth="1"/>
  </cols>
  <sheetData>
    <row r="2" spans="2:5" ht="15" x14ac:dyDescent="0.2">
      <c r="B2" s="53" t="s">
        <v>46</v>
      </c>
      <c r="C2" s="53"/>
      <c r="D2" s="53"/>
      <c r="E2" s="53"/>
    </row>
    <row r="3" spans="2:5" ht="15" x14ac:dyDescent="0.2">
      <c r="B3" s="52" t="s">
        <v>51</v>
      </c>
      <c r="C3" s="52"/>
      <c r="D3" s="52"/>
      <c r="E3" s="52"/>
    </row>
    <row r="4" spans="2:5" ht="15" x14ac:dyDescent="0.2">
      <c r="B4" s="46" t="s">
        <v>47</v>
      </c>
      <c r="C4" s="46" t="s">
        <v>52</v>
      </c>
      <c r="D4" s="46" t="s">
        <v>53</v>
      </c>
      <c r="E4" s="46" t="s">
        <v>54</v>
      </c>
    </row>
    <row r="5" spans="2:5" ht="15" x14ac:dyDescent="0.2">
      <c r="B5" s="47" t="s">
        <v>48</v>
      </c>
      <c r="C5" s="47">
        <v>44.71</v>
      </c>
      <c r="D5" s="47" t="s">
        <v>58</v>
      </c>
      <c r="E5" s="47" t="s">
        <v>59</v>
      </c>
    </row>
    <row r="6" spans="2:5" ht="15" x14ac:dyDescent="0.2">
      <c r="B6" s="47" t="s">
        <v>49</v>
      </c>
      <c r="C6" s="47">
        <v>16.75</v>
      </c>
      <c r="D6" s="47" t="s">
        <v>55</v>
      </c>
      <c r="E6" s="47" t="s">
        <v>56</v>
      </c>
    </row>
    <row r="7" spans="2:5" ht="15" x14ac:dyDescent="0.2">
      <c r="B7" s="47" t="s">
        <v>57</v>
      </c>
      <c r="C7" s="47">
        <v>27.96</v>
      </c>
      <c r="D7" s="47" t="s">
        <v>58</v>
      </c>
      <c r="E7" s="47" t="s">
        <v>50</v>
      </c>
    </row>
    <row r="8" spans="2:5" x14ac:dyDescent="0.15">
      <c r="B8" s="48" t="s">
        <v>60</v>
      </c>
      <c r="C8" s="15"/>
      <c r="D8" s="15"/>
      <c r="E8" s="15"/>
    </row>
    <row r="9" spans="2:5" x14ac:dyDescent="0.15">
      <c r="B9" s="48" t="s">
        <v>61</v>
      </c>
    </row>
    <row r="17" spans="2:5" ht="16" x14ac:dyDescent="0.2">
      <c r="B17" s="45"/>
      <c r="C17" s="44"/>
      <c r="D17" s="44"/>
      <c r="E17" s="44"/>
    </row>
    <row r="18" spans="2:5" ht="16" x14ac:dyDescent="0.2">
      <c r="B18" s="45"/>
      <c r="C18" s="44"/>
      <c r="D18" s="44"/>
      <c r="E18" s="44"/>
    </row>
    <row r="19" spans="2:5" ht="16" x14ac:dyDescent="0.2">
      <c r="B19" s="45"/>
      <c r="C19" s="44"/>
      <c r="D19" s="44"/>
      <c r="E19" s="44"/>
    </row>
  </sheetData>
  <mergeCells count="2">
    <mergeCell ref="B3:E3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2B &amp; 2C Recovery Desens</vt:lpstr>
      <vt:lpstr>Figure 2C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</dc:creator>
  <cp:lastModifiedBy>Microsoft Office User</cp:lastModifiedBy>
  <dcterms:created xsi:type="dcterms:W3CDTF">2014-07-30T09:57:59Z</dcterms:created>
  <dcterms:modified xsi:type="dcterms:W3CDTF">2020-05-05T13:39:37Z</dcterms:modified>
</cp:coreProperties>
</file>