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25B7F4F4-7AE3-0148-A2DF-AAF15C1E45BC}" xr6:coauthVersionLast="45" xr6:coauthVersionMax="45" xr10:uidLastSave="{00000000-0000-0000-0000-000000000000}"/>
  <bookViews>
    <workbookView xWindow="880" yWindow="460" windowWidth="27120" windowHeight="14900" xr2:uid="{00000000-000D-0000-FFFF-FFFF00000000}"/>
  </bookViews>
  <sheets>
    <sheet name="Figure 3C Rectification Index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4" i="3"/>
  <c r="O35" i="3" s="1"/>
  <c r="O37" i="3"/>
  <c r="E5" i="3"/>
  <c r="E6" i="3"/>
  <c r="E7" i="3"/>
  <c r="E8" i="3"/>
  <c r="E9" i="3"/>
  <c r="E10" i="3"/>
  <c r="E11" i="3"/>
  <c r="E18" i="3" s="1"/>
  <c r="E12" i="3"/>
  <c r="E20" i="3" s="1"/>
  <c r="E13" i="3"/>
  <c r="E14" i="3"/>
  <c r="E15" i="3"/>
  <c r="E16" i="3"/>
  <c r="E17" i="3"/>
  <c r="E4" i="3"/>
  <c r="J13" i="3"/>
  <c r="J14" i="3"/>
  <c r="J15" i="3"/>
  <c r="J16" i="3"/>
  <c r="J10" i="3"/>
  <c r="J11" i="3"/>
  <c r="J12" i="3"/>
  <c r="J7" i="3"/>
  <c r="J19" i="3" s="1"/>
  <c r="J8" i="3"/>
  <c r="J18" i="3" s="1"/>
  <c r="J9" i="3"/>
  <c r="J5" i="3"/>
  <c r="J6" i="3"/>
  <c r="J17" i="3"/>
  <c r="J4" i="3"/>
  <c r="E19" i="3"/>
  <c r="O36" i="3" l="1"/>
</calcChain>
</file>

<file path=xl/sharedStrings.xml><?xml version="1.0" encoding="utf-8"?>
<sst xmlns="http://schemas.openxmlformats.org/spreadsheetml/2006/main" count="116" uniqueCount="87">
  <si>
    <t>File</t>
  </si>
  <si>
    <t>0 TARPS (GluA1+GFP)</t>
  </si>
  <si>
    <t>N</t>
  </si>
  <si>
    <r>
      <t>2 TARPs (GluA1 + GluA1:</t>
    </r>
    <r>
      <rPr>
        <b/>
        <sz val="11"/>
        <rFont val="Symbol"/>
        <family val="1"/>
        <charset val="2"/>
      </rPr>
      <t>g</t>
    </r>
    <r>
      <rPr>
        <b/>
        <sz val="11"/>
        <rFont val="Verdana"/>
        <family val="2"/>
      </rPr>
      <t xml:space="preserve">2) </t>
    </r>
  </si>
  <si>
    <t>S.E.M.</t>
  </si>
  <si>
    <t>14_09_17_0024_0026</t>
  </si>
  <si>
    <t>14_09_17_0031_0035</t>
  </si>
  <si>
    <t>14_09_22_0004_0006</t>
  </si>
  <si>
    <t>16_05_19_11-14</t>
  </si>
  <si>
    <t>16_05_19_07-12</t>
  </si>
  <si>
    <t>16_05_19_43-47</t>
  </si>
  <si>
    <t>16_05_19_56-60</t>
  </si>
  <si>
    <t>16_05_19_71-75</t>
  </si>
  <si>
    <t>16_05_19_84-88</t>
  </si>
  <si>
    <t>16_05_19_98-104*</t>
  </si>
  <si>
    <t>16_05_19_126-130</t>
  </si>
  <si>
    <t>RI (+60mV/-60mV)</t>
  </si>
  <si>
    <t>14_05_21_0125_0130</t>
  </si>
  <si>
    <t>14_09_17_0014_0021</t>
  </si>
  <si>
    <t>16_05_10_0017-21</t>
  </si>
  <si>
    <t>16_05_10_00106-110</t>
  </si>
  <si>
    <t>16_05_20_00082-86</t>
  </si>
  <si>
    <t>16_05_20_0096-99</t>
  </si>
  <si>
    <t>16_05_25_0092-95</t>
  </si>
  <si>
    <t>16_05_25_00102-105</t>
  </si>
  <si>
    <t>16_05_25_00113-117</t>
  </si>
  <si>
    <t>16_05_25_00120-124</t>
  </si>
  <si>
    <t>16_05_26_0033-37</t>
  </si>
  <si>
    <t>16_05_26_0049-53</t>
  </si>
  <si>
    <t>Normalized "+60mV"</t>
  </si>
  <si>
    <t>14_05_21_0101_0110</t>
  </si>
  <si>
    <t>14_05_09_0007_0014</t>
  </si>
  <si>
    <t>16_05_10_0041-47</t>
  </si>
  <si>
    <t>14_05_23_0026_32</t>
  </si>
  <si>
    <t>14_07_29_0001_14</t>
  </si>
  <si>
    <t>14_07_29_0017_26</t>
  </si>
  <si>
    <t>14_07_29_0040_46</t>
  </si>
  <si>
    <t>14_07_29_0053_59</t>
  </si>
  <si>
    <t>14_09_17_0046_48</t>
  </si>
  <si>
    <t>14_09_17_0050_52</t>
  </si>
  <si>
    <t>14_09_18_0029_37</t>
  </si>
  <si>
    <t>14_09_18_0054_60</t>
  </si>
  <si>
    <t>14_09_23_0007_17</t>
  </si>
  <si>
    <t>14_09_23_0020_23</t>
  </si>
  <si>
    <t>14_09_23_0031_38</t>
  </si>
  <si>
    <t>14_09_23_0041_42</t>
  </si>
  <si>
    <t>16_05_10_0073-77</t>
  </si>
  <si>
    <t>16_05_10_0115-121</t>
  </si>
  <si>
    <t>16_05_10_0135-140</t>
  </si>
  <si>
    <t>16_05_10_0154-159</t>
  </si>
  <si>
    <t>16_05_05_0037-43</t>
  </si>
  <si>
    <t>16_05_05_0054-61</t>
  </si>
  <si>
    <t>16_05_20_0008-14</t>
  </si>
  <si>
    <t>16_05_20_00029-35</t>
  </si>
  <si>
    <t>16_05_20_00065-68</t>
  </si>
  <si>
    <t>16_05_25_00082-86</t>
  </si>
  <si>
    <t>16_05_20_0012-16</t>
  </si>
  <si>
    <t>16_05_25_0018-22</t>
  </si>
  <si>
    <t>16_05_25_0030-34</t>
  </si>
  <si>
    <t>16_05_25_0043-47</t>
  </si>
  <si>
    <t>16_05_25_0062-66</t>
  </si>
  <si>
    <t>16_05_25_0075-79</t>
  </si>
  <si>
    <t>16_05_26_0004-12, 18+19</t>
  </si>
  <si>
    <t>16_05_26_00021-25</t>
  </si>
  <si>
    <r>
      <t>4 TARPs ( GluA1:</t>
    </r>
    <r>
      <rPr>
        <b/>
        <sz val="11"/>
        <rFont val="Symbol"/>
        <family val="1"/>
        <charset val="2"/>
      </rPr>
      <t>g</t>
    </r>
    <r>
      <rPr>
        <b/>
        <sz val="11"/>
        <rFont val="Verdana"/>
        <family val="2"/>
      </rPr>
      <t xml:space="preserve">2) </t>
    </r>
  </si>
  <si>
    <t>Normalized "-60mV"</t>
  </si>
  <si>
    <t>STATISTICAL ANALYSIS</t>
  </si>
  <si>
    <t>Comparison</t>
  </si>
  <si>
    <t>Test</t>
  </si>
  <si>
    <t>p-value</t>
  </si>
  <si>
    <t>Graphic</t>
  </si>
  <si>
    <t>0 TARPs vs 2 TARPs</t>
  </si>
  <si>
    <t>Student's t-test</t>
  </si>
  <si>
    <t>2 TARPs vs 4 TARPs</t>
  </si>
  <si>
    <t>0 TARPs vs 4 TARPs</t>
  </si>
  <si>
    <t>&lt;0.0001</t>
  </si>
  <si>
    <t>****</t>
  </si>
  <si>
    <t>16_05_20_0096-99,103-105</t>
  </si>
  <si>
    <t>Mean</t>
  </si>
  <si>
    <t>Yes</t>
  </si>
  <si>
    <t>*</t>
  </si>
  <si>
    <r>
      <rPr>
        <sz val="11"/>
        <color theme="1"/>
        <rFont val="Calibri"/>
        <family val="2"/>
        <scheme val="minor"/>
      </rPr>
      <t xml:space="preserve">Ordinary </t>
    </r>
    <r>
      <rPr>
        <b/>
        <sz val="11"/>
        <color theme="1"/>
        <rFont val="Calibri"/>
        <family val="2"/>
        <scheme val="minor"/>
      </rPr>
      <t xml:space="preserve">one-way ANOVA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theme="1"/>
        <rFont val="Calibri"/>
        <family val="2"/>
        <scheme val="minor"/>
      </rPr>
      <t>Newman-Keuls</t>
    </r>
    <r>
      <rPr>
        <sz val="11"/>
        <color theme="1"/>
        <rFont val="Calibri"/>
        <family val="2"/>
        <scheme val="minor"/>
      </rPr>
      <t xml:space="preserve"> multiple comparisons post-hoc test</t>
    </r>
  </si>
  <si>
    <t>Mean Diff.</t>
  </si>
  <si>
    <t>Significant?</t>
  </si>
  <si>
    <t>Summary</t>
  </si>
  <si>
    <t>F Value = 33.28</t>
  </si>
  <si>
    <t>P Value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</si>
</sst>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name val="Verdana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2" fontId="7" fillId="2" borderId="1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6" fillId="3" borderId="2" xfId="0" applyFont="1" applyFill="1" applyBorder="1" applyAlignment="1">
      <alignment horizontal="center"/>
    </xf>
    <xf numFmtId="2" fontId="7" fillId="2" borderId="2" xfId="1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/>
    <xf numFmtId="164" fontId="0" fillId="0" borderId="0" xfId="0" applyNumberFormat="1"/>
    <xf numFmtId="0" fontId="0" fillId="0" borderId="0" xfId="0" applyAlignment="1"/>
    <xf numFmtId="165" fontId="6" fillId="3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2" fontId="4" fillId="0" borderId="8" xfId="1" applyNumberFormat="1" applyFont="1" applyFill="1" applyBorder="1" applyAlignment="1">
      <alignment horizontal="left"/>
    </xf>
    <xf numFmtId="2" fontId="13" fillId="0" borderId="8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3" xfId="1" applyFont="1" applyFill="1" applyBorder="1" applyAlignment="1">
      <alignment horizontal="left"/>
    </xf>
    <xf numFmtId="2" fontId="3" fillId="0" borderId="3" xfId="1" applyNumberFormat="1" applyFont="1" applyFill="1" applyBorder="1" applyAlignment="1">
      <alignment horizontal="left"/>
    </xf>
    <xf numFmtId="2" fontId="11" fillId="0" borderId="3" xfId="1" applyNumberFormat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1" fontId="8" fillId="0" borderId="5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0" fontId="0" fillId="0" borderId="8" xfId="0" applyFont="1" applyFill="1" applyBorder="1" applyAlignment="1">
      <alignment horizontal="left"/>
    </xf>
    <xf numFmtId="2" fontId="3" fillId="0" borderId="8" xfId="1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2" fontId="7" fillId="2" borderId="9" xfId="1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165" fontId="6" fillId="3" borderId="4" xfId="0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2" fontId="2" fillId="2" borderId="8" xfId="1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5" fontId="0" fillId="0" borderId="8" xfId="0" applyNumberFormat="1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6" xfId="1" applyNumberFormat="1" applyFont="1" applyFill="1" applyBorder="1" applyAlignment="1">
      <alignment horizontal="center"/>
    </xf>
    <xf numFmtId="165" fontId="4" fillId="0" borderId="7" xfId="1" applyNumberFormat="1" applyFont="1" applyFill="1" applyBorder="1" applyAlignment="1">
      <alignment horizontal="center"/>
    </xf>
    <xf numFmtId="165" fontId="4" fillId="0" borderId="10" xfId="1" applyNumberFormat="1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0" fontId="14" fillId="0" borderId="0" xfId="0" applyFont="1"/>
    <xf numFmtId="0" fontId="15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2" fillId="4" borderId="8" xfId="1" applyNumberFormat="1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</cellXfs>
  <cellStyles count="12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9"/>
  <sheetViews>
    <sheetView tabSelected="1" topLeftCell="A17" workbookViewId="0">
      <selection activeCell="E42" sqref="E42"/>
    </sheetView>
  </sheetViews>
  <sheetFormatPr baseColWidth="10" defaultColWidth="10.6640625" defaultRowHeight="15" x14ac:dyDescent="0.2"/>
  <cols>
    <col min="2" max="2" width="22" style="16" customWidth="1"/>
    <col min="3" max="3" width="14.33203125" customWidth="1"/>
    <col min="4" max="4" width="15" customWidth="1"/>
    <col min="5" max="5" width="13" customWidth="1"/>
    <col min="7" max="7" width="23.83203125" style="16" customWidth="1"/>
    <col min="8" max="8" width="15.6640625" customWidth="1"/>
    <col min="9" max="9" width="12.6640625" customWidth="1"/>
    <col min="10" max="10" width="10.5" customWidth="1"/>
    <col min="12" max="12" width="22.1640625" style="26" bestFit="1" customWidth="1"/>
    <col min="13" max="13" width="13.33203125" customWidth="1"/>
    <col min="14" max="14" width="13" customWidth="1"/>
    <col min="15" max="15" width="10.33203125" customWidth="1"/>
  </cols>
  <sheetData>
    <row r="1" spans="2:15" x14ac:dyDescent="0.2">
      <c r="G1" s="13"/>
      <c r="H1" s="7"/>
      <c r="I1" s="7"/>
      <c r="J1" s="7"/>
      <c r="K1" s="7"/>
      <c r="L1" s="13"/>
      <c r="M1" s="7"/>
    </row>
    <row r="2" spans="2:15" s="1" customFormat="1" x14ac:dyDescent="0.2">
      <c r="B2" s="56" t="s">
        <v>1</v>
      </c>
      <c r="C2" s="56"/>
      <c r="D2" s="56"/>
      <c r="E2" s="56"/>
      <c r="G2" s="56" t="s">
        <v>3</v>
      </c>
      <c r="H2" s="56"/>
      <c r="I2" s="56"/>
      <c r="J2" s="56"/>
      <c r="K2" s="8"/>
      <c r="L2" s="56" t="s">
        <v>64</v>
      </c>
      <c r="M2" s="56"/>
      <c r="N2" s="56"/>
      <c r="O2" s="56"/>
    </row>
    <row r="3" spans="2:15" s="11" customFormat="1" ht="44.25" customHeight="1" x14ac:dyDescent="0.2">
      <c r="B3" s="31" t="s">
        <v>0</v>
      </c>
      <c r="C3" s="21" t="s">
        <v>29</v>
      </c>
      <c r="D3" s="21" t="s">
        <v>65</v>
      </c>
      <c r="E3" s="35" t="s">
        <v>16</v>
      </c>
      <c r="G3" s="29" t="s">
        <v>0</v>
      </c>
      <c r="H3" s="22" t="s">
        <v>29</v>
      </c>
      <c r="I3" s="22" t="s">
        <v>65</v>
      </c>
      <c r="J3" s="35" t="s">
        <v>16</v>
      </c>
      <c r="K3" s="23"/>
      <c r="L3" s="30" t="s">
        <v>0</v>
      </c>
      <c r="M3" s="22" t="s">
        <v>29</v>
      </c>
      <c r="N3" s="21" t="s">
        <v>65</v>
      </c>
      <c r="O3" s="35" t="s">
        <v>16</v>
      </c>
    </row>
    <row r="4" spans="2:15" x14ac:dyDescent="0.2">
      <c r="B4" s="17" t="s">
        <v>30</v>
      </c>
      <c r="C4" s="36">
        <v>1.4941248677749885E-2</v>
      </c>
      <c r="D4" s="36">
        <v>-0.49384265618339412</v>
      </c>
      <c r="E4" s="37">
        <f>-(C4/D4)</f>
        <v>3.0255079205230261E-2</v>
      </c>
      <c r="F4" s="4"/>
      <c r="G4" s="14" t="s">
        <v>31</v>
      </c>
      <c r="H4" s="41">
        <v>0.1156340541604185</v>
      </c>
      <c r="I4" s="37">
        <v>-0.6522184601396418</v>
      </c>
      <c r="J4" s="37">
        <f>-(H4/I4)</f>
        <v>0.17729343958719126</v>
      </c>
      <c r="K4" s="9"/>
      <c r="L4" s="24" t="s">
        <v>33</v>
      </c>
      <c r="M4" s="36">
        <v>5.5532435252065145E-2</v>
      </c>
      <c r="N4" s="36">
        <v>-0.46843983558613772</v>
      </c>
      <c r="O4" s="37">
        <f>-(M4/N4)</f>
        <v>0.11854763628840383</v>
      </c>
    </row>
    <row r="5" spans="2:15" x14ac:dyDescent="0.2">
      <c r="B5" s="17" t="s">
        <v>17</v>
      </c>
      <c r="C5" s="36">
        <v>3.2172383369459844E-2</v>
      </c>
      <c r="D5" s="38">
        <v>-0.41403215441088365</v>
      </c>
      <c r="E5" s="37">
        <f t="shared" ref="E5:E17" si="0">-(C5/D5)</f>
        <v>7.7705035772492478E-2</v>
      </c>
      <c r="F5" s="4"/>
      <c r="G5" s="14" t="s">
        <v>32</v>
      </c>
      <c r="H5" s="42">
        <v>4.1289795069570479E-2</v>
      </c>
      <c r="I5" s="36">
        <v>-0.49274708862673927</v>
      </c>
      <c r="J5" s="37">
        <f t="shared" ref="J5:J16" si="1">-(H5/I5)</f>
        <v>8.3795107109902983E-2</v>
      </c>
      <c r="K5" s="9"/>
      <c r="L5" s="24" t="s">
        <v>34</v>
      </c>
      <c r="M5" s="36">
        <v>0.1513030007142093</v>
      </c>
      <c r="N5" s="36">
        <v>-0.67784156974236698</v>
      </c>
      <c r="O5" s="37">
        <f t="shared" ref="O5:O34" si="2">-(M5/N5)</f>
        <v>0.22321292683733798</v>
      </c>
    </row>
    <row r="6" spans="2:15" x14ac:dyDescent="0.2">
      <c r="B6" s="17" t="s">
        <v>18</v>
      </c>
      <c r="C6" s="36">
        <v>2.768646033648664E-2</v>
      </c>
      <c r="D6" s="36">
        <v>-0.47668221760389096</v>
      </c>
      <c r="E6" s="37">
        <f t="shared" si="0"/>
        <v>5.8081588349690197E-2</v>
      </c>
      <c r="F6" s="4"/>
      <c r="G6" s="14" t="s">
        <v>19</v>
      </c>
      <c r="H6" s="43">
        <v>3.5989463155705642E-2</v>
      </c>
      <c r="I6" s="36">
        <v>-0.50417908674080747</v>
      </c>
      <c r="J6" s="37">
        <f t="shared" si="1"/>
        <v>7.138230065898668E-2</v>
      </c>
      <c r="K6" s="9"/>
      <c r="L6" s="25" t="s">
        <v>35</v>
      </c>
      <c r="M6" s="36">
        <v>0.10263921871706598</v>
      </c>
      <c r="N6" s="36">
        <v>-0.69051359516616317</v>
      </c>
      <c r="O6" s="37">
        <f t="shared" si="2"/>
        <v>0.14864185069718602</v>
      </c>
    </row>
    <row r="7" spans="2:15" x14ac:dyDescent="0.2">
      <c r="B7" s="18" t="s">
        <v>5</v>
      </c>
      <c r="C7" s="36">
        <v>4.1308706080587336E-2</v>
      </c>
      <c r="D7" s="36">
        <v>-0.44067709184068227</v>
      </c>
      <c r="E7" s="37">
        <f t="shared" si="0"/>
        <v>9.3739172844323052E-2</v>
      </c>
      <c r="F7" s="4"/>
      <c r="G7" s="14" t="s">
        <v>20</v>
      </c>
      <c r="H7" s="44">
        <v>6.6288281616643491E-2</v>
      </c>
      <c r="I7" s="36">
        <v>-0.6149255787719744</v>
      </c>
      <c r="J7" s="37">
        <f t="shared" si="1"/>
        <v>0.10779886852165634</v>
      </c>
      <c r="K7" s="9"/>
      <c r="L7" s="24" t="s">
        <v>36</v>
      </c>
      <c r="M7" s="36">
        <v>0.12958355808500568</v>
      </c>
      <c r="N7" s="36">
        <v>-0.6589568586871567</v>
      </c>
      <c r="O7" s="37">
        <f t="shared" si="2"/>
        <v>0.19664953232776985</v>
      </c>
    </row>
    <row r="8" spans="2:15" x14ac:dyDescent="0.2">
      <c r="B8" s="18" t="s">
        <v>6</v>
      </c>
      <c r="C8" s="36">
        <v>2.5865675976781785E-2</v>
      </c>
      <c r="D8" s="36">
        <v>-0.54137098417294871</v>
      </c>
      <c r="E8" s="37">
        <f t="shared" si="0"/>
        <v>4.7778098075013611E-2</v>
      </c>
      <c r="F8" s="4"/>
      <c r="G8" s="14" t="s">
        <v>21</v>
      </c>
      <c r="H8" s="43">
        <v>8.6280382985775297E-2</v>
      </c>
      <c r="I8" s="36">
        <v>-0.50814129216887582</v>
      </c>
      <c r="J8" s="37">
        <f t="shared" si="1"/>
        <v>0.16979604750778815</v>
      </c>
      <c r="K8" s="9"/>
      <c r="L8" s="24" t="s">
        <v>37</v>
      </c>
      <c r="M8" s="36">
        <v>0.12221006140256382</v>
      </c>
      <c r="N8" s="36">
        <v>-0.60794570720672203</v>
      </c>
      <c r="O8" s="37">
        <f t="shared" si="2"/>
        <v>0.20102134113928086</v>
      </c>
    </row>
    <row r="9" spans="2:15" x14ac:dyDescent="0.2">
      <c r="B9" s="18" t="s">
        <v>7</v>
      </c>
      <c r="C9" s="36">
        <v>1.866103287404889E-2</v>
      </c>
      <c r="D9" s="36">
        <v>-0.39393824190187576</v>
      </c>
      <c r="E9" s="37">
        <f t="shared" si="0"/>
        <v>4.7370452749030338E-2</v>
      </c>
      <c r="F9" s="4"/>
      <c r="G9" s="14" t="s">
        <v>22</v>
      </c>
      <c r="H9" s="43">
        <v>7.3931442887359575E-2</v>
      </c>
      <c r="I9" s="36">
        <v>-0.55837442777638935</v>
      </c>
      <c r="J9" s="37">
        <f t="shared" si="1"/>
        <v>0.1324047793194546</v>
      </c>
      <c r="K9" s="9"/>
      <c r="L9" s="24" t="s">
        <v>38</v>
      </c>
      <c r="M9" s="36">
        <v>0.23317847458786128</v>
      </c>
      <c r="N9" s="36">
        <v>-0.61453150926570721</v>
      </c>
      <c r="O9" s="37">
        <f t="shared" si="2"/>
        <v>0.37944103934797763</v>
      </c>
    </row>
    <row r="10" spans="2:15" x14ac:dyDescent="0.2">
      <c r="B10" s="18" t="s">
        <v>8</v>
      </c>
      <c r="C10" s="36">
        <v>2.0735726123977304E-2</v>
      </c>
      <c r="D10" s="36">
        <v>-0.47021405333356714</v>
      </c>
      <c r="E10" s="37">
        <f t="shared" si="0"/>
        <v>4.4098482333677719E-2</v>
      </c>
      <c r="F10" s="4"/>
      <c r="G10" s="14" t="s">
        <v>77</v>
      </c>
      <c r="H10" s="43">
        <v>6.2977041069217102E-2</v>
      </c>
      <c r="I10" s="36">
        <v>-0.54164404113875819</v>
      </c>
      <c r="J10" s="37">
        <f t="shared" si="1"/>
        <v>0.11627016321791983</v>
      </c>
      <c r="K10" s="9"/>
      <c r="L10" s="24" t="s">
        <v>39</v>
      </c>
      <c r="M10" s="36">
        <v>0.18588080262625167</v>
      </c>
      <c r="N10" s="36">
        <v>-0.67256954383576129</v>
      </c>
      <c r="O10" s="37">
        <f t="shared" si="2"/>
        <v>0.27637410038840982</v>
      </c>
    </row>
    <row r="11" spans="2:15" x14ac:dyDescent="0.2">
      <c r="B11" s="18" t="s">
        <v>9</v>
      </c>
      <c r="C11" s="36">
        <v>2.3607694407229873E-2</v>
      </c>
      <c r="D11" s="36">
        <v>-0.46704652287075676</v>
      </c>
      <c r="E11" s="37">
        <f t="shared" si="0"/>
        <v>5.0546772647235193E-2</v>
      </c>
      <c r="F11" s="4"/>
      <c r="G11" s="14" t="s">
        <v>23</v>
      </c>
      <c r="H11" s="43">
        <v>5.4301867954537536E-2</v>
      </c>
      <c r="I11" s="36">
        <v>-0.49689835185034692</v>
      </c>
      <c r="J11" s="37">
        <f t="shared" si="1"/>
        <v>0.10928164231643873</v>
      </c>
      <c r="K11" s="9"/>
      <c r="L11" s="24" t="s">
        <v>40</v>
      </c>
      <c r="M11" s="36">
        <v>0.20273252875366204</v>
      </c>
      <c r="N11" s="36">
        <v>-0.61827146879362171</v>
      </c>
      <c r="O11" s="37">
        <f t="shared" si="2"/>
        <v>0.32790212550036646</v>
      </c>
    </row>
    <row r="12" spans="2:15" x14ac:dyDescent="0.2">
      <c r="B12" s="18" t="s">
        <v>10</v>
      </c>
      <c r="C12" s="36">
        <v>2.4731925389240021E-2</v>
      </c>
      <c r="D12" s="36">
        <v>-0.45121011253275783</v>
      </c>
      <c r="E12" s="37">
        <f t="shared" si="0"/>
        <v>5.4812435941236762E-2</v>
      </c>
      <c r="F12" s="4"/>
      <c r="G12" s="14" t="s">
        <v>24</v>
      </c>
      <c r="H12" s="43">
        <v>5.320796511013378E-2</v>
      </c>
      <c r="I12" s="36">
        <v>-0.51812738110009704</v>
      </c>
      <c r="J12" s="37">
        <f t="shared" si="1"/>
        <v>0.10269282622578584</v>
      </c>
      <c r="K12" s="9"/>
      <c r="L12" s="24" t="s">
        <v>41</v>
      </c>
      <c r="M12" s="36">
        <v>9.7182301986775077E-2</v>
      </c>
      <c r="N12" s="36">
        <v>-0.65975812512811161</v>
      </c>
      <c r="O12" s="37">
        <f t="shared" si="2"/>
        <v>0.14729989413605821</v>
      </c>
    </row>
    <row r="13" spans="2:15" x14ac:dyDescent="0.2">
      <c r="B13" s="18" t="s">
        <v>11</v>
      </c>
      <c r="C13" s="36">
        <v>1.8872021734426467E-2</v>
      </c>
      <c r="D13" s="36">
        <v>-0.39015459332099145</v>
      </c>
      <c r="E13" s="37">
        <f t="shared" si="0"/>
        <v>4.8370625535350056E-2</v>
      </c>
      <c r="F13" s="4"/>
      <c r="G13" s="14" t="s">
        <v>25</v>
      </c>
      <c r="H13" s="43">
        <v>6.4385575913175397E-2</v>
      </c>
      <c r="I13" s="36">
        <v>-0.519374100439569</v>
      </c>
      <c r="J13" s="37">
        <f t="shared" si="1"/>
        <v>0.12396762922656919</v>
      </c>
      <c r="K13" s="9"/>
      <c r="L13" s="24" t="s">
        <v>42</v>
      </c>
      <c r="M13" s="36">
        <v>0.28401633469830551</v>
      </c>
      <c r="N13" s="36">
        <v>-0.74191064256745931</v>
      </c>
      <c r="O13" s="37">
        <f t="shared" si="2"/>
        <v>0.38281744242869642</v>
      </c>
    </row>
    <row r="14" spans="2:15" x14ac:dyDescent="0.2">
      <c r="B14" s="18" t="s">
        <v>12</v>
      </c>
      <c r="C14" s="39">
        <v>2.7448256942990596E-2</v>
      </c>
      <c r="D14" s="39">
        <v>-0.46507388771377628</v>
      </c>
      <c r="E14" s="37">
        <f t="shared" si="0"/>
        <v>5.9019131514610579E-2</v>
      </c>
      <c r="G14" s="15" t="s">
        <v>26</v>
      </c>
      <c r="H14" s="45">
        <v>7.6200567861029508E-2</v>
      </c>
      <c r="I14" s="46">
        <v>-0.51345601531751939</v>
      </c>
      <c r="J14" s="37">
        <f t="shared" si="1"/>
        <v>0.14840719669806057</v>
      </c>
      <c r="K14" s="7"/>
      <c r="L14" s="24" t="s">
        <v>43</v>
      </c>
      <c r="M14" s="46">
        <v>0.18168245872671621</v>
      </c>
      <c r="N14" s="46">
        <v>-0.66448539901196058</v>
      </c>
      <c r="O14" s="37">
        <f t="shared" si="2"/>
        <v>0.27341828578455485</v>
      </c>
    </row>
    <row r="15" spans="2:15" x14ac:dyDescent="0.2">
      <c r="B15" s="19" t="s">
        <v>13</v>
      </c>
      <c r="C15" s="39">
        <v>3.3147685487025687E-2</v>
      </c>
      <c r="D15" s="39">
        <v>-0.46914695527448169</v>
      </c>
      <c r="E15" s="37">
        <f t="shared" si="0"/>
        <v>7.0655228845367055E-2</v>
      </c>
      <c r="G15" s="15" t="s">
        <v>27</v>
      </c>
      <c r="H15" s="45">
        <v>0.11452786908933281</v>
      </c>
      <c r="I15" s="46">
        <v>-0.60975056894122748</v>
      </c>
      <c r="J15" s="37">
        <f t="shared" si="1"/>
        <v>0.18782740832566883</v>
      </c>
      <c r="K15" s="7"/>
      <c r="L15" s="24" t="s">
        <v>44</v>
      </c>
      <c r="M15" s="46">
        <v>0.22906920718353044</v>
      </c>
      <c r="N15" s="46">
        <v>-0.68701416265148196</v>
      </c>
      <c r="O15" s="37">
        <f t="shared" si="2"/>
        <v>0.33342719791896902</v>
      </c>
    </row>
    <row r="16" spans="2:15" x14ac:dyDescent="0.2">
      <c r="B16" s="19" t="s">
        <v>14</v>
      </c>
      <c r="C16" s="39">
        <v>2.3694544384554685E-2</v>
      </c>
      <c r="D16" s="39">
        <v>-0.40100935796095427</v>
      </c>
      <c r="E16" s="37">
        <f t="shared" si="0"/>
        <v>5.9087260469521986E-2</v>
      </c>
      <c r="G16" s="15" t="s">
        <v>28</v>
      </c>
      <c r="H16" s="45">
        <v>7.3976295057921762E-2</v>
      </c>
      <c r="I16" s="46">
        <v>-0.57301137931850266</v>
      </c>
      <c r="J16" s="37">
        <f t="shared" si="1"/>
        <v>0.12910091793622613</v>
      </c>
      <c r="K16" s="7"/>
      <c r="L16" s="24" t="s">
        <v>45</v>
      </c>
      <c r="M16" s="46">
        <v>0.28119022700205709</v>
      </c>
      <c r="N16" s="46">
        <v>-0.69919069616370144</v>
      </c>
      <c r="O16" s="37">
        <f t="shared" si="2"/>
        <v>0.40216528701666543</v>
      </c>
    </row>
    <row r="17" spans="2:16" x14ac:dyDescent="0.2">
      <c r="B17" s="20" t="s">
        <v>15</v>
      </c>
      <c r="C17" s="40">
        <v>2.1569287494452218E-2</v>
      </c>
      <c r="D17" s="40">
        <v>-0.44161483049400835</v>
      </c>
      <c r="E17" s="37">
        <f t="shared" si="0"/>
        <v>4.8841854949309413E-2</v>
      </c>
      <c r="I17" s="28" t="s">
        <v>78</v>
      </c>
      <c r="J17" s="33">
        <f>AVERAGE(J4:J16)</f>
        <v>0.12769371743474223</v>
      </c>
      <c r="K17" s="7"/>
      <c r="L17" s="24" t="s">
        <v>46</v>
      </c>
      <c r="M17" s="47">
        <v>8.7005512580564798E-2</v>
      </c>
      <c r="N17" s="39">
        <v>-0.59399620570932166</v>
      </c>
      <c r="O17" s="37">
        <f t="shared" si="2"/>
        <v>0.1464748625400174</v>
      </c>
    </row>
    <row r="18" spans="2:16" x14ac:dyDescent="0.2">
      <c r="D18" s="28" t="s">
        <v>78</v>
      </c>
      <c r="E18" s="33">
        <f>AVERAGE(E4:E17)</f>
        <v>5.6454372802292041E-2</v>
      </c>
      <c r="I18" s="2" t="s">
        <v>4</v>
      </c>
      <c r="J18" s="12">
        <f>((STDEV(J3:J15)/SQRT(COUNT(J3:J15))))</f>
        <v>1.0625218636449711E-2</v>
      </c>
      <c r="K18" s="7"/>
      <c r="L18" s="24" t="s">
        <v>47</v>
      </c>
      <c r="M18" s="47">
        <v>6.4471535410100589E-2</v>
      </c>
      <c r="N18" s="39">
        <v>-0.55138365850866933</v>
      </c>
      <c r="O18" s="37">
        <f t="shared" si="2"/>
        <v>0.11692681568488471</v>
      </c>
    </row>
    <row r="19" spans="2:16" x14ac:dyDescent="0.2">
      <c r="D19" s="2" t="s">
        <v>4</v>
      </c>
      <c r="E19" s="12">
        <f>((STDEV(E4:E16)/SQRT(COUNT(E4:E17))))</f>
        <v>4.3335076797695656E-3</v>
      </c>
      <c r="I19" s="6" t="s">
        <v>2</v>
      </c>
      <c r="J19" s="5">
        <f>COUNT(J3:J16)</f>
        <v>13</v>
      </c>
      <c r="K19" s="7"/>
      <c r="L19" s="24" t="s">
        <v>48</v>
      </c>
      <c r="M19" s="47">
        <v>0.13552342877882201</v>
      </c>
      <c r="N19" s="47">
        <v>-0.58098202354700879</v>
      </c>
      <c r="O19" s="37">
        <f t="shared" si="2"/>
        <v>0.23326613094054957</v>
      </c>
    </row>
    <row r="20" spans="2:16" x14ac:dyDescent="0.2">
      <c r="D20" s="6" t="s">
        <v>2</v>
      </c>
      <c r="E20" s="5">
        <f>COUNT(E4:E17)</f>
        <v>14</v>
      </c>
      <c r="G20" s="13"/>
      <c r="H20" s="7"/>
      <c r="I20" s="7"/>
      <c r="J20" s="7"/>
      <c r="K20" s="7"/>
      <c r="L20" s="24" t="s">
        <v>49</v>
      </c>
      <c r="M20" s="47">
        <v>0.14642866427494411</v>
      </c>
      <c r="N20" s="47">
        <v>-0.60313978578484895</v>
      </c>
      <c r="O20" s="37">
        <f t="shared" si="2"/>
        <v>0.24277732579753561</v>
      </c>
    </row>
    <row r="21" spans="2:16" x14ac:dyDescent="0.2">
      <c r="G21" s="13"/>
      <c r="H21" s="7"/>
      <c r="I21" s="7"/>
      <c r="J21" s="7"/>
      <c r="K21" s="7"/>
      <c r="L21" s="24" t="s">
        <v>50</v>
      </c>
      <c r="M21" s="47">
        <v>0.1273026270255006</v>
      </c>
      <c r="N21" s="47">
        <v>-0.6198869346385868</v>
      </c>
      <c r="O21" s="37">
        <f t="shared" si="2"/>
        <v>0.20536426872704128</v>
      </c>
    </row>
    <row r="22" spans="2:16" x14ac:dyDescent="0.2">
      <c r="G22" s="13"/>
      <c r="H22" s="7"/>
      <c r="I22" s="7"/>
      <c r="J22" s="7"/>
      <c r="K22" s="7"/>
      <c r="L22" s="24" t="s">
        <v>51</v>
      </c>
      <c r="M22" s="47">
        <v>0.1576722026425271</v>
      </c>
      <c r="N22" s="47">
        <v>-0.63248357899974583</v>
      </c>
      <c r="O22" s="37">
        <f t="shared" si="2"/>
        <v>0.24929058694595843</v>
      </c>
    </row>
    <row r="23" spans="2:16" x14ac:dyDescent="0.2">
      <c r="E23" s="10"/>
      <c r="L23" s="24" t="s">
        <v>52</v>
      </c>
      <c r="M23" s="47">
        <v>0.18270133776656614</v>
      </c>
      <c r="N23" s="47">
        <v>-0.65736928544301731</v>
      </c>
      <c r="O23" s="37">
        <f t="shared" si="2"/>
        <v>0.2779280106514852</v>
      </c>
    </row>
    <row r="24" spans="2:16" x14ac:dyDescent="0.2">
      <c r="E24" s="10"/>
      <c r="L24" s="24" t="s">
        <v>53</v>
      </c>
      <c r="M24" s="47">
        <v>0.19227612563256111</v>
      </c>
      <c r="N24" s="47">
        <v>-0.63012695415256104</v>
      </c>
      <c r="O24" s="37">
        <f t="shared" si="2"/>
        <v>0.3051387095337757</v>
      </c>
    </row>
    <row r="25" spans="2:16" x14ac:dyDescent="0.2">
      <c r="E25" s="10"/>
      <c r="L25" s="24" t="s">
        <v>54</v>
      </c>
      <c r="M25" s="47">
        <v>0.19761743379933014</v>
      </c>
      <c r="N25" s="47">
        <v>-0.61654179053552649</v>
      </c>
      <c r="O25" s="37">
        <f t="shared" si="2"/>
        <v>0.32052561048243006</v>
      </c>
    </row>
    <row r="26" spans="2:16" x14ac:dyDescent="0.2">
      <c r="B26" s="57" t="s">
        <v>66</v>
      </c>
      <c r="C26" s="58"/>
      <c r="D26" s="58"/>
      <c r="E26" s="59"/>
      <c r="L26" s="24" t="s">
        <v>55</v>
      </c>
      <c r="M26" s="47">
        <v>8.6280382985775297E-2</v>
      </c>
      <c r="N26" s="47">
        <v>-0.50814129216887582</v>
      </c>
      <c r="O26" s="37">
        <f t="shared" si="2"/>
        <v>0.16979604750778815</v>
      </c>
    </row>
    <row r="27" spans="2:16" x14ac:dyDescent="0.2">
      <c r="B27" s="50" t="s">
        <v>67</v>
      </c>
      <c r="C27" s="50" t="s">
        <v>68</v>
      </c>
      <c r="D27" s="50" t="s">
        <v>69</v>
      </c>
      <c r="E27" s="50" t="s">
        <v>70</v>
      </c>
      <c r="L27" s="24" t="s">
        <v>56</v>
      </c>
      <c r="M27" s="47">
        <v>1.7838511417270733E-2</v>
      </c>
      <c r="N27" s="47">
        <v>-0.6584662775139315</v>
      </c>
      <c r="O27" s="37">
        <f t="shared" si="2"/>
        <v>2.7091002267604077E-2</v>
      </c>
    </row>
    <row r="28" spans="2:16" x14ac:dyDescent="0.2">
      <c r="B28" s="51" t="s">
        <v>74</v>
      </c>
      <c r="C28" s="51" t="s">
        <v>72</v>
      </c>
      <c r="D28" s="51" t="s">
        <v>75</v>
      </c>
      <c r="E28" s="51" t="s">
        <v>76</v>
      </c>
      <c r="L28" s="24" t="s">
        <v>57</v>
      </c>
      <c r="M28" s="48">
        <v>0.24174446424026469</v>
      </c>
      <c r="N28" s="47">
        <v>-0.62823619241537287</v>
      </c>
      <c r="O28" s="37">
        <f t="shared" si="2"/>
        <v>0.38479869061798616</v>
      </c>
    </row>
    <row r="29" spans="2:16" x14ac:dyDescent="0.2">
      <c r="B29" s="51" t="s">
        <v>71</v>
      </c>
      <c r="C29" s="51" t="s">
        <v>72</v>
      </c>
      <c r="D29" s="51" t="s">
        <v>75</v>
      </c>
      <c r="E29" s="51" t="s">
        <v>76</v>
      </c>
      <c r="L29" s="24" t="s">
        <v>58</v>
      </c>
      <c r="M29" s="47">
        <v>0.21997430412438371</v>
      </c>
      <c r="N29" s="47">
        <v>-0.64601257402238277</v>
      </c>
      <c r="O29" s="37">
        <f t="shared" si="2"/>
        <v>0.34051087079423026</v>
      </c>
    </row>
    <row r="30" spans="2:16" x14ac:dyDescent="0.2">
      <c r="B30" s="51" t="s">
        <v>73</v>
      </c>
      <c r="C30" s="51" t="s">
        <v>72</v>
      </c>
      <c r="D30" s="51" t="s">
        <v>75</v>
      </c>
      <c r="E30" s="51" t="s">
        <v>76</v>
      </c>
      <c r="L30" s="24" t="s">
        <v>59</v>
      </c>
      <c r="M30" s="47">
        <v>0.37634760764426917</v>
      </c>
      <c r="N30" s="47">
        <v>-0.67754848100671461</v>
      </c>
      <c r="O30" s="37">
        <f t="shared" si="2"/>
        <v>0.55545487621060652</v>
      </c>
    </row>
    <row r="31" spans="2:16" x14ac:dyDescent="0.2">
      <c r="L31" s="24" t="s">
        <v>60</v>
      </c>
      <c r="M31" s="47">
        <v>0.19660551239812279</v>
      </c>
      <c r="N31" s="47">
        <v>-0.69351314115877494</v>
      </c>
      <c r="O31" s="37">
        <f t="shared" si="2"/>
        <v>0.28349212254236339</v>
      </c>
    </row>
    <row r="32" spans="2:16" x14ac:dyDescent="0.2">
      <c r="B32" s="60" t="s">
        <v>66</v>
      </c>
      <c r="C32" s="61"/>
      <c r="D32" s="61"/>
      <c r="E32" s="62"/>
      <c r="L32" s="24" t="s">
        <v>61</v>
      </c>
      <c r="M32" s="48">
        <v>0.19892361327705349</v>
      </c>
      <c r="N32" s="47">
        <v>-0.6349843012496621</v>
      </c>
      <c r="O32" s="37">
        <f t="shared" si="2"/>
        <v>0.31327327760004103</v>
      </c>
      <c r="P32" s="3"/>
    </row>
    <row r="33" spans="2:16" x14ac:dyDescent="0.2">
      <c r="B33" s="53" t="s">
        <v>81</v>
      </c>
      <c r="C33" s="54"/>
      <c r="D33" s="54"/>
      <c r="E33" s="55"/>
      <c r="L33" s="24" t="s">
        <v>62</v>
      </c>
      <c r="M33" s="48">
        <v>0.31185942875818728</v>
      </c>
      <c r="N33" s="47">
        <v>-0.75392082819904682</v>
      </c>
      <c r="O33" s="37">
        <f t="shared" si="2"/>
        <v>0.41365010368947064</v>
      </c>
      <c r="P33" s="3"/>
    </row>
    <row r="34" spans="2:16" x14ac:dyDescent="0.2">
      <c r="B34" s="32" t="s">
        <v>67</v>
      </c>
      <c r="C34" s="32" t="s">
        <v>82</v>
      </c>
      <c r="D34" s="32" t="s">
        <v>83</v>
      </c>
      <c r="E34" s="32" t="s">
        <v>84</v>
      </c>
      <c r="L34" s="24" t="s">
        <v>63</v>
      </c>
      <c r="M34" s="48">
        <v>0.33998644816708612</v>
      </c>
      <c r="N34" s="47">
        <v>-0.66716584482581909</v>
      </c>
      <c r="O34" s="37">
        <f t="shared" si="2"/>
        <v>0.50959810188701793</v>
      </c>
      <c r="P34" s="3"/>
    </row>
    <row r="35" spans="2:16" ht="16" x14ac:dyDescent="0.2">
      <c r="B35" s="20" t="s">
        <v>74</v>
      </c>
      <c r="C35" s="20">
        <v>-0.21790000000000001</v>
      </c>
      <c r="D35" s="20" t="s">
        <v>79</v>
      </c>
      <c r="E35" s="20" t="s">
        <v>76</v>
      </c>
      <c r="F35" s="49"/>
      <c r="G35"/>
      <c r="M35" s="3"/>
      <c r="N35" s="2" t="s">
        <v>78</v>
      </c>
      <c r="O35" s="34">
        <f>AVERAGE(O4:O34)</f>
        <v>0.27439600239459561</v>
      </c>
      <c r="P35" s="3"/>
    </row>
    <row r="36" spans="2:16" x14ac:dyDescent="0.2">
      <c r="B36" s="20" t="s">
        <v>71</v>
      </c>
      <c r="C36" s="20">
        <v>-7.1120000000000003E-2</v>
      </c>
      <c r="D36" s="20" t="s">
        <v>79</v>
      </c>
      <c r="E36" s="20" t="s">
        <v>80</v>
      </c>
      <c r="G36"/>
      <c r="M36" s="3"/>
      <c r="N36" s="2" t="s">
        <v>4</v>
      </c>
      <c r="O36" s="34">
        <f>((STDEV(O4:O34)/SQRT(COUNT(O4:O34))))</f>
        <v>2.1049486665074228E-2</v>
      </c>
      <c r="P36" s="3"/>
    </row>
    <row r="37" spans="2:16" ht="16" x14ac:dyDescent="0.2">
      <c r="B37" s="20" t="s">
        <v>73</v>
      </c>
      <c r="C37" s="20">
        <v>-0.1467</v>
      </c>
      <c r="D37" s="20" t="s">
        <v>79</v>
      </c>
      <c r="E37" s="20" t="s">
        <v>76</v>
      </c>
      <c r="F37" s="49"/>
      <c r="G37"/>
      <c r="M37" s="3"/>
      <c r="N37" s="6" t="s">
        <v>2</v>
      </c>
      <c r="O37" s="27">
        <f>COUNT(O4:O34)</f>
        <v>31</v>
      </c>
      <c r="P37" s="3"/>
    </row>
    <row r="38" spans="2:16" x14ac:dyDescent="0.2">
      <c r="B38" s="52" t="s">
        <v>85</v>
      </c>
      <c r="N38" s="3"/>
      <c r="O38" s="3"/>
      <c r="P38" s="3"/>
    </row>
    <row r="39" spans="2:16" x14ac:dyDescent="0.2">
      <c r="B39" s="52" t="s">
        <v>86</v>
      </c>
    </row>
  </sheetData>
  <mergeCells count="6">
    <mergeCell ref="B33:E33"/>
    <mergeCell ref="B2:E2"/>
    <mergeCell ref="G2:J2"/>
    <mergeCell ref="L2:O2"/>
    <mergeCell ref="B26:E26"/>
    <mergeCell ref="B32:E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3C Rectification Index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2019-12-03T14:07:04Z</dcterms:created>
  <dcterms:modified xsi:type="dcterms:W3CDTF">2020-05-05T13:40:44Z</dcterms:modified>
</cp:coreProperties>
</file>