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nna_david/Desktop/To move CLINIC 29-04-2020/Paper Miguez et al./Miguez et al - Source Data/"/>
    </mc:Choice>
  </mc:AlternateContent>
  <xr:revisionPtr revIDLastSave="0" documentId="13_ncr:1_{4B4AF868-6DAE-2346-91D2-69257C325196}" xr6:coauthVersionLast="45" xr6:coauthVersionMax="45" xr10:uidLastSave="{00000000-0000-0000-0000-000000000000}"/>
  <bookViews>
    <workbookView xWindow="820" yWindow="640" windowWidth="26400" windowHeight="15940" activeTab="1" xr2:uid="{00000000-000D-0000-FFFF-FFFF00000000}"/>
  </bookViews>
  <sheets>
    <sheet name="Figure 4C Single channel conduc" sheetId="3" r:id="rId1"/>
    <sheet name="Figure 4D Peak open probability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4" l="1"/>
  <c r="C13" i="4"/>
  <c r="C14" i="3"/>
  <c r="F16" i="4"/>
  <c r="F15" i="4"/>
  <c r="F14" i="4"/>
  <c r="F16" i="3"/>
  <c r="F15" i="3"/>
  <c r="F14" i="3"/>
  <c r="C16" i="3"/>
  <c r="C15" i="3"/>
  <c r="I22" i="3"/>
  <c r="I21" i="3"/>
  <c r="I20" i="3"/>
  <c r="I23" i="4"/>
  <c r="I22" i="4"/>
  <c r="C15" i="4"/>
  <c r="C14" i="4"/>
</calcChain>
</file>

<file path=xl/sharedStrings.xml><?xml version="1.0" encoding="utf-8"?>
<sst xmlns="http://schemas.openxmlformats.org/spreadsheetml/2006/main" count="170" uniqueCount="69">
  <si>
    <t>File</t>
  </si>
  <si>
    <t>0 TARPS (GluA1+GFP)</t>
  </si>
  <si>
    <t>14_05_21_0123</t>
  </si>
  <si>
    <t>14_05_21_0142</t>
  </si>
  <si>
    <t>16_05_19_0014</t>
  </si>
  <si>
    <t>16_05_19_0037</t>
  </si>
  <si>
    <t>16_05_19_0070</t>
  </si>
  <si>
    <t>16_05_19_0083</t>
  </si>
  <si>
    <t>16_05_19_0097</t>
  </si>
  <si>
    <t>16_05_19_0117</t>
  </si>
  <si>
    <t>16_05_19_0136</t>
  </si>
  <si>
    <t>N</t>
  </si>
  <si>
    <r>
      <t>2 TARPs (GluA1 + GluA1:</t>
    </r>
    <r>
      <rPr>
        <b/>
        <sz val="11"/>
        <rFont val="Symbol"/>
        <family val="1"/>
        <charset val="2"/>
      </rPr>
      <t>g</t>
    </r>
    <r>
      <rPr>
        <b/>
        <sz val="11"/>
        <rFont val="Verdana"/>
        <family val="2"/>
      </rPr>
      <t xml:space="preserve">2) </t>
    </r>
  </si>
  <si>
    <t>14_05_09_0015</t>
  </si>
  <si>
    <t>16_05_10_0040</t>
  </si>
  <si>
    <t>16_05_25_0084</t>
  </si>
  <si>
    <t>16_05_25_0107</t>
  </si>
  <si>
    <t>16_05_25_0118</t>
  </si>
  <si>
    <t>16_05_25_0119</t>
  </si>
  <si>
    <t>16_05_24_0032</t>
  </si>
  <si>
    <t>16_05_24_0044</t>
  </si>
  <si>
    <t>16_05_24_0048</t>
  </si>
  <si>
    <t>16_05_24_0060*</t>
  </si>
  <si>
    <r>
      <t>4 TARPs ( GluA1:</t>
    </r>
    <r>
      <rPr>
        <b/>
        <sz val="11"/>
        <rFont val="Symbol"/>
        <family val="1"/>
        <charset val="2"/>
      </rPr>
      <t>g</t>
    </r>
    <r>
      <rPr>
        <b/>
        <sz val="11"/>
        <rFont val="Verdana"/>
        <family val="2"/>
      </rPr>
      <t xml:space="preserve">2) </t>
    </r>
  </si>
  <si>
    <t>14_07_29_0027</t>
  </si>
  <si>
    <t>14_07_29_0047</t>
  </si>
  <si>
    <t>14_09_23_0018</t>
  </si>
  <si>
    <t>16_05_05_0046</t>
  </si>
  <si>
    <t>16_05_10_0072</t>
  </si>
  <si>
    <t>16_05_10_0091</t>
  </si>
  <si>
    <t>16_05_10_00151</t>
  </si>
  <si>
    <t>16_05_20_0000</t>
  </si>
  <si>
    <t>16_05_20_0022</t>
  </si>
  <si>
    <t>16_05_20_0028</t>
  </si>
  <si>
    <t>16_05_25_0000</t>
  </si>
  <si>
    <t>16_05_25_0006</t>
  </si>
  <si>
    <t>16_05_25_0049</t>
  </si>
  <si>
    <t>16_05_25_0068</t>
  </si>
  <si>
    <t>16_05_24_0001</t>
  </si>
  <si>
    <t>16_05_24_0003</t>
  </si>
  <si>
    <t>16_05_24_0000</t>
  </si>
  <si>
    <t>S.E.M.</t>
  </si>
  <si>
    <t>16_05_25_0096</t>
  </si>
  <si>
    <t>16_04_29_0003</t>
  </si>
  <si>
    <t>Rise time (ms)</t>
  </si>
  <si>
    <t>Single channel conductance (pS)</t>
  </si>
  <si>
    <t>STATISTICAL ANALYSIS</t>
  </si>
  <si>
    <t>Comparison</t>
  </si>
  <si>
    <t>Test</t>
  </si>
  <si>
    <t>p-value</t>
  </si>
  <si>
    <t>Graphic</t>
  </si>
  <si>
    <t>Student's t-test</t>
  </si>
  <si>
    <t>**</t>
  </si>
  <si>
    <t>2 TARPs vs 4 TARPs</t>
  </si>
  <si>
    <t>0 TARPs vs 4 TARPs</t>
  </si>
  <si>
    <t>*</t>
  </si>
  <si>
    <t>0 TARPs vs 2 TARPs</t>
  </si>
  <si>
    <t>ns</t>
  </si>
  <si>
    <t>Mean</t>
  </si>
  <si>
    <r>
      <rPr>
        <sz val="11"/>
        <color theme="1"/>
        <rFont val="Calibri"/>
        <family val="2"/>
        <scheme val="minor"/>
      </rPr>
      <t xml:space="preserve">Ordinary </t>
    </r>
    <r>
      <rPr>
        <b/>
        <sz val="11"/>
        <color theme="1"/>
        <rFont val="Calibri"/>
        <family val="2"/>
        <scheme val="minor"/>
      </rPr>
      <t xml:space="preserve">one-way ANOVA </t>
    </r>
    <r>
      <rPr>
        <sz val="11"/>
        <color theme="1"/>
        <rFont val="Calibri"/>
        <family val="2"/>
        <scheme val="minor"/>
      </rPr>
      <t xml:space="preserve">with </t>
    </r>
    <r>
      <rPr>
        <b/>
        <sz val="11"/>
        <color theme="1"/>
        <rFont val="Calibri"/>
        <family val="2"/>
        <scheme val="minor"/>
      </rPr>
      <t>Newman-Keuls</t>
    </r>
    <r>
      <rPr>
        <sz val="11"/>
        <color theme="1"/>
        <rFont val="Calibri"/>
        <family val="2"/>
        <scheme val="minor"/>
      </rPr>
      <t xml:space="preserve"> multiple comparisons post-hoc test</t>
    </r>
  </si>
  <si>
    <t>Mean Diff.</t>
  </si>
  <si>
    <t>Significant?</t>
  </si>
  <si>
    <t>Summary</t>
  </si>
  <si>
    <t>Yes</t>
  </si>
  <si>
    <t>No</t>
  </si>
  <si>
    <t>F Value = 7.51</t>
  </si>
  <si>
    <t>P Value = 0.0021</t>
  </si>
  <si>
    <t>F Value = 1.779</t>
  </si>
  <si>
    <t>P Value = 0.1846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</si>
</sst>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name val="Verdana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4">
    <xf numFmtId="0" fontId="0" fillId="0" borderId="0" xfId="0"/>
    <xf numFmtId="2" fontId="4" fillId="0" borderId="3" xfId="1" applyNumberFormat="1" applyFont="1" applyFill="1" applyBorder="1" applyAlignment="1">
      <alignment horizontal="center"/>
    </xf>
    <xf numFmtId="2" fontId="6" fillId="0" borderId="3" xfId="1" applyNumberFormat="1" applyFont="1" applyFill="1" applyBorder="1" applyAlignment="1">
      <alignment horizontal="center"/>
    </xf>
    <xf numFmtId="2" fontId="3" fillId="0" borderId="3" xfId="1" applyNumberFormat="1" applyFont="1" applyFill="1" applyBorder="1" applyAlignment="1">
      <alignment horizontal="center"/>
    </xf>
    <xf numFmtId="0" fontId="0" fillId="0" borderId="3" xfId="0" applyBorder="1"/>
    <xf numFmtId="2" fontId="3" fillId="0" borderId="1" xfId="1" applyNumberFormat="1" applyFont="1" applyFill="1" applyBorder="1" applyAlignment="1">
      <alignment horizontal="center"/>
    </xf>
    <xf numFmtId="2" fontId="4" fillId="0" borderId="1" xfId="1" applyNumberFormat="1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center"/>
    </xf>
    <xf numFmtId="2" fontId="4" fillId="0" borderId="4" xfId="1" applyNumberFormat="1" applyFont="1" applyFill="1" applyBorder="1" applyAlignment="1">
      <alignment horizontal="center"/>
    </xf>
    <xf numFmtId="2" fontId="3" fillId="0" borderId="4" xfId="1" applyNumberFormat="1" applyFont="1" applyFill="1" applyBorder="1" applyAlignment="1">
      <alignment horizontal="center"/>
    </xf>
    <xf numFmtId="2" fontId="3" fillId="0" borderId="2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3" fillId="0" borderId="7" xfId="1" applyNumberFormat="1" applyFont="1" applyFill="1" applyBorder="1" applyAlignment="1">
      <alignment horizontal="center"/>
    </xf>
    <xf numFmtId="2" fontId="9" fillId="2" borderId="2" xfId="1" applyNumberFormat="1" applyFont="1" applyFill="1" applyBorder="1" applyAlignment="1">
      <alignment horizontal="center"/>
    </xf>
    <xf numFmtId="2" fontId="6" fillId="0" borderId="2" xfId="1" applyNumberFormat="1" applyFont="1" applyFill="1" applyBorder="1" applyAlignment="1">
      <alignment horizontal="center"/>
    </xf>
    <xf numFmtId="0" fontId="0" fillId="0" borderId="0" xfId="0" applyBorder="1"/>
    <xf numFmtId="2" fontId="5" fillId="0" borderId="0" xfId="1" applyNumberFormat="1" applyFont="1" applyFill="1" applyBorder="1" applyAlignment="1">
      <alignment horizontal="center"/>
    </xf>
    <xf numFmtId="0" fontId="0" fillId="0" borderId="0" xfId="0" applyFill="1"/>
    <xf numFmtId="2" fontId="6" fillId="0" borderId="8" xfId="1" applyNumberFormat="1" applyFont="1" applyFill="1" applyBorder="1" applyAlignment="1">
      <alignment horizontal="center"/>
    </xf>
    <xf numFmtId="2" fontId="6" fillId="0" borderId="5" xfId="1" applyNumberFormat="1" applyFont="1" applyFill="1" applyBorder="1" applyAlignment="1">
      <alignment horizontal="center"/>
    </xf>
    <xf numFmtId="2" fontId="8" fillId="3" borderId="3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0" fillId="0" borderId="0" xfId="0" applyFill="1" applyBorder="1"/>
    <xf numFmtId="2" fontId="9" fillId="2" borderId="3" xfId="1" applyNumberFormat="1" applyFont="1" applyFill="1" applyBorder="1" applyAlignment="1">
      <alignment horizontal="center"/>
    </xf>
    <xf numFmtId="0" fontId="0" fillId="0" borderId="3" xfId="0" applyBorder="1" applyAlignment="1">
      <alignment wrapText="1"/>
    </xf>
    <xf numFmtId="2" fontId="2" fillId="2" borderId="2" xfId="1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2" fontId="2" fillId="2" borderId="10" xfId="1" applyNumberFormat="1" applyFont="1" applyFill="1" applyBorder="1" applyAlignment="1">
      <alignment horizontal="center" wrapText="1"/>
    </xf>
    <xf numFmtId="2" fontId="5" fillId="0" borderId="1" xfId="1" applyNumberFormat="1" applyFont="1" applyFill="1" applyBorder="1" applyAlignment="1">
      <alignment horizontal="center"/>
    </xf>
    <xf numFmtId="2" fontId="5" fillId="0" borderId="3" xfId="1" applyNumberFormat="1" applyFont="1" applyFill="1" applyBorder="1" applyAlignment="1">
      <alignment horizontal="center"/>
    </xf>
    <xf numFmtId="2" fontId="5" fillId="0" borderId="2" xfId="1" applyNumberFormat="1" applyFont="1" applyFill="1" applyBorder="1" applyAlignment="1">
      <alignment horizontal="center"/>
    </xf>
    <xf numFmtId="2" fontId="5" fillId="0" borderId="5" xfId="1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2" fontId="2" fillId="2" borderId="10" xfId="1" applyNumberFormat="1" applyFont="1" applyFill="1" applyBorder="1" applyAlignment="1">
      <alignment horizontal="center"/>
    </xf>
    <xf numFmtId="0" fontId="0" fillId="0" borderId="15" xfId="0" applyBorder="1"/>
    <xf numFmtId="0" fontId="12" fillId="0" borderId="9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8" fillId="5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2" fontId="2" fillId="4" borderId="9" xfId="1" applyNumberFormat="1" applyFont="1" applyFill="1" applyBorder="1" applyAlignment="1">
      <alignment horizontal="center"/>
    </xf>
    <xf numFmtId="2" fontId="2" fillId="4" borderId="11" xfId="1" applyNumberFormat="1" applyFont="1" applyFill="1" applyBorder="1" applyAlignment="1">
      <alignment horizontal="center"/>
    </xf>
    <xf numFmtId="2" fontId="2" fillId="4" borderId="13" xfId="1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</cellXfs>
  <cellStyles count="18">
    <cellStyle name="Excel Built-in Normal" xfId="1" xr:uid="{00000000-0005-0000-0000-000000000000}"/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8"/>
  <sheetViews>
    <sheetView workbookViewId="0">
      <selection activeCell="C36" sqref="C36"/>
    </sheetView>
  </sheetViews>
  <sheetFormatPr baseColWidth="10" defaultColWidth="10.6640625" defaultRowHeight="15" x14ac:dyDescent="0.2"/>
  <cols>
    <col min="2" max="2" width="11" bestFit="1" customWidth="1"/>
    <col min="3" max="3" width="25.33203125" customWidth="1"/>
    <col min="4" max="4" width="14.6640625" customWidth="1"/>
    <col min="5" max="5" width="11.83203125" bestFit="1" customWidth="1"/>
    <col min="6" max="6" width="24.33203125" customWidth="1"/>
    <col min="8" max="8" width="11.83203125" bestFit="1" customWidth="1"/>
    <col min="9" max="9" width="23.1640625" customWidth="1"/>
  </cols>
  <sheetData>
    <row r="2" spans="2:9" s="12" customFormat="1" x14ac:dyDescent="0.2">
      <c r="B2" s="48" t="s">
        <v>1</v>
      </c>
      <c r="C2" s="48"/>
      <c r="E2" s="48" t="s">
        <v>12</v>
      </c>
      <c r="F2" s="48"/>
      <c r="H2" s="49" t="s">
        <v>23</v>
      </c>
      <c r="I2" s="50"/>
    </row>
    <row r="3" spans="2:9" s="27" customFormat="1" ht="31" x14ac:dyDescent="0.2">
      <c r="B3" s="25" t="s">
        <v>0</v>
      </c>
      <c r="C3" s="29" t="s">
        <v>45</v>
      </c>
      <c r="E3" s="25" t="s">
        <v>0</v>
      </c>
      <c r="F3" s="29" t="s">
        <v>45</v>
      </c>
      <c r="H3" s="28" t="s">
        <v>0</v>
      </c>
      <c r="I3" s="26" t="s">
        <v>45</v>
      </c>
    </row>
    <row r="4" spans="2:9" x14ac:dyDescent="0.2">
      <c r="B4" s="5" t="s">
        <v>2</v>
      </c>
      <c r="C4" s="7">
        <v>18.616363636363637</v>
      </c>
      <c r="D4" s="18"/>
      <c r="E4" s="5" t="s">
        <v>13</v>
      </c>
      <c r="F4" s="7">
        <v>26.543636363636363</v>
      </c>
      <c r="G4" s="18"/>
      <c r="H4" s="5" t="s">
        <v>24</v>
      </c>
      <c r="I4" s="7">
        <v>39.267272727272726</v>
      </c>
    </row>
    <row r="5" spans="2:9" x14ac:dyDescent="0.2">
      <c r="B5" s="6" t="s">
        <v>3</v>
      </c>
      <c r="C5" s="7">
        <v>13.18090909090909</v>
      </c>
      <c r="D5" s="18"/>
      <c r="E5" s="6" t="s">
        <v>14</v>
      </c>
      <c r="F5" s="7">
        <v>29.912727272727274</v>
      </c>
      <c r="G5" s="18"/>
      <c r="H5" s="5" t="s">
        <v>25</v>
      </c>
      <c r="I5" s="7">
        <v>31.272727272727273</v>
      </c>
    </row>
    <row r="6" spans="2:9" x14ac:dyDescent="0.2">
      <c r="B6" s="6" t="s">
        <v>43</v>
      </c>
      <c r="C6" s="7">
        <v>14.485454545454544</v>
      </c>
      <c r="D6" s="18"/>
      <c r="E6" s="8" t="s">
        <v>15</v>
      </c>
      <c r="F6" s="2">
        <v>13.239818181818181</v>
      </c>
      <c r="G6" s="18"/>
      <c r="H6" s="10" t="s">
        <v>26</v>
      </c>
      <c r="I6" s="15">
        <v>33.276363636363634</v>
      </c>
    </row>
    <row r="7" spans="2:9" x14ac:dyDescent="0.2">
      <c r="B7" s="1" t="s">
        <v>4</v>
      </c>
      <c r="C7" s="2">
        <v>14.505818181818182</v>
      </c>
      <c r="D7" s="18"/>
      <c r="E7" s="13" t="s">
        <v>42</v>
      </c>
      <c r="F7" s="19">
        <v>15.990181818181819</v>
      </c>
      <c r="G7" s="18"/>
      <c r="H7" s="11" t="s">
        <v>27</v>
      </c>
      <c r="I7" s="20">
        <v>24.632727272727273</v>
      </c>
    </row>
    <row r="8" spans="2:9" x14ac:dyDescent="0.2">
      <c r="B8" s="1" t="s">
        <v>5</v>
      </c>
      <c r="C8" s="2">
        <v>18.505454545454548</v>
      </c>
      <c r="D8" s="18"/>
      <c r="E8" s="9" t="s">
        <v>16</v>
      </c>
      <c r="F8" s="2">
        <v>12.249272727272729</v>
      </c>
      <c r="G8" s="18"/>
      <c r="H8" s="3" t="s">
        <v>28</v>
      </c>
      <c r="I8" s="2">
        <v>23.636363636363637</v>
      </c>
    </row>
    <row r="9" spans="2:9" x14ac:dyDescent="0.2">
      <c r="B9" s="1" t="s">
        <v>6</v>
      </c>
      <c r="C9" s="2">
        <v>16.987636363636366</v>
      </c>
      <c r="D9" s="18"/>
      <c r="E9" s="9" t="s">
        <v>18</v>
      </c>
      <c r="F9" s="2">
        <v>12.854727272727272</v>
      </c>
      <c r="G9" s="18"/>
      <c r="H9" s="3" t="s">
        <v>29</v>
      </c>
      <c r="I9" s="2">
        <v>25.24727272727273</v>
      </c>
    </row>
    <row r="10" spans="2:9" x14ac:dyDescent="0.2">
      <c r="B10" s="1" t="s">
        <v>7</v>
      </c>
      <c r="C10" s="2">
        <v>16.781636363636363</v>
      </c>
      <c r="D10" s="18"/>
      <c r="E10" s="8" t="s">
        <v>19</v>
      </c>
      <c r="F10" s="2">
        <v>9.7407272727272733</v>
      </c>
      <c r="G10" s="18"/>
      <c r="H10" s="3" t="s">
        <v>30</v>
      </c>
      <c r="I10" s="2">
        <v>30.28</v>
      </c>
    </row>
    <row r="11" spans="2:9" x14ac:dyDescent="0.2">
      <c r="B11" s="1" t="s">
        <v>8</v>
      </c>
      <c r="C11" s="2">
        <v>15.65</v>
      </c>
      <c r="D11" s="18"/>
      <c r="E11" s="8" t="s">
        <v>20</v>
      </c>
      <c r="F11" s="2">
        <v>14.957454545454544</v>
      </c>
      <c r="G11" s="18"/>
      <c r="H11" s="3" t="s">
        <v>31</v>
      </c>
      <c r="I11" s="2">
        <v>26.927272727272729</v>
      </c>
    </row>
    <row r="12" spans="2:9" x14ac:dyDescent="0.2">
      <c r="B12" s="1" t="s">
        <v>9</v>
      </c>
      <c r="C12" s="2">
        <v>20.198181818181819</v>
      </c>
      <c r="D12" s="18"/>
      <c r="E12" s="8" t="s">
        <v>21</v>
      </c>
      <c r="F12" s="2">
        <v>14.995818181818182</v>
      </c>
      <c r="G12" s="18"/>
      <c r="H12" s="3" t="s">
        <v>32</v>
      </c>
      <c r="I12" s="2">
        <v>19.552727272727271</v>
      </c>
    </row>
    <row r="13" spans="2:9" x14ac:dyDescent="0.2">
      <c r="B13" s="1" t="s">
        <v>10</v>
      </c>
      <c r="C13" s="2">
        <v>16.845454545454544</v>
      </c>
      <c r="D13" s="18"/>
      <c r="E13" s="8" t="s">
        <v>22</v>
      </c>
      <c r="F13" s="2">
        <v>19.816363636363636</v>
      </c>
      <c r="G13" s="18"/>
      <c r="H13" s="5" t="s">
        <v>33</v>
      </c>
      <c r="I13" s="7">
        <v>18.292727272727273</v>
      </c>
    </row>
    <row r="14" spans="2:9" x14ac:dyDescent="0.2">
      <c r="B14" s="14" t="s">
        <v>58</v>
      </c>
      <c r="C14" s="21">
        <f>AVERAGE(C4:C13)</f>
        <v>16.575690909090909</v>
      </c>
      <c r="E14" s="14" t="s">
        <v>58</v>
      </c>
      <c r="F14" s="21">
        <f>AVERAGE(F4:F13)</f>
        <v>17.030072727272728</v>
      </c>
      <c r="H14" s="6" t="s">
        <v>34</v>
      </c>
      <c r="I14" s="7">
        <v>20.16181818181818</v>
      </c>
    </row>
    <row r="15" spans="2:9" x14ac:dyDescent="0.2">
      <c r="B15" s="14" t="s">
        <v>41</v>
      </c>
      <c r="C15" s="21">
        <f>((STDEV(C4:C13)/SQRT(COUNT(C4:C13))))</f>
        <v>0.68581311578942528</v>
      </c>
      <c r="E15" s="14" t="s">
        <v>41</v>
      </c>
      <c r="F15" s="21">
        <f>((STDEV(F4:F13)/SQRT(COUNT(F4:F13))))</f>
        <v>2.0589629374374492</v>
      </c>
      <c r="H15" s="6" t="s">
        <v>36</v>
      </c>
      <c r="I15" s="7">
        <v>24.350909090909088</v>
      </c>
    </row>
    <row r="16" spans="2:9" x14ac:dyDescent="0.2">
      <c r="B16" s="24" t="s">
        <v>11</v>
      </c>
      <c r="C16" s="22">
        <f>COUNT(C4:C13)</f>
        <v>10</v>
      </c>
      <c r="E16" s="24" t="s">
        <v>11</v>
      </c>
      <c r="F16" s="22">
        <f>COUNT(F4:F13)</f>
        <v>10</v>
      </c>
      <c r="H16" s="1" t="s">
        <v>37</v>
      </c>
      <c r="I16" s="2">
        <v>19.289090909090909</v>
      </c>
    </row>
    <row r="17" spans="3:12" x14ac:dyDescent="0.2">
      <c r="H17" s="1" t="s">
        <v>40</v>
      </c>
      <c r="I17" s="2">
        <v>24.132727272727273</v>
      </c>
    </row>
    <row r="18" spans="3:12" x14ac:dyDescent="0.2">
      <c r="H18" s="1" t="s">
        <v>38</v>
      </c>
      <c r="I18" s="2">
        <v>14.054545454545455</v>
      </c>
    </row>
    <row r="19" spans="3:12" x14ac:dyDescent="0.2">
      <c r="H19" s="1" t="s">
        <v>39</v>
      </c>
      <c r="I19" s="2">
        <v>15.104545454545454</v>
      </c>
    </row>
    <row r="20" spans="3:12" x14ac:dyDescent="0.2">
      <c r="H20" s="14" t="s">
        <v>58</v>
      </c>
      <c r="I20" s="21">
        <f>AVERAGE(I4:I19)</f>
        <v>24.342443181818187</v>
      </c>
    </row>
    <row r="21" spans="3:12" x14ac:dyDescent="0.2">
      <c r="H21" s="14" t="s">
        <v>41</v>
      </c>
      <c r="I21" s="21">
        <f>((STDEV(I4:I19)/SQRT(COUNT(I4:I19))))</f>
        <v>1.6927662836022195</v>
      </c>
    </row>
    <row r="22" spans="3:12" x14ac:dyDescent="0.2">
      <c r="C22" s="45" t="s">
        <v>46</v>
      </c>
      <c r="D22" s="46"/>
      <c r="E22" s="46"/>
      <c r="F22" s="47"/>
      <c r="H22" s="24" t="s">
        <v>11</v>
      </c>
      <c r="I22" s="22">
        <f>COUNT(I4:I19)</f>
        <v>16</v>
      </c>
    </row>
    <row r="23" spans="3:12" x14ac:dyDescent="0.2">
      <c r="C23" s="38" t="s">
        <v>47</v>
      </c>
      <c r="D23" s="38" t="s">
        <v>48</v>
      </c>
      <c r="E23" s="38" t="s">
        <v>49</v>
      </c>
      <c r="F23" s="38" t="s">
        <v>50</v>
      </c>
      <c r="H23" s="23"/>
      <c r="I23" s="23"/>
    </row>
    <row r="24" spans="3:12" x14ac:dyDescent="0.2">
      <c r="C24" s="39" t="s">
        <v>54</v>
      </c>
      <c r="D24" s="39" t="s">
        <v>51</v>
      </c>
      <c r="E24" s="39">
        <v>1.9E-3</v>
      </c>
      <c r="F24" s="39" t="s">
        <v>52</v>
      </c>
      <c r="H24" s="23"/>
      <c r="I24" s="23"/>
    </row>
    <row r="25" spans="3:12" x14ac:dyDescent="0.2">
      <c r="C25" s="39" t="s">
        <v>53</v>
      </c>
      <c r="D25" s="40" t="s">
        <v>51</v>
      </c>
      <c r="E25" s="40">
        <v>1.2E-2</v>
      </c>
      <c r="F25" s="40" t="s">
        <v>55</v>
      </c>
      <c r="H25" s="23"/>
      <c r="I25" s="23"/>
    </row>
    <row r="26" spans="3:12" x14ac:dyDescent="0.2">
      <c r="C26" s="39" t="s">
        <v>56</v>
      </c>
      <c r="D26" s="39" t="s">
        <v>51</v>
      </c>
      <c r="E26" s="39">
        <v>0.83730000000000004</v>
      </c>
      <c r="F26" s="39" t="s">
        <v>57</v>
      </c>
      <c r="H26" s="23"/>
      <c r="I26" s="23"/>
    </row>
    <row r="27" spans="3:12" x14ac:dyDescent="0.2">
      <c r="H27" s="23"/>
      <c r="I27" s="23"/>
    </row>
    <row r="28" spans="3:12" x14ac:dyDescent="0.2">
      <c r="C28" s="51" t="s">
        <v>46</v>
      </c>
      <c r="D28" s="52"/>
      <c r="E28" s="52"/>
      <c r="F28" s="53"/>
      <c r="H28" s="23"/>
      <c r="I28" s="17"/>
      <c r="J28" s="16"/>
      <c r="K28" s="16"/>
    </row>
    <row r="29" spans="3:12" x14ac:dyDescent="0.2">
      <c r="C29" s="42" t="s">
        <v>59</v>
      </c>
      <c r="D29" s="43"/>
      <c r="E29" s="43"/>
      <c r="F29" s="44"/>
      <c r="H29" s="16"/>
      <c r="I29" s="17"/>
      <c r="J29" s="16"/>
      <c r="K29" s="16"/>
    </row>
    <row r="30" spans="3:12" x14ac:dyDescent="0.2">
      <c r="C30" s="34" t="s">
        <v>47</v>
      </c>
      <c r="D30" s="34" t="s">
        <v>60</v>
      </c>
      <c r="E30" s="34" t="s">
        <v>61</v>
      </c>
      <c r="F30" s="34" t="s">
        <v>62</v>
      </c>
      <c r="H30" s="23"/>
      <c r="I30" s="23"/>
    </row>
    <row r="31" spans="3:12" x14ac:dyDescent="0.2">
      <c r="C31" s="35" t="s">
        <v>54</v>
      </c>
      <c r="D31" s="35">
        <v>-7.7640000000000002</v>
      </c>
      <c r="E31" s="35" t="s">
        <v>63</v>
      </c>
      <c r="F31" s="35" t="s">
        <v>52</v>
      </c>
      <c r="H31" s="23"/>
      <c r="I31" s="23"/>
    </row>
    <row r="32" spans="3:12" x14ac:dyDescent="0.2">
      <c r="C32" s="35" t="s">
        <v>53</v>
      </c>
      <c r="D32" s="35">
        <v>-7.3120000000000003</v>
      </c>
      <c r="E32" s="35" t="s">
        <v>63</v>
      </c>
      <c r="F32" s="35" t="s">
        <v>52</v>
      </c>
      <c r="H32" s="23"/>
      <c r="I32" s="17"/>
      <c r="J32" s="16"/>
      <c r="K32" s="16"/>
      <c r="L32" s="16"/>
    </row>
    <row r="33" spans="3:12" x14ac:dyDescent="0.2">
      <c r="C33" s="35" t="s">
        <v>56</v>
      </c>
      <c r="D33" s="35">
        <v>-0.45200000000000001</v>
      </c>
      <c r="E33" s="35" t="s">
        <v>64</v>
      </c>
      <c r="F33" s="35" t="s">
        <v>57</v>
      </c>
      <c r="H33" s="16"/>
      <c r="I33" s="17"/>
      <c r="J33" s="16"/>
      <c r="K33" s="16"/>
      <c r="L33" s="16"/>
    </row>
    <row r="34" spans="3:12" x14ac:dyDescent="0.2">
      <c r="C34" s="41" t="s">
        <v>65</v>
      </c>
      <c r="H34" s="16"/>
      <c r="I34" s="17"/>
      <c r="J34" s="16"/>
      <c r="K34" s="16"/>
      <c r="L34" s="16"/>
    </row>
    <row r="35" spans="3:12" x14ac:dyDescent="0.2">
      <c r="C35" s="41" t="s">
        <v>66</v>
      </c>
      <c r="H35" s="16"/>
      <c r="I35" s="16"/>
      <c r="J35" s="16"/>
      <c r="K35" s="16"/>
      <c r="L35" s="16"/>
    </row>
    <row r="36" spans="3:12" x14ac:dyDescent="0.2">
      <c r="H36" s="16"/>
      <c r="I36" s="16"/>
      <c r="J36" s="16"/>
      <c r="K36" s="16"/>
      <c r="L36" s="16"/>
    </row>
    <row r="37" spans="3:12" x14ac:dyDescent="0.2">
      <c r="H37" s="16"/>
      <c r="I37" s="16"/>
      <c r="J37" s="16"/>
      <c r="K37" s="16"/>
      <c r="L37" s="16"/>
    </row>
    <row r="38" spans="3:12" x14ac:dyDescent="0.2">
      <c r="J38" s="16"/>
      <c r="K38" s="16"/>
      <c r="L38" s="16"/>
    </row>
  </sheetData>
  <mergeCells count="6">
    <mergeCell ref="C29:F29"/>
    <mergeCell ref="C22:F22"/>
    <mergeCell ref="B2:C2"/>
    <mergeCell ref="E2:F2"/>
    <mergeCell ref="H2:I2"/>
    <mergeCell ref="C28:F28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5"/>
  <sheetViews>
    <sheetView tabSelected="1" workbookViewId="0">
      <selection activeCell="E35" sqref="E35"/>
    </sheetView>
  </sheetViews>
  <sheetFormatPr baseColWidth="10" defaultColWidth="10.6640625" defaultRowHeight="15" x14ac:dyDescent="0.2"/>
  <cols>
    <col min="2" max="2" width="11" bestFit="1" customWidth="1"/>
    <col min="3" max="3" width="25.83203125" bestFit="1" customWidth="1"/>
    <col min="4" max="4" width="13.1640625" customWidth="1"/>
    <col min="5" max="5" width="11.83203125" bestFit="1" customWidth="1"/>
    <col min="6" max="6" width="32.33203125" bestFit="1" customWidth="1"/>
    <col min="8" max="8" width="11.83203125" bestFit="1" customWidth="1"/>
    <col min="9" max="9" width="23.33203125" bestFit="1" customWidth="1"/>
  </cols>
  <sheetData>
    <row r="2" spans="2:9" s="12" customFormat="1" x14ac:dyDescent="0.2">
      <c r="B2" s="48" t="s">
        <v>1</v>
      </c>
      <c r="C2" s="48"/>
      <c r="E2" s="48" t="s">
        <v>12</v>
      </c>
      <c r="F2" s="48"/>
      <c r="H2" s="49" t="s">
        <v>23</v>
      </c>
      <c r="I2" s="50"/>
    </row>
    <row r="3" spans="2:9" x14ac:dyDescent="0.2">
      <c r="B3" s="4" t="s">
        <v>0</v>
      </c>
      <c r="C3" s="36" t="s">
        <v>44</v>
      </c>
      <c r="E3" s="4" t="s">
        <v>0</v>
      </c>
      <c r="F3" s="36" t="s">
        <v>44</v>
      </c>
      <c r="H3" s="37" t="s">
        <v>0</v>
      </c>
      <c r="I3" s="36" t="s">
        <v>44</v>
      </c>
    </row>
    <row r="4" spans="2:9" x14ac:dyDescent="0.2">
      <c r="B4" s="5" t="s">
        <v>2</v>
      </c>
      <c r="C4" s="30">
        <v>0.44663438569348402</v>
      </c>
      <c r="D4" s="18"/>
      <c r="E4" s="5" t="s">
        <v>13</v>
      </c>
      <c r="F4" s="30">
        <v>0.6311614204316105</v>
      </c>
      <c r="G4" s="18"/>
      <c r="H4" s="5" t="s">
        <v>24</v>
      </c>
      <c r="I4" s="30">
        <v>0.66853733074146804</v>
      </c>
    </row>
    <row r="5" spans="2:9" x14ac:dyDescent="0.2">
      <c r="B5" s="6" t="s">
        <v>3</v>
      </c>
      <c r="C5" s="7">
        <v>0.36171909906830163</v>
      </c>
      <c r="D5" s="18"/>
      <c r="E5" s="6" t="s">
        <v>14</v>
      </c>
      <c r="F5" s="7">
        <v>0.29294547060393433</v>
      </c>
      <c r="G5" s="18"/>
      <c r="H5" s="5" t="s">
        <v>25</v>
      </c>
      <c r="I5" s="30">
        <v>0.89688916922626882</v>
      </c>
    </row>
    <row r="6" spans="2:9" x14ac:dyDescent="0.2">
      <c r="B6" s="6" t="s">
        <v>43</v>
      </c>
      <c r="C6" s="7">
        <v>0.77126950114621473</v>
      </c>
      <c r="D6" s="18"/>
      <c r="E6" s="8" t="s">
        <v>15</v>
      </c>
      <c r="F6" s="2">
        <v>0.51608632899605789</v>
      </c>
      <c r="G6" s="18"/>
      <c r="H6" s="10" t="s">
        <v>26</v>
      </c>
      <c r="I6" s="32">
        <v>0.42569490351619804</v>
      </c>
    </row>
    <row r="7" spans="2:9" x14ac:dyDescent="0.2">
      <c r="B7" s="1" t="s">
        <v>4</v>
      </c>
      <c r="C7" s="2">
        <v>0.50513940420941117</v>
      </c>
      <c r="D7" s="18"/>
      <c r="E7" s="9" t="s">
        <v>16</v>
      </c>
      <c r="F7" s="31">
        <v>0.47279801622503048</v>
      </c>
      <c r="G7" s="18"/>
      <c r="H7" s="11" t="s">
        <v>27</v>
      </c>
      <c r="I7" s="33">
        <v>0.74093376696827606</v>
      </c>
    </row>
    <row r="8" spans="2:9" x14ac:dyDescent="0.2">
      <c r="B8" s="1" t="s">
        <v>5</v>
      </c>
      <c r="C8" s="2">
        <v>0.78672756984059944</v>
      </c>
      <c r="D8" s="18"/>
      <c r="E8" s="9" t="s">
        <v>17</v>
      </c>
      <c r="F8" s="31">
        <v>0.65535488599080871</v>
      </c>
      <c r="G8" s="18"/>
      <c r="H8" s="3" t="s">
        <v>28</v>
      </c>
      <c r="I8" s="31">
        <v>0.36033166035801478</v>
      </c>
    </row>
    <row r="9" spans="2:9" x14ac:dyDescent="0.2">
      <c r="B9" s="1" t="s">
        <v>7</v>
      </c>
      <c r="C9" s="2">
        <v>0.53212463197610849</v>
      </c>
      <c r="D9" s="18"/>
      <c r="E9" s="9" t="s">
        <v>18</v>
      </c>
      <c r="F9" s="31">
        <v>0.24469767716148952</v>
      </c>
      <c r="G9" s="18"/>
      <c r="H9" s="3" t="s">
        <v>29</v>
      </c>
      <c r="I9" s="31">
        <v>0.40395170454142432</v>
      </c>
    </row>
    <row r="10" spans="2:9" x14ac:dyDescent="0.2">
      <c r="B10" s="1" t="s">
        <v>8</v>
      </c>
      <c r="C10" s="2">
        <v>0.58787700359523531</v>
      </c>
      <c r="D10" s="18"/>
      <c r="E10" s="8" t="s">
        <v>19</v>
      </c>
      <c r="F10" s="2">
        <v>0.29489444666059816</v>
      </c>
      <c r="G10" s="18"/>
      <c r="H10" s="3" t="s">
        <v>30</v>
      </c>
      <c r="I10" s="31">
        <v>0.76172531395688181</v>
      </c>
    </row>
    <row r="11" spans="2:9" x14ac:dyDescent="0.2">
      <c r="B11" s="1" t="s">
        <v>9</v>
      </c>
      <c r="C11" s="2">
        <v>0.58970310965932449</v>
      </c>
      <c r="D11" s="18"/>
      <c r="E11" s="8" t="s">
        <v>20</v>
      </c>
      <c r="F11" s="2">
        <v>0.2253236277876858</v>
      </c>
      <c r="G11" s="18"/>
      <c r="H11" s="3" t="s">
        <v>31</v>
      </c>
      <c r="I11" s="31">
        <v>0.31360162504897215</v>
      </c>
    </row>
    <row r="12" spans="2:9" x14ac:dyDescent="0.2">
      <c r="B12" s="1" t="s">
        <v>10</v>
      </c>
      <c r="C12" s="2">
        <v>0.29937087587353789</v>
      </c>
      <c r="D12" s="18"/>
      <c r="E12" s="8" t="s">
        <v>21</v>
      </c>
      <c r="F12" s="2">
        <v>0.76008576351692059</v>
      </c>
      <c r="G12" s="18"/>
      <c r="H12" s="3" t="s">
        <v>32</v>
      </c>
      <c r="I12" s="31">
        <v>0.31124107785323374</v>
      </c>
    </row>
    <row r="13" spans="2:9" x14ac:dyDescent="0.2">
      <c r="B13" s="14" t="s">
        <v>58</v>
      </c>
      <c r="C13" s="21">
        <f>AVERAGE(C4:C12)</f>
        <v>0.54228506456246861</v>
      </c>
      <c r="D13" s="18"/>
      <c r="E13" s="8" t="s">
        <v>22</v>
      </c>
      <c r="F13" s="2">
        <v>0.6148810087855856</v>
      </c>
      <c r="G13" s="18"/>
      <c r="H13" s="3" t="s">
        <v>33</v>
      </c>
      <c r="I13" s="31">
        <v>0.859405318709758</v>
      </c>
    </row>
    <row r="14" spans="2:9" x14ac:dyDescent="0.2">
      <c r="B14" s="14" t="s">
        <v>41</v>
      </c>
      <c r="C14" s="21">
        <f>((STDEV(C4:C12)/SQRT(COUNT(C4:C12))))</f>
        <v>5.5120645997432188E-2</v>
      </c>
      <c r="D14" s="18"/>
      <c r="E14" s="14" t="s">
        <v>58</v>
      </c>
      <c r="F14" s="21">
        <f>AVERAGE(F3:F13)</f>
        <v>0.47082286461597211</v>
      </c>
      <c r="G14" s="18"/>
      <c r="H14" s="3" t="s">
        <v>34</v>
      </c>
      <c r="I14" s="31">
        <v>0.48704243771019623</v>
      </c>
    </row>
    <row r="15" spans="2:9" x14ac:dyDescent="0.2">
      <c r="B15" s="24" t="s">
        <v>11</v>
      </c>
      <c r="C15" s="22">
        <f>COUNT(C4:C12)</f>
        <v>9</v>
      </c>
      <c r="D15" s="18"/>
      <c r="E15" s="14" t="s">
        <v>41</v>
      </c>
      <c r="F15" s="21">
        <f>((STDEV(F3:F13)/SQRT(COUNT(F3:F13))))</f>
        <v>6.148465270445385E-2</v>
      </c>
      <c r="G15" s="18"/>
      <c r="H15" s="3" t="s">
        <v>35</v>
      </c>
      <c r="I15" s="31">
        <v>0.43307018919863999</v>
      </c>
    </row>
    <row r="16" spans="2:9" x14ac:dyDescent="0.2">
      <c r="D16" s="18"/>
      <c r="E16" s="24" t="s">
        <v>11</v>
      </c>
      <c r="F16" s="22">
        <f>COUNT(F3:F13)</f>
        <v>10</v>
      </c>
      <c r="G16" s="18"/>
      <c r="H16" s="3" t="s">
        <v>36</v>
      </c>
      <c r="I16" s="31">
        <v>0.59039110490894187</v>
      </c>
    </row>
    <row r="17" spans="2:9" x14ac:dyDescent="0.2">
      <c r="D17" s="18"/>
      <c r="G17" s="18"/>
      <c r="H17" s="3" t="s">
        <v>37</v>
      </c>
      <c r="I17" s="31">
        <v>0.85237627205009514</v>
      </c>
    </row>
    <row r="18" spans="2:9" x14ac:dyDescent="0.2">
      <c r="D18" s="18"/>
      <c r="G18" s="18"/>
      <c r="H18" s="3" t="s">
        <v>40</v>
      </c>
      <c r="I18" s="31">
        <v>0.64309831282081409</v>
      </c>
    </row>
    <row r="19" spans="2:9" x14ac:dyDescent="0.2">
      <c r="D19" s="18"/>
      <c r="E19" s="18"/>
      <c r="F19" s="18"/>
      <c r="G19" s="18"/>
      <c r="H19" s="3" t="s">
        <v>38</v>
      </c>
      <c r="I19" s="31">
        <v>0.84200524811236932</v>
      </c>
    </row>
    <row r="20" spans="2:9" x14ac:dyDescent="0.2">
      <c r="B20" s="18"/>
      <c r="C20" s="18"/>
      <c r="D20" s="18"/>
      <c r="E20" s="18"/>
      <c r="F20" s="18"/>
      <c r="G20" s="18"/>
      <c r="H20" s="3" t="s">
        <v>39</v>
      </c>
      <c r="I20" s="31">
        <v>0.97501482432992159</v>
      </c>
    </row>
    <row r="21" spans="2:9" x14ac:dyDescent="0.2">
      <c r="B21" s="18"/>
      <c r="C21" s="18"/>
      <c r="D21" s="18"/>
      <c r="E21" s="18"/>
      <c r="F21" s="18"/>
      <c r="G21" s="18"/>
      <c r="H21" s="14" t="s">
        <v>58</v>
      </c>
      <c r="I21" s="21">
        <f>AVERAGE(I4:I20)</f>
        <v>0.62148883882655737</v>
      </c>
    </row>
    <row r="22" spans="2:9" x14ac:dyDescent="0.2">
      <c r="B22" s="18"/>
      <c r="C22" s="45" t="s">
        <v>46</v>
      </c>
      <c r="D22" s="46"/>
      <c r="E22" s="46"/>
      <c r="F22" s="47"/>
      <c r="G22" s="18"/>
      <c r="H22" s="14" t="s">
        <v>41</v>
      </c>
      <c r="I22" s="21">
        <f>((STDEV(I4:I20)/SQRT(COUNT(I4:I20))))</f>
        <v>5.4077628090252426E-2</v>
      </c>
    </row>
    <row r="23" spans="2:9" x14ac:dyDescent="0.2">
      <c r="B23" s="18"/>
      <c r="C23" s="38" t="s">
        <v>47</v>
      </c>
      <c r="D23" s="38" t="s">
        <v>48</v>
      </c>
      <c r="E23" s="38" t="s">
        <v>49</v>
      </c>
      <c r="F23" s="38" t="s">
        <v>50</v>
      </c>
      <c r="G23" s="18"/>
      <c r="H23" s="24" t="s">
        <v>11</v>
      </c>
      <c r="I23" s="22">
        <f>COUNT(I4:I20)</f>
        <v>17</v>
      </c>
    </row>
    <row r="24" spans="2:9" x14ac:dyDescent="0.2">
      <c r="B24" s="18"/>
      <c r="C24" s="39" t="s">
        <v>54</v>
      </c>
      <c r="D24" s="39" t="s">
        <v>51</v>
      </c>
      <c r="E24" s="39">
        <v>0.36909999999999998</v>
      </c>
      <c r="F24" s="39" t="s">
        <v>57</v>
      </c>
      <c r="G24" s="18"/>
    </row>
    <row r="25" spans="2:9" x14ac:dyDescent="0.2">
      <c r="B25" s="18"/>
      <c r="C25" s="39" t="s">
        <v>53</v>
      </c>
      <c r="D25" s="40" t="s">
        <v>51</v>
      </c>
      <c r="E25" s="40">
        <v>8.8499999999999995E-2</v>
      </c>
      <c r="F25" s="39" t="s">
        <v>57</v>
      </c>
      <c r="G25" s="18"/>
    </row>
    <row r="26" spans="2:9" x14ac:dyDescent="0.2">
      <c r="B26" s="18"/>
      <c r="C26" s="39" t="s">
        <v>56</v>
      </c>
      <c r="D26" s="39" t="s">
        <v>51</v>
      </c>
      <c r="E26" s="39">
        <v>0.39250000000000002</v>
      </c>
      <c r="F26" s="39" t="s">
        <v>57</v>
      </c>
      <c r="G26" s="18"/>
    </row>
    <row r="27" spans="2:9" x14ac:dyDescent="0.2">
      <c r="B27" s="18"/>
      <c r="C27" s="18"/>
      <c r="D27" s="18"/>
      <c r="E27" s="18"/>
      <c r="F27" s="18"/>
      <c r="G27" s="18"/>
    </row>
    <row r="28" spans="2:9" x14ac:dyDescent="0.2">
      <c r="B28" s="18"/>
      <c r="C28" s="51" t="s">
        <v>46</v>
      </c>
      <c r="D28" s="52"/>
      <c r="E28" s="52"/>
      <c r="F28" s="53"/>
      <c r="G28" s="18"/>
    </row>
    <row r="29" spans="2:9" x14ac:dyDescent="0.2">
      <c r="B29" s="18"/>
      <c r="C29" s="42" t="s">
        <v>59</v>
      </c>
      <c r="D29" s="43"/>
      <c r="E29" s="43"/>
      <c r="F29" s="44"/>
      <c r="G29" s="18"/>
    </row>
    <row r="30" spans="2:9" x14ac:dyDescent="0.2">
      <c r="B30" s="18"/>
      <c r="C30" s="34" t="s">
        <v>47</v>
      </c>
      <c r="D30" s="34" t="s">
        <v>60</v>
      </c>
      <c r="E30" s="34" t="s">
        <v>61</v>
      </c>
      <c r="F30" s="34" t="s">
        <v>62</v>
      </c>
      <c r="G30" s="18"/>
    </row>
    <row r="31" spans="2:9" x14ac:dyDescent="0.2">
      <c r="B31" s="18"/>
      <c r="C31" s="35" t="s">
        <v>54</v>
      </c>
      <c r="D31" s="35">
        <v>-7.7840000000000006E-2</v>
      </c>
      <c r="E31" s="35" t="s">
        <v>64</v>
      </c>
      <c r="F31" s="35" t="s">
        <v>57</v>
      </c>
      <c r="G31" s="18"/>
    </row>
    <row r="32" spans="2:9" x14ac:dyDescent="0.2">
      <c r="B32" s="18"/>
      <c r="C32" s="35" t="s">
        <v>53</v>
      </c>
      <c r="D32" s="35">
        <v>-0.1512</v>
      </c>
      <c r="E32" s="35" t="s">
        <v>64</v>
      </c>
      <c r="F32" s="35" t="s">
        <v>57</v>
      </c>
      <c r="G32" s="18"/>
    </row>
    <row r="33" spans="2:9" x14ac:dyDescent="0.2">
      <c r="B33" s="18"/>
      <c r="C33" s="35" t="s">
        <v>56</v>
      </c>
      <c r="D33" s="35">
        <v>7.3330000000000006E-2</v>
      </c>
      <c r="E33" s="35" t="s">
        <v>64</v>
      </c>
      <c r="F33" s="35" t="s">
        <v>57</v>
      </c>
      <c r="G33" s="18"/>
      <c r="H33" s="18"/>
      <c r="I33" s="18"/>
    </row>
    <row r="34" spans="2:9" x14ac:dyDescent="0.2">
      <c r="C34" s="41" t="s">
        <v>67</v>
      </c>
    </row>
    <row r="35" spans="2:9" x14ac:dyDescent="0.2">
      <c r="C35" s="41" t="s">
        <v>68</v>
      </c>
    </row>
  </sheetData>
  <mergeCells count="6">
    <mergeCell ref="C29:F29"/>
    <mergeCell ref="C22:F22"/>
    <mergeCell ref="B2:C2"/>
    <mergeCell ref="E2:F2"/>
    <mergeCell ref="H2:I2"/>
    <mergeCell ref="C28:F28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Figure 4C Single channel conduc</vt:lpstr>
      <vt:lpstr>Figure 4D Peak open probability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2019-12-03T14:07:04Z</dcterms:created>
  <dcterms:modified xsi:type="dcterms:W3CDTF">2020-05-05T13:42:13Z</dcterms:modified>
</cp:coreProperties>
</file>