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2905"/>
  <workbookPr autoCompressPictures="0"/>
  <bookViews>
    <workbookView xWindow="-26940" yWindow="1620" windowWidth="23700" windowHeight="13960"/>
  </bookViews>
  <sheets>
    <sheet name="S1a Conductance" sheetId="2" r:id="rId1"/>
    <sheet name="S1b Popen" sheetId="3" r:id="rId2"/>
    <sheet name="S1c Desen" sheetId="1" r:id="rId3"/>
    <sheet name="S1e RI" sheetId="4" r:id="rId4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4" l="1"/>
  <c r="F11" i="4"/>
  <c r="F10" i="4"/>
  <c r="C12" i="4"/>
  <c r="C11" i="4"/>
  <c r="C10" i="4"/>
  <c r="F15" i="3"/>
  <c r="F16" i="3"/>
  <c r="F14" i="3"/>
  <c r="C13" i="3"/>
  <c r="C12" i="3"/>
  <c r="C11" i="3"/>
  <c r="F18" i="2"/>
  <c r="C15" i="2"/>
  <c r="F17" i="2"/>
  <c r="F16" i="2"/>
  <c r="C14" i="2"/>
  <c r="C13" i="2"/>
  <c r="F18" i="1"/>
  <c r="C15" i="1"/>
  <c r="C17" i="1"/>
  <c r="F17" i="1"/>
  <c r="F16" i="1"/>
  <c r="C16" i="1"/>
</calcChain>
</file>

<file path=xl/sharedStrings.xml><?xml version="1.0" encoding="utf-8"?>
<sst xmlns="http://schemas.openxmlformats.org/spreadsheetml/2006/main" count="149" uniqueCount="56">
  <si>
    <t>GluA4</t>
  </si>
  <si>
    <t>File</t>
  </si>
  <si>
    <t>Desensitization weighted time constant (ms)</t>
  </si>
  <si>
    <t>2017_04_27_0000</t>
  </si>
  <si>
    <t>2017_04_27_0001</t>
  </si>
  <si>
    <t>2017_04_27_0002</t>
  </si>
  <si>
    <t>2017_04_27_0018</t>
  </si>
  <si>
    <t>2017_05_05_0000</t>
  </si>
  <si>
    <t>2017_05_05_0005</t>
  </si>
  <si>
    <t>2017_05_05_0009</t>
  </si>
  <si>
    <t>2017_05_31_0017</t>
  </si>
  <si>
    <t>2017_06_07_0000</t>
  </si>
  <si>
    <t>2017_06_07_0005</t>
  </si>
  <si>
    <t>2017_05_05_0011</t>
  </si>
  <si>
    <t>Median</t>
  </si>
  <si>
    <t>SEM</t>
  </si>
  <si>
    <t>2017_04_21_0035</t>
  </si>
  <si>
    <t>2017_04_21_0040</t>
  </si>
  <si>
    <t>2017_04_25_0003</t>
  </si>
  <si>
    <t>2017_04_25_0018</t>
  </si>
  <si>
    <t>2017_04_28_0006</t>
  </si>
  <si>
    <t>2017_05_31_0009</t>
  </si>
  <si>
    <t>2017_05_31_0022</t>
  </si>
  <si>
    <t>2017_06_07_0009</t>
  </si>
  <si>
    <t>2017_06_07_0013</t>
  </si>
  <si>
    <t>2017_06_07_0016</t>
  </si>
  <si>
    <t>2017_06_07_0020</t>
  </si>
  <si>
    <t>2017_06_07_0024</t>
  </si>
  <si>
    <t>STATISTICAL ANALYSIS</t>
  </si>
  <si>
    <t>Comparison</t>
  </si>
  <si>
    <t>Test</t>
  </si>
  <si>
    <t>p-value</t>
  </si>
  <si>
    <t>Graphic</t>
  </si>
  <si>
    <t>N</t>
  </si>
  <si>
    <t>GluA4 vs GluA4c</t>
  </si>
  <si>
    <t>Student's t-test</t>
  </si>
  <si>
    <t>Conductance (ps)</t>
  </si>
  <si>
    <t>S.E.M.</t>
  </si>
  <si>
    <t>Peak Open Probability</t>
  </si>
  <si>
    <t>Mean</t>
  </si>
  <si>
    <t>2017_05_05_0001-3</t>
  </si>
  <si>
    <t>2017_05_05_0006-8</t>
  </si>
  <si>
    <t>2017_05_05_0016-18</t>
  </si>
  <si>
    <t>2017_05_10_0001-3</t>
  </si>
  <si>
    <t>2017_06_07_0001-3</t>
  </si>
  <si>
    <t>2017_06_07_0006-7</t>
  </si>
  <si>
    <t>2017_06_07_0017-19</t>
  </si>
  <si>
    <t>2017_06_07_0021-23</t>
  </si>
  <si>
    <t>2017_06_07_0010-11</t>
  </si>
  <si>
    <t>2017_06_07_0025-27</t>
  </si>
  <si>
    <t>2017_04_21_0042-44</t>
  </si>
  <si>
    <t>2017_04_21_0036-37</t>
  </si>
  <si>
    <t>RI</t>
  </si>
  <si>
    <t>GluA4c</t>
  </si>
  <si>
    <t>ns</t>
  </si>
  <si>
    <t>Mann Whitney U-test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</si>
</sst>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1" xfId="0" applyFont="1" applyBorder="1"/>
    <xf numFmtId="0" fontId="0" fillId="0" borderId="1" xfId="0" applyFont="1" applyFill="1" applyBorder="1"/>
    <xf numFmtId="0" fontId="0" fillId="0" borderId="2" xfId="0" applyFill="1" applyBorder="1"/>
    <xf numFmtId="0" fontId="0" fillId="0" borderId="6" xfId="0" applyBorder="1"/>
    <xf numFmtId="0" fontId="0" fillId="2" borderId="1" xfId="0" applyFill="1" applyBorder="1"/>
    <xf numFmtId="0" fontId="0" fillId="0" borderId="5" xfId="0" applyBorder="1"/>
    <xf numFmtId="0" fontId="0" fillId="0" borderId="11" xfId="0" applyBorder="1"/>
    <xf numFmtId="0" fontId="0" fillId="3" borderId="1" xfId="0" applyFill="1" applyBorder="1"/>
    <xf numFmtId="0" fontId="0" fillId="2" borderId="15" xfId="0" applyFill="1" applyBorder="1"/>
    <xf numFmtId="0" fontId="1" fillId="2" borderId="15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0" fillId="0" borderId="11" xfId="0" applyBorder="1" applyAlignment="1">
      <alignment horizontal="left"/>
    </xf>
    <xf numFmtId="0" fontId="1" fillId="0" borderId="9" xfId="0" applyFont="1" applyBorder="1"/>
    <xf numFmtId="0" fontId="1" fillId="0" borderId="1" xfId="0" applyFont="1" applyBorder="1"/>
    <xf numFmtId="0" fontId="1" fillId="0" borderId="10" xfId="0" applyFont="1" applyBorder="1"/>
    <xf numFmtId="1" fontId="1" fillId="0" borderId="8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wrapText="1"/>
    </xf>
    <xf numFmtId="2" fontId="0" fillId="0" borderId="2" xfId="0" applyNumberFormat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</cellXfs>
  <cellStyles count="7">
    <cellStyle name="Hipervínculo" xfId="1" builtinId="8" hidden="1"/>
    <cellStyle name="Hipervínculo" xfId="3" builtinId="8" hidden="1"/>
    <cellStyle name="Hipervínculo" xfId="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2"/>
  <sheetViews>
    <sheetView tabSelected="1" workbookViewId="0">
      <selection activeCell="E23" sqref="E23"/>
    </sheetView>
  </sheetViews>
  <sheetFormatPr baseColWidth="10" defaultRowHeight="14" x14ac:dyDescent="0"/>
  <cols>
    <col min="2" max="2" width="15.1640625" bestFit="1" customWidth="1"/>
    <col min="3" max="3" width="16.5" bestFit="1" customWidth="1"/>
    <col min="5" max="5" width="16.1640625" bestFit="1" customWidth="1"/>
    <col min="6" max="6" width="16.5" bestFit="1" customWidth="1"/>
  </cols>
  <sheetData>
    <row r="3" spans="2:6" ht="15" thickBot="1"/>
    <row r="4" spans="2:6" ht="15" thickBot="1">
      <c r="B4" s="30" t="s">
        <v>0</v>
      </c>
      <c r="C4" s="31"/>
      <c r="E4" s="30" t="s">
        <v>53</v>
      </c>
      <c r="F4" s="31"/>
    </row>
    <row r="5" spans="2:6">
      <c r="B5" s="11" t="s">
        <v>1</v>
      </c>
      <c r="C5" s="12" t="s">
        <v>36</v>
      </c>
      <c r="E5" s="11" t="s">
        <v>1</v>
      </c>
      <c r="F5" s="12" t="s">
        <v>36</v>
      </c>
    </row>
    <row r="6" spans="2:6">
      <c r="B6" s="2" t="s">
        <v>3</v>
      </c>
      <c r="C6" s="13">
        <v>15.815090909090909</v>
      </c>
      <c r="E6" s="3" t="s">
        <v>16</v>
      </c>
      <c r="F6" s="13">
        <v>12.231272727272726</v>
      </c>
    </row>
    <row r="7" spans="2:6">
      <c r="B7" s="2" t="s">
        <v>4</v>
      </c>
      <c r="C7" s="13">
        <v>13.440181818181818</v>
      </c>
      <c r="E7" s="3" t="s">
        <v>17</v>
      </c>
      <c r="F7" s="13">
        <v>26.043636363636363</v>
      </c>
    </row>
    <row r="8" spans="2:6">
      <c r="B8" s="1" t="s">
        <v>8</v>
      </c>
      <c r="C8" s="13">
        <v>14.321272727272726</v>
      </c>
      <c r="E8" s="3" t="s">
        <v>18</v>
      </c>
      <c r="F8" s="13">
        <v>19.716363636363639</v>
      </c>
    </row>
    <row r="9" spans="2:6">
      <c r="B9" s="1" t="s">
        <v>9</v>
      </c>
      <c r="C9" s="13">
        <v>15.757090909090909</v>
      </c>
      <c r="E9" s="4" t="s">
        <v>19</v>
      </c>
      <c r="F9" s="13">
        <v>15.143818181818183</v>
      </c>
    </row>
    <row r="10" spans="2:6">
      <c r="B10" s="1" t="s">
        <v>13</v>
      </c>
      <c r="C10" s="13">
        <v>20.059999999999999</v>
      </c>
      <c r="E10" s="1" t="s">
        <v>20</v>
      </c>
      <c r="F10" s="13">
        <v>19.425454545454546</v>
      </c>
    </row>
    <row r="11" spans="2:6">
      <c r="B11" s="2" t="s">
        <v>10</v>
      </c>
      <c r="C11" s="13">
        <v>16.131636363636364</v>
      </c>
      <c r="E11" s="2" t="s">
        <v>22</v>
      </c>
      <c r="F11" s="13">
        <v>15.938363636363636</v>
      </c>
    </row>
    <row r="12" spans="2:6" ht="15" thickBot="1">
      <c r="B12" s="2" t="s">
        <v>11</v>
      </c>
      <c r="C12" s="13">
        <v>20.909090909090907</v>
      </c>
      <c r="E12" s="2" t="s">
        <v>23</v>
      </c>
      <c r="F12" s="13">
        <v>13.694727272727274</v>
      </c>
    </row>
    <row r="13" spans="2:6">
      <c r="B13" s="14" t="s">
        <v>39</v>
      </c>
      <c r="C13" s="15">
        <f>AVERAGE(C6:C12)</f>
        <v>16.633480519480518</v>
      </c>
      <c r="E13" s="2" t="s">
        <v>25</v>
      </c>
      <c r="F13" s="13">
        <v>17.507454545454546</v>
      </c>
    </row>
    <row r="14" spans="2:6">
      <c r="B14" s="16" t="s">
        <v>37</v>
      </c>
      <c r="C14" s="17">
        <f>(STDEV(C6:C12)/(SQRT(COUNT(C6:C12))))</f>
        <v>1.0607163940843829</v>
      </c>
      <c r="E14" s="2" t="s">
        <v>26</v>
      </c>
      <c r="F14" s="13">
        <v>17.697454545454544</v>
      </c>
    </row>
    <row r="15" spans="2:6" ht="15" thickBot="1">
      <c r="B15" s="18" t="s">
        <v>33</v>
      </c>
      <c r="C15" s="23">
        <f>(COUNT(C6:C12))</f>
        <v>7</v>
      </c>
      <c r="E15" s="2" t="s">
        <v>27</v>
      </c>
      <c r="F15" s="13">
        <v>17.998545454545454</v>
      </c>
    </row>
    <row r="16" spans="2:6">
      <c r="E16" s="14" t="s">
        <v>14</v>
      </c>
      <c r="F16" s="15">
        <f>AVERAGE(F6:F15)</f>
        <v>17.539709090909092</v>
      </c>
    </row>
    <row r="17" spans="2:6">
      <c r="E17" s="16" t="s">
        <v>37</v>
      </c>
      <c r="F17" s="17">
        <f>(STDEV(F6:F15)/(SQRT(COUNT(F6:F15))))</f>
        <v>1.2115879254750861</v>
      </c>
    </row>
    <row r="18" spans="2:6" ht="15" thickBot="1">
      <c r="E18" s="18" t="s">
        <v>33</v>
      </c>
      <c r="F18" s="23">
        <f>(COUNT(F6:F15))</f>
        <v>10</v>
      </c>
    </row>
    <row r="19" spans="2:6" ht="15" thickBot="1"/>
    <row r="20" spans="2:6">
      <c r="B20" s="32" t="s">
        <v>28</v>
      </c>
      <c r="C20" s="33"/>
      <c r="D20" s="33"/>
      <c r="E20" s="34"/>
    </row>
    <row r="21" spans="2:6">
      <c r="B21" s="20" t="s">
        <v>29</v>
      </c>
      <c r="C21" s="21" t="s">
        <v>30</v>
      </c>
      <c r="D21" s="21" t="s">
        <v>31</v>
      </c>
      <c r="E21" s="22" t="s">
        <v>32</v>
      </c>
    </row>
    <row r="22" spans="2:6" ht="15" thickBot="1">
      <c r="B22" s="8" t="s">
        <v>34</v>
      </c>
      <c r="C22" s="9" t="s">
        <v>35</v>
      </c>
      <c r="D22" s="19">
        <v>0.60289999999999999</v>
      </c>
      <c r="E22" s="6" t="s">
        <v>54</v>
      </c>
    </row>
  </sheetData>
  <mergeCells count="3">
    <mergeCell ref="B4:C4"/>
    <mergeCell ref="E4:F4"/>
    <mergeCell ref="B20:E20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workbookViewId="0">
      <selection activeCell="E21" sqref="E21"/>
    </sheetView>
  </sheetViews>
  <sheetFormatPr baseColWidth="10" defaultRowHeight="14" x14ac:dyDescent="0"/>
  <cols>
    <col min="2" max="2" width="15.1640625" bestFit="1" customWidth="1"/>
    <col min="3" max="3" width="20.83203125" bestFit="1" customWidth="1"/>
    <col min="5" max="5" width="16.1640625" bestFit="1" customWidth="1"/>
    <col min="6" max="6" width="20.83203125" bestFit="1" customWidth="1"/>
  </cols>
  <sheetData>
    <row r="1" spans="2:6" ht="15" thickBot="1"/>
    <row r="2" spans="2:6" ht="15" thickBot="1">
      <c r="B2" s="30" t="s">
        <v>0</v>
      </c>
      <c r="C2" s="31"/>
      <c r="E2" s="30" t="s">
        <v>53</v>
      </c>
      <c r="F2" s="31"/>
    </row>
    <row r="3" spans="2:6">
      <c r="B3" s="7" t="s">
        <v>1</v>
      </c>
      <c r="C3" s="24" t="s">
        <v>38</v>
      </c>
      <c r="E3" s="7" t="s">
        <v>1</v>
      </c>
      <c r="F3" s="24" t="s">
        <v>38</v>
      </c>
    </row>
    <row r="4" spans="2:6">
      <c r="B4" s="2" t="s">
        <v>3</v>
      </c>
      <c r="C4" s="25">
        <v>0.84110090082584166</v>
      </c>
      <c r="E4" s="3" t="s">
        <v>16</v>
      </c>
      <c r="F4" s="13">
        <v>0.90883019197488724</v>
      </c>
    </row>
    <row r="5" spans="2:6">
      <c r="B5" s="2" t="s">
        <v>4</v>
      </c>
      <c r="C5" s="25">
        <v>0.42724096751415586</v>
      </c>
      <c r="E5" s="3" t="s">
        <v>17</v>
      </c>
      <c r="F5" s="13">
        <v>0.58543290780210899</v>
      </c>
    </row>
    <row r="6" spans="2:6">
      <c r="B6" s="1" t="s">
        <v>8</v>
      </c>
      <c r="C6" s="25">
        <v>0.76211181119105276</v>
      </c>
      <c r="E6" s="3" t="s">
        <v>18</v>
      </c>
      <c r="F6" s="13">
        <v>8.009955046687578E-2</v>
      </c>
    </row>
    <row r="7" spans="2:6">
      <c r="B7" s="1" t="s">
        <v>9</v>
      </c>
      <c r="C7" s="25">
        <v>0.58031920513477786</v>
      </c>
      <c r="E7" s="4" t="s">
        <v>19</v>
      </c>
      <c r="F7" s="13">
        <v>0.11653903743337937</v>
      </c>
    </row>
    <row r="8" spans="2:6">
      <c r="B8" s="1" t="s">
        <v>13</v>
      </c>
      <c r="C8" s="25">
        <v>0.54790925727119311</v>
      </c>
      <c r="E8" s="1" t="s">
        <v>20</v>
      </c>
      <c r="F8" s="13">
        <v>0.30889502285063242</v>
      </c>
    </row>
    <row r="9" spans="2:6">
      <c r="B9" s="2" t="s">
        <v>10</v>
      </c>
      <c r="C9" s="25">
        <v>0.64835051405110544</v>
      </c>
      <c r="E9" s="2" t="s">
        <v>22</v>
      </c>
      <c r="F9" s="13">
        <v>0.10638455603697759</v>
      </c>
    </row>
    <row r="10" spans="2:6" ht="15" thickBot="1">
      <c r="B10" s="2" t="s">
        <v>11</v>
      </c>
      <c r="C10" s="25">
        <v>4.8079929565875659E-2</v>
      </c>
      <c r="E10" s="2" t="s">
        <v>23</v>
      </c>
      <c r="F10" s="13">
        <v>0.78179685710345426</v>
      </c>
    </row>
    <row r="11" spans="2:6">
      <c r="B11" s="14" t="s">
        <v>39</v>
      </c>
      <c r="C11" s="15">
        <f>AVERAGE(C4:C10)</f>
        <v>0.55073036936485753</v>
      </c>
      <c r="E11" s="2" t="s">
        <v>25</v>
      </c>
      <c r="F11" s="13">
        <v>0.269672409661669</v>
      </c>
    </row>
    <row r="12" spans="2:6">
      <c r="B12" s="16" t="s">
        <v>37</v>
      </c>
      <c r="C12" s="17">
        <f>(STDEV(C4:C10)/(SQRT(COUNT(C4:C10))))</f>
        <v>9.8478594122353214E-2</v>
      </c>
      <c r="E12" s="2" t="s">
        <v>26</v>
      </c>
      <c r="F12" s="13">
        <v>0.34789121119924632</v>
      </c>
    </row>
    <row r="13" spans="2:6" ht="15" thickBot="1">
      <c r="B13" s="18" t="s">
        <v>33</v>
      </c>
      <c r="C13" s="23">
        <f>(COUNT(C4:C10))</f>
        <v>7</v>
      </c>
      <c r="E13" s="2" t="s">
        <v>27</v>
      </c>
      <c r="F13" s="13">
        <v>0.28644294044247143</v>
      </c>
    </row>
    <row r="14" spans="2:6">
      <c r="E14" s="14" t="s">
        <v>39</v>
      </c>
      <c r="F14" s="15">
        <f>AVERAGE(F4:F13)</f>
        <v>0.3791984684971702</v>
      </c>
    </row>
    <row r="15" spans="2:6">
      <c r="E15" s="16" t="s">
        <v>37</v>
      </c>
      <c r="F15" s="17">
        <f>(STDEV(F4:F13)/(SQRT(COUNT(F4:F13))))</f>
        <v>9.0953449857074209E-2</v>
      </c>
    </row>
    <row r="16" spans="2:6" ht="15" thickBot="1">
      <c r="E16" s="18" t="s">
        <v>33</v>
      </c>
      <c r="F16" s="23">
        <f>(COUNT(F4:F13))</f>
        <v>10</v>
      </c>
    </row>
    <row r="17" spans="2:5" ht="15" thickBot="1"/>
    <row r="18" spans="2:5">
      <c r="B18" s="35" t="s">
        <v>28</v>
      </c>
      <c r="C18" s="36"/>
      <c r="D18" s="36"/>
      <c r="E18" s="37"/>
    </row>
    <row r="19" spans="2:5">
      <c r="B19" s="20" t="s">
        <v>29</v>
      </c>
      <c r="C19" s="21" t="s">
        <v>30</v>
      </c>
      <c r="D19" s="21" t="s">
        <v>31</v>
      </c>
      <c r="E19" s="22" t="s">
        <v>32</v>
      </c>
    </row>
    <row r="20" spans="2:5" ht="15" thickBot="1">
      <c r="B20" s="8" t="s">
        <v>34</v>
      </c>
      <c r="C20" s="9" t="s">
        <v>35</v>
      </c>
      <c r="D20" s="19">
        <v>0.2298</v>
      </c>
      <c r="E20" s="6" t="s">
        <v>54</v>
      </c>
    </row>
  </sheetData>
  <mergeCells count="3">
    <mergeCell ref="B2:C2"/>
    <mergeCell ref="E2:F2"/>
    <mergeCell ref="B18:E18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2"/>
  <sheetViews>
    <sheetView workbookViewId="0">
      <selection activeCell="F26" sqref="F26"/>
    </sheetView>
  </sheetViews>
  <sheetFormatPr baseColWidth="10" defaultRowHeight="14" x14ac:dyDescent="0"/>
  <cols>
    <col min="2" max="2" width="16.6640625" customWidth="1"/>
    <col min="3" max="3" width="21.5" customWidth="1"/>
    <col min="5" max="5" width="16" customWidth="1"/>
    <col min="6" max="6" width="21.33203125" customWidth="1"/>
  </cols>
  <sheetData>
    <row r="1" spans="2:6" ht="15" thickBot="1"/>
    <row r="2" spans="2:6" ht="15" thickBot="1">
      <c r="B2" s="30" t="s">
        <v>0</v>
      </c>
      <c r="C2" s="31"/>
      <c r="E2" s="30" t="s">
        <v>53</v>
      </c>
      <c r="F2" s="31"/>
    </row>
    <row r="3" spans="2:6" s="27" customFormat="1" ht="28">
      <c r="B3" s="26" t="s">
        <v>1</v>
      </c>
      <c r="C3" s="28" t="s">
        <v>2</v>
      </c>
      <c r="E3" s="26" t="s">
        <v>1</v>
      </c>
      <c r="F3" s="28" t="s">
        <v>2</v>
      </c>
    </row>
    <row r="4" spans="2:6">
      <c r="B4" s="2" t="s">
        <v>3</v>
      </c>
      <c r="C4" s="13">
        <v>4.0838648857965119</v>
      </c>
      <c r="E4" s="3" t="s">
        <v>16</v>
      </c>
      <c r="F4" s="13">
        <v>6.3892235197627283</v>
      </c>
    </row>
    <row r="5" spans="2:6">
      <c r="B5" s="2" t="s">
        <v>4</v>
      </c>
      <c r="C5" s="13">
        <v>4.01796708794447</v>
      </c>
      <c r="E5" s="3" t="s">
        <v>17</v>
      </c>
      <c r="F5" s="13">
        <v>5.0761069174937044</v>
      </c>
    </row>
    <row r="6" spans="2:6">
      <c r="B6" s="2" t="s">
        <v>5</v>
      </c>
      <c r="C6" s="13">
        <v>5.388419929333196</v>
      </c>
      <c r="E6" s="3" t="s">
        <v>18</v>
      </c>
      <c r="F6" s="13">
        <v>2.5040806324968008</v>
      </c>
    </row>
    <row r="7" spans="2:6">
      <c r="B7" s="2" t="s">
        <v>6</v>
      </c>
      <c r="C7" s="13">
        <v>2.5950083958475414</v>
      </c>
      <c r="E7" s="4" t="s">
        <v>19</v>
      </c>
      <c r="F7" s="13">
        <v>2.7447254837271506</v>
      </c>
    </row>
    <row r="8" spans="2:6">
      <c r="B8" s="1" t="s">
        <v>7</v>
      </c>
      <c r="C8" s="13">
        <v>3.8014228613288683</v>
      </c>
      <c r="E8" s="1" t="s">
        <v>20</v>
      </c>
      <c r="F8" s="13">
        <v>4.9389104519080131</v>
      </c>
    </row>
    <row r="9" spans="2:6">
      <c r="B9" s="1" t="s">
        <v>8</v>
      </c>
      <c r="C9" s="13">
        <v>3.657398611296212</v>
      </c>
      <c r="E9" s="2" t="s">
        <v>21</v>
      </c>
      <c r="F9" s="13">
        <v>3.6572177508201618</v>
      </c>
    </row>
    <row r="10" spans="2:6">
      <c r="B10" s="1" t="s">
        <v>9</v>
      </c>
      <c r="C10" s="13">
        <v>3.0758894130270629</v>
      </c>
      <c r="E10" s="2" t="s">
        <v>22</v>
      </c>
      <c r="F10" s="13">
        <v>5.1871707083062573</v>
      </c>
    </row>
    <row r="11" spans="2:6">
      <c r="B11" s="1" t="s">
        <v>13</v>
      </c>
      <c r="C11" s="13">
        <v>2.6400675999083751</v>
      </c>
      <c r="E11" s="2" t="s">
        <v>23</v>
      </c>
      <c r="F11" s="13">
        <v>2.74009417020187</v>
      </c>
    </row>
    <row r="12" spans="2:6">
      <c r="B12" s="2" t="s">
        <v>10</v>
      </c>
      <c r="C12" s="13">
        <v>7.620296186919135</v>
      </c>
      <c r="E12" s="2" t="s">
        <v>24</v>
      </c>
      <c r="F12" s="13">
        <v>5.2714063339903685</v>
      </c>
    </row>
    <row r="13" spans="2:6">
      <c r="B13" s="2" t="s">
        <v>11</v>
      </c>
      <c r="C13" s="13">
        <v>2.5628232576816679</v>
      </c>
      <c r="E13" s="2" t="s">
        <v>25</v>
      </c>
      <c r="F13" s="13">
        <v>3.2209991991695084</v>
      </c>
    </row>
    <row r="14" spans="2:6" ht="15" thickBot="1">
      <c r="B14" s="5" t="s">
        <v>12</v>
      </c>
      <c r="C14" s="29">
        <v>1.6976567835885148</v>
      </c>
      <c r="E14" s="2" t="s">
        <v>26</v>
      </c>
      <c r="F14" s="13">
        <v>3.1143209603215736</v>
      </c>
    </row>
    <row r="15" spans="2:6" ht="15" thickBot="1">
      <c r="B15" s="14" t="s">
        <v>39</v>
      </c>
      <c r="C15" s="15">
        <f>AVERAGE(C4:C14)</f>
        <v>3.7400740920610502</v>
      </c>
      <c r="E15" s="2" t="s">
        <v>27</v>
      </c>
      <c r="F15" s="13">
        <v>2.7362383682033813</v>
      </c>
    </row>
    <row r="16" spans="2:6">
      <c r="B16" s="16" t="s">
        <v>37</v>
      </c>
      <c r="C16" s="17">
        <f>(STDEV(C4:C14)/(SQRT(COUNT(C4:C14))))</f>
        <v>0.49081474052276813</v>
      </c>
      <c r="E16" s="14" t="s">
        <v>14</v>
      </c>
      <c r="F16" s="15">
        <f>AVERAGE(F4:F15)</f>
        <v>3.9650412080334605</v>
      </c>
    </row>
    <row r="17" spans="2:6" ht="15" thickBot="1">
      <c r="B17" s="18" t="s">
        <v>33</v>
      </c>
      <c r="C17" s="23">
        <f>(COUNT(C5:C15))</f>
        <v>11</v>
      </c>
      <c r="E17" s="16" t="s">
        <v>15</v>
      </c>
      <c r="F17" s="17">
        <f>(STDEV(F4:F15)/(SQRT(COUNT(F4:F15))))</f>
        <v>0.38203844423912725</v>
      </c>
    </row>
    <row r="18" spans="2:6" ht="15" thickBot="1">
      <c r="E18" s="18" t="s">
        <v>33</v>
      </c>
      <c r="F18" s="23">
        <f>(COUNT(F4:F15))</f>
        <v>12</v>
      </c>
    </row>
    <row r="19" spans="2:6" ht="15" thickBot="1"/>
    <row r="20" spans="2:6">
      <c r="B20" s="32" t="s">
        <v>28</v>
      </c>
      <c r="C20" s="33"/>
      <c r="D20" s="33"/>
      <c r="E20" s="34"/>
    </row>
    <row r="21" spans="2:6">
      <c r="B21" s="20" t="s">
        <v>29</v>
      </c>
      <c r="C21" s="21" t="s">
        <v>30</v>
      </c>
      <c r="D21" s="21" t="s">
        <v>31</v>
      </c>
      <c r="E21" s="22" t="s">
        <v>32</v>
      </c>
    </row>
    <row r="22" spans="2:6" ht="15" thickBot="1">
      <c r="B22" s="8" t="s">
        <v>34</v>
      </c>
      <c r="C22" s="9" t="s">
        <v>35</v>
      </c>
      <c r="D22" s="19">
        <v>0.7198</v>
      </c>
      <c r="E22" s="6" t="s">
        <v>54</v>
      </c>
    </row>
  </sheetData>
  <mergeCells count="3">
    <mergeCell ref="B2:C2"/>
    <mergeCell ref="E2:F2"/>
    <mergeCell ref="B20:E20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C23" sqref="C23"/>
    </sheetView>
  </sheetViews>
  <sheetFormatPr baseColWidth="10" defaultRowHeight="14" x14ac:dyDescent="0"/>
  <cols>
    <col min="2" max="2" width="17.6640625" bestFit="1" customWidth="1"/>
    <col min="3" max="3" width="17.33203125" bestFit="1" customWidth="1"/>
    <col min="5" max="5" width="17.6640625" bestFit="1" customWidth="1"/>
  </cols>
  <sheetData>
    <row r="1" spans="2:6" ht="15" thickBot="1"/>
    <row r="2" spans="2:6" ht="15" thickBot="1">
      <c r="B2" s="30" t="s">
        <v>0</v>
      </c>
      <c r="C2" s="31"/>
      <c r="E2" s="30" t="s">
        <v>53</v>
      </c>
      <c r="F2" s="31"/>
    </row>
    <row r="3" spans="2:6">
      <c r="B3" s="7" t="s">
        <v>1</v>
      </c>
      <c r="C3" s="24" t="s">
        <v>52</v>
      </c>
      <c r="E3" s="7" t="s">
        <v>1</v>
      </c>
      <c r="F3" s="24" t="s">
        <v>52</v>
      </c>
    </row>
    <row r="4" spans="2:6">
      <c r="B4" s="10" t="s">
        <v>40</v>
      </c>
      <c r="C4" s="13">
        <v>1.4679890311859589E-2</v>
      </c>
      <c r="E4" s="10" t="s">
        <v>46</v>
      </c>
      <c r="F4" s="13">
        <v>9.4700217352084601E-2</v>
      </c>
    </row>
    <row r="5" spans="2:6">
      <c r="B5" s="10" t="s">
        <v>41</v>
      </c>
      <c r="C5" s="13">
        <v>0.15146370023419203</v>
      </c>
      <c r="E5" s="10" t="s">
        <v>47</v>
      </c>
      <c r="F5" s="13">
        <v>5.5306553162871169E-3</v>
      </c>
    </row>
    <row r="6" spans="2:6">
      <c r="B6" s="10" t="s">
        <v>42</v>
      </c>
      <c r="C6" s="13">
        <v>3.4444038770210044E-3</v>
      </c>
      <c r="E6" s="10" t="s">
        <v>48</v>
      </c>
      <c r="F6" s="13">
        <v>4.6566207834298809E-2</v>
      </c>
    </row>
    <row r="7" spans="2:6">
      <c r="B7" s="10" t="s">
        <v>43</v>
      </c>
      <c r="C7" s="13">
        <v>0.17124449968979685</v>
      </c>
      <c r="E7" s="10" t="s">
        <v>49</v>
      </c>
      <c r="F7" s="13">
        <v>0.13451797021314546</v>
      </c>
    </row>
    <row r="8" spans="2:6">
      <c r="B8" s="10" t="s">
        <v>44</v>
      </c>
      <c r="C8" s="13">
        <v>0.15</v>
      </c>
      <c r="E8" s="10" t="s">
        <v>50</v>
      </c>
      <c r="F8" s="13">
        <v>0.13069059379444284</v>
      </c>
    </row>
    <row r="9" spans="2:6" ht="15" thickBot="1">
      <c r="B9" s="10" t="s">
        <v>45</v>
      </c>
      <c r="C9" s="13">
        <v>0</v>
      </c>
      <c r="E9" s="10" t="s">
        <v>51</v>
      </c>
      <c r="F9" s="13">
        <v>6.5059416160136913E-2</v>
      </c>
    </row>
    <row r="10" spans="2:6">
      <c r="B10" s="14" t="s">
        <v>39</v>
      </c>
      <c r="C10" s="15">
        <f>AVERAGE(C4:C9)</f>
        <v>8.1805415685478236E-2</v>
      </c>
      <c r="E10" s="14" t="s">
        <v>39</v>
      </c>
      <c r="F10" s="15">
        <f>AVERAGE(F4:F9)</f>
        <v>7.951084344506594E-2</v>
      </c>
    </row>
    <row r="11" spans="2:6">
      <c r="B11" s="16" t="s">
        <v>37</v>
      </c>
      <c r="C11" s="17">
        <f>(STDEV(C4:C9)/(SQRT(COUNT(C4:C9))))</f>
        <v>3.4078604259092413E-2</v>
      </c>
      <c r="E11" s="16" t="s">
        <v>37</v>
      </c>
      <c r="F11" s="17">
        <f>(STDEV(F4:F9)/(SQRT(COUNT(F4:F9))))</f>
        <v>2.0528946167512413E-2</v>
      </c>
    </row>
    <row r="12" spans="2:6" ht="15" thickBot="1">
      <c r="B12" s="18" t="s">
        <v>33</v>
      </c>
      <c r="C12" s="23">
        <f>(COUNT(C4:C9))</f>
        <v>6</v>
      </c>
      <c r="E12" s="18" t="s">
        <v>33</v>
      </c>
      <c r="F12" s="23">
        <f>(COUNT(F4:F9))</f>
        <v>6</v>
      </c>
    </row>
    <row r="14" spans="2:6" ht="15" thickBot="1"/>
    <row r="15" spans="2:6">
      <c r="B15" s="32" t="s">
        <v>28</v>
      </c>
      <c r="C15" s="33"/>
      <c r="D15" s="33"/>
      <c r="E15" s="34"/>
    </row>
    <row r="16" spans="2:6">
      <c r="B16" s="20" t="s">
        <v>29</v>
      </c>
      <c r="C16" s="21" t="s">
        <v>30</v>
      </c>
      <c r="D16" s="21" t="s">
        <v>31</v>
      </c>
      <c r="E16" s="22" t="s">
        <v>32</v>
      </c>
    </row>
    <row r="17" spans="2:5" ht="15" thickBot="1">
      <c r="B17" s="8" t="s">
        <v>34</v>
      </c>
      <c r="C17" s="9" t="s">
        <v>55</v>
      </c>
      <c r="D17" s="19">
        <v>0.89829999999999999</v>
      </c>
      <c r="E17" s="6" t="s">
        <v>54</v>
      </c>
    </row>
  </sheetData>
  <mergeCells count="3">
    <mergeCell ref="B2:C2"/>
    <mergeCell ref="E2:F2"/>
    <mergeCell ref="B15:E15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S1a Conductance</vt:lpstr>
      <vt:lpstr>S1b Popen</vt:lpstr>
      <vt:lpstr>S1c Desen</vt:lpstr>
      <vt:lpstr>S1e RI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Esther</cp:lastModifiedBy>
  <dcterms:created xsi:type="dcterms:W3CDTF">2019-12-07T19:29:41Z</dcterms:created>
  <dcterms:modified xsi:type="dcterms:W3CDTF">2019-12-09T12:50:41Z</dcterms:modified>
</cp:coreProperties>
</file>