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nna_david/Desktop/"/>
    </mc:Choice>
  </mc:AlternateContent>
  <xr:revisionPtr revIDLastSave="0" documentId="13_ncr:1_{1C248564-6039-9A44-9184-0C6E297D8C6B}" xr6:coauthVersionLast="45" xr6:coauthVersionMax="45" xr10:uidLastSave="{00000000-0000-0000-0000-000000000000}"/>
  <bookViews>
    <workbookView xWindow="0" yWindow="460" windowWidth="26960" windowHeight="16640" tabRatio="661" activeTab="5" xr2:uid="{00000000-000D-0000-FFFF-FFFF00000000}"/>
  </bookViews>
  <sheets>
    <sheet name="Figure S3A " sheetId="1" r:id="rId1"/>
    <sheet name="Figure S3B " sheetId="6" r:id="rId2"/>
    <sheet name="Figure S3C " sheetId="7" r:id="rId3"/>
    <sheet name="Figure S3D" sheetId="8" r:id="rId4"/>
    <sheet name="Figure S3E" sheetId="9" r:id="rId5"/>
    <sheet name="Figure S3F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6" l="1"/>
  <c r="G10" i="1" l="1"/>
  <c r="C19" i="10" l="1"/>
  <c r="C18" i="10"/>
  <c r="C17" i="10"/>
  <c r="G26" i="10"/>
  <c r="G25" i="10"/>
  <c r="G24" i="10"/>
  <c r="K15" i="10"/>
  <c r="K14" i="10"/>
  <c r="K13" i="10"/>
  <c r="K18" i="8"/>
  <c r="K17" i="8"/>
  <c r="K16" i="8"/>
  <c r="G27" i="8"/>
  <c r="G26" i="8"/>
  <c r="G25" i="8"/>
  <c r="C20" i="8"/>
  <c r="C19" i="8"/>
  <c r="C18" i="8"/>
  <c r="K10" i="9"/>
  <c r="G15" i="9"/>
  <c r="C17" i="9"/>
  <c r="K16" i="7"/>
  <c r="K15" i="7"/>
  <c r="K14" i="7"/>
  <c r="G17" i="7"/>
  <c r="G16" i="7"/>
  <c r="G15" i="7"/>
  <c r="C20" i="7"/>
  <c r="C19" i="7"/>
  <c r="C18" i="7"/>
  <c r="K12" i="9"/>
  <c r="K11" i="9"/>
  <c r="G16" i="9"/>
  <c r="G14" i="9"/>
  <c r="C19" i="9"/>
  <c r="C18" i="9"/>
  <c r="C15" i="6"/>
  <c r="C14" i="6"/>
  <c r="G12" i="6"/>
  <c r="G11" i="6"/>
  <c r="G10" i="6"/>
  <c r="G11" i="1"/>
  <c r="G12" i="1"/>
  <c r="C17" i="1"/>
  <c r="C16" i="1"/>
  <c r="C15" i="1"/>
</calcChain>
</file>

<file path=xl/sharedStrings.xml><?xml version="1.0" encoding="utf-8"?>
<sst xmlns="http://schemas.openxmlformats.org/spreadsheetml/2006/main" count="339" uniqueCount="110">
  <si>
    <t>File</t>
  </si>
  <si>
    <t>RI</t>
  </si>
  <si>
    <t>Conductance (pS)</t>
  </si>
  <si>
    <t>2017_05_03_0035</t>
  </si>
  <si>
    <t>2017_05_03_0045</t>
  </si>
  <si>
    <t>2017_05_03_0064</t>
  </si>
  <si>
    <t>2017_05_12_0024</t>
  </si>
  <si>
    <t>2017_05_19_0021</t>
  </si>
  <si>
    <t>2017_05_19_0035</t>
  </si>
  <si>
    <t>2017_05_23_0011</t>
  </si>
  <si>
    <t>2017_05_23_0032</t>
  </si>
  <si>
    <t>2018_09_06_0022</t>
  </si>
  <si>
    <t>2018_09_06_0028</t>
  </si>
  <si>
    <t>Mean</t>
  </si>
  <si>
    <t>S.E.M.</t>
  </si>
  <si>
    <t>N</t>
  </si>
  <si>
    <t>2018_03_16_0003</t>
  </si>
  <si>
    <t>2018_03_29_0001</t>
  </si>
  <si>
    <t>2018_03_29_0006</t>
  </si>
  <si>
    <t>2018_03_29_0012</t>
  </si>
  <si>
    <t>2018_03_29_0022</t>
  </si>
  <si>
    <t>2018_04_06_0006</t>
  </si>
  <si>
    <t>2018_05_10_0005</t>
  </si>
  <si>
    <t>2018_05_18_0003</t>
  </si>
  <si>
    <t>2018_05_18_0011</t>
  </si>
  <si>
    <t>2018_05_18_0012</t>
  </si>
  <si>
    <t>2018_05_18_0016</t>
  </si>
  <si>
    <t>2018_05_18_0017</t>
  </si>
  <si>
    <t>2018_05_18_0018</t>
  </si>
  <si>
    <t>2018_05_18_0034</t>
  </si>
  <si>
    <t>2018_06_20_0002</t>
  </si>
  <si>
    <t>2018_06_20_0021</t>
  </si>
  <si>
    <t>2018_09_17_0002</t>
  </si>
  <si>
    <t>2018_09_17_0003</t>
  </si>
  <si>
    <t>2018_09_17_0008</t>
  </si>
  <si>
    <t>2018_09_17_0016</t>
  </si>
  <si>
    <t>2017_04_21_0007</t>
  </si>
  <si>
    <t>2017_05_03_0017</t>
  </si>
  <si>
    <t>2017_05_03_0025</t>
  </si>
  <si>
    <t>2017_05_03_0087</t>
  </si>
  <si>
    <t>2017_05_04_0041</t>
  </si>
  <si>
    <t>2017_05_04_0050</t>
  </si>
  <si>
    <t>2017_05_09_0037</t>
  </si>
  <si>
    <t>2017_05_09_0056</t>
  </si>
  <si>
    <t>2017_05_19_0070</t>
  </si>
  <si>
    <t>2017_05_10_0012</t>
  </si>
  <si>
    <t>2017_06_13_0007</t>
  </si>
  <si>
    <t>2017_06_14_0034</t>
  </si>
  <si>
    <t>2017_06_14_0036</t>
  </si>
  <si>
    <t>STATISTICAL ANALYSIS</t>
  </si>
  <si>
    <t>Comparison</t>
  </si>
  <si>
    <t>Test</t>
  </si>
  <si>
    <t>p-value</t>
  </si>
  <si>
    <t>Graphic</t>
  </si>
  <si>
    <t>Student's t-test</t>
  </si>
  <si>
    <r>
      <t>GluA4c(C550L):</t>
    </r>
    <r>
      <rPr>
        <b/>
        <sz val="11"/>
        <color rgb="FF000000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</t>
    </r>
  </si>
  <si>
    <t>*</t>
  </si>
  <si>
    <r>
      <t>A4c:</t>
    </r>
    <r>
      <rPr>
        <sz val="11"/>
        <color theme="1"/>
        <rFont val="Symbol"/>
        <charset val="2"/>
      </rPr>
      <t>g</t>
    </r>
    <r>
      <rPr>
        <sz val="11"/>
        <color theme="1"/>
        <rFont val="Calibri"/>
        <family val="2"/>
        <scheme val="minor"/>
      </rPr>
      <t>2 vs. A4c(C550L):</t>
    </r>
    <r>
      <rPr>
        <sz val="11"/>
        <color theme="1"/>
        <rFont val="Symbol"/>
        <charset val="2"/>
      </rPr>
      <t>g</t>
    </r>
    <r>
      <rPr>
        <sz val="11"/>
        <color theme="1"/>
        <rFont val="Calibri"/>
        <family val="2"/>
        <scheme val="minor"/>
      </rPr>
      <t>2</t>
    </r>
  </si>
  <si>
    <t>Desensitization (ms)</t>
  </si>
  <si>
    <t xml:space="preserve"> 0T - GluA4c + GluA2</t>
  </si>
  <si>
    <r>
      <t>2T(A2) --- GluA4c + GluA2:</t>
    </r>
    <r>
      <rPr>
        <b/>
        <sz val="11"/>
        <color rgb="FF000000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</t>
    </r>
  </si>
  <si>
    <r>
      <t>2T(A2) --- GluA4c + GluA2(C549L):</t>
    </r>
    <r>
      <rPr>
        <b/>
        <sz val="11"/>
        <color rgb="FF000000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</t>
    </r>
  </si>
  <si>
    <r>
      <t xml:space="preserve">2T </t>
    </r>
    <r>
      <rPr>
        <i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vs. 2T-C549L</t>
    </r>
  </si>
  <si>
    <r>
      <t>2T(A4c) --- GluA4c:</t>
    </r>
    <r>
      <rPr>
        <b/>
        <sz val="11"/>
        <color rgb="FF000000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+ GluA2</t>
    </r>
  </si>
  <si>
    <r>
      <t>2T(A4c) --- GluA4c(C550L):</t>
    </r>
    <r>
      <rPr>
        <b/>
        <sz val="11"/>
        <color rgb="FF000000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+ GluA2</t>
    </r>
  </si>
  <si>
    <r>
      <t xml:space="preserve">2T </t>
    </r>
    <r>
      <rPr>
        <i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vs. 2T-C550L</t>
    </r>
  </si>
  <si>
    <t>2017_05_19_0068</t>
  </si>
  <si>
    <t>2018_09_06_0010</t>
  </si>
  <si>
    <t>2018_05_10_0004</t>
  </si>
  <si>
    <t>2019_06_18_0019</t>
  </si>
  <si>
    <t>2019_06_18_0021</t>
  </si>
  <si>
    <t>2019_06_21_0021</t>
  </si>
  <si>
    <t>2019_06_21_0023</t>
  </si>
  <si>
    <t>2019_06_21_0031</t>
  </si>
  <si>
    <t>2019_06_27_0001</t>
  </si>
  <si>
    <t>2019_06_27_0006-7</t>
  </si>
  <si>
    <t>2019_06_27_0010</t>
  </si>
  <si>
    <t>2019_06_27_0011</t>
  </si>
  <si>
    <t>2019_06_27_0031</t>
  </si>
  <si>
    <t>2019_06_18_0003</t>
  </si>
  <si>
    <t>2019_06_18_0010</t>
  </si>
  <si>
    <t>2019_06_18_0014</t>
  </si>
  <si>
    <t>2019_06_21_0003</t>
  </si>
  <si>
    <t>2019_06_21_0004</t>
  </si>
  <si>
    <t>2019_06_21_0005</t>
  </si>
  <si>
    <t>2019_06_21_0008</t>
  </si>
  <si>
    <t>2019_06_21_0010</t>
  </si>
  <si>
    <t>2019_06_21_0043</t>
  </si>
  <si>
    <t>2019_06_21_0045</t>
  </si>
  <si>
    <t>2019_06_27_0017-18</t>
  </si>
  <si>
    <t>2019_06_27_0025</t>
  </si>
  <si>
    <t>Mann Whitney U-test</t>
  </si>
  <si>
    <t>2019_07_03_0007</t>
  </si>
  <si>
    <t>2019_07_04_0003</t>
  </si>
  <si>
    <t>2019_07_04_0006</t>
  </si>
  <si>
    <t>2019_07_04_0011</t>
  </si>
  <si>
    <t>2019_07_04_0015</t>
  </si>
  <si>
    <t>2019_07_04_0019</t>
  </si>
  <si>
    <t>2019_08_07_0002</t>
  </si>
  <si>
    <t>2019_08_07_0020</t>
  </si>
  <si>
    <t>2019_08_08_0002</t>
  </si>
  <si>
    <t>2019_08_08_0003</t>
  </si>
  <si>
    <t>2019_08_08_0004</t>
  </si>
  <si>
    <t>2019_07_03_0015</t>
  </si>
  <si>
    <t>2019_07_03_0016</t>
  </si>
  <si>
    <t>2019_07_03_0018</t>
  </si>
  <si>
    <t>2019_07_03_0024</t>
  </si>
  <si>
    <t>2019_07_03_0026</t>
  </si>
  <si>
    <t>2019_08_14_0002</t>
  </si>
  <si>
    <t>2019_08_14_0003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</si>
</sst>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Symbol"/>
      <charset val="2"/>
    </font>
    <font>
      <sz val="11"/>
      <color theme="1"/>
      <name val="Symbol"/>
      <charset val="2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8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5" xfId="0" applyFont="1" applyBorder="1"/>
    <xf numFmtId="0" fontId="2" fillId="0" borderId="5" xfId="0" applyFont="1" applyFill="1" applyBorder="1"/>
    <xf numFmtId="2" fontId="0" fillId="0" borderId="5" xfId="0" applyNumberFormat="1" applyFont="1" applyFill="1" applyBorder="1" applyAlignment="1">
      <alignment horizontal="center"/>
    </xf>
    <xf numFmtId="2" fontId="4" fillId="4" borderId="5" xfId="1" applyNumberFormat="1" applyFont="1" applyFill="1" applyBorder="1" applyAlignment="1">
      <alignment horizontal="center"/>
    </xf>
    <xf numFmtId="1" fontId="4" fillId="4" borderId="5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/>
    <xf numFmtId="0" fontId="0" fillId="0" borderId="5" xfId="0" applyFont="1" applyBorder="1"/>
    <xf numFmtId="0" fontId="0" fillId="0" borderId="0" xfId="0" applyFont="1" applyBorder="1"/>
    <xf numFmtId="2" fontId="8" fillId="0" borderId="5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0" fillId="3" borderId="2" xfId="0" applyFont="1" applyFill="1" applyBorder="1"/>
    <xf numFmtId="2" fontId="4" fillId="4" borderId="2" xfId="1" applyNumberFormat="1" applyFont="1" applyFill="1" applyBorder="1" applyAlignment="1">
      <alignment horizontal="center"/>
    </xf>
    <xf numFmtId="2" fontId="4" fillId="4" borderId="3" xfId="1" applyNumberFormat="1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center"/>
    </xf>
    <xf numFmtId="0" fontId="0" fillId="0" borderId="9" xfId="0" applyBorder="1"/>
    <xf numFmtId="2" fontId="0" fillId="0" borderId="9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3" fillId="0" borderId="4" xfId="0" applyFont="1" applyBorder="1"/>
    <xf numFmtId="2" fontId="3" fillId="0" borderId="4" xfId="0" applyNumberFormat="1" applyFont="1" applyBorder="1" applyAlignment="1">
      <alignment horizontal="center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0" fillId="0" borderId="9" xfId="0" applyNumberFormat="1" applyBorder="1"/>
    <xf numFmtId="0" fontId="0" fillId="0" borderId="10" xfId="0" applyBorder="1"/>
    <xf numFmtId="0" fontId="0" fillId="0" borderId="3" xfId="0" applyBorder="1"/>
    <xf numFmtId="2" fontId="0" fillId="0" borderId="9" xfId="0" applyNumberFormat="1" applyFont="1" applyBorder="1" applyAlignment="1">
      <alignment horizontal="center"/>
    </xf>
    <xf numFmtId="0" fontId="0" fillId="0" borderId="2" xfId="0" applyBorder="1"/>
    <xf numFmtId="0" fontId="0" fillId="0" borderId="9" xfId="0" applyFill="1" applyBorder="1"/>
    <xf numFmtId="0" fontId="12" fillId="0" borderId="11" xfId="0" applyFont="1" applyBorder="1"/>
    <xf numFmtId="0" fontId="12" fillId="0" borderId="9" xfId="0" applyFont="1" applyBorder="1"/>
    <xf numFmtId="0" fontId="13" fillId="0" borderId="9" xfId="0" applyFont="1" applyBorder="1"/>
    <xf numFmtId="0" fontId="14" fillId="0" borderId="9" xfId="0" applyFont="1" applyBorder="1"/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18">
    <cellStyle name="Excel Built-in Normal" xfId="1" xr:uid="{00000000-0005-0000-0000-000000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8"/>
  <sheetViews>
    <sheetView topLeftCell="A2" workbookViewId="0">
      <selection activeCell="G24" sqref="G24"/>
    </sheetView>
  </sheetViews>
  <sheetFormatPr baseColWidth="10" defaultColWidth="10.6640625" defaultRowHeight="15" x14ac:dyDescent="0.2"/>
  <cols>
    <col min="1" max="1" width="6.83203125" style="6" customWidth="1"/>
    <col min="2" max="2" width="22.1640625" style="6" bestFit="1" customWidth="1"/>
    <col min="3" max="3" width="19.83203125" style="6" bestFit="1" customWidth="1"/>
    <col min="4" max="4" width="10.1640625" style="6" bestFit="1" customWidth="1"/>
    <col min="5" max="5" width="10.6640625" style="6"/>
    <col min="6" max="6" width="18.33203125" style="6" bestFit="1" customWidth="1"/>
    <col min="7" max="7" width="19.83203125" style="6" bestFit="1" customWidth="1"/>
    <col min="8" max="16384" width="10.6640625" style="6"/>
  </cols>
  <sheetData>
    <row r="1" spans="2:7" ht="16" thickBot="1" x14ac:dyDescent="0.25"/>
    <row r="2" spans="2:7" ht="16" thickBot="1" x14ac:dyDescent="0.25">
      <c r="B2" s="46" t="s">
        <v>55</v>
      </c>
      <c r="C2" s="47"/>
      <c r="F2" s="46" t="s">
        <v>55</v>
      </c>
      <c r="G2" s="47"/>
    </row>
    <row r="3" spans="2:7" x14ac:dyDescent="0.2">
      <c r="B3" s="16" t="s">
        <v>0</v>
      </c>
      <c r="C3" s="17" t="s">
        <v>58</v>
      </c>
      <c r="D3" s="7"/>
      <c r="F3" s="16" t="s">
        <v>0</v>
      </c>
      <c r="G3" s="17" t="s">
        <v>58</v>
      </c>
    </row>
    <row r="4" spans="2:7" ht="16" x14ac:dyDescent="0.2">
      <c r="B4" s="42" t="s">
        <v>92</v>
      </c>
      <c r="C4" s="3">
        <v>5.2092799999999997</v>
      </c>
      <c r="D4" s="7"/>
      <c r="F4" s="44" t="s">
        <v>103</v>
      </c>
      <c r="G4" s="11">
        <v>3.1974960000000001</v>
      </c>
    </row>
    <row r="5" spans="2:7" ht="16" x14ac:dyDescent="0.2">
      <c r="B5" s="42" t="s">
        <v>93</v>
      </c>
      <c r="C5" s="3">
        <v>2.6600779999999999</v>
      </c>
      <c r="D5" s="7"/>
      <c r="F5" s="42" t="s">
        <v>104</v>
      </c>
      <c r="G5" s="11">
        <v>2.0568879999999998</v>
      </c>
    </row>
    <row r="6" spans="2:7" ht="16" x14ac:dyDescent="0.2">
      <c r="B6" s="42" t="s">
        <v>94</v>
      </c>
      <c r="C6" s="3">
        <v>6.3587220000000002</v>
      </c>
      <c r="F6" s="42" t="s">
        <v>106</v>
      </c>
      <c r="G6" s="11">
        <v>3.0958939999999999</v>
      </c>
    </row>
    <row r="7" spans="2:7" ht="16" x14ac:dyDescent="0.2">
      <c r="B7" s="43" t="s">
        <v>95</v>
      </c>
      <c r="C7" s="3">
        <v>3.9786570000000001</v>
      </c>
      <c r="F7" s="42" t="s">
        <v>107</v>
      </c>
      <c r="G7" s="11">
        <v>2.4042940000000002</v>
      </c>
    </row>
    <row r="8" spans="2:7" ht="16" x14ac:dyDescent="0.2">
      <c r="B8" s="43" t="s">
        <v>96</v>
      </c>
      <c r="C8" s="3">
        <v>4.1252129999999996</v>
      </c>
      <c r="F8" s="42" t="s">
        <v>108</v>
      </c>
      <c r="G8" s="11">
        <v>5.3535769999999996</v>
      </c>
    </row>
    <row r="9" spans="2:7" ht="16" x14ac:dyDescent="0.2">
      <c r="B9" s="43" t="s">
        <v>97</v>
      </c>
      <c r="C9" s="3">
        <v>8.2131589999999992</v>
      </c>
      <c r="F9" s="42" t="s">
        <v>109</v>
      </c>
      <c r="G9" s="12">
        <v>5.4810790000000003</v>
      </c>
    </row>
    <row r="10" spans="2:7" ht="16" x14ac:dyDescent="0.2">
      <c r="B10" s="43" t="s">
        <v>98</v>
      </c>
      <c r="C10" s="3">
        <v>11.81278</v>
      </c>
      <c r="F10" s="4" t="s">
        <v>13</v>
      </c>
      <c r="G10" s="4">
        <f>AVERAGE(G4:G9)</f>
        <v>3.5982046666666663</v>
      </c>
    </row>
    <row r="11" spans="2:7" ht="16" x14ac:dyDescent="0.2">
      <c r="B11" s="43" t="s">
        <v>99</v>
      </c>
      <c r="C11" s="3">
        <v>7.6938279999999999</v>
      </c>
      <c r="F11" s="4" t="s">
        <v>14</v>
      </c>
      <c r="G11" s="4">
        <f>(STDEV(G4:G9)/SQRT(COUNT(G4:G9)))</f>
        <v>0.60112425149523907</v>
      </c>
    </row>
    <row r="12" spans="2:7" ht="16" x14ac:dyDescent="0.2">
      <c r="B12" s="43" t="s">
        <v>100</v>
      </c>
      <c r="C12" s="3">
        <v>7.8591049999999996</v>
      </c>
      <c r="F12" s="4" t="s">
        <v>15</v>
      </c>
      <c r="G12" s="5">
        <f>COUNT(G4:G9)</f>
        <v>6</v>
      </c>
    </row>
    <row r="13" spans="2:7" ht="16" x14ac:dyDescent="0.2">
      <c r="B13" s="43" t="s">
        <v>101</v>
      </c>
      <c r="C13" s="3">
        <v>7.5134160000000003</v>
      </c>
      <c r="G13" s="8"/>
    </row>
    <row r="14" spans="2:7" ht="16" x14ac:dyDescent="0.2">
      <c r="B14" s="43" t="s">
        <v>102</v>
      </c>
      <c r="C14" s="3">
        <v>3.9369779999999999</v>
      </c>
    </row>
    <row r="15" spans="2:7" x14ac:dyDescent="0.2">
      <c r="B15" s="4" t="s">
        <v>13</v>
      </c>
      <c r="C15" s="4">
        <f>AVERAGE(C4:C14)</f>
        <v>6.3055650909090906</v>
      </c>
    </row>
    <row r="16" spans="2:7" x14ac:dyDescent="0.2">
      <c r="B16" s="4" t="s">
        <v>14</v>
      </c>
      <c r="C16" s="4">
        <f>(STDEV(C4:C14)/SQRT(COUNT(C4:C14)))</f>
        <v>0.7979569289356806</v>
      </c>
    </row>
    <row r="17" spans="2:7" x14ac:dyDescent="0.2">
      <c r="B17" s="4" t="s">
        <v>15</v>
      </c>
      <c r="C17" s="5">
        <f>COUNT(C4:C14)</f>
        <v>11</v>
      </c>
    </row>
    <row r="20" spans="2:7" x14ac:dyDescent="0.2">
      <c r="B20" s="45" t="s">
        <v>49</v>
      </c>
      <c r="C20" s="45"/>
      <c r="D20" s="45"/>
      <c r="E20" s="45"/>
    </row>
    <row r="21" spans="2:7" x14ac:dyDescent="0.2">
      <c r="B21" s="1" t="s">
        <v>50</v>
      </c>
      <c r="C21" s="1" t="s">
        <v>51</v>
      </c>
      <c r="D21" s="1" t="s">
        <v>52</v>
      </c>
      <c r="E21" s="2" t="s">
        <v>53</v>
      </c>
    </row>
    <row r="22" spans="2:7" x14ac:dyDescent="0.2">
      <c r="B22" s="9" t="s">
        <v>57</v>
      </c>
      <c r="C22" s="9" t="s">
        <v>54</v>
      </c>
      <c r="D22" s="41">
        <v>3.5999999999999997E-2</v>
      </c>
      <c r="E22" s="13" t="s">
        <v>56</v>
      </c>
    </row>
    <row r="32" spans="2:7" x14ac:dyDescent="0.2">
      <c r="F32" s="14"/>
      <c r="G32" s="14"/>
    </row>
    <row r="33" spans="2:7" x14ac:dyDescent="0.2">
      <c r="F33" s="14"/>
      <c r="G33" s="14"/>
    </row>
    <row r="34" spans="2:7" x14ac:dyDescent="0.2">
      <c r="F34" s="15"/>
      <c r="G34" s="14"/>
    </row>
    <row r="35" spans="2:7" x14ac:dyDescent="0.2">
      <c r="F35" s="14"/>
      <c r="G35" s="14"/>
    </row>
    <row r="36" spans="2:7" x14ac:dyDescent="0.2">
      <c r="F36" s="14"/>
      <c r="G36" s="14"/>
    </row>
    <row r="37" spans="2:7" x14ac:dyDescent="0.2">
      <c r="F37" s="14"/>
      <c r="G37" s="14"/>
    </row>
    <row r="38" spans="2:7" x14ac:dyDescent="0.2">
      <c r="B38" s="10"/>
      <c r="C38" s="10"/>
      <c r="F38" s="10"/>
      <c r="G38" s="10"/>
    </row>
  </sheetData>
  <mergeCells count="3">
    <mergeCell ref="B20:E20"/>
    <mergeCell ref="F2:G2"/>
    <mergeCell ref="B2:C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7"/>
  <sheetViews>
    <sheetView workbookViewId="0">
      <selection activeCell="D21" sqref="D21"/>
    </sheetView>
  </sheetViews>
  <sheetFormatPr baseColWidth="10" defaultColWidth="10.6640625" defaultRowHeight="15" x14ac:dyDescent="0.2"/>
  <cols>
    <col min="1" max="1" width="6.83203125" style="6" customWidth="1"/>
    <col min="2" max="2" width="22.1640625" style="6" bestFit="1" customWidth="1"/>
    <col min="3" max="3" width="16.5" style="6" bestFit="1" customWidth="1"/>
    <col min="4" max="4" width="10.1640625" style="6" bestFit="1" customWidth="1"/>
    <col min="5" max="5" width="10.6640625" style="6"/>
    <col min="6" max="6" width="18.33203125" style="6" bestFit="1" customWidth="1"/>
    <col min="7" max="7" width="16.5" style="6" bestFit="1" customWidth="1"/>
    <col min="8" max="16384" width="10.6640625" style="6"/>
  </cols>
  <sheetData>
    <row r="1" spans="2:9" ht="16" thickBot="1" x14ac:dyDescent="0.25"/>
    <row r="2" spans="2:9" ht="16" thickBot="1" x14ac:dyDescent="0.25">
      <c r="B2" s="46" t="s">
        <v>55</v>
      </c>
      <c r="C2" s="47"/>
      <c r="F2" s="46" t="s">
        <v>55</v>
      </c>
      <c r="G2" s="47"/>
    </row>
    <row r="3" spans="2:9" x14ac:dyDescent="0.2">
      <c r="B3" s="16" t="s">
        <v>0</v>
      </c>
      <c r="C3" s="17" t="s">
        <v>2</v>
      </c>
      <c r="D3" s="7"/>
      <c r="F3" s="16" t="s">
        <v>0</v>
      </c>
      <c r="G3" s="17" t="s">
        <v>2</v>
      </c>
    </row>
    <row r="4" spans="2:9" ht="16" x14ac:dyDescent="0.2">
      <c r="B4" s="39" t="s">
        <v>92</v>
      </c>
      <c r="C4" s="3">
        <v>26.227270000000001</v>
      </c>
      <c r="D4" s="7"/>
      <c r="F4" s="39" t="s">
        <v>104</v>
      </c>
      <c r="G4" s="11">
        <v>15.60636</v>
      </c>
    </row>
    <row r="5" spans="2:9" ht="16" x14ac:dyDescent="0.2">
      <c r="B5" s="39" t="s">
        <v>93</v>
      </c>
      <c r="C5" s="3">
        <v>30.65091</v>
      </c>
      <c r="F5" s="39" t="s">
        <v>105</v>
      </c>
      <c r="G5" s="11">
        <v>31.841819999999998</v>
      </c>
    </row>
    <row r="6" spans="2:9" ht="16" x14ac:dyDescent="0.2">
      <c r="B6" s="39" t="s">
        <v>94</v>
      </c>
      <c r="C6" s="3">
        <v>17.737819999999999</v>
      </c>
      <c r="F6" s="39" t="s">
        <v>106</v>
      </c>
      <c r="G6" s="11">
        <v>13.63364</v>
      </c>
      <c r="I6" s="38"/>
    </row>
    <row r="7" spans="2:9" ht="16" x14ac:dyDescent="0.2">
      <c r="B7" s="40" t="s">
        <v>95</v>
      </c>
      <c r="C7" s="3">
        <v>24.51455</v>
      </c>
      <c r="F7" s="39" t="s">
        <v>107</v>
      </c>
      <c r="G7" s="11">
        <v>11.110910000000001</v>
      </c>
    </row>
    <row r="8" spans="2:9" ht="16" x14ac:dyDescent="0.2">
      <c r="B8" s="40" t="s">
        <v>96</v>
      </c>
      <c r="C8" s="3">
        <v>28.930910000000001</v>
      </c>
      <c r="F8" s="39" t="s">
        <v>108</v>
      </c>
      <c r="G8" s="11">
        <v>16.399270000000001</v>
      </c>
    </row>
    <row r="9" spans="2:9" ht="16" x14ac:dyDescent="0.2">
      <c r="B9" s="40" t="s">
        <v>98</v>
      </c>
      <c r="C9" s="3">
        <v>17.89255</v>
      </c>
      <c r="F9" s="39" t="s">
        <v>109</v>
      </c>
      <c r="G9" s="12">
        <v>16.141999999999999</v>
      </c>
    </row>
    <row r="10" spans="2:9" ht="16" x14ac:dyDescent="0.2">
      <c r="B10" s="40" t="s">
        <v>99</v>
      </c>
      <c r="C10" s="3">
        <v>24.30545</v>
      </c>
      <c r="F10" s="4" t="s">
        <v>13</v>
      </c>
      <c r="G10" s="4">
        <f>AVERAGE(G4:G9)</f>
        <v>17.455666666666666</v>
      </c>
    </row>
    <row r="11" spans="2:9" ht="16" x14ac:dyDescent="0.2">
      <c r="B11" s="40" t="s">
        <v>100</v>
      </c>
      <c r="C11" s="3">
        <v>18.945450000000001</v>
      </c>
      <c r="F11" s="4" t="s">
        <v>14</v>
      </c>
      <c r="G11" s="4">
        <f>(STDEV(G4:G9)/SQRT(COUNT(G4:G9)))</f>
        <v>2.989352560371187</v>
      </c>
    </row>
    <row r="12" spans="2:9" ht="16" x14ac:dyDescent="0.2">
      <c r="B12" s="40" t="s">
        <v>101</v>
      </c>
      <c r="C12" s="3">
        <v>16.329450000000001</v>
      </c>
      <c r="F12" s="4" t="s">
        <v>15</v>
      </c>
      <c r="G12" s="5">
        <f>COUNT(G4:G9)</f>
        <v>6</v>
      </c>
    </row>
    <row r="13" spans="2:9" ht="16" x14ac:dyDescent="0.2">
      <c r="B13" s="40" t="s">
        <v>102</v>
      </c>
      <c r="C13" s="3">
        <v>32.9</v>
      </c>
      <c r="G13" s="8"/>
    </row>
    <row r="14" spans="2:9" x14ac:dyDescent="0.2">
      <c r="B14" s="4" t="s">
        <v>13</v>
      </c>
      <c r="C14" s="4">
        <f>AVERAGE(C4:C13)</f>
        <v>23.843436000000004</v>
      </c>
    </row>
    <row r="15" spans="2:9" x14ac:dyDescent="0.2">
      <c r="B15" s="4" t="s">
        <v>14</v>
      </c>
      <c r="C15" s="4">
        <f>(STDEV(C4:C13)/SQRT(COUNT(C4:C13)))</f>
        <v>1.8670648513197823</v>
      </c>
    </row>
    <row r="16" spans="2:9" x14ac:dyDescent="0.2">
      <c r="B16" s="4" t="s">
        <v>15</v>
      </c>
      <c r="C16" s="5">
        <f>COUNT(C4:C13)</f>
        <v>10</v>
      </c>
    </row>
    <row r="19" spans="2:7" x14ac:dyDescent="0.2">
      <c r="B19" s="45" t="s">
        <v>49</v>
      </c>
      <c r="C19" s="45"/>
      <c r="D19" s="45"/>
      <c r="E19" s="45"/>
    </row>
    <row r="20" spans="2:7" x14ac:dyDescent="0.2">
      <c r="B20" s="1" t="s">
        <v>50</v>
      </c>
      <c r="C20" s="1" t="s">
        <v>51</v>
      </c>
      <c r="D20" s="1" t="s">
        <v>52</v>
      </c>
      <c r="E20" s="2" t="s">
        <v>53</v>
      </c>
    </row>
    <row r="21" spans="2:7" x14ac:dyDescent="0.2">
      <c r="B21" s="9" t="s">
        <v>57</v>
      </c>
      <c r="C21" s="9" t="s">
        <v>54</v>
      </c>
      <c r="D21" s="41">
        <v>3.1E-2</v>
      </c>
      <c r="E21" s="13" t="s">
        <v>56</v>
      </c>
    </row>
    <row r="31" spans="2:7" x14ac:dyDescent="0.2">
      <c r="F31" s="14"/>
      <c r="G31" s="14"/>
    </row>
    <row r="32" spans="2:7" x14ac:dyDescent="0.2">
      <c r="F32" s="14"/>
      <c r="G32" s="14"/>
    </row>
    <row r="33" spans="2:7" x14ac:dyDescent="0.2">
      <c r="F33" s="15"/>
      <c r="G33" s="14"/>
    </row>
    <row r="34" spans="2:7" x14ac:dyDescent="0.2">
      <c r="F34" s="14"/>
      <c r="G34" s="14"/>
    </row>
    <row r="35" spans="2:7" x14ac:dyDescent="0.2">
      <c r="F35" s="14"/>
      <c r="G35" s="14"/>
    </row>
    <row r="36" spans="2:7" x14ac:dyDescent="0.2">
      <c r="F36" s="14"/>
      <c r="G36" s="14"/>
    </row>
    <row r="37" spans="2:7" x14ac:dyDescent="0.2">
      <c r="B37" s="10"/>
      <c r="C37" s="10"/>
      <c r="F37" s="10"/>
      <c r="G37" s="10"/>
    </row>
  </sheetData>
  <mergeCells count="3">
    <mergeCell ref="B19:E19"/>
    <mergeCell ref="B2:C2"/>
    <mergeCell ref="F2:G2"/>
  </mergeCells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workbookViewId="0">
      <selection activeCell="F31" sqref="F31"/>
    </sheetView>
  </sheetViews>
  <sheetFormatPr baseColWidth="10" defaultRowHeight="15" x14ac:dyDescent="0.2"/>
  <cols>
    <col min="2" max="2" width="20.1640625" bestFit="1" customWidth="1"/>
    <col min="3" max="3" width="19.83203125" bestFit="1" customWidth="1"/>
    <col min="6" max="6" width="15.6640625" bestFit="1" customWidth="1"/>
    <col min="7" max="7" width="19.83203125" bestFit="1" customWidth="1"/>
    <col min="10" max="10" width="17.33203125" bestFit="1" customWidth="1"/>
    <col min="11" max="11" width="19.83203125" bestFit="1" customWidth="1"/>
  </cols>
  <sheetData>
    <row r="1" spans="2:12" ht="16" thickBot="1" x14ac:dyDescent="0.25"/>
    <row r="2" spans="2:12" ht="16" thickBot="1" x14ac:dyDescent="0.25">
      <c r="B2" s="46" t="s">
        <v>59</v>
      </c>
      <c r="C2" s="48"/>
      <c r="D2" s="47"/>
      <c r="E2" s="6"/>
      <c r="F2" s="46" t="s">
        <v>60</v>
      </c>
      <c r="G2" s="48"/>
      <c r="H2" s="47"/>
      <c r="J2" s="46" t="s">
        <v>61</v>
      </c>
      <c r="K2" s="48"/>
      <c r="L2" s="47"/>
    </row>
    <row r="3" spans="2:12" x14ac:dyDescent="0.2">
      <c r="B3" s="16" t="s">
        <v>0</v>
      </c>
      <c r="C3" s="17" t="s">
        <v>58</v>
      </c>
      <c r="D3" s="17" t="s">
        <v>1</v>
      </c>
      <c r="E3" s="6"/>
      <c r="F3" s="16" t="s">
        <v>0</v>
      </c>
      <c r="G3" s="17" t="s">
        <v>58</v>
      </c>
      <c r="H3" s="17" t="s">
        <v>1</v>
      </c>
      <c r="J3" s="16" t="s">
        <v>0</v>
      </c>
      <c r="K3" s="17" t="s">
        <v>58</v>
      </c>
      <c r="L3" s="17" t="s">
        <v>1</v>
      </c>
    </row>
    <row r="4" spans="2:12" x14ac:dyDescent="0.2">
      <c r="B4" s="20" t="s">
        <v>36</v>
      </c>
      <c r="C4" s="21">
        <v>6.3828212307279353</v>
      </c>
      <c r="D4" s="21">
        <v>1.0729252661855984</v>
      </c>
      <c r="E4" s="6"/>
      <c r="F4" s="29" t="s">
        <v>3</v>
      </c>
      <c r="G4" s="30">
        <v>7.6000459569804351</v>
      </c>
      <c r="H4" s="30">
        <v>0.7181532429496762</v>
      </c>
      <c r="J4" s="33" t="s">
        <v>69</v>
      </c>
      <c r="K4" s="19">
        <v>2.3733440126460872</v>
      </c>
      <c r="L4" s="32">
        <v>1.1604024084670335</v>
      </c>
    </row>
    <row r="5" spans="2:12" x14ac:dyDescent="0.2">
      <c r="B5" s="20" t="s">
        <v>37</v>
      </c>
      <c r="C5" s="21">
        <v>6.1176148437045228</v>
      </c>
      <c r="D5" s="21">
        <v>0.94001098882802481</v>
      </c>
      <c r="E5" s="6"/>
      <c r="F5" s="29" t="s">
        <v>4</v>
      </c>
      <c r="G5" s="30">
        <v>6.9725319820744174</v>
      </c>
      <c r="H5" s="30">
        <v>1.2914412872304004</v>
      </c>
      <c r="J5" s="20" t="s">
        <v>70</v>
      </c>
      <c r="K5" s="19">
        <v>5.8385593332025891</v>
      </c>
      <c r="L5" s="32">
        <v>0.94733349921207599</v>
      </c>
    </row>
    <row r="6" spans="2:12" x14ac:dyDescent="0.2">
      <c r="B6" s="20" t="s">
        <v>38</v>
      </c>
      <c r="C6" s="21">
        <v>5.0886150720319359</v>
      </c>
      <c r="D6" s="21">
        <v>1.1025454214288968</v>
      </c>
      <c r="E6" s="6"/>
      <c r="F6" s="29" t="s">
        <v>5</v>
      </c>
      <c r="G6" s="30">
        <v>6.4481120299999999</v>
      </c>
      <c r="H6" s="30">
        <v>1.5019106630000001</v>
      </c>
      <c r="J6" s="34" t="s">
        <v>71</v>
      </c>
      <c r="K6" s="19">
        <v>6.3023313891520623</v>
      </c>
      <c r="L6" s="32">
        <v>0.74403511522182164</v>
      </c>
    </row>
    <row r="7" spans="2:12" x14ac:dyDescent="0.2">
      <c r="B7" s="20" t="s">
        <v>39</v>
      </c>
      <c r="C7" s="21">
        <v>4.7842885145540031</v>
      </c>
      <c r="D7" s="21">
        <v>0.82590504093755013</v>
      </c>
      <c r="E7" s="6"/>
      <c r="F7" s="29" t="s">
        <v>6</v>
      </c>
      <c r="G7" s="30">
        <v>4.9430048095785697</v>
      </c>
      <c r="H7" s="30">
        <v>0.79556080320775946</v>
      </c>
      <c r="J7" s="34" t="s">
        <v>72</v>
      </c>
      <c r="K7" s="19">
        <v>8.33688049974017</v>
      </c>
      <c r="L7" s="32">
        <v>0.88181700338882618</v>
      </c>
    </row>
    <row r="8" spans="2:12" x14ac:dyDescent="0.2">
      <c r="B8" s="20" t="s">
        <v>40</v>
      </c>
      <c r="C8" s="21">
        <v>4.5407155415363452</v>
      </c>
      <c r="D8" s="21">
        <v>0.79409606441116087</v>
      </c>
      <c r="E8" s="6"/>
      <c r="F8" s="29" t="s">
        <v>7</v>
      </c>
      <c r="G8" s="30">
        <v>4.9162566022833349</v>
      </c>
      <c r="H8" s="30">
        <v>0.79103252429338422</v>
      </c>
      <c r="J8" s="34" t="s">
        <v>73</v>
      </c>
      <c r="K8" s="19">
        <v>7.9484628672225108</v>
      </c>
      <c r="L8" s="32">
        <v>0.81099107946640481</v>
      </c>
    </row>
    <row r="9" spans="2:12" x14ac:dyDescent="0.2">
      <c r="B9" s="20" t="s">
        <v>41</v>
      </c>
      <c r="C9" s="21">
        <v>4.0208675172193322</v>
      </c>
      <c r="D9" s="21">
        <v>1.1132076458072306</v>
      </c>
      <c r="E9" s="6"/>
      <c r="F9" s="29" t="s">
        <v>8</v>
      </c>
      <c r="G9" s="30">
        <v>3.7061500080525671</v>
      </c>
      <c r="H9" s="31">
        <v>1.1691590347569243</v>
      </c>
      <c r="J9" s="34" t="s">
        <v>74</v>
      </c>
      <c r="K9" s="21">
        <v>5.2205172391364947</v>
      </c>
      <c r="L9" s="32">
        <v>1.5277852711087132</v>
      </c>
    </row>
    <row r="10" spans="2:12" x14ac:dyDescent="0.2">
      <c r="B10" s="20" t="s">
        <v>42</v>
      </c>
      <c r="C10" s="21">
        <v>3.3287721656895117</v>
      </c>
      <c r="D10" s="21">
        <v>0.88157661602636472</v>
      </c>
      <c r="E10" s="6"/>
      <c r="F10" s="29" t="s">
        <v>9</v>
      </c>
      <c r="G10" s="30">
        <v>5.2078283041364761</v>
      </c>
      <c r="H10" s="30">
        <v>1.5987903602162914</v>
      </c>
      <c r="J10" s="34" t="s">
        <v>75</v>
      </c>
      <c r="K10" s="21">
        <v>4.8558788361408887</v>
      </c>
      <c r="L10" s="32">
        <v>1.169306153388018</v>
      </c>
    </row>
    <row r="11" spans="2:12" x14ac:dyDescent="0.2">
      <c r="B11" s="20" t="s">
        <v>43</v>
      </c>
      <c r="C11" s="22">
        <v>3.4229620000000001</v>
      </c>
      <c r="D11" s="22">
        <v>0.73839618799999995</v>
      </c>
      <c r="E11" s="6"/>
      <c r="F11" s="29" t="s">
        <v>10</v>
      </c>
      <c r="G11" s="30">
        <v>6.0092099996504835</v>
      </c>
      <c r="H11" s="30">
        <v>0.90686751942514543</v>
      </c>
      <c r="J11" s="34" t="s">
        <v>76</v>
      </c>
      <c r="K11" s="21">
        <v>6.9026852413055497</v>
      </c>
      <c r="L11" s="32">
        <v>0.83830108827085847</v>
      </c>
    </row>
    <row r="12" spans="2:12" x14ac:dyDescent="0.2">
      <c r="B12" s="20" t="s">
        <v>66</v>
      </c>
      <c r="C12" s="21">
        <v>5.7856023865058424</v>
      </c>
      <c r="D12" s="21">
        <v>1.2752163251833164</v>
      </c>
      <c r="E12" s="6"/>
      <c r="F12" s="29" t="s">
        <v>67</v>
      </c>
      <c r="G12" s="30">
        <v>4.2495481167405575</v>
      </c>
      <c r="H12" s="30">
        <v>0.71880693352766645</v>
      </c>
      <c r="J12" s="34" t="s">
        <v>77</v>
      </c>
      <c r="K12" s="35">
        <v>4.4491864964626266</v>
      </c>
      <c r="L12" s="32">
        <v>1.106701893624412</v>
      </c>
    </row>
    <row r="13" spans="2:12" x14ac:dyDescent="0.2">
      <c r="B13" s="20" t="s">
        <v>44</v>
      </c>
      <c r="C13" s="21">
        <v>3.9468073840728635</v>
      </c>
      <c r="D13" s="21">
        <v>1.329492827290184</v>
      </c>
      <c r="E13" s="6"/>
      <c r="F13" s="29" t="s">
        <v>11</v>
      </c>
      <c r="G13" s="30">
        <v>3.424820355295731</v>
      </c>
      <c r="H13" s="30">
        <v>0.78719539211342482</v>
      </c>
      <c r="J13" s="34" t="s">
        <v>78</v>
      </c>
      <c r="K13" s="21">
        <v>4.2467719409644751</v>
      </c>
      <c r="L13" s="32">
        <v>0.75039510075069149</v>
      </c>
    </row>
    <row r="14" spans="2:12" x14ac:dyDescent="0.2">
      <c r="B14" s="20" t="s">
        <v>45</v>
      </c>
      <c r="C14" s="21">
        <v>6.0287939103771047</v>
      </c>
      <c r="D14" s="21">
        <v>0.96138559735232409</v>
      </c>
      <c r="E14" s="6"/>
      <c r="F14" s="29" t="s">
        <v>12</v>
      </c>
      <c r="G14" s="30">
        <v>6.1862328873028503</v>
      </c>
      <c r="H14" s="30">
        <v>1.298302356212498</v>
      </c>
      <c r="J14" s="18" t="s">
        <v>13</v>
      </c>
      <c r="K14" s="18">
        <f>AVERAGE(K4:K13)</f>
        <v>5.6474617855973461</v>
      </c>
    </row>
    <row r="15" spans="2:12" x14ac:dyDescent="0.2">
      <c r="B15" s="20" t="s">
        <v>46</v>
      </c>
      <c r="C15" s="21">
        <v>3.7356703671876814</v>
      </c>
      <c r="D15" s="21">
        <v>0.76921569809500834</v>
      </c>
      <c r="E15" s="6"/>
      <c r="F15" s="18" t="s">
        <v>13</v>
      </c>
      <c r="G15" s="18">
        <f>AVERAGE(G4:G14)</f>
        <v>5.4239764592814019</v>
      </c>
      <c r="J15" s="4" t="s">
        <v>14</v>
      </c>
      <c r="K15" s="4">
        <f>(STDEV(K4:K13)/SQRT(COUNT(K4:K13)))</f>
        <v>0.57247091632995339</v>
      </c>
    </row>
    <row r="16" spans="2:12" x14ac:dyDescent="0.2">
      <c r="B16" s="20" t="s">
        <v>47</v>
      </c>
      <c r="C16" s="21">
        <v>4.2844315130222261</v>
      </c>
      <c r="D16" s="21">
        <v>1.0478970659328399</v>
      </c>
      <c r="E16" s="6"/>
      <c r="F16" s="4" t="s">
        <v>14</v>
      </c>
      <c r="G16" s="4">
        <f>(STDEV(G4:G14)/SQRT(COUNT(G4:G14)))</f>
        <v>0.40416420464078801</v>
      </c>
      <c r="J16" s="4" t="s">
        <v>15</v>
      </c>
      <c r="K16" s="5">
        <f>COUNT(K4:K13)</f>
        <v>10</v>
      </c>
    </row>
    <row r="17" spans="2:7" x14ac:dyDescent="0.2">
      <c r="B17" s="20" t="s">
        <v>48</v>
      </c>
      <c r="C17" s="21">
        <v>5.193690073045687</v>
      </c>
      <c r="D17" s="21">
        <v>0.8869999999999999</v>
      </c>
      <c r="E17" s="6"/>
      <c r="F17" s="4" t="s">
        <v>15</v>
      </c>
      <c r="G17" s="5">
        <f>COUNT(G4:G14)</f>
        <v>11</v>
      </c>
    </row>
    <row r="18" spans="2:7" x14ac:dyDescent="0.2">
      <c r="B18" s="4" t="s">
        <v>13</v>
      </c>
      <c r="C18" s="4">
        <f>AVERAGE(C4:C17)</f>
        <v>4.7615466085482137</v>
      </c>
      <c r="D18" s="6"/>
      <c r="E18" s="6"/>
      <c r="F18" s="6"/>
      <c r="G18" s="6"/>
    </row>
    <row r="19" spans="2:7" x14ac:dyDescent="0.2">
      <c r="B19" s="4" t="s">
        <v>14</v>
      </c>
      <c r="C19" s="4">
        <f>(STDEV(C4:C17)/SQRT(COUNT(C4:C17)))</f>
        <v>0.2753836632672112</v>
      </c>
      <c r="D19" s="6"/>
      <c r="E19" s="6"/>
      <c r="F19" s="6"/>
      <c r="G19" s="6"/>
    </row>
    <row r="20" spans="2:7" x14ac:dyDescent="0.2">
      <c r="B20" s="4" t="s">
        <v>15</v>
      </c>
      <c r="C20" s="5">
        <f>COUNT(C4:C17)</f>
        <v>14</v>
      </c>
      <c r="D20" s="6"/>
      <c r="E20" s="6"/>
      <c r="F20" s="6"/>
      <c r="G20" s="6"/>
    </row>
    <row r="21" spans="2:7" x14ac:dyDescent="0.2">
      <c r="B21" s="6"/>
      <c r="C21" s="6"/>
      <c r="D21" s="6"/>
      <c r="E21" s="6"/>
      <c r="F21" s="6"/>
      <c r="G21" s="6"/>
    </row>
    <row r="22" spans="2:7" x14ac:dyDescent="0.2">
      <c r="B22" s="6"/>
      <c r="C22" s="6"/>
      <c r="D22" s="6"/>
      <c r="E22" s="6"/>
      <c r="F22" s="6"/>
      <c r="G22" s="6"/>
    </row>
    <row r="23" spans="2:7" x14ac:dyDescent="0.2">
      <c r="B23" s="45" t="s">
        <v>49</v>
      </c>
      <c r="C23" s="45"/>
      <c r="D23" s="45"/>
      <c r="E23" s="45"/>
      <c r="F23" s="6"/>
      <c r="G23" s="6"/>
    </row>
    <row r="24" spans="2:7" x14ac:dyDescent="0.2">
      <c r="B24" s="1" t="s">
        <v>50</v>
      </c>
      <c r="C24" s="1" t="s">
        <v>51</v>
      </c>
      <c r="D24" s="1" t="s">
        <v>52</v>
      </c>
      <c r="E24" s="2" t="s">
        <v>53</v>
      </c>
      <c r="F24" s="6"/>
      <c r="G24" s="6"/>
    </row>
    <row r="25" spans="2:7" x14ac:dyDescent="0.2">
      <c r="B25" s="9" t="s">
        <v>62</v>
      </c>
      <c r="C25" s="9" t="s">
        <v>54</v>
      </c>
      <c r="D25" s="9">
        <v>0.74990000000000001</v>
      </c>
      <c r="E25" s="13"/>
      <c r="F25" s="6"/>
      <c r="G25" s="6"/>
    </row>
    <row r="26" spans="2:7" x14ac:dyDescent="0.2">
      <c r="B26" s="6"/>
      <c r="C26" s="6"/>
      <c r="D26" s="6"/>
      <c r="E26" s="6"/>
      <c r="F26" s="6"/>
      <c r="G26" s="6"/>
    </row>
  </sheetData>
  <mergeCells count="4">
    <mergeCell ref="B2:D2"/>
    <mergeCell ref="F2:H2"/>
    <mergeCell ref="J2:L2"/>
    <mergeCell ref="B23:E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5"/>
  <sheetViews>
    <sheetView topLeftCell="A11" workbookViewId="0">
      <selection activeCell="H36" sqref="H36"/>
    </sheetView>
  </sheetViews>
  <sheetFormatPr baseColWidth="10" defaultRowHeight="15" x14ac:dyDescent="0.2"/>
  <cols>
    <col min="2" max="2" width="15.5" bestFit="1" customWidth="1"/>
    <col min="3" max="3" width="16.6640625" bestFit="1" customWidth="1"/>
    <col min="6" max="6" width="15.6640625" bestFit="1" customWidth="1"/>
    <col min="7" max="7" width="16.6640625" bestFit="1" customWidth="1"/>
    <col min="10" max="10" width="18.33203125" bestFit="1" customWidth="1"/>
    <col min="11" max="11" width="16.6640625" bestFit="1" customWidth="1"/>
  </cols>
  <sheetData>
    <row r="1" spans="2:12" ht="16" thickBot="1" x14ac:dyDescent="0.25"/>
    <row r="2" spans="2:12" ht="16" thickBot="1" x14ac:dyDescent="0.25">
      <c r="B2" s="46" t="s">
        <v>59</v>
      </c>
      <c r="C2" s="48"/>
      <c r="D2" s="47"/>
      <c r="E2" s="6"/>
      <c r="F2" s="46" t="s">
        <v>63</v>
      </c>
      <c r="G2" s="48"/>
      <c r="H2" s="47"/>
      <c r="J2" s="46" t="s">
        <v>64</v>
      </c>
      <c r="K2" s="48"/>
      <c r="L2" s="47"/>
    </row>
    <row r="3" spans="2:12" x14ac:dyDescent="0.2">
      <c r="B3" s="16" t="s">
        <v>0</v>
      </c>
      <c r="C3" s="17" t="s">
        <v>58</v>
      </c>
      <c r="D3" s="17" t="s">
        <v>1</v>
      </c>
      <c r="E3" s="6"/>
      <c r="F3" s="16" t="s">
        <v>0</v>
      </c>
      <c r="G3" s="17" t="s">
        <v>58</v>
      </c>
      <c r="H3" s="17" t="s">
        <v>1</v>
      </c>
      <c r="J3" s="16" t="s">
        <v>0</v>
      </c>
      <c r="K3" s="17" t="s">
        <v>58</v>
      </c>
      <c r="L3" s="17" t="s">
        <v>1</v>
      </c>
    </row>
    <row r="4" spans="2:12" x14ac:dyDescent="0.2">
      <c r="B4" s="20" t="s">
        <v>36</v>
      </c>
      <c r="C4" s="21">
        <v>6.3828212307279353</v>
      </c>
      <c r="D4" s="21">
        <v>1.0729252661855984</v>
      </c>
      <c r="E4" s="6"/>
      <c r="F4" s="29" t="s">
        <v>16</v>
      </c>
      <c r="G4" s="30">
        <v>9.7775908727272736</v>
      </c>
      <c r="H4" s="30">
        <v>0.93359504971006813</v>
      </c>
      <c r="J4" s="33" t="s">
        <v>79</v>
      </c>
      <c r="K4" s="19">
        <v>9.3609399159093982</v>
      </c>
      <c r="L4" s="32">
        <v>1.1236530388513062</v>
      </c>
    </row>
    <row r="5" spans="2:12" x14ac:dyDescent="0.2">
      <c r="B5" s="20" t="s">
        <v>37</v>
      </c>
      <c r="C5" s="21">
        <v>6.1176148437045228</v>
      </c>
      <c r="D5" s="21">
        <v>0.94001098882802481</v>
      </c>
      <c r="E5" s="6"/>
      <c r="F5" s="29" t="s">
        <v>17</v>
      </c>
      <c r="G5" s="30">
        <v>10.567469943966405</v>
      </c>
      <c r="H5" s="30">
        <v>1.2972603260250029</v>
      </c>
      <c r="J5" s="20" t="s">
        <v>80</v>
      </c>
      <c r="K5" s="19">
        <v>6.6129646907527739</v>
      </c>
      <c r="L5" s="32">
        <v>1.3188056826390562</v>
      </c>
    </row>
    <row r="6" spans="2:12" x14ac:dyDescent="0.2">
      <c r="B6" s="20" t="s">
        <v>38</v>
      </c>
      <c r="C6" s="21">
        <v>5.0886150720319359</v>
      </c>
      <c r="D6" s="21">
        <v>1.1025454214288968</v>
      </c>
      <c r="E6" s="6"/>
      <c r="F6" s="29" t="s">
        <v>18</v>
      </c>
      <c r="G6" s="30">
        <v>5.9513523919404339</v>
      </c>
      <c r="H6" s="30">
        <v>1.0958406297284891</v>
      </c>
      <c r="J6" s="20" t="s">
        <v>81</v>
      </c>
      <c r="K6" s="19">
        <v>6.6614114411803449</v>
      </c>
      <c r="L6" s="32">
        <v>1.3795691706840787</v>
      </c>
    </row>
    <row r="7" spans="2:12" x14ac:dyDescent="0.2">
      <c r="B7" s="20" t="s">
        <v>39</v>
      </c>
      <c r="C7" s="21">
        <v>4.7842885145540031</v>
      </c>
      <c r="D7" s="21">
        <v>0.82590504093755013</v>
      </c>
      <c r="E7" s="6"/>
      <c r="F7" s="29" t="s">
        <v>19</v>
      </c>
      <c r="G7" s="30">
        <v>6.1618642164883575</v>
      </c>
      <c r="H7" s="30">
        <v>0.87653290903446135</v>
      </c>
      <c r="J7" s="20" t="s">
        <v>82</v>
      </c>
      <c r="K7" s="19">
        <v>7.893480484804849</v>
      </c>
      <c r="L7" s="32">
        <v>0.94150442092425624</v>
      </c>
    </row>
    <row r="8" spans="2:12" x14ac:dyDescent="0.2">
      <c r="B8" s="20" t="s">
        <v>40</v>
      </c>
      <c r="C8" s="21">
        <v>4.5407155415363452</v>
      </c>
      <c r="D8" s="21">
        <v>0.79409606441116087</v>
      </c>
      <c r="E8" s="6"/>
      <c r="F8" s="29" t="s">
        <v>20</v>
      </c>
      <c r="G8" s="30">
        <v>10.847282051642267</v>
      </c>
      <c r="H8" s="30">
        <v>0.89357265592346635</v>
      </c>
      <c r="J8" s="20" t="s">
        <v>83</v>
      </c>
      <c r="K8" s="19">
        <v>6.7719626038727636</v>
      </c>
      <c r="L8" s="32">
        <v>0.83989712119844784</v>
      </c>
    </row>
    <row r="9" spans="2:12" x14ac:dyDescent="0.2">
      <c r="B9" s="20" t="s">
        <v>41</v>
      </c>
      <c r="C9" s="21">
        <v>4.0208675172193322</v>
      </c>
      <c r="D9" s="21">
        <v>1.1132076458072306</v>
      </c>
      <c r="E9" s="6"/>
      <c r="F9" s="29" t="s">
        <v>21</v>
      </c>
      <c r="G9" s="30">
        <v>8.4263391455241745</v>
      </c>
      <c r="H9" s="30">
        <v>0.89556278232590891</v>
      </c>
      <c r="J9" s="37" t="s">
        <v>84</v>
      </c>
      <c r="K9" s="19">
        <v>9.9872144972720172</v>
      </c>
      <c r="L9" s="32">
        <v>0.61198643567325661</v>
      </c>
    </row>
    <row r="10" spans="2:12" x14ac:dyDescent="0.2">
      <c r="B10" s="20" t="s">
        <v>42</v>
      </c>
      <c r="C10" s="21">
        <v>3.3287721656895117</v>
      </c>
      <c r="D10" s="21">
        <v>0.88157661602636472</v>
      </c>
      <c r="E10" s="6"/>
      <c r="F10" s="29" t="s">
        <v>68</v>
      </c>
      <c r="G10" s="30">
        <v>4.8606473052177979</v>
      </c>
      <c r="H10" s="30">
        <v>1.1700346765514766</v>
      </c>
      <c r="J10" s="36" t="s">
        <v>85</v>
      </c>
      <c r="K10" s="19">
        <v>6.3624010833352234</v>
      </c>
      <c r="L10" s="32">
        <v>1.1013706735035993</v>
      </c>
    </row>
    <row r="11" spans="2:12" x14ac:dyDescent="0.2">
      <c r="B11" s="20" t="s">
        <v>43</v>
      </c>
      <c r="C11" s="22">
        <v>3.4229620000000001</v>
      </c>
      <c r="D11" s="22">
        <v>0.73839618799999995</v>
      </c>
      <c r="E11" s="6"/>
      <c r="F11" s="29" t="s">
        <v>22</v>
      </c>
      <c r="G11" s="30">
        <v>6.2457695951219119</v>
      </c>
      <c r="H11" s="30">
        <v>1.0701539025283986</v>
      </c>
      <c r="J11" s="20" t="s">
        <v>86</v>
      </c>
      <c r="K11" s="19">
        <v>8.3247245843754598</v>
      </c>
      <c r="L11" s="32">
        <v>0.80489218641316951</v>
      </c>
    </row>
    <row r="12" spans="2:12" x14ac:dyDescent="0.2">
      <c r="B12" s="20" t="s">
        <v>66</v>
      </c>
      <c r="C12" s="21">
        <v>5.7856023865058424</v>
      </c>
      <c r="D12" s="21">
        <v>1.2752163251833164</v>
      </c>
      <c r="E12" s="6"/>
      <c r="F12" s="29" t="s">
        <v>23</v>
      </c>
      <c r="G12" s="30">
        <v>7.0853279132690812</v>
      </c>
      <c r="H12" s="30">
        <v>1.1724682408670064</v>
      </c>
      <c r="J12" s="20" t="s">
        <v>87</v>
      </c>
      <c r="K12" s="19">
        <v>4.3775621196963455</v>
      </c>
      <c r="L12" s="32">
        <v>1.2742009922695281</v>
      </c>
    </row>
    <row r="13" spans="2:12" x14ac:dyDescent="0.2">
      <c r="B13" s="20" t="s">
        <v>44</v>
      </c>
      <c r="C13" s="21">
        <v>3.9468073840728635</v>
      </c>
      <c r="D13" s="21">
        <v>1.329492827290184</v>
      </c>
      <c r="E13" s="6"/>
      <c r="F13" s="29" t="s">
        <v>24</v>
      </c>
      <c r="G13" s="30">
        <v>7.4599033065915954</v>
      </c>
      <c r="H13" s="30">
        <v>1.3723541398095396</v>
      </c>
      <c r="J13" s="20" t="s">
        <v>88</v>
      </c>
      <c r="K13" s="19">
        <v>6.3909186548458194</v>
      </c>
      <c r="L13" s="32">
        <v>0.95260429852496364</v>
      </c>
    </row>
    <row r="14" spans="2:12" x14ac:dyDescent="0.2">
      <c r="B14" s="20" t="s">
        <v>45</v>
      </c>
      <c r="C14" s="21">
        <v>6.0287939103771047</v>
      </c>
      <c r="D14" s="21">
        <v>0.96138559735232409</v>
      </c>
      <c r="E14" s="6"/>
      <c r="F14" s="29" t="s">
        <v>25</v>
      </c>
      <c r="G14" s="30">
        <v>7.4344295569980208</v>
      </c>
      <c r="H14" s="30">
        <v>1.0039858382823208</v>
      </c>
      <c r="J14" s="20" t="s">
        <v>89</v>
      </c>
      <c r="K14" s="19">
        <v>6.8462418091203094</v>
      </c>
      <c r="L14" s="32">
        <v>1.3153110797680614</v>
      </c>
    </row>
    <row r="15" spans="2:12" x14ac:dyDescent="0.2">
      <c r="B15" s="20" t="s">
        <v>46</v>
      </c>
      <c r="C15" s="21">
        <v>3.7356703671876814</v>
      </c>
      <c r="D15" s="21">
        <v>0.76921569809500834</v>
      </c>
      <c r="E15" s="6"/>
      <c r="F15" s="29" t="s">
        <v>26</v>
      </c>
      <c r="G15" s="30">
        <v>6.196552482697518</v>
      </c>
      <c r="H15" s="30">
        <v>1.0846417877747754</v>
      </c>
      <c r="J15" s="20" t="s">
        <v>90</v>
      </c>
      <c r="K15" s="19">
        <v>6.3481768006474244</v>
      </c>
      <c r="L15" s="32">
        <v>0.88802940531051133</v>
      </c>
    </row>
    <row r="16" spans="2:12" x14ac:dyDescent="0.2">
      <c r="B16" s="20" t="s">
        <v>47</v>
      </c>
      <c r="C16" s="21">
        <v>4.2844315130222261</v>
      </c>
      <c r="D16" s="21">
        <v>1.0478970659328399</v>
      </c>
      <c r="E16" s="6"/>
      <c r="F16" s="29" t="s">
        <v>27</v>
      </c>
      <c r="G16" s="30">
        <v>7.1890163241949754</v>
      </c>
      <c r="H16" s="30">
        <v>1.4655562958027983</v>
      </c>
      <c r="J16" s="18" t="s">
        <v>13</v>
      </c>
      <c r="K16" s="18">
        <f>AVERAGE(K4:K15)</f>
        <v>7.1614998904843938</v>
      </c>
    </row>
    <row r="17" spans="2:11" x14ac:dyDescent="0.2">
      <c r="B17" s="20" t="s">
        <v>48</v>
      </c>
      <c r="C17" s="21">
        <v>5.193690073045687</v>
      </c>
      <c r="D17" s="21">
        <v>0.8869999999999999</v>
      </c>
      <c r="E17" s="6"/>
      <c r="F17" s="29" t="s">
        <v>28</v>
      </c>
      <c r="G17" s="30">
        <v>11.708866998804304</v>
      </c>
      <c r="H17" s="30">
        <v>0.94249518723219261</v>
      </c>
      <c r="J17" s="4" t="s">
        <v>14</v>
      </c>
      <c r="K17" s="4">
        <f>(STDEV(K4:K15)/SQRT(COUNT(K4:K15)))</f>
        <v>0.4365615591096772</v>
      </c>
    </row>
    <row r="18" spans="2:11" x14ac:dyDescent="0.2">
      <c r="B18" s="4" t="s">
        <v>13</v>
      </c>
      <c r="C18" s="4">
        <f>AVERAGE(C4:C17)</f>
        <v>4.7615466085482137</v>
      </c>
      <c r="D18" s="6"/>
      <c r="E18" s="6"/>
      <c r="F18" s="29" t="s">
        <v>29</v>
      </c>
      <c r="G18" s="30">
        <v>6.9616874315100201</v>
      </c>
      <c r="H18" s="30">
        <v>1.1811331444759208</v>
      </c>
      <c r="J18" s="4" t="s">
        <v>15</v>
      </c>
      <c r="K18" s="5">
        <f>COUNT(K4:K15)</f>
        <v>12</v>
      </c>
    </row>
    <row r="19" spans="2:11" x14ac:dyDescent="0.2">
      <c r="B19" s="4" t="s">
        <v>14</v>
      </c>
      <c r="C19" s="4">
        <f>(STDEV(C4:C17)/SQRT(COUNT(C4:C17)))</f>
        <v>0.2753836632672112</v>
      </c>
      <c r="D19" s="6"/>
      <c r="E19" s="6"/>
      <c r="F19" s="29" t="s">
        <v>30</v>
      </c>
      <c r="G19" s="30">
        <v>4.4384811525089409</v>
      </c>
      <c r="H19" s="30">
        <v>1.0727471052189963</v>
      </c>
    </row>
    <row r="20" spans="2:11" x14ac:dyDescent="0.2">
      <c r="B20" s="4" t="s">
        <v>15</v>
      </c>
      <c r="C20" s="5">
        <f>COUNT(C4:C17)</f>
        <v>14</v>
      </c>
      <c r="D20" s="6"/>
      <c r="E20" s="6"/>
      <c r="F20" s="29" t="s">
        <v>31</v>
      </c>
      <c r="G20" s="30">
        <v>5.6102385696554951</v>
      </c>
      <c r="H20" s="30">
        <v>1.0593850312552797</v>
      </c>
    </row>
    <row r="21" spans="2:11" x14ac:dyDescent="0.2">
      <c r="E21" s="6"/>
      <c r="F21" s="29" t="s">
        <v>32</v>
      </c>
      <c r="G21" s="30">
        <v>6.2494780092808568</v>
      </c>
      <c r="H21" s="30">
        <v>1.5793120213929746</v>
      </c>
    </row>
    <row r="22" spans="2:11" x14ac:dyDescent="0.2">
      <c r="E22" s="6"/>
      <c r="F22" s="29" t="s">
        <v>33</v>
      </c>
      <c r="G22" s="30">
        <v>6.3402762231650538</v>
      </c>
      <c r="H22" s="30">
        <v>1.1045562085018696</v>
      </c>
    </row>
    <row r="23" spans="2:11" x14ac:dyDescent="0.2">
      <c r="E23" s="6"/>
      <c r="F23" s="29" t="s">
        <v>34</v>
      </c>
      <c r="G23" s="30">
        <v>5.6785915287847804</v>
      </c>
      <c r="H23" s="30">
        <v>1.18117618703302</v>
      </c>
    </row>
    <row r="24" spans="2:11" x14ac:dyDescent="0.2">
      <c r="E24" s="6"/>
      <c r="F24" s="29" t="s">
        <v>35</v>
      </c>
      <c r="G24" s="30">
        <v>6.587563730259304</v>
      </c>
      <c r="H24" s="30">
        <v>1.0448345412279503</v>
      </c>
    </row>
    <row r="25" spans="2:11" x14ac:dyDescent="0.2">
      <c r="E25" s="6"/>
      <c r="F25" s="18" t="s">
        <v>13</v>
      </c>
      <c r="G25" s="18">
        <f>AVERAGE(G4:G24)</f>
        <v>7.2275585119213606</v>
      </c>
    </row>
    <row r="26" spans="2:11" x14ac:dyDescent="0.2">
      <c r="E26" s="6"/>
      <c r="F26" s="4" t="s">
        <v>14</v>
      </c>
      <c r="G26" s="4">
        <f>(STDEV(G4:G24)/SQRT(COUNT(G4:G24)))</f>
        <v>0.43041921018433449</v>
      </c>
    </row>
    <row r="27" spans="2:11" x14ac:dyDescent="0.2">
      <c r="E27" s="6"/>
      <c r="F27" s="4" t="s">
        <v>15</v>
      </c>
      <c r="G27" s="5">
        <f>COUNT(G4:G24)</f>
        <v>21</v>
      </c>
    </row>
    <row r="28" spans="2:11" x14ac:dyDescent="0.2">
      <c r="E28" s="6"/>
      <c r="F28" s="6"/>
      <c r="G28" s="6"/>
    </row>
    <row r="29" spans="2:11" x14ac:dyDescent="0.2">
      <c r="E29" s="6"/>
      <c r="F29" s="6"/>
      <c r="G29" s="6"/>
    </row>
    <row r="30" spans="2:11" x14ac:dyDescent="0.2">
      <c r="E30" s="6"/>
      <c r="F30" s="6"/>
      <c r="G30" s="6"/>
    </row>
    <row r="31" spans="2:11" x14ac:dyDescent="0.2">
      <c r="E31" s="6"/>
      <c r="F31" s="6"/>
      <c r="G31" s="6"/>
    </row>
    <row r="32" spans="2:11" x14ac:dyDescent="0.2">
      <c r="B32" s="6"/>
      <c r="C32" s="6"/>
      <c r="D32" s="6"/>
      <c r="E32" s="6"/>
      <c r="F32" s="6"/>
      <c r="G32" s="6"/>
    </row>
    <row r="33" spans="2:7" x14ac:dyDescent="0.2">
      <c r="B33" s="45" t="s">
        <v>49</v>
      </c>
      <c r="C33" s="45"/>
      <c r="D33" s="45"/>
      <c r="E33" s="45"/>
      <c r="F33" s="6"/>
      <c r="G33" s="6"/>
    </row>
    <row r="34" spans="2:7" x14ac:dyDescent="0.2">
      <c r="B34" s="1" t="s">
        <v>50</v>
      </c>
      <c r="C34" s="1" t="s">
        <v>51</v>
      </c>
      <c r="D34" s="1" t="s">
        <v>52</v>
      </c>
      <c r="E34" s="2" t="s">
        <v>53</v>
      </c>
      <c r="F34" s="6"/>
      <c r="G34" s="6"/>
    </row>
    <row r="35" spans="2:7" x14ac:dyDescent="0.2">
      <c r="B35" s="9" t="s">
        <v>65</v>
      </c>
      <c r="C35" s="9" t="s">
        <v>54</v>
      </c>
      <c r="D35" s="9">
        <v>0.91890000000000005</v>
      </c>
      <c r="E35" s="13"/>
      <c r="F35" s="6"/>
      <c r="G35" s="6"/>
    </row>
  </sheetData>
  <mergeCells count="4">
    <mergeCell ref="B2:D2"/>
    <mergeCell ref="F2:H2"/>
    <mergeCell ref="J2:L2"/>
    <mergeCell ref="B33:E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5"/>
  <sheetViews>
    <sheetView workbookViewId="0">
      <selection activeCell="D31" sqref="D31"/>
    </sheetView>
  </sheetViews>
  <sheetFormatPr baseColWidth="10" defaultRowHeight="15" x14ac:dyDescent="0.2"/>
  <cols>
    <col min="2" max="2" width="15.5" bestFit="1" customWidth="1"/>
    <col min="3" max="3" width="16.6640625" bestFit="1" customWidth="1"/>
    <col min="6" max="6" width="15.6640625" bestFit="1" customWidth="1"/>
    <col min="7" max="7" width="14.5" bestFit="1" customWidth="1"/>
    <col min="10" max="10" width="17.33203125" bestFit="1" customWidth="1"/>
    <col min="11" max="11" width="16.6640625" bestFit="1" customWidth="1"/>
  </cols>
  <sheetData>
    <row r="1" spans="2:12" ht="16" thickBot="1" x14ac:dyDescent="0.25"/>
    <row r="2" spans="2:12" ht="16" thickBot="1" x14ac:dyDescent="0.25">
      <c r="B2" s="46" t="s">
        <v>59</v>
      </c>
      <c r="C2" s="48"/>
      <c r="D2" s="47"/>
      <c r="E2" s="6"/>
      <c r="F2" s="46" t="s">
        <v>60</v>
      </c>
      <c r="G2" s="48"/>
      <c r="H2" s="47"/>
      <c r="J2" s="46" t="s">
        <v>61</v>
      </c>
      <c r="K2" s="48"/>
      <c r="L2" s="47"/>
    </row>
    <row r="3" spans="2:12" x14ac:dyDescent="0.2">
      <c r="B3" s="16" t="s">
        <v>0</v>
      </c>
      <c r="C3" s="17" t="s">
        <v>2</v>
      </c>
      <c r="D3" s="17" t="s">
        <v>1</v>
      </c>
      <c r="E3" s="6"/>
      <c r="F3" s="16" t="s">
        <v>0</v>
      </c>
      <c r="G3" s="17" t="s">
        <v>2</v>
      </c>
      <c r="H3" s="17" t="s">
        <v>1</v>
      </c>
      <c r="J3" s="16" t="s">
        <v>0</v>
      </c>
      <c r="K3" s="17" t="s">
        <v>2</v>
      </c>
      <c r="L3" s="17" t="s">
        <v>1</v>
      </c>
    </row>
    <row r="4" spans="2:12" x14ac:dyDescent="0.2">
      <c r="B4" s="20" t="s">
        <v>36</v>
      </c>
      <c r="C4" s="21">
        <v>4.0212727272727271</v>
      </c>
      <c r="D4" s="21">
        <v>1.0729252661855984</v>
      </c>
      <c r="E4" s="6"/>
      <c r="F4" s="25" t="s">
        <v>3</v>
      </c>
      <c r="G4" s="26">
        <v>12.230727272727274</v>
      </c>
      <c r="H4" s="26">
        <v>0.7181532429496762</v>
      </c>
      <c r="J4" s="34" t="s">
        <v>72</v>
      </c>
      <c r="K4" s="19">
        <v>13.736727272727272</v>
      </c>
      <c r="L4" s="21">
        <v>0.88181700338882618</v>
      </c>
    </row>
    <row r="5" spans="2:12" x14ac:dyDescent="0.2">
      <c r="B5" s="20" t="s">
        <v>37</v>
      </c>
      <c r="C5" s="21">
        <v>3.6812727272727273</v>
      </c>
      <c r="D5" s="21">
        <v>0.94001098882802481</v>
      </c>
      <c r="E5" s="6"/>
      <c r="F5" s="25" t="s">
        <v>4</v>
      </c>
      <c r="G5" s="26">
        <v>11.321818181818182</v>
      </c>
      <c r="H5" s="26">
        <v>1.2914412872304004</v>
      </c>
      <c r="J5" s="34" t="s">
        <v>73</v>
      </c>
      <c r="K5" s="19">
        <v>28.441818181818181</v>
      </c>
      <c r="L5" s="21">
        <v>0.81099107946640481</v>
      </c>
    </row>
    <row r="6" spans="2:12" x14ac:dyDescent="0.2">
      <c r="B6" s="20" t="s">
        <v>38</v>
      </c>
      <c r="C6" s="21">
        <v>6.3847272727272735</v>
      </c>
      <c r="D6" s="21">
        <v>1.1025454214288968</v>
      </c>
      <c r="E6" s="6"/>
      <c r="F6" s="25" t="s">
        <v>5</v>
      </c>
      <c r="G6" s="26">
        <v>19.61</v>
      </c>
      <c r="H6" s="26">
        <v>1.5019106630000001</v>
      </c>
      <c r="J6" s="34" t="s">
        <v>74</v>
      </c>
      <c r="K6" s="19">
        <v>10.914181818181818</v>
      </c>
      <c r="L6" s="21">
        <v>1.5277852711087132</v>
      </c>
    </row>
    <row r="7" spans="2:12" x14ac:dyDescent="0.2">
      <c r="B7" s="20" t="s">
        <v>39</v>
      </c>
      <c r="C7" s="21">
        <v>5.8869090909090911</v>
      </c>
      <c r="D7" s="21">
        <v>0.82590504093755013</v>
      </c>
      <c r="E7" s="6"/>
      <c r="F7" s="25" t="s">
        <v>6</v>
      </c>
      <c r="G7" s="26">
        <v>23.590909090909093</v>
      </c>
      <c r="H7" s="26">
        <v>0.79556080320775946</v>
      </c>
      <c r="J7" s="34" t="s">
        <v>75</v>
      </c>
      <c r="K7" s="19">
        <v>17.901818181818182</v>
      </c>
      <c r="L7" s="21">
        <v>1.169306153388018</v>
      </c>
    </row>
    <row r="8" spans="2:12" x14ac:dyDescent="0.2">
      <c r="B8" s="20" t="s">
        <v>40</v>
      </c>
      <c r="C8" s="21">
        <v>6.7510909090909088</v>
      </c>
      <c r="D8" s="21">
        <v>0.79409606441116087</v>
      </c>
      <c r="E8" s="6"/>
      <c r="F8" s="25" t="s">
        <v>7</v>
      </c>
      <c r="G8" s="26">
        <v>15.277636363636363</v>
      </c>
      <c r="H8" s="26">
        <v>0.79103252429338422</v>
      </c>
      <c r="J8" s="34" t="s">
        <v>76</v>
      </c>
      <c r="K8" s="19">
        <v>9.6985454545454548</v>
      </c>
      <c r="L8" s="21">
        <v>0.83830108827085847</v>
      </c>
    </row>
    <row r="9" spans="2:12" x14ac:dyDescent="0.2">
      <c r="B9" s="20" t="s">
        <v>41</v>
      </c>
      <c r="C9" s="21">
        <v>2.6607272727272728</v>
      </c>
      <c r="D9" s="21">
        <v>1.1132076458072306</v>
      </c>
      <c r="E9" s="6"/>
      <c r="F9" s="27" t="s">
        <v>8</v>
      </c>
      <c r="G9" s="28">
        <v>9.6519999999999992</v>
      </c>
      <c r="H9" s="28">
        <v>1.1691590347569243</v>
      </c>
      <c r="J9" s="34" t="s">
        <v>77</v>
      </c>
      <c r="K9" s="21">
        <v>11.018909090909091</v>
      </c>
      <c r="L9" s="21">
        <v>1.106701893624412</v>
      </c>
    </row>
    <row r="10" spans="2:12" x14ac:dyDescent="0.2">
      <c r="B10" s="20" t="s">
        <v>42</v>
      </c>
      <c r="C10" s="21">
        <v>6.0109090909090908</v>
      </c>
      <c r="D10" s="21">
        <v>0.88157661602636472</v>
      </c>
      <c r="E10" s="6"/>
      <c r="F10" s="25" t="s">
        <v>9</v>
      </c>
      <c r="G10" s="26">
        <v>12.828727272727273</v>
      </c>
      <c r="H10" s="26">
        <v>1.5987903602162914</v>
      </c>
      <c r="J10" s="18" t="s">
        <v>13</v>
      </c>
      <c r="K10" s="18">
        <f>AVERAGE(K4:K9)</f>
        <v>15.285333333333334</v>
      </c>
    </row>
    <row r="11" spans="2:12" x14ac:dyDescent="0.2">
      <c r="B11" s="20" t="s">
        <v>43</v>
      </c>
      <c r="C11" s="21">
        <v>4.4370909090909088</v>
      </c>
      <c r="D11" s="21">
        <v>0.73839618850812239</v>
      </c>
      <c r="E11" s="6"/>
      <c r="F11" s="25" t="s">
        <v>10</v>
      </c>
      <c r="G11" s="26">
        <v>11.315818181818182</v>
      </c>
      <c r="H11" s="26">
        <v>0.90686751942514543</v>
      </c>
      <c r="J11" s="4" t="s">
        <v>14</v>
      </c>
      <c r="K11" s="4">
        <f>(STDEV(K4:K9)/SQRT(COUNT(K4:K9)))</f>
        <v>2.8917054221170568</v>
      </c>
    </row>
    <row r="12" spans="2:12" x14ac:dyDescent="0.2">
      <c r="B12" s="20" t="s">
        <v>44</v>
      </c>
      <c r="C12" s="21">
        <v>3.9709090909090912</v>
      </c>
      <c r="D12" s="21">
        <v>1.329492827290184</v>
      </c>
      <c r="E12" s="6"/>
      <c r="F12" s="29" t="s">
        <v>11</v>
      </c>
      <c r="G12" s="30">
        <v>21.93090909090909</v>
      </c>
      <c r="H12" s="30">
        <v>0.78719539211342482</v>
      </c>
      <c r="J12" s="4" t="s">
        <v>15</v>
      </c>
      <c r="K12" s="5">
        <f>COUNT(K4:K9)</f>
        <v>6</v>
      </c>
    </row>
    <row r="13" spans="2:12" x14ac:dyDescent="0.2">
      <c r="B13" s="20" t="s">
        <v>45</v>
      </c>
      <c r="C13" s="21">
        <v>3.6045454545454545</v>
      </c>
      <c r="D13" s="21">
        <v>0.96138559735232409</v>
      </c>
      <c r="E13" s="6"/>
      <c r="F13" s="20" t="s">
        <v>12</v>
      </c>
      <c r="G13" s="21">
        <v>20.741818181818182</v>
      </c>
      <c r="H13" s="30">
        <v>1.298302356212498</v>
      </c>
    </row>
    <row r="14" spans="2:12" x14ac:dyDescent="0.2">
      <c r="B14" s="20" t="s">
        <v>46</v>
      </c>
      <c r="C14" s="21">
        <v>7.451090909090909</v>
      </c>
      <c r="D14" s="21">
        <v>0.76921569809500834</v>
      </c>
      <c r="E14" s="6"/>
      <c r="F14" s="18" t="s">
        <v>13</v>
      </c>
      <c r="G14" s="18">
        <f>AVERAGE(G4:G13)</f>
        <v>15.850036363636367</v>
      </c>
    </row>
    <row r="15" spans="2:12" x14ac:dyDescent="0.2">
      <c r="B15" s="20" t="s">
        <v>47</v>
      </c>
      <c r="C15" s="21">
        <v>3.2845454545454547</v>
      </c>
      <c r="D15" s="21">
        <v>1.0478970659328399</v>
      </c>
      <c r="E15" s="6"/>
      <c r="F15" s="4" t="s">
        <v>14</v>
      </c>
      <c r="G15" s="4">
        <f>(STDEV(G4:G13)/SQRT(COUNT(G4:G13)))</f>
        <v>1.6227544398144624</v>
      </c>
    </row>
    <row r="16" spans="2:12" x14ac:dyDescent="0.2">
      <c r="B16" s="20" t="s">
        <v>48</v>
      </c>
      <c r="C16" s="21">
        <v>8.5550909090909091</v>
      </c>
      <c r="D16" s="21">
        <v>0.8869999999999999</v>
      </c>
      <c r="E16" s="6"/>
      <c r="F16" s="4" t="s">
        <v>15</v>
      </c>
      <c r="G16" s="5">
        <f>COUNT(G4:G13)</f>
        <v>10</v>
      </c>
    </row>
    <row r="17" spans="2:7" x14ac:dyDescent="0.2">
      <c r="B17" s="4" t="s">
        <v>13</v>
      </c>
      <c r="C17" s="4">
        <f>AVERAGE(C4:C16)</f>
        <v>5.1307832167832164</v>
      </c>
      <c r="D17" s="6"/>
      <c r="E17" s="6"/>
      <c r="F17" s="6"/>
      <c r="G17" s="6"/>
    </row>
    <row r="18" spans="2:7" x14ac:dyDescent="0.2">
      <c r="B18" s="4" t="s">
        <v>14</v>
      </c>
      <c r="C18" s="4">
        <f>(STDEV(C4:C16)/SQRT(COUNT(C4:C16)))</f>
        <v>0.50415971410621485</v>
      </c>
      <c r="D18" s="6"/>
      <c r="E18" s="6"/>
      <c r="F18" s="6"/>
      <c r="G18" s="6"/>
    </row>
    <row r="19" spans="2:7" x14ac:dyDescent="0.2">
      <c r="B19" s="4" t="s">
        <v>15</v>
      </c>
      <c r="C19" s="5">
        <f>COUNT(C4:C16)</f>
        <v>13</v>
      </c>
      <c r="D19" s="6"/>
      <c r="E19" s="6"/>
      <c r="F19" s="6"/>
      <c r="G19" s="6"/>
    </row>
    <row r="20" spans="2:7" x14ac:dyDescent="0.2">
      <c r="B20" s="6"/>
      <c r="C20" s="6"/>
      <c r="D20" s="6"/>
      <c r="E20" s="6"/>
      <c r="F20" s="6"/>
      <c r="G20" s="6"/>
    </row>
    <row r="21" spans="2:7" x14ac:dyDescent="0.2">
      <c r="B21" s="6"/>
      <c r="C21" s="6"/>
      <c r="D21" s="6"/>
      <c r="E21" s="6"/>
      <c r="F21" s="6"/>
      <c r="G21" s="6"/>
    </row>
    <row r="22" spans="2:7" x14ac:dyDescent="0.2">
      <c r="B22" s="6"/>
      <c r="C22" s="6"/>
      <c r="D22" s="6"/>
      <c r="E22" s="6"/>
      <c r="F22" s="6"/>
      <c r="G22" s="6"/>
    </row>
    <row r="23" spans="2:7" x14ac:dyDescent="0.2">
      <c r="B23" s="45" t="s">
        <v>49</v>
      </c>
      <c r="C23" s="45"/>
      <c r="D23" s="45"/>
      <c r="E23" s="45"/>
      <c r="F23" s="6"/>
      <c r="G23" s="6"/>
    </row>
    <row r="24" spans="2:7" x14ac:dyDescent="0.2">
      <c r="B24" s="1" t="s">
        <v>50</v>
      </c>
      <c r="C24" s="1" t="s">
        <v>51</v>
      </c>
      <c r="D24" s="1" t="s">
        <v>52</v>
      </c>
      <c r="E24" s="2" t="s">
        <v>53</v>
      </c>
      <c r="F24" s="6"/>
      <c r="G24" s="6"/>
    </row>
    <row r="25" spans="2:7" x14ac:dyDescent="0.2">
      <c r="B25" s="9" t="s">
        <v>62</v>
      </c>
      <c r="C25" s="9" t="s">
        <v>54</v>
      </c>
      <c r="D25" s="9">
        <v>0.85560000000000003</v>
      </c>
      <c r="E25" s="13"/>
      <c r="F25" s="6"/>
      <c r="G25" s="6"/>
    </row>
  </sheetData>
  <mergeCells count="4">
    <mergeCell ref="B2:D2"/>
    <mergeCell ref="F2:H2"/>
    <mergeCell ref="J2:L2"/>
    <mergeCell ref="B23:E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4"/>
  <sheetViews>
    <sheetView tabSelected="1" workbookViewId="0">
      <selection activeCell="D29" sqref="D29"/>
    </sheetView>
  </sheetViews>
  <sheetFormatPr baseColWidth="10" defaultRowHeight="15" x14ac:dyDescent="0.2"/>
  <cols>
    <col min="2" max="2" width="15.5" bestFit="1" customWidth="1"/>
    <col min="3" max="3" width="16.6640625" bestFit="1" customWidth="1"/>
    <col min="6" max="6" width="15.6640625" bestFit="1" customWidth="1"/>
    <col min="7" max="7" width="16.6640625" bestFit="1" customWidth="1"/>
    <col min="10" max="10" width="15.6640625" bestFit="1" customWidth="1"/>
    <col min="11" max="11" width="16.6640625" bestFit="1" customWidth="1"/>
    <col min="12" max="12" width="11.6640625" bestFit="1" customWidth="1"/>
  </cols>
  <sheetData>
    <row r="1" spans="2:12" ht="16" thickBot="1" x14ac:dyDescent="0.25"/>
    <row r="2" spans="2:12" ht="16" thickBot="1" x14ac:dyDescent="0.25">
      <c r="B2" s="46" t="s">
        <v>59</v>
      </c>
      <c r="C2" s="48"/>
      <c r="D2" s="47"/>
      <c r="E2" s="6"/>
      <c r="F2" s="46" t="s">
        <v>63</v>
      </c>
      <c r="G2" s="48"/>
      <c r="H2" s="47"/>
      <c r="J2" s="46" t="s">
        <v>64</v>
      </c>
      <c r="K2" s="48"/>
      <c r="L2" s="47"/>
    </row>
    <row r="3" spans="2:12" x14ac:dyDescent="0.2">
      <c r="B3" s="16" t="s">
        <v>0</v>
      </c>
      <c r="C3" s="17" t="s">
        <v>2</v>
      </c>
      <c r="D3" s="17" t="s">
        <v>1</v>
      </c>
      <c r="E3" s="6"/>
      <c r="F3" s="16" t="s">
        <v>0</v>
      </c>
      <c r="G3" s="17" t="s">
        <v>2</v>
      </c>
      <c r="H3" s="17" t="s">
        <v>1</v>
      </c>
      <c r="J3" s="16" t="s">
        <v>0</v>
      </c>
      <c r="K3" s="17" t="s">
        <v>2</v>
      </c>
      <c r="L3" s="17" t="s">
        <v>1</v>
      </c>
    </row>
    <row r="4" spans="2:12" x14ac:dyDescent="0.2">
      <c r="B4" s="20" t="s">
        <v>36</v>
      </c>
      <c r="C4" s="21">
        <v>4.0212727272727271</v>
      </c>
      <c r="D4" s="21">
        <v>1.0729252661855984</v>
      </c>
      <c r="E4" s="6"/>
      <c r="F4" s="23" t="s">
        <v>16</v>
      </c>
      <c r="G4" s="24">
        <v>4.4687272727272731</v>
      </c>
      <c r="H4" s="21">
        <v>0.93359504971006813</v>
      </c>
      <c r="J4" s="33" t="s">
        <v>79</v>
      </c>
      <c r="K4" s="19">
        <v>9.4014545454545448</v>
      </c>
      <c r="L4" s="21">
        <v>1.1236530388513062</v>
      </c>
    </row>
    <row r="5" spans="2:12" x14ac:dyDescent="0.2">
      <c r="B5" s="20" t="s">
        <v>37</v>
      </c>
      <c r="C5" s="21">
        <v>3.6812727272727273</v>
      </c>
      <c r="D5" s="21">
        <v>0.94001098882802481</v>
      </c>
      <c r="E5" s="6"/>
      <c r="F5" s="23" t="s">
        <v>17</v>
      </c>
      <c r="G5" s="24">
        <v>16.682181818181817</v>
      </c>
      <c r="H5" s="21">
        <v>1.2972603260250029</v>
      </c>
      <c r="J5" s="20" t="s">
        <v>81</v>
      </c>
      <c r="K5" s="19">
        <v>7.1270909090909091</v>
      </c>
      <c r="L5" s="21">
        <v>1.3795691706840787</v>
      </c>
    </row>
    <row r="6" spans="2:12" x14ac:dyDescent="0.2">
      <c r="B6" s="20" t="s">
        <v>38</v>
      </c>
      <c r="C6" s="21">
        <v>6.3847272727272735</v>
      </c>
      <c r="D6" s="21">
        <v>1.1025454214288968</v>
      </c>
      <c r="E6" s="6"/>
      <c r="F6" s="23" t="s">
        <v>18</v>
      </c>
      <c r="G6" s="24">
        <v>10.346727272727271</v>
      </c>
      <c r="H6" s="21">
        <v>1.0958406297284891</v>
      </c>
      <c r="J6" s="37" t="s">
        <v>84</v>
      </c>
      <c r="K6" s="19">
        <v>6.750909090909091</v>
      </c>
      <c r="L6" s="21">
        <v>0.61198643567325661</v>
      </c>
    </row>
    <row r="7" spans="2:12" x14ac:dyDescent="0.2">
      <c r="B7" s="20" t="s">
        <v>39</v>
      </c>
      <c r="C7" s="21">
        <v>5.8869090909090911</v>
      </c>
      <c r="D7" s="21">
        <v>0.82590504093755013</v>
      </c>
      <c r="E7" s="6"/>
      <c r="F7" s="23" t="s">
        <v>19</v>
      </c>
      <c r="G7" s="24">
        <v>21.450909090909089</v>
      </c>
      <c r="H7" s="21">
        <v>0.87653290903446135</v>
      </c>
      <c r="J7" s="36" t="s">
        <v>85</v>
      </c>
      <c r="K7" s="19">
        <v>5.7554545454545458</v>
      </c>
      <c r="L7" s="21">
        <v>1.1013706735035993</v>
      </c>
    </row>
    <row r="8" spans="2:12" x14ac:dyDescent="0.2">
      <c r="B8" s="20" t="s">
        <v>40</v>
      </c>
      <c r="C8" s="21">
        <v>6.7510909090909088</v>
      </c>
      <c r="D8" s="21">
        <v>0.79409606441116087</v>
      </c>
      <c r="E8" s="6"/>
      <c r="F8" s="23" t="s">
        <v>20</v>
      </c>
      <c r="G8" s="24">
        <v>6.669090909090909</v>
      </c>
      <c r="H8" s="21">
        <v>0.89357265592346635</v>
      </c>
      <c r="J8" s="20" t="s">
        <v>86</v>
      </c>
      <c r="K8" s="19">
        <v>6.7029090909090909</v>
      </c>
      <c r="L8" s="21">
        <v>0.80489218641316951</v>
      </c>
    </row>
    <row r="9" spans="2:12" x14ac:dyDescent="0.2">
      <c r="B9" s="20" t="s">
        <v>41</v>
      </c>
      <c r="C9" s="21">
        <v>2.6607272727272728</v>
      </c>
      <c r="D9" s="21">
        <v>1.1132076458072306</v>
      </c>
      <c r="E9" s="6"/>
      <c r="F9" s="23" t="s">
        <v>21</v>
      </c>
      <c r="G9" s="24">
        <v>6.9323636363636361</v>
      </c>
      <c r="H9" s="21">
        <v>0.89556278232590891</v>
      </c>
      <c r="J9" s="20" t="s">
        <v>87</v>
      </c>
      <c r="K9" s="19">
        <v>2.7816363636363635</v>
      </c>
      <c r="L9" s="21">
        <v>1.2742009922695281</v>
      </c>
    </row>
    <row r="10" spans="2:12" x14ac:dyDescent="0.2">
      <c r="B10" s="20" t="s">
        <v>42</v>
      </c>
      <c r="C10" s="21">
        <v>6.0109090909090908</v>
      </c>
      <c r="D10" s="21">
        <v>0.88157661602636472</v>
      </c>
      <c r="E10" s="6"/>
      <c r="F10" s="23" t="s">
        <v>22</v>
      </c>
      <c r="G10" s="24">
        <v>5.8043636363636368</v>
      </c>
      <c r="H10" s="21">
        <v>1.0701539025283986</v>
      </c>
      <c r="J10" s="20" t="s">
        <v>88</v>
      </c>
      <c r="K10" s="19">
        <v>6.6187272727272735</v>
      </c>
      <c r="L10" s="21">
        <v>0.95260429852496364</v>
      </c>
    </row>
    <row r="11" spans="2:12" x14ac:dyDescent="0.2">
      <c r="B11" s="20" t="s">
        <v>43</v>
      </c>
      <c r="C11" s="21">
        <v>4.4370909090909088</v>
      </c>
      <c r="D11" s="21">
        <v>0.73839618850812239</v>
      </c>
      <c r="E11" s="6"/>
      <c r="F11" s="23" t="s">
        <v>23</v>
      </c>
      <c r="G11" s="24">
        <v>8.5938181818181825</v>
      </c>
      <c r="H11" s="21">
        <v>1.1724682408670064</v>
      </c>
      <c r="J11" s="20" t="s">
        <v>89</v>
      </c>
      <c r="K11" s="19">
        <v>4.4518181818181821</v>
      </c>
      <c r="L11" s="21">
        <v>1.3153110797680614</v>
      </c>
    </row>
    <row r="12" spans="2:12" x14ac:dyDescent="0.2">
      <c r="B12" s="20" t="s">
        <v>44</v>
      </c>
      <c r="C12" s="21">
        <v>3.9709090909090912</v>
      </c>
      <c r="D12" s="21">
        <v>1.329492827290184</v>
      </c>
      <c r="E12" s="6"/>
      <c r="F12" s="23" t="s">
        <v>24</v>
      </c>
      <c r="G12" s="24">
        <v>14.24090909090909</v>
      </c>
      <c r="H12" s="21">
        <v>1.3723541398095396</v>
      </c>
      <c r="J12" s="20" t="s">
        <v>90</v>
      </c>
      <c r="K12" s="19">
        <v>4.6474545454545453</v>
      </c>
      <c r="L12" s="21">
        <v>0.88802940531051133</v>
      </c>
    </row>
    <row r="13" spans="2:12" x14ac:dyDescent="0.2">
      <c r="B13" s="20" t="s">
        <v>45</v>
      </c>
      <c r="C13" s="21">
        <v>3.6045454545454545</v>
      </c>
      <c r="D13" s="21">
        <v>0.96138559735232409</v>
      </c>
      <c r="E13" s="6"/>
      <c r="F13" s="23" t="s">
        <v>25</v>
      </c>
      <c r="G13" s="24">
        <v>6.4160000000000004</v>
      </c>
      <c r="H13" s="21">
        <v>1.0039858382823208</v>
      </c>
      <c r="J13" s="18" t="s">
        <v>13</v>
      </c>
      <c r="K13" s="18">
        <f>AVERAGE(K4:K12)</f>
        <v>6.0263838383838388</v>
      </c>
    </row>
    <row r="14" spans="2:12" x14ac:dyDescent="0.2">
      <c r="B14" s="20" t="s">
        <v>46</v>
      </c>
      <c r="C14" s="21">
        <v>7.451090909090909</v>
      </c>
      <c r="D14" s="21">
        <v>0.76921569809500834</v>
      </c>
      <c r="E14" s="6"/>
      <c r="F14" s="23" t="s">
        <v>26</v>
      </c>
      <c r="G14" s="21">
        <v>10.438363636363636</v>
      </c>
      <c r="H14" s="21">
        <v>1.0846417877747754</v>
      </c>
      <c r="J14" s="4" t="s">
        <v>14</v>
      </c>
      <c r="K14" s="4">
        <f>(STDEV(K4:K12)/SQRT(COUNT(K4:K12)))</f>
        <v>0.63375692188499078</v>
      </c>
    </row>
    <row r="15" spans="2:12" x14ac:dyDescent="0.2">
      <c r="B15" s="20" t="s">
        <v>47</v>
      </c>
      <c r="C15" s="21">
        <v>3.2845454545454547</v>
      </c>
      <c r="D15" s="21">
        <v>1.0478970659328399</v>
      </c>
      <c r="E15" s="6"/>
      <c r="F15" s="23" t="s">
        <v>27</v>
      </c>
      <c r="G15" s="21">
        <v>5.96</v>
      </c>
      <c r="H15" s="21">
        <v>1.4655562958027983</v>
      </c>
      <c r="J15" s="4" t="s">
        <v>15</v>
      </c>
      <c r="K15" s="5">
        <f>COUNT(K4:K12)</f>
        <v>9</v>
      </c>
    </row>
    <row r="16" spans="2:12" x14ac:dyDescent="0.2">
      <c r="B16" s="20" t="s">
        <v>48</v>
      </c>
      <c r="C16" s="21">
        <v>8.5550909090909091</v>
      </c>
      <c r="D16" s="21">
        <v>0.8869999999999999</v>
      </c>
      <c r="E16" s="6"/>
      <c r="F16" s="23" t="s">
        <v>28</v>
      </c>
      <c r="G16" s="21">
        <v>3.746909090909091</v>
      </c>
      <c r="H16" s="21">
        <v>0.94249518723219261</v>
      </c>
    </row>
    <row r="17" spans="2:8" x14ac:dyDescent="0.2">
      <c r="B17" s="4" t="s">
        <v>13</v>
      </c>
      <c r="C17" s="4">
        <f>AVERAGE(C4:C16)</f>
        <v>5.1307832167832164</v>
      </c>
      <c r="D17" s="6"/>
      <c r="E17" s="6"/>
      <c r="F17" s="23" t="s">
        <v>29</v>
      </c>
      <c r="G17" s="21">
        <v>6.9592727272727268</v>
      </c>
      <c r="H17" s="21">
        <v>1.1811331444759208</v>
      </c>
    </row>
    <row r="18" spans="2:8" x14ac:dyDescent="0.2">
      <c r="B18" s="4" t="s">
        <v>14</v>
      </c>
      <c r="C18" s="4">
        <f>(STDEV(C4:C16)/SQRT(COUNT(C4:C16)))</f>
        <v>0.50415971410621485</v>
      </c>
      <c r="D18" s="6"/>
      <c r="E18" s="6"/>
      <c r="F18" s="23" t="s">
        <v>30</v>
      </c>
      <c r="G18" s="24">
        <v>7.5063636363636359</v>
      </c>
      <c r="H18" s="21">
        <v>1.0727471052189963</v>
      </c>
    </row>
    <row r="19" spans="2:8" x14ac:dyDescent="0.2">
      <c r="B19" s="4" t="s">
        <v>15</v>
      </c>
      <c r="C19" s="5">
        <f>COUNT(C4:C16)</f>
        <v>13</v>
      </c>
      <c r="D19" s="6"/>
      <c r="E19" s="6"/>
      <c r="F19" s="23" t="s">
        <v>31</v>
      </c>
      <c r="G19" s="24">
        <v>18.867272727272727</v>
      </c>
      <c r="H19" s="21">
        <v>1.0593850312552797</v>
      </c>
    </row>
    <row r="20" spans="2:8" x14ac:dyDescent="0.2">
      <c r="E20" s="6"/>
      <c r="F20" s="23" t="s">
        <v>32</v>
      </c>
      <c r="G20" s="24">
        <v>8.4414545454545458</v>
      </c>
      <c r="H20" s="21">
        <v>1.5793120213929746</v>
      </c>
    </row>
    <row r="21" spans="2:8" x14ac:dyDescent="0.2">
      <c r="E21" s="6"/>
      <c r="F21" s="23" t="s">
        <v>33</v>
      </c>
      <c r="G21" s="24">
        <v>13.343454545454547</v>
      </c>
      <c r="H21" s="21">
        <v>1.1045562085018696</v>
      </c>
    </row>
    <row r="22" spans="2:8" x14ac:dyDescent="0.2">
      <c r="E22" s="6"/>
      <c r="F22" s="23" t="s">
        <v>34</v>
      </c>
      <c r="G22" s="24">
        <v>6.2481818181818181</v>
      </c>
      <c r="H22" s="21">
        <v>1.18117618703302</v>
      </c>
    </row>
    <row r="23" spans="2:8" x14ac:dyDescent="0.2">
      <c r="E23" s="6"/>
      <c r="F23" s="23" t="s">
        <v>35</v>
      </c>
      <c r="G23" s="24">
        <v>11.284363636363636</v>
      </c>
      <c r="H23" s="21">
        <v>1.0448345412279503</v>
      </c>
    </row>
    <row r="24" spans="2:8" x14ac:dyDescent="0.2">
      <c r="E24" s="6"/>
      <c r="F24" s="18" t="s">
        <v>13</v>
      </c>
      <c r="G24" s="18">
        <f>AVERAGE(G4:G23)</f>
        <v>9.7200363636363623</v>
      </c>
    </row>
    <row r="25" spans="2:8" x14ac:dyDescent="0.2">
      <c r="E25" s="6"/>
      <c r="F25" s="4" t="s">
        <v>14</v>
      </c>
      <c r="G25" s="4">
        <f>(STDEV(G4:G23)/SQRT(COUNT(G4:G23)))</f>
        <v>1.0940990821202186</v>
      </c>
    </row>
    <row r="26" spans="2:8" x14ac:dyDescent="0.2">
      <c r="E26" s="6"/>
      <c r="F26" s="4" t="s">
        <v>15</v>
      </c>
      <c r="G26" s="5">
        <f>COUNT(G4:G23)</f>
        <v>20</v>
      </c>
    </row>
    <row r="27" spans="2:8" x14ac:dyDescent="0.2">
      <c r="E27" s="6"/>
      <c r="F27" s="6"/>
      <c r="G27" s="6"/>
    </row>
    <row r="28" spans="2:8" x14ac:dyDescent="0.2">
      <c r="E28" s="6"/>
      <c r="F28" s="6"/>
      <c r="G28" s="6"/>
    </row>
    <row r="29" spans="2:8" x14ac:dyDescent="0.2">
      <c r="E29" s="6"/>
      <c r="F29" s="6"/>
      <c r="G29" s="6"/>
    </row>
    <row r="30" spans="2:8" x14ac:dyDescent="0.2">
      <c r="E30" s="6"/>
      <c r="F30" s="6"/>
      <c r="G30" s="6"/>
    </row>
    <row r="31" spans="2:8" x14ac:dyDescent="0.2">
      <c r="B31" s="6"/>
      <c r="C31" s="6"/>
      <c r="D31" s="6"/>
      <c r="E31" s="6"/>
      <c r="F31" s="6"/>
      <c r="G31" s="6"/>
    </row>
    <row r="32" spans="2:8" x14ac:dyDescent="0.2">
      <c r="B32" s="45" t="s">
        <v>49</v>
      </c>
      <c r="C32" s="45"/>
      <c r="D32" s="45"/>
      <c r="E32" s="45"/>
      <c r="F32" s="6"/>
      <c r="G32" s="6"/>
    </row>
    <row r="33" spans="2:7" x14ac:dyDescent="0.2">
      <c r="B33" s="1" t="s">
        <v>50</v>
      </c>
      <c r="C33" s="1" t="s">
        <v>51</v>
      </c>
      <c r="D33" s="1" t="s">
        <v>52</v>
      </c>
      <c r="E33" s="2" t="s">
        <v>53</v>
      </c>
      <c r="F33" s="6"/>
      <c r="G33" s="6"/>
    </row>
    <row r="34" spans="2:7" x14ac:dyDescent="0.2">
      <c r="B34" s="9" t="s">
        <v>65</v>
      </c>
      <c r="C34" s="9" t="s">
        <v>91</v>
      </c>
      <c r="D34" s="9">
        <v>3.7699999999999997E-2</v>
      </c>
      <c r="E34" s="9" t="s">
        <v>56</v>
      </c>
      <c r="F34" s="6"/>
      <c r="G34" s="6"/>
    </row>
  </sheetData>
  <mergeCells count="4">
    <mergeCell ref="B2:D2"/>
    <mergeCell ref="F2:H2"/>
    <mergeCell ref="J2:L2"/>
    <mergeCell ref="B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Figure S3A </vt:lpstr>
      <vt:lpstr>Figure S3B </vt:lpstr>
      <vt:lpstr>Figure S3C </vt:lpstr>
      <vt:lpstr>Figure S3D</vt:lpstr>
      <vt:lpstr>Figure S3E</vt:lpstr>
      <vt:lpstr>Figure S3F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2019-12-04T15:41:43Z</dcterms:created>
  <dcterms:modified xsi:type="dcterms:W3CDTF">2020-05-03T09:41:31Z</dcterms:modified>
</cp:coreProperties>
</file>