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anna_david/Desktop/To move CLINIC 29-04-2020/Paper Miguez et al./Miguez et al - Source Data/"/>
    </mc:Choice>
  </mc:AlternateContent>
  <xr:revisionPtr revIDLastSave="0" documentId="13_ncr:1_{4FA11D9D-5785-4A47-99F1-2D0ECAF27E10}" xr6:coauthVersionLast="45" xr6:coauthVersionMax="45" xr10:uidLastSave="{00000000-0000-0000-0000-000000000000}"/>
  <bookViews>
    <workbookView xWindow="200" yWindow="460" windowWidth="23640" windowHeight="16660" activeTab="2" xr2:uid="{00000000-000D-0000-FFFF-FFFF00000000}"/>
  </bookViews>
  <sheets>
    <sheet name="Figure 7E Conductance" sheetId="1" r:id="rId1"/>
    <sheet name="Figure 7F Popen" sheetId="2" r:id="rId2"/>
    <sheet name="Figure 7G Desensitizatio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28" i="3" l="1"/>
  <c r="C22" i="3"/>
  <c r="C21" i="3"/>
  <c r="C20" i="3"/>
  <c r="S18" i="2"/>
  <c r="S27" i="3"/>
  <c r="S26" i="3"/>
  <c r="S25" i="3"/>
  <c r="S25" i="1"/>
  <c r="S24" i="1"/>
  <c r="S23" i="1"/>
  <c r="S19" i="2"/>
  <c r="S17" i="2"/>
  <c r="O27" i="1"/>
  <c r="G27" i="1"/>
  <c r="O26" i="1"/>
  <c r="G26" i="1"/>
  <c r="O25" i="1"/>
  <c r="G25" i="1"/>
  <c r="C20" i="1"/>
  <c r="C19" i="1"/>
  <c r="C18" i="1"/>
  <c r="K17" i="1"/>
  <c r="K16" i="1"/>
  <c r="K15" i="1"/>
  <c r="O28" i="2"/>
  <c r="O27" i="2"/>
  <c r="O26" i="2"/>
  <c r="G18" i="2"/>
  <c r="C18" i="2"/>
  <c r="G17" i="2"/>
  <c r="C17" i="2"/>
  <c r="K16" i="2"/>
  <c r="G16" i="2"/>
  <c r="C16" i="2"/>
  <c r="K15" i="2"/>
  <c r="K14" i="2"/>
  <c r="G29" i="3"/>
  <c r="G28" i="3"/>
  <c r="O27" i="3"/>
  <c r="G27" i="3"/>
  <c r="O26" i="3"/>
  <c r="K19" i="3"/>
  <c r="K18" i="3"/>
  <c r="K17" i="3"/>
</calcChain>
</file>

<file path=xl/sharedStrings.xml><?xml version="1.0" encoding="utf-8"?>
<sst xmlns="http://schemas.openxmlformats.org/spreadsheetml/2006/main" count="563" uniqueCount="137">
  <si>
    <t>File</t>
  </si>
  <si>
    <t>Desensitization weighted time constant (ms)</t>
  </si>
  <si>
    <t>RI</t>
  </si>
  <si>
    <t>2017_04_21_0007</t>
  </si>
  <si>
    <t>2018_03_16_0003</t>
  </si>
  <si>
    <t>2017_05_03_0035</t>
  </si>
  <si>
    <t>2018_04_06_0007</t>
  </si>
  <si>
    <t>2017_05_03_0017</t>
  </si>
  <si>
    <t>2018_03_29_0001</t>
  </si>
  <si>
    <t>2017_05_03_0045</t>
  </si>
  <si>
    <t>2018_04_06_0008</t>
  </si>
  <si>
    <t>2017_05_03_0025</t>
  </si>
  <si>
    <t>2018_03_29_0006</t>
  </si>
  <si>
    <t>2017_05_03_0064</t>
  </si>
  <si>
    <t>2018_04_06_0012</t>
  </si>
  <si>
    <t>2017_05_03_0087</t>
  </si>
  <si>
    <t>2018_03_29_0012</t>
  </si>
  <si>
    <t>2017_05_12_0024</t>
  </si>
  <si>
    <t>2018_04_19_0002</t>
  </si>
  <si>
    <t>2017_05_04_0041</t>
  </si>
  <si>
    <t>2018_03_29_0022</t>
  </si>
  <si>
    <t>2017_05_19_0021</t>
  </si>
  <si>
    <t>2018_05_10_0010</t>
  </si>
  <si>
    <t>2017_05_04_0050</t>
  </si>
  <si>
    <t>2018_04_06_0006</t>
  </si>
  <si>
    <t>2017_05_19_0035</t>
  </si>
  <si>
    <t>2018_05_16_0003</t>
  </si>
  <si>
    <t>2017_05_09_0037</t>
  </si>
  <si>
    <t>2018_05_10_0004</t>
  </si>
  <si>
    <t>2017_05_23_0011</t>
  </si>
  <si>
    <t>2018_05_16_0004</t>
  </si>
  <si>
    <t>2017_05_19_0068</t>
  </si>
  <si>
    <t>2018_05_10_0005</t>
  </si>
  <si>
    <t>2017_05_23_0032</t>
  </si>
  <si>
    <t>2018_05_16_0014</t>
  </si>
  <si>
    <t>2017_05_19_0070</t>
  </si>
  <si>
    <t>2018_05_18_0003</t>
  </si>
  <si>
    <t>2018_09_06_0010</t>
  </si>
  <si>
    <t>2018_05_16_0024</t>
  </si>
  <si>
    <t>2017_05_10_0012</t>
  </si>
  <si>
    <t>2018_05_18_0011</t>
  </si>
  <si>
    <t>2018_09_06_0022</t>
  </si>
  <si>
    <t>2018_05_16_0034</t>
  </si>
  <si>
    <t>2017_06_13_0007</t>
  </si>
  <si>
    <t>2018_05_18_0012</t>
  </si>
  <si>
    <t>2018_09_06_0028</t>
  </si>
  <si>
    <t>2018_05_16_0042</t>
  </si>
  <si>
    <t>2017_06_14_0034</t>
  </si>
  <si>
    <t>2018_05_18_0016</t>
  </si>
  <si>
    <t>Mean</t>
  </si>
  <si>
    <t>2018_05_18_0035</t>
  </si>
  <si>
    <t>2017_06_14_0036</t>
  </si>
  <si>
    <t>2018_05_18_0017</t>
  </si>
  <si>
    <t>S.E.M.</t>
  </si>
  <si>
    <t>2018_05_18_0036</t>
  </si>
  <si>
    <t>2018_05_18_0018</t>
  </si>
  <si>
    <t>N</t>
  </si>
  <si>
    <t>2018_06_21_0003</t>
  </si>
  <si>
    <t>2018_05_18_0034</t>
  </si>
  <si>
    <t>2018_06_21_0010</t>
  </si>
  <si>
    <t>2018_06_20_0002</t>
  </si>
  <si>
    <t>2018_06_21_0015</t>
  </si>
  <si>
    <t>2018_06_20_0021</t>
  </si>
  <si>
    <t>2018_06_21_0018</t>
  </si>
  <si>
    <t>2018_09_17_0002</t>
  </si>
  <si>
    <t>2018_06_21_0020</t>
  </si>
  <si>
    <t>2018_09_17_0003</t>
  </si>
  <si>
    <t>2018_06_21_0028</t>
  </si>
  <si>
    <t>2018_09_17_0008</t>
  </si>
  <si>
    <t>2018_06_21_0030</t>
  </si>
  <si>
    <t>2018_09_17_0016</t>
  </si>
  <si>
    <t>STATISTICAL ANALYSIS</t>
  </si>
  <si>
    <t>Comparison</t>
  </si>
  <si>
    <t>Test</t>
  </si>
  <si>
    <t>p-value</t>
  </si>
  <si>
    <t>Graphic</t>
  </si>
  <si>
    <t>0 TARPs vs 2 TARPs A2</t>
  </si>
  <si>
    <t>0 TARPs vs 2 TARPs A4c</t>
  </si>
  <si>
    <t>***</t>
  </si>
  <si>
    <t>0 TARPs vs 4 TARPs</t>
  </si>
  <si>
    <t>&lt; 0.0001</t>
  </si>
  <si>
    <t>****</t>
  </si>
  <si>
    <t>2 TARPs A4c vs 2 TARPs A2</t>
  </si>
  <si>
    <t>*</t>
  </si>
  <si>
    <t>2 TARPs A4c vs 4 TARPs</t>
  </si>
  <si>
    <t>2 TARPs A2 vs 4 TARPs</t>
  </si>
  <si>
    <t>Peak Open Probability</t>
  </si>
  <si>
    <t>2017_05_09_0056</t>
  </si>
  <si>
    <t>2017_05_23_0016</t>
  </si>
  <si>
    <t>2018_05_16_0005</t>
  </si>
  <si>
    <t>**</t>
  </si>
  <si>
    <t>Conductance (pS)</t>
  </si>
  <si>
    <t>Cerebellar Granule Cells</t>
  </si>
  <si>
    <t>2017_11_29_0003</t>
  </si>
  <si>
    <t>2017_11_29_0011</t>
  </si>
  <si>
    <t>2017_11_29_0017</t>
  </si>
  <si>
    <t>2017_12_07_0002</t>
  </si>
  <si>
    <t>2017_12_29_0015</t>
  </si>
  <si>
    <t>2018_01_19_0006</t>
  </si>
  <si>
    <t>2018_01_22_0001</t>
  </si>
  <si>
    <t>2018_01_22_0005</t>
  </si>
  <si>
    <t>2018_01_22_0006</t>
  </si>
  <si>
    <t>2018_02_23_0007</t>
  </si>
  <si>
    <t>2018_02_23_0011</t>
  </si>
  <si>
    <t>2018_02_23_0015</t>
  </si>
  <si>
    <t>2018_02_26_0011</t>
  </si>
  <si>
    <t>2018_02_26_0013</t>
  </si>
  <si>
    <t>2018_02_26_0014</t>
  </si>
  <si>
    <t>2018_02_26_0022</t>
  </si>
  <si>
    <t>2018_02_26_0023</t>
  </si>
  <si>
    <t>2018_02_26_0027</t>
  </si>
  <si>
    <t>2018_04_27_0003</t>
  </si>
  <si>
    <t>Cerebellar Granule Cells (CGC)</t>
  </si>
  <si>
    <t>CGC vs 0 TARPs</t>
  </si>
  <si>
    <t>CGC vs 2 TARPs A4c</t>
  </si>
  <si>
    <t>CGC vs 2 TARPs A2</t>
  </si>
  <si>
    <t>CGC vs 4 TARPs</t>
  </si>
  <si>
    <t>Student's t-test</t>
  </si>
  <si>
    <t>ns</t>
  </si>
  <si>
    <t>Mann Whithney U-test</t>
  </si>
  <si>
    <t>0 TARPs (A2+A4c)</t>
  </si>
  <si>
    <r>
      <t>2 TARPs (A2 + A4c:</t>
    </r>
    <r>
      <rPr>
        <b/>
        <sz val="11"/>
        <color indexed="8"/>
        <rFont val="Symbol"/>
        <charset val="2"/>
      </rPr>
      <t>g</t>
    </r>
    <r>
      <rPr>
        <b/>
        <sz val="11"/>
        <color indexed="8"/>
        <rFont val="Calibri"/>
        <family val="2"/>
        <scheme val="minor"/>
      </rPr>
      <t xml:space="preserve">2)  </t>
    </r>
  </si>
  <si>
    <r>
      <t>2 TARPs (A2:</t>
    </r>
    <r>
      <rPr>
        <b/>
        <sz val="11"/>
        <color indexed="8"/>
        <rFont val="Symbol"/>
        <charset val="2"/>
      </rPr>
      <t>g</t>
    </r>
    <r>
      <rPr>
        <b/>
        <sz val="11"/>
        <color indexed="8"/>
        <rFont val="Calibri"/>
        <family val="2"/>
        <scheme val="minor"/>
      </rPr>
      <t>2  + A4c )</t>
    </r>
  </si>
  <si>
    <r>
      <t>4 TARPs (A2:</t>
    </r>
    <r>
      <rPr>
        <b/>
        <sz val="11"/>
        <color indexed="8"/>
        <rFont val="Symbol"/>
        <charset val="2"/>
      </rPr>
      <t>g</t>
    </r>
    <r>
      <rPr>
        <b/>
        <sz val="11"/>
        <color indexed="8"/>
        <rFont val="Calibri"/>
        <family val="2"/>
        <scheme val="minor"/>
      </rPr>
      <t>2  +  A4c:</t>
    </r>
    <r>
      <rPr>
        <b/>
        <sz val="11"/>
        <color indexed="8"/>
        <rFont val="Symbol"/>
        <charset val="2"/>
      </rPr>
      <t>g</t>
    </r>
    <r>
      <rPr>
        <b/>
        <sz val="11"/>
        <color indexed="8"/>
        <rFont val="Calibri"/>
        <family val="2"/>
        <scheme val="minor"/>
      </rPr>
      <t>2 )</t>
    </r>
  </si>
  <si>
    <t>Mann Whitney U-test</t>
  </si>
  <si>
    <r>
      <t xml:space="preserve">Ordinary </t>
    </r>
    <r>
      <rPr>
        <b/>
        <sz val="11"/>
        <color theme="1"/>
        <rFont val="Calibri"/>
        <family val="2"/>
        <scheme val="minor"/>
      </rPr>
      <t xml:space="preserve">one-way ANOVA </t>
    </r>
    <r>
      <rPr>
        <sz val="11"/>
        <color theme="1"/>
        <rFont val="Calibri"/>
        <family val="2"/>
        <scheme val="minor"/>
      </rPr>
      <t xml:space="preserve">with </t>
    </r>
    <r>
      <rPr>
        <b/>
        <sz val="11"/>
        <color theme="1"/>
        <rFont val="Calibri"/>
        <family val="2"/>
        <scheme val="minor"/>
      </rPr>
      <t>Newman-Keuls</t>
    </r>
    <r>
      <rPr>
        <sz val="11"/>
        <color theme="1"/>
        <rFont val="Calibri"/>
        <family val="2"/>
        <scheme val="minor"/>
      </rPr>
      <t xml:space="preserve"> multiple comparisons post-hoc test</t>
    </r>
  </si>
  <si>
    <t>Mean Diff.</t>
  </si>
  <si>
    <t>Significant?</t>
  </si>
  <si>
    <t>Summary</t>
  </si>
  <si>
    <t>Yes</t>
  </si>
  <si>
    <t>No</t>
  </si>
  <si>
    <t>Comparisons of Interest</t>
  </si>
  <si>
    <t>F Value = 9.288</t>
  </si>
  <si>
    <t>P Value &lt; 0.0001</t>
  </si>
  <si>
    <t>F Value = 1.684</t>
  </si>
  <si>
    <t>P Value = 0.1658</t>
  </si>
  <si>
    <t>F Value = 13.48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</si>
</sst>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Symbol"/>
      <charset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99">
    <xf numFmtId="0" fontId="0" fillId="0" borderId="0" xfId="0"/>
    <xf numFmtId="0" fontId="0" fillId="0" borderId="8" xfId="0" applyFont="1" applyFill="1" applyBorder="1"/>
    <xf numFmtId="0" fontId="0" fillId="0" borderId="9" xfId="0" applyFont="1" applyFill="1" applyBorder="1" applyAlignment="1">
      <alignment horizontal="center"/>
    </xf>
    <xf numFmtId="0" fontId="0" fillId="0" borderId="9" xfId="0" applyFont="1" applyFill="1" applyBorder="1"/>
    <xf numFmtId="0" fontId="0" fillId="0" borderId="8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0" borderId="2" xfId="0" applyFont="1" applyFill="1" applyBorder="1"/>
    <xf numFmtId="0" fontId="0" fillId="0" borderId="2" xfId="0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/>
    </xf>
    <xf numFmtId="2" fontId="0" fillId="0" borderId="9" xfId="0" applyNumberFormat="1" applyFont="1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0" borderId="0" xfId="0" applyFont="1"/>
    <xf numFmtId="0" fontId="0" fillId="3" borderId="9" xfId="0" applyFont="1" applyFill="1" applyBorder="1"/>
    <xf numFmtId="2" fontId="3" fillId="4" borderId="9" xfId="1" applyNumberFormat="1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0" fillId="3" borderId="2" xfId="0" applyFont="1" applyFill="1" applyBorder="1"/>
    <xf numFmtId="2" fontId="0" fillId="0" borderId="8" xfId="0" applyNumberFormat="1" applyFont="1" applyFill="1" applyBorder="1" applyAlignment="1">
      <alignment horizontal="center"/>
    </xf>
    <xf numFmtId="2" fontId="0" fillId="0" borderId="0" xfId="0" applyNumberFormat="1" applyFont="1" applyFill="1" applyBorder="1"/>
    <xf numFmtId="0" fontId="5" fillId="0" borderId="9" xfId="0" applyFont="1" applyFill="1" applyBorder="1"/>
    <xf numFmtId="0" fontId="0" fillId="0" borderId="13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2" fontId="6" fillId="0" borderId="9" xfId="0" applyNumberFormat="1" applyFont="1" applyFill="1" applyBorder="1" applyAlignment="1">
      <alignment horizontal="center"/>
    </xf>
    <xf numFmtId="164" fontId="6" fillId="0" borderId="9" xfId="0" applyNumberFormat="1" applyFont="1" applyFill="1" applyBorder="1" applyAlignment="1">
      <alignment horizontal="center"/>
    </xf>
    <xf numFmtId="2" fontId="6" fillId="0" borderId="2" xfId="0" applyNumberFormat="1" applyFont="1" applyFill="1" applyBorder="1" applyAlignment="1">
      <alignment horizontal="center"/>
    </xf>
    <xf numFmtId="2" fontId="0" fillId="0" borderId="9" xfId="0" applyNumberFormat="1" applyFont="1" applyBorder="1" applyAlignment="1">
      <alignment horizontal="center"/>
    </xf>
    <xf numFmtId="0" fontId="0" fillId="0" borderId="9" xfId="0" applyFont="1" applyBorder="1"/>
    <xf numFmtId="0" fontId="0" fillId="0" borderId="0" xfId="0" applyFont="1" applyAlignment="1">
      <alignment horizontal="center"/>
    </xf>
    <xf numFmtId="0" fontId="0" fillId="0" borderId="9" xfId="0" applyFont="1" applyBorder="1" applyAlignment="1">
      <alignment vertical="center"/>
    </xf>
    <xf numFmtId="2" fontId="0" fillId="0" borderId="0" xfId="0" applyNumberFormat="1" applyFont="1"/>
    <xf numFmtId="0" fontId="5" fillId="0" borderId="8" xfId="0" applyFont="1" applyFill="1" applyBorder="1"/>
    <xf numFmtId="0" fontId="0" fillId="3" borderId="3" xfId="0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0" fillId="0" borderId="9" xfId="0" applyFont="1" applyBorder="1" applyAlignment="1">
      <alignment horizontal="center"/>
    </xf>
    <xf numFmtId="2" fontId="3" fillId="4" borderId="3" xfId="1" applyNumberFormat="1" applyFont="1" applyFill="1" applyBorder="1" applyAlignment="1">
      <alignment horizontal="center"/>
    </xf>
    <xf numFmtId="2" fontId="0" fillId="0" borderId="5" xfId="0" applyNumberFormat="1" applyFont="1" applyFill="1" applyBorder="1" applyAlignment="1">
      <alignment horizontal="center"/>
    </xf>
    <xf numFmtId="2" fontId="0" fillId="0" borderId="7" xfId="0" applyNumberFormat="1" applyFont="1" applyFill="1" applyBorder="1" applyAlignment="1">
      <alignment horizontal="center"/>
    </xf>
    <xf numFmtId="2" fontId="0" fillId="0" borderId="6" xfId="0" applyNumberFormat="1" applyFont="1" applyFill="1" applyBorder="1" applyAlignment="1">
      <alignment horizontal="center"/>
    </xf>
    <xf numFmtId="0" fontId="0" fillId="3" borderId="15" xfId="0" applyFont="1" applyFill="1" applyBorder="1" applyAlignment="1">
      <alignment horizontal="center"/>
    </xf>
    <xf numFmtId="2" fontId="3" fillId="4" borderId="4" xfId="1" applyNumberFormat="1" applyFont="1" applyFill="1" applyBorder="1" applyAlignment="1">
      <alignment horizontal="left"/>
    </xf>
    <xf numFmtId="2" fontId="5" fillId="0" borderId="9" xfId="0" applyNumberFormat="1" applyFont="1" applyFill="1" applyBorder="1" applyAlignment="1">
      <alignment horizontal="center"/>
    </xf>
    <xf numFmtId="2" fontId="1" fillId="3" borderId="9" xfId="0" applyNumberFormat="1" applyFont="1" applyFill="1" applyBorder="1" applyAlignment="1">
      <alignment horizontal="center"/>
    </xf>
    <xf numFmtId="0" fontId="0" fillId="3" borderId="9" xfId="0" applyFont="1" applyFill="1" applyBorder="1" applyAlignment="1">
      <alignment wrapText="1"/>
    </xf>
    <xf numFmtId="2" fontId="3" fillId="4" borderId="9" xfId="1" applyNumberFormat="1" applyFont="1" applyFill="1" applyBorder="1" applyAlignment="1">
      <alignment horizontal="center" wrapText="1"/>
    </xf>
    <xf numFmtId="0" fontId="0" fillId="3" borderId="9" xfId="0" applyFont="1" applyFill="1" applyBorder="1" applyAlignment="1">
      <alignment horizontal="center" wrapText="1"/>
    </xf>
    <xf numFmtId="0" fontId="0" fillId="0" borderId="0" xfId="0" applyFont="1" applyAlignment="1">
      <alignment wrapText="1"/>
    </xf>
    <xf numFmtId="0" fontId="0" fillId="3" borderId="2" xfId="0" applyFont="1" applyFill="1" applyBorder="1" applyAlignment="1">
      <alignment wrapText="1"/>
    </xf>
    <xf numFmtId="2" fontId="3" fillId="4" borderId="3" xfId="1" applyNumberFormat="1" applyFont="1" applyFill="1" applyBorder="1" applyAlignment="1">
      <alignment horizontal="center" wrapText="1"/>
    </xf>
    <xf numFmtId="0" fontId="0" fillId="3" borderId="3" xfId="0" applyFont="1" applyFill="1" applyBorder="1" applyAlignment="1">
      <alignment horizontal="center" wrapText="1"/>
    </xf>
    <xf numFmtId="0" fontId="0" fillId="3" borderId="4" xfId="0" applyFont="1" applyFill="1" applyBorder="1"/>
    <xf numFmtId="2" fontId="3" fillId="4" borderId="4" xfId="1" applyNumberFormat="1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1" fontId="1" fillId="3" borderId="9" xfId="0" applyNumberFormat="1" applyFont="1" applyFill="1" applyBorder="1" applyAlignment="1">
      <alignment horizontal="center"/>
    </xf>
    <xf numFmtId="0" fontId="0" fillId="3" borderId="12" xfId="0" applyFont="1" applyFill="1" applyBorder="1"/>
    <xf numFmtId="2" fontId="3" fillId="4" borderId="2" xfId="1" applyNumberFormat="1" applyFont="1" applyFill="1" applyBorder="1" applyAlignment="1">
      <alignment horizontal="center"/>
    </xf>
    <xf numFmtId="2" fontId="3" fillId="4" borderId="2" xfId="1" applyNumberFormat="1" applyFont="1" applyFill="1" applyBorder="1" applyAlignment="1">
      <alignment horizontal="left"/>
    </xf>
    <xf numFmtId="0" fontId="0" fillId="3" borderId="3" xfId="0" applyFont="1" applyFill="1" applyBorder="1"/>
    <xf numFmtId="2" fontId="0" fillId="0" borderId="3" xfId="0" applyNumberFormat="1" applyFont="1" applyFill="1" applyBorder="1" applyAlignment="1">
      <alignment horizontal="center"/>
    </xf>
    <xf numFmtId="2" fontId="1" fillId="3" borderId="13" xfId="0" applyNumberFormat="1" applyFont="1" applyFill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0" fontId="1" fillId="0" borderId="24" xfId="0" applyFont="1" applyBorder="1"/>
    <xf numFmtId="0" fontId="0" fillId="0" borderId="24" xfId="0" applyFont="1" applyBorder="1"/>
    <xf numFmtId="0" fontId="10" fillId="0" borderId="9" xfId="0" applyFont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9" xfId="0" applyFont="1" applyBorder="1" applyAlignment="1">
      <alignment horizontal="left" vertical="center"/>
    </xf>
    <xf numFmtId="0" fontId="11" fillId="0" borderId="9" xfId="0" applyFont="1" applyFill="1" applyBorder="1" applyAlignment="1">
      <alignment vertical="center"/>
    </xf>
    <xf numFmtId="0" fontId="11" fillId="0" borderId="9" xfId="0" applyFont="1" applyBorder="1"/>
    <xf numFmtId="0" fontId="11" fillId="0" borderId="9" xfId="0" applyFont="1" applyBorder="1" applyAlignment="1">
      <alignment horizontal="left"/>
    </xf>
    <xf numFmtId="0" fontId="10" fillId="0" borderId="9" xfId="0" applyFont="1" applyBorder="1"/>
    <xf numFmtId="0" fontId="10" fillId="0" borderId="9" xfId="0" applyFont="1" applyBorder="1" applyAlignment="1">
      <alignment horizontal="left"/>
    </xf>
    <xf numFmtId="0" fontId="10" fillId="0" borderId="9" xfId="0" applyFont="1" applyFill="1" applyBorder="1"/>
    <xf numFmtId="0" fontId="11" fillId="0" borderId="9" xfId="0" applyFont="1" applyFill="1" applyBorder="1"/>
    <xf numFmtId="0" fontId="12" fillId="0" borderId="0" xfId="0" applyFont="1" applyAlignment="1">
      <alignment horizontal="left"/>
    </xf>
    <xf numFmtId="0" fontId="0" fillId="6" borderId="9" xfId="0" applyFont="1" applyFill="1" applyBorder="1" applyAlignment="1">
      <alignment vertical="center"/>
    </xf>
    <xf numFmtId="0" fontId="0" fillId="6" borderId="24" xfId="0" applyFont="1" applyFill="1" applyBorder="1"/>
    <xf numFmtId="0" fontId="0" fillId="6" borderId="9" xfId="0" applyFont="1" applyFill="1" applyBorder="1"/>
    <xf numFmtId="0" fontId="0" fillId="0" borderId="24" xfId="0" applyBorder="1" applyAlignment="1">
      <alignment horizontal="left"/>
    </xf>
    <xf numFmtId="0" fontId="10" fillId="5" borderId="25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/>
    </xf>
    <xf numFmtId="0" fontId="10" fillId="5" borderId="27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10" fillId="5" borderId="24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/>
    </xf>
    <xf numFmtId="0" fontId="10" fillId="5" borderId="17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</cellXfs>
  <cellStyles count="10">
    <cellStyle name="Excel Built-in Normal" xfId="1" xr:uid="{00000000-0005-0000-0000-000000000000}"/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55"/>
  <sheetViews>
    <sheetView topLeftCell="A18" workbookViewId="0">
      <selection activeCell="G47" sqref="G47"/>
    </sheetView>
  </sheetViews>
  <sheetFormatPr baseColWidth="10" defaultColWidth="10.6640625" defaultRowHeight="15" x14ac:dyDescent="0.2"/>
  <cols>
    <col min="1" max="1" width="13.6640625" style="13" customWidth="1"/>
    <col min="2" max="2" width="21.1640625" style="13" bestFit="1" customWidth="1"/>
    <col min="3" max="3" width="14.5" style="13" bestFit="1" customWidth="1"/>
    <col min="4" max="4" width="7.6640625" style="13" bestFit="1" customWidth="1"/>
    <col min="5" max="5" width="7.1640625" style="13" bestFit="1" customWidth="1"/>
    <col min="6" max="6" width="15.1640625" style="13" bestFit="1" customWidth="1"/>
    <col min="7" max="7" width="25.1640625" style="13" customWidth="1"/>
    <col min="8" max="8" width="9.33203125" style="13" customWidth="1"/>
    <col min="9" max="9" width="14" style="13" customWidth="1"/>
    <col min="10" max="10" width="15.1640625" style="13" bestFit="1" customWidth="1"/>
    <col min="11" max="11" width="14.5" style="13" bestFit="1" customWidth="1"/>
    <col min="12" max="12" width="4.5" style="13" bestFit="1" customWidth="1"/>
    <col min="13" max="13" width="10.6640625" style="13"/>
    <col min="14" max="14" width="15.1640625" style="13" bestFit="1" customWidth="1"/>
    <col min="15" max="15" width="14.5" style="13" bestFit="1" customWidth="1"/>
    <col min="16" max="16" width="4.5" style="13" bestFit="1" customWidth="1"/>
    <col min="17" max="17" width="10.6640625" style="13"/>
    <col min="18" max="18" width="15.1640625" style="13" bestFit="1" customWidth="1"/>
    <col min="19" max="19" width="14.5" style="13" bestFit="1" customWidth="1"/>
    <col min="20" max="20" width="4.5" style="13" bestFit="1" customWidth="1"/>
    <col min="21" max="16384" width="10.6640625" style="13"/>
  </cols>
  <sheetData>
    <row r="2" spans="2:20" ht="16" thickBot="1" x14ac:dyDescent="0.25"/>
    <row r="3" spans="2:20" ht="16" thickBot="1" x14ac:dyDescent="0.25">
      <c r="B3" s="88" t="s">
        <v>120</v>
      </c>
      <c r="C3" s="89"/>
      <c r="D3" s="90"/>
      <c r="F3" s="88" t="s">
        <v>121</v>
      </c>
      <c r="G3" s="89"/>
      <c r="H3" s="90"/>
      <c r="J3" s="88" t="s">
        <v>122</v>
      </c>
      <c r="K3" s="89"/>
      <c r="L3" s="90"/>
      <c r="N3" s="88" t="s">
        <v>123</v>
      </c>
      <c r="O3" s="89"/>
      <c r="P3" s="90"/>
      <c r="R3" s="88" t="s">
        <v>92</v>
      </c>
      <c r="S3" s="89"/>
      <c r="T3" s="90"/>
    </row>
    <row r="4" spans="2:20" x14ac:dyDescent="0.2">
      <c r="B4" s="14" t="s">
        <v>0</v>
      </c>
      <c r="C4" s="15" t="s">
        <v>91</v>
      </c>
      <c r="D4" s="16" t="s">
        <v>2</v>
      </c>
      <c r="F4" s="14" t="s">
        <v>0</v>
      </c>
      <c r="G4" s="15" t="s">
        <v>91</v>
      </c>
      <c r="H4" s="16" t="s">
        <v>2</v>
      </c>
      <c r="J4" s="17" t="s">
        <v>0</v>
      </c>
      <c r="K4" s="36" t="s">
        <v>91</v>
      </c>
      <c r="L4" s="33" t="s">
        <v>2</v>
      </c>
      <c r="N4" s="14" t="s">
        <v>0</v>
      </c>
      <c r="O4" s="41" t="s">
        <v>91</v>
      </c>
      <c r="P4" s="40" t="s">
        <v>2</v>
      </c>
      <c r="R4" s="51" t="s">
        <v>0</v>
      </c>
      <c r="S4" s="52" t="s">
        <v>91</v>
      </c>
      <c r="T4" s="53" t="s">
        <v>2</v>
      </c>
    </row>
    <row r="5" spans="2:20" x14ac:dyDescent="0.2">
      <c r="B5" s="3" t="s">
        <v>3</v>
      </c>
      <c r="C5" s="10">
        <v>4.0212727272727271</v>
      </c>
      <c r="D5" s="10">
        <v>1.0729252661855984</v>
      </c>
      <c r="F5" s="2" t="s">
        <v>4</v>
      </c>
      <c r="G5" s="24">
        <v>4.4687272727272731</v>
      </c>
      <c r="H5" s="10">
        <v>0.93359504971006813</v>
      </c>
      <c r="J5" s="1" t="s">
        <v>5</v>
      </c>
      <c r="K5" s="18">
        <v>12.230727272727274</v>
      </c>
      <c r="L5" s="18">
        <v>0.7181532429496762</v>
      </c>
      <c r="N5" s="2" t="s">
        <v>6</v>
      </c>
      <c r="O5" s="10">
        <v>15.848181818181819</v>
      </c>
      <c r="P5" s="37">
        <v>0.79936406995230513</v>
      </c>
      <c r="R5" s="2" t="s">
        <v>93</v>
      </c>
      <c r="S5" s="10">
        <v>14.555272727272728</v>
      </c>
      <c r="T5" s="10">
        <v>0.91017831252299242</v>
      </c>
    </row>
    <row r="6" spans="2:20" x14ac:dyDescent="0.2">
      <c r="B6" s="3" t="s">
        <v>7</v>
      </c>
      <c r="C6" s="10">
        <v>3.6812727272727273</v>
      </c>
      <c r="D6" s="10">
        <v>0.94001098882802481</v>
      </c>
      <c r="F6" s="2" t="s">
        <v>8</v>
      </c>
      <c r="G6" s="24">
        <v>16.682181818181817</v>
      </c>
      <c r="H6" s="10">
        <v>1.2972603260250029</v>
      </c>
      <c r="J6" s="1" t="s">
        <v>9</v>
      </c>
      <c r="K6" s="18">
        <v>11.321818181818182</v>
      </c>
      <c r="L6" s="18">
        <v>1.2914412872304004</v>
      </c>
      <c r="N6" s="2" t="s">
        <v>10</v>
      </c>
      <c r="O6" s="10">
        <v>10.931272727272727</v>
      </c>
      <c r="P6" s="37">
        <v>0.91653116070213636</v>
      </c>
      <c r="R6" s="2" t="s">
        <v>94</v>
      </c>
      <c r="S6" s="10">
        <v>23.034545454545452</v>
      </c>
      <c r="T6" s="10">
        <v>0.93035863034578103</v>
      </c>
    </row>
    <row r="7" spans="2:20" x14ac:dyDescent="0.2">
      <c r="B7" s="3" t="s">
        <v>11</v>
      </c>
      <c r="C7" s="10">
        <v>6.3847272727272735</v>
      </c>
      <c r="D7" s="10">
        <v>1.1025454214288968</v>
      </c>
      <c r="F7" s="2" t="s">
        <v>12</v>
      </c>
      <c r="G7" s="24">
        <v>10.346727272727271</v>
      </c>
      <c r="H7" s="10">
        <v>1.0958406297284891</v>
      </c>
      <c r="J7" s="1" t="s">
        <v>13</v>
      </c>
      <c r="K7" s="18">
        <v>19.61</v>
      </c>
      <c r="L7" s="18">
        <v>1.5019106630000001</v>
      </c>
      <c r="N7" s="2" t="s">
        <v>14</v>
      </c>
      <c r="O7" s="10">
        <v>9.5803636363636375</v>
      </c>
      <c r="P7" s="37">
        <v>0.90495914098362762</v>
      </c>
      <c r="R7" s="2" t="s">
        <v>95</v>
      </c>
      <c r="S7" s="10">
        <v>15.125090909090908</v>
      </c>
      <c r="T7" s="10">
        <v>0.99390935689974325</v>
      </c>
    </row>
    <row r="8" spans="2:20" x14ac:dyDescent="0.2">
      <c r="B8" s="3" t="s">
        <v>15</v>
      </c>
      <c r="C8" s="10">
        <v>5.8869090909090911</v>
      </c>
      <c r="D8" s="10">
        <v>0.82590504093755013</v>
      </c>
      <c r="F8" s="2" t="s">
        <v>16</v>
      </c>
      <c r="G8" s="24">
        <v>21.450909090909089</v>
      </c>
      <c r="H8" s="10">
        <v>0.87653290903446135</v>
      </c>
      <c r="J8" s="1" t="s">
        <v>17</v>
      </c>
      <c r="K8" s="18">
        <v>23.590909090909093</v>
      </c>
      <c r="L8" s="18">
        <v>0.79556080320775946</v>
      </c>
      <c r="N8" s="2" t="s">
        <v>18</v>
      </c>
      <c r="O8" s="10">
        <v>15.9</v>
      </c>
      <c r="P8" s="37">
        <v>0.96512361613032749</v>
      </c>
      <c r="R8" s="2" t="s">
        <v>96</v>
      </c>
      <c r="S8" s="10">
        <v>15.203272727272727</v>
      </c>
      <c r="T8" s="10">
        <v>0.89266711664872822</v>
      </c>
    </row>
    <row r="9" spans="2:20" x14ac:dyDescent="0.2">
      <c r="B9" s="3" t="s">
        <v>19</v>
      </c>
      <c r="C9" s="10">
        <v>6.7510909090909088</v>
      </c>
      <c r="D9" s="10">
        <v>0.79409606441116087</v>
      </c>
      <c r="F9" s="2" t="s">
        <v>20</v>
      </c>
      <c r="G9" s="24">
        <v>6.669090909090909</v>
      </c>
      <c r="H9" s="10">
        <v>0.89357265592346635</v>
      </c>
      <c r="J9" s="1" t="s">
        <v>21</v>
      </c>
      <c r="K9" s="18">
        <v>15.277636363636363</v>
      </c>
      <c r="L9" s="18">
        <v>0.79103252429338422</v>
      </c>
      <c r="N9" s="2" t="s">
        <v>22</v>
      </c>
      <c r="O9" s="10">
        <v>10.051272727272726</v>
      </c>
      <c r="P9" s="37">
        <v>0.85132975034674063</v>
      </c>
      <c r="R9" s="2" t="s">
        <v>97</v>
      </c>
      <c r="S9" s="10">
        <v>5.8381818181818179</v>
      </c>
      <c r="T9" s="10">
        <v>1.2985163204747776</v>
      </c>
    </row>
    <row r="10" spans="2:20" x14ac:dyDescent="0.2">
      <c r="B10" s="3" t="s">
        <v>23</v>
      </c>
      <c r="C10" s="10">
        <v>2.6607272727272728</v>
      </c>
      <c r="D10" s="10">
        <v>1.1132076458072306</v>
      </c>
      <c r="F10" s="2" t="s">
        <v>24</v>
      </c>
      <c r="G10" s="24">
        <v>6.9323636363636361</v>
      </c>
      <c r="H10" s="10">
        <v>0.89556278232590891</v>
      </c>
      <c r="J10" s="32" t="s">
        <v>25</v>
      </c>
      <c r="K10" s="34">
        <v>9.6519999999999992</v>
      </c>
      <c r="L10" s="34">
        <v>1.1691590347569243</v>
      </c>
      <c r="N10" s="2" t="s">
        <v>30</v>
      </c>
      <c r="O10" s="10">
        <v>18.876363636363635</v>
      </c>
      <c r="P10" s="38">
        <v>0.93306077617769101</v>
      </c>
      <c r="R10" s="2" t="s">
        <v>98</v>
      </c>
      <c r="S10" s="10">
        <v>15.070727272727273</v>
      </c>
      <c r="T10" s="10">
        <v>1.07418338701575</v>
      </c>
    </row>
    <row r="11" spans="2:20" x14ac:dyDescent="0.2">
      <c r="B11" s="3" t="s">
        <v>27</v>
      </c>
      <c r="C11" s="10">
        <v>6.0109090909090908</v>
      </c>
      <c r="D11" s="10">
        <v>0.88157661602636472</v>
      </c>
      <c r="F11" s="2" t="s">
        <v>32</v>
      </c>
      <c r="G11" s="24">
        <v>5.8043636363636368</v>
      </c>
      <c r="H11" s="10">
        <v>1.0701539025283986</v>
      </c>
      <c r="J11" s="1" t="s">
        <v>29</v>
      </c>
      <c r="K11" s="18">
        <v>12.828727272727273</v>
      </c>
      <c r="L11" s="18">
        <v>1.5987903602162914</v>
      </c>
      <c r="N11" s="2" t="s">
        <v>89</v>
      </c>
      <c r="O11" s="10">
        <v>16.305636363636367</v>
      </c>
      <c r="P11" s="38">
        <v>0.77358724388631861</v>
      </c>
      <c r="R11" s="2" t="s">
        <v>99</v>
      </c>
      <c r="S11" s="10">
        <v>21.347272727272724</v>
      </c>
      <c r="T11" s="10">
        <v>0.73945872007816327</v>
      </c>
    </row>
    <row r="12" spans="2:20" x14ac:dyDescent="0.2">
      <c r="B12" s="3" t="s">
        <v>87</v>
      </c>
      <c r="C12" s="10">
        <v>4.4370909090909088</v>
      </c>
      <c r="D12" s="10">
        <v>0.73839618850812239</v>
      </c>
      <c r="F12" s="2" t="s">
        <v>36</v>
      </c>
      <c r="G12" s="24">
        <v>8.5938181818181825</v>
      </c>
      <c r="H12" s="10">
        <v>1.1724682408670064</v>
      </c>
      <c r="J12" s="1" t="s">
        <v>33</v>
      </c>
      <c r="K12" s="18">
        <v>11.315818181818182</v>
      </c>
      <c r="L12" s="18">
        <v>0.90686751942514543</v>
      </c>
      <c r="N12" s="2" t="s">
        <v>34</v>
      </c>
      <c r="O12" s="10">
        <v>9.3476363636363633</v>
      </c>
      <c r="P12" s="38">
        <v>0.99046198354579162</v>
      </c>
      <c r="R12" s="2" t="s">
        <v>100</v>
      </c>
      <c r="S12" s="10">
        <v>13.014545454545454</v>
      </c>
      <c r="T12" s="10">
        <v>1.0706666607530149</v>
      </c>
    </row>
    <row r="13" spans="2:20" x14ac:dyDescent="0.2">
      <c r="B13" s="3" t="s">
        <v>35</v>
      </c>
      <c r="C13" s="10">
        <v>3.9709090909090912</v>
      </c>
      <c r="D13" s="10">
        <v>1.329492827290184</v>
      </c>
      <c r="F13" s="2" t="s">
        <v>40</v>
      </c>
      <c r="G13" s="24">
        <v>14.24090909090909</v>
      </c>
      <c r="H13" s="10">
        <v>1.3723541398095396</v>
      </c>
      <c r="J13" s="3" t="s">
        <v>41</v>
      </c>
      <c r="K13" s="10">
        <v>21.93090909090909</v>
      </c>
      <c r="L13" s="10">
        <v>0.78719539211342482</v>
      </c>
      <c r="N13" s="2" t="s">
        <v>38</v>
      </c>
      <c r="O13" s="10">
        <v>25.923636363636362</v>
      </c>
      <c r="P13" s="38">
        <v>0.79294059159830976</v>
      </c>
      <c r="R13" s="2" t="s">
        <v>101</v>
      </c>
      <c r="S13" s="10">
        <v>29.159999999999997</v>
      </c>
      <c r="T13" s="10">
        <v>1.195876636922105</v>
      </c>
    </row>
    <row r="14" spans="2:20" x14ac:dyDescent="0.2">
      <c r="B14" s="3" t="s">
        <v>39</v>
      </c>
      <c r="C14" s="10">
        <v>3.6045454545454545</v>
      </c>
      <c r="D14" s="10">
        <v>0.96138559735232409</v>
      </c>
      <c r="F14" s="2" t="s">
        <v>44</v>
      </c>
      <c r="G14" s="24">
        <v>6.4160000000000004</v>
      </c>
      <c r="H14" s="10">
        <v>1.0039858382823208</v>
      </c>
      <c r="J14" s="7" t="s">
        <v>45</v>
      </c>
      <c r="K14" s="11">
        <v>20.741818181818182</v>
      </c>
      <c r="L14" s="10">
        <v>1.298302356212498</v>
      </c>
      <c r="N14" s="2" t="s">
        <v>42</v>
      </c>
      <c r="O14" s="10">
        <v>12.772363636363638</v>
      </c>
      <c r="P14" s="38">
        <v>0.86653238166133906</v>
      </c>
      <c r="R14" s="2" t="s">
        <v>102</v>
      </c>
      <c r="S14" s="10">
        <v>15.658363636363637</v>
      </c>
      <c r="T14" s="10">
        <v>1.1462142548467373</v>
      </c>
    </row>
    <row r="15" spans="2:20" x14ac:dyDescent="0.2">
      <c r="B15" s="3" t="s">
        <v>43</v>
      </c>
      <c r="C15" s="10">
        <v>7.451090909090909</v>
      </c>
      <c r="D15" s="10">
        <v>0.76921569809500834</v>
      </c>
      <c r="F15" s="2" t="s">
        <v>48</v>
      </c>
      <c r="G15" s="10">
        <v>10.438363636363636</v>
      </c>
      <c r="H15" s="10">
        <v>1.0846417877747754</v>
      </c>
      <c r="J15" s="12" t="s">
        <v>49</v>
      </c>
      <c r="K15" s="43">
        <f>AVERAGE(K5:K14)</f>
        <v>15.850036363636367</v>
      </c>
      <c r="N15" s="2" t="s">
        <v>46</v>
      </c>
      <c r="O15" s="10">
        <v>7.0545454545454547</v>
      </c>
      <c r="P15" s="38">
        <v>0.98555322158871694</v>
      </c>
      <c r="R15" s="2" t="s">
        <v>104</v>
      </c>
      <c r="S15" s="10">
        <v>10.860363636363635</v>
      </c>
      <c r="T15" s="10">
        <v>0.71239591727101803</v>
      </c>
    </row>
    <row r="16" spans="2:20" x14ac:dyDescent="0.2">
      <c r="B16" s="3" t="s">
        <v>47</v>
      </c>
      <c r="C16" s="10">
        <v>3.2845454545454547</v>
      </c>
      <c r="D16" s="10">
        <v>1.0478970659328399</v>
      </c>
      <c r="F16" s="2" t="s">
        <v>52</v>
      </c>
      <c r="G16" s="10">
        <v>5.96</v>
      </c>
      <c r="H16" s="10">
        <v>1.4655562958027983</v>
      </c>
      <c r="J16" s="12" t="s">
        <v>53</v>
      </c>
      <c r="K16" s="43">
        <f>(STDEV(K5:K14)/SQRT(COUNT(K5:K14)))</f>
        <v>1.6227544398144624</v>
      </c>
      <c r="N16" s="2" t="s">
        <v>50</v>
      </c>
      <c r="O16" s="10">
        <v>8.7969090909090912</v>
      </c>
      <c r="P16" s="39">
        <v>0.96572869260517491</v>
      </c>
      <c r="R16" s="2" t="s">
        <v>105</v>
      </c>
      <c r="S16" s="10">
        <v>10.352</v>
      </c>
      <c r="T16" s="10">
        <v>0.91852834740651401</v>
      </c>
    </row>
    <row r="17" spans="2:20" x14ac:dyDescent="0.2">
      <c r="B17" s="3" t="s">
        <v>51</v>
      </c>
      <c r="C17" s="10">
        <v>8.5550909090909091</v>
      </c>
      <c r="D17" s="10">
        <v>0.8869999999999999</v>
      </c>
      <c r="F17" s="2" t="s">
        <v>55</v>
      </c>
      <c r="G17" s="10">
        <v>3.746909090909091</v>
      </c>
      <c r="H17" s="10">
        <v>0.94249518723219261</v>
      </c>
      <c r="J17" s="12" t="s">
        <v>56</v>
      </c>
      <c r="K17" s="12">
        <f>COUNT(K5:K14)</f>
        <v>10</v>
      </c>
      <c r="N17" s="2" t="s">
        <v>54</v>
      </c>
      <c r="O17" s="10">
        <v>12.722909090909091</v>
      </c>
      <c r="P17" s="39">
        <v>0.90889777105613767</v>
      </c>
      <c r="R17" s="2" t="s">
        <v>106</v>
      </c>
      <c r="S17" s="10">
        <v>24.16</v>
      </c>
      <c r="T17" s="10">
        <v>0.97450034458993795</v>
      </c>
    </row>
    <row r="18" spans="2:20" x14ac:dyDescent="0.2">
      <c r="B18" s="12" t="s">
        <v>49</v>
      </c>
      <c r="C18" s="43">
        <f>AVERAGE(C5:C17)</f>
        <v>5.1307832167832164</v>
      </c>
      <c r="F18" s="2" t="s">
        <v>58</v>
      </c>
      <c r="G18" s="10">
        <v>6.9592727272727268</v>
      </c>
      <c r="H18" s="10">
        <v>1.1811331444759208</v>
      </c>
      <c r="N18" s="2" t="s">
        <v>57</v>
      </c>
      <c r="O18" s="10">
        <v>11.794545454545455</v>
      </c>
      <c r="P18" s="38">
        <v>1.0550687114120694</v>
      </c>
      <c r="R18" s="2" t="s">
        <v>107</v>
      </c>
      <c r="S18" s="10">
        <v>7.5140000000000002</v>
      </c>
      <c r="T18" s="10">
        <v>0.8191743892165122</v>
      </c>
    </row>
    <row r="19" spans="2:20" x14ac:dyDescent="0.2">
      <c r="B19" s="12" t="s">
        <v>53</v>
      </c>
      <c r="C19" s="43">
        <f>(STDEV(C5:C17)/SQRT(COUNT(C5:C17)))</f>
        <v>0.50415971410621485</v>
      </c>
      <c r="F19" s="2" t="s">
        <v>60</v>
      </c>
      <c r="G19" s="24">
        <v>7.5063636363636359</v>
      </c>
      <c r="H19" s="10">
        <v>1.0727471052189963</v>
      </c>
      <c r="N19" s="2" t="s">
        <v>59</v>
      </c>
      <c r="O19" s="10">
        <v>8.86109090909091</v>
      </c>
      <c r="P19" s="38">
        <v>0.7011459129106189</v>
      </c>
      <c r="R19" s="2" t="s">
        <v>108</v>
      </c>
      <c r="S19" s="10">
        <v>6.9205454545454552</v>
      </c>
      <c r="T19" s="10">
        <v>0.71024152780378202</v>
      </c>
    </row>
    <row r="20" spans="2:20" x14ac:dyDescent="0.2">
      <c r="B20" s="12" t="s">
        <v>56</v>
      </c>
      <c r="C20" s="12">
        <f>COUNT(C5:C17)</f>
        <v>13</v>
      </c>
      <c r="F20" s="2" t="s">
        <v>62</v>
      </c>
      <c r="G20" s="24">
        <v>18.867272727272727</v>
      </c>
      <c r="H20" s="10">
        <v>1.0593850312552797</v>
      </c>
      <c r="N20" s="2" t="s">
        <v>61</v>
      </c>
      <c r="O20" s="10">
        <v>10.998727272727272</v>
      </c>
      <c r="P20" s="38">
        <v>0.96536454214771472</v>
      </c>
      <c r="R20" s="2" t="s">
        <v>109</v>
      </c>
      <c r="S20" s="10">
        <v>4.588909090909091</v>
      </c>
      <c r="T20" s="10">
        <v>0.85360021860909951</v>
      </c>
    </row>
    <row r="21" spans="2:20" x14ac:dyDescent="0.2">
      <c r="F21" s="2" t="s">
        <v>64</v>
      </c>
      <c r="G21" s="24">
        <v>8.4414545454545458</v>
      </c>
      <c r="H21" s="10">
        <v>1.5793120213929746</v>
      </c>
      <c r="N21" s="2" t="s">
        <v>63</v>
      </c>
      <c r="O21" s="10">
        <v>14.791636363636364</v>
      </c>
      <c r="P21" s="38">
        <v>0.91822448283998848</v>
      </c>
      <c r="R21" s="2" t="s">
        <v>110</v>
      </c>
      <c r="S21" s="10">
        <v>13.502181818181818</v>
      </c>
      <c r="T21" s="10">
        <v>0.80845703816285319</v>
      </c>
    </row>
    <row r="22" spans="2:20" x14ac:dyDescent="0.2">
      <c r="F22" s="2" t="s">
        <v>66</v>
      </c>
      <c r="G22" s="24">
        <v>13.343454545454547</v>
      </c>
      <c r="H22" s="10">
        <v>1.1045562085018696</v>
      </c>
      <c r="N22" s="2" t="s">
        <v>65</v>
      </c>
      <c r="O22" s="10">
        <v>3.5309090909090912</v>
      </c>
      <c r="P22" s="38">
        <v>0.9252032520325203</v>
      </c>
      <c r="R22" s="2" t="s">
        <v>111</v>
      </c>
      <c r="S22" s="10">
        <v>13.08</v>
      </c>
      <c r="T22" s="10">
        <v>0.96464232488822643</v>
      </c>
    </row>
    <row r="23" spans="2:20" x14ac:dyDescent="0.2">
      <c r="F23" s="2" t="s">
        <v>68</v>
      </c>
      <c r="G23" s="24">
        <v>6.2481818181818181</v>
      </c>
      <c r="H23" s="10">
        <v>1.18117618703302</v>
      </c>
      <c r="N23" s="2" t="s">
        <v>67</v>
      </c>
      <c r="O23" s="10">
        <v>9.2036363636363632</v>
      </c>
      <c r="P23" s="38">
        <v>0.83969817202777397</v>
      </c>
      <c r="R23" s="12" t="s">
        <v>49</v>
      </c>
      <c r="S23" s="43">
        <f>AVERAGE(S5:S22)</f>
        <v>14.388070707070707</v>
      </c>
    </row>
    <row r="24" spans="2:20" x14ac:dyDescent="0.2">
      <c r="F24" s="2" t="s">
        <v>70</v>
      </c>
      <c r="G24" s="24">
        <v>11.284363636363636</v>
      </c>
      <c r="H24" s="10">
        <v>1.0448345412279503</v>
      </c>
      <c r="N24" s="2" t="s">
        <v>69</v>
      </c>
      <c r="O24" s="10">
        <v>18.153818181818181</v>
      </c>
      <c r="P24" s="38">
        <v>0.76652341837567317</v>
      </c>
      <c r="R24" s="12" t="s">
        <v>53</v>
      </c>
      <c r="S24" s="43">
        <f>(STDEV(S5:S22)/SQRT(COUNT(S5:S22)))</f>
        <v>1.5608212212504164</v>
      </c>
    </row>
    <row r="25" spans="2:20" x14ac:dyDescent="0.2">
      <c r="F25" s="12" t="s">
        <v>49</v>
      </c>
      <c r="G25" s="43">
        <f>AVERAGE(G5:G24)</f>
        <v>9.7200363636363623</v>
      </c>
      <c r="H25" s="31"/>
      <c r="N25" s="12" t="s">
        <v>49</v>
      </c>
      <c r="O25" s="43">
        <f>AVERAGE(O5:O24)</f>
        <v>12.572272727272727</v>
      </c>
      <c r="R25" s="12" t="s">
        <v>56</v>
      </c>
      <c r="S25" s="12">
        <f>COUNT(S5:S22)</f>
        <v>18</v>
      </c>
    </row>
    <row r="26" spans="2:20" x14ac:dyDescent="0.2">
      <c r="F26" s="12" t="s">
        <v>53</v>
      </c>
      <c r="G26" s="43">
        <f>(STDEV(G5:G24)/SQRT(COUNT(G5:G24)))</f>
        <v>1.0940990821202186</v>
      </c>
      <c r="H26" s="31"/>
      <c r="N26" s="12" t="s">
        <v>53</v>
      </c>
      <c r="O26" s="43">
        <f>(STDEV(O5:O24)/SQRT(COUNT(O5:O24)))</f>
        <v>1.1155955785246898</v>
      </c>
    </row>
    <row r="27" spans="2:20" x14ac:dyDescent="0.2">
      <c r="F27" s="12" t="s">
        <v>56</v>
      </c>
      <c r="G27" s="12">
        <f>COUNT(G5:G24)</f>
        <v>20</v>
      </c>
      <c r="H27" s="31"/>
      <c r="N27" s="12" t="s">
        <v>56</v>
      </c>
      <c r="O27" s="12">
        <f>COUNT(O5:O24)</f>
        <v>20</v>
      </c>
    </row>
    <row r="28" spans="2:20" x14ac:dyDescent="0.2">
      <c r="G28" s="31"/>
      <c r="H28" s="31"/>
    </row>
    <row r="32" spans="2:20" x14ac:dyDescent="0.2">
      <c r="G32" s="86" t="s">
        <v>71</v>
      </c>
      <c r="H32" s="86"/>
      <c r="I32" s="86"/>
      <c r="J32" s="86"/>
    </row>
    <row r="33" spans="2:11" x14ac:dyDescent="0.2">
      <c r="B33" s="83" t="s">
        <v>71</v>
      </c>
      <c r="C33" s="84"/>
      <c r="D33" s="84"/>
      <c r="E33" s="85"/>
      <c r="G33" s="87" t="s">
        <v>125</v>
      </c>
      <c r="H33" s="87"/>
      <c r="I33" s="87"/>
      <c r="J33" s="87"/>
    </row>
    <row r="34" spans="2:11" x14ac:dyDescent="0.2">
      <c r="B34" s="67" t="s">
        <v>72</v>
      </c>
      <c r="C34" s="67" t="s">
        <v>73</v>
      </c>
      <c r="D34" s="67" t="s">
        <v>74</v>
      </c>
      <c r="E34" s="68" t="s">
        <v>75</v>
      </c>
      <c r="G34" s="65" t="s">
        <v>72</v>
      </c>
      <c r="H34" s="65" t="s">
        <v>126</v>
      </c>
      <c r="I34" s="65" t="s">
        <v>127</v>
      </c>
      <c r="J34" s="65" t="s">
        <v>128</v>
      </c>
    </row>
    <row r="35" spans="2:11" x14ac:dyDescent="0.2">
      <c r="B35" s="69" t="s">
        <v>115</v>
      </c>
      <c r="C35" s="69" t="s">
        <v>117</v>
      </c>
      <c r="D35" s="70">
        <v>0.55169999999999997</v>
      </c>
      <c r="E35" s="69" t="s">
        <v>118</v>
      </c>
      <c r="G35" s="79" t="s">
        <v>115</v>
      </c>
      <c r="H35" s="80">
        <v>1.462</v>
      </c>
      <c r="I35" s="80" t="s">
        <v>130</v>
      </c>
      <c r="J35" s="80" t="s">
        <v>118</v>
      </c>
    </row>
    <row r="36" spans="2:11" x14ac:dyDescent="0.2">
      <c r="B36" s="71" t="s">
        <v>116</v>
      </c>
      <c r="C36" s="69" t="s">
        <v>117</v>
      </c>
      <c r="D36" s="70">
        <v>0.34320000000000001</v>
      </c>
      <c r="E36" s="69" t="s">
        <v>118</v>
      </c>
      <c r="G36" s="79" t="s">
        <v>116</v>
      </c>
      <c r="H36" s="80">
        <v>-1.8160000000000001</v>
      </c>
      <c r="I36" s="80" t="s">
        <v>130</v>
      </c>
      <c r="J36" s="80" t="s">
        <v>118</v>
      </c>
    </row>
    <row r="37" spans="2:11" x14ac:dyDescent="0.2">
      <c r="B37" s="71" t="s">
        <v>113</v>
      </c>
      <c r="C37" s="69" t="s">
        <v>117</v>
      </c>
      <c r="D37" s="70" t="s">
        <v>80</v>
      </c>
      <c r="E37" s="69" t="s">
        <v>81</v>
      </c>
      <c r="G37" s="79" t="s">
        <v>113</v>
      </c>
      <c r="H37" s="80">
        <v>-9.2579999999999991</v>
      </c>
      <c r="I37" s="80" t="s">
        <v>129</v>
      </c>
      <c r="J37" s="80" t="s">
        <v>81</v>
      </c>
    </row>
    <row r="38" spans="2:11" x14ac:dyDescent="0.2">
      <c r="B38" s="69" t="s">
        <v>114</v>
      </c>
      <c r="C38" s="69" t="s">
        <v>117</v>
      </c>
      <c r="D38" s="70">
        <v>1.7600000000000001E-2</v>
      </c>
      <c r="E38" s="69" t="s">
        <v>83</v>
      </c>
      <c r="G38" s="79" t="s">
        <v>114</v>
      </c>
      <c r="H38" s="80">
        <v>-4.6680000000000001</v>
      </c>
      <c r="I38" s="80" t="s">
        <v>129</v>
      </c>
      <c r="J38" s="80" t="s">
        <v>83</v>
      </c>
    </row>
    <row r="39" spans="2:11" x14ac:dyDescent="0.2">
      <c r="B39" s="72" t="s">
        <v>77</v>
      </c>
      <c r="C39" s="72" t="s">
        <v>117</v>
      </c>
      <c r="D39" s="73">
        <v>3.0000000000000001E-3</v>
      </c>
      <c r="E39" s="72" t="s">
        <v>90</v>
      </c>
      <c r="G39" s="28" t="s">
        <v>77</v>
      </c>
      <c r="H39" s="66">
        <v>-4.59</v>
      </c>
      <c r="I39" s="66" t="s">
        <v>129</v>
      </c>
      <c r="J39" s="66" t="s">
        <v>83</v>
      </c>
    </row>
    <row r="40" spans="2:11" x14ac:dyDescent="0.2">
      <c r="B40" s="72" t="s">
        <v>76</v>
      </c>
      <c r="C40" s="72" t="s">
        <v>117</v>
      </c>
      <c r="D40" s="73" t="s">
        <v>80</v>
      </c>
      <c r="E40" s="72" t="s">
        <v>81</v>
      </c>
      <c r="G40" s="28" t="s">
        <v>76</v>
      </c>
      <c r="H40" s="66">
        <v>-10.72</v>
      </c>
      <c r="I40" s="66" t="s">
        <v>129</v>
      </c>
      <c r="J40" s="66" t="s">
        <v>81</v>
      </c>
    </row>
    <row r="41" spans="2:11" x14ac:dyDescent="0.2">
      <c r="B41" s="72" t="s">
        <v>79</v>
      </c>
      <c r="C41" s="72" t="s">
        <v>117</v>
      </c>
      <c r="D41" s="73" t="s">
        <v>80</v>
      </c>
      <c r="E41" s="72" t="s">
        <v>81</v>
      </c>
      <c r="G41" s="28" t="s">
        <v>79</v>
      </c>
      <c r="H41" s="66">
        <v>-7.4420000000000002</v>
      </c>
      <c r="I41" s="66" t="s">
        <v>129</v>
      </c>
      <c r="J41" s="66" t="s">
        <v>78</v>
      </c>
    </row>
    <row r="42" spans="2:11" x14ac:dyDescent="0.2">
      <c r="B42" s="72" t="s">
        <v>82</v>
      </c>
      <c r="C42" s="72" t="s">
        <v>117</v>
      </c>
      <c r="D42" s="73">
        <v>3.5000000000000001E-3</v>
      </c>
      <c r="E42" s="72" t="s">
        <v>90</v>
      </c>
      <c r="G42" s="28" t="s">
        <v>82</v>
      </c>
      <c r="H42" s="66">
        <v>-6.13</v>
      </c>
      <c r="I42" s="66" t="s">
        <v>129</v>
      </c>
      <c r="J42" s="66" t="s">
        <v>83</v>
      </c>
    </row>
    <row r="43" spans="2:11" x14ac:dyDescent="0.2">
      <c r="B43" s="72" t="s">
        <v>84</v>
      </c>
      <c r="C43" s="72" t="s">
        <v>117</v>
      </c>
      <c r="D43" s="73">
        <v>7.5800000000000006E-2</v>
      </c>
      <c r="E43" s="72" t="s">
        <v>118</v>
      </c>
      <c r="G43" s="28" t="s">
        <v>84</v>
      </c>
      <c r="H43" s="66">
        <v>-2.8519999999999999</v>
      </c>
      <c r="I43" s="66" t="s">
        <v>130</v>
      </c>
      <c r="J43" s="66" t="s">
        <v>118</v>
      </c>
    </row>
    <row r="44" spans="2:11" x14ac:dyDescent="0.2">
      <c r="B44" s="72" t="s">
        <v>85</v>
      </c>
      <c r="C44" s="72" t="s">
        <v>117</v>
      </c>
      <c r="D44" s="73">
        <v>0.10390000000000001</v>
      </c>
      <c r="E44" s="72" t="s">
        <v>118</v>
      </c>
      <c r="G44" s="28" t="s">
        <v>85</v>
      </c>
      <c r="H44" s="66">
        <v>3.2789999999999999</v>
      </c>
      <c r="I44" s="66" t="s">
        <v>130</v>
      </c>
      <c r="J44" s="66" t="s">
        <v>118</v>
      </c>
    </row>
    <row r="45" spans="2:11" x14ac:dyDescent="0.2">
      <c r="G45" s="82" t="s">
        <v>132</v>
      </c>
    </row>
    <row r="46" spans="2:11" x14ac:dyDescent="0.2">
      <c r="G46" s="82" t="s">
        <v>133</v>
      </c>
      <c r="K46"/>
    </row>
    <row r="47" spans="2:11" x14ac:dyDescent="0.2">
      <c r="G47" s="79" t="s">
        <v>131</v>
      </c>
      <c r="K47"/>
    </row>
    <row r="48" spans="2:11" ht="16" x14ac:dyDescent="0.2">
      <c r="G48" s="78"/>
      <c r="K48"/>
    </row>
    <row r="49" spans="7:11" x14ac:dyDescent="0.2">
      <c r="K49"/>
    </row>
    <row r="50" spans="7:11" ht="16" x14ac:dyDescent="0.2">
      <c r="G50" s="78"/>
      <c r="K50"/>
    </row>
    <row r="51" spans="7:11" ht="16" x14ac:dyDescent="0.2">
      <c r="G51" s="78"/>
      <c r="K51"/>
    </row>
    <row r="52" spans="7:11" ht="16" x14ac:dyDescent="0.2">
      <c r="G52" s="78"/>
      <c r="K52"/>
    </row>
    <row r="53" spans="7:11" ht="16" x14ac:dyDescent="0.2">
      <c r="G53" s="78"/>
      <c r="K53"/>
    </row>
    <row r="54" spans="7:11" ht="16" x14ac:dyDescent="0.2">
      <c r="G54" s="78"/>
      <c r="K54"/>
    </row>
    <row r="55" spans="7:11" ht="16" x14ac:dyDescent="0.2">
      <c r="G55" s="78"/>
      <c r="K55"/>
    </row>
  </sheetData>
  <mergeCells count="8">
    <mergeCell ref="B33:E33"/>
    <mergeCell ref="G32:J32"/>
    <mergeCell ref="G33:J33"/>
    <mergeCell ref="R3:T3"/>
    <mergeCell ref="F3:H3"/>
    <mergeCell ref="J3:L3"/>
    <mergeCell ref="N3:P3"/>
    <mergeCell ref="B3:D3"/>
  </mergeCell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T49"/>
  <sheetViews>
    <sheetView topLeftCell="A21" workbookViewId="0">
      <selection activeCell="E51" sqref="E51"/>
    </sheetView>
  </sheetViews>
  <sheetFormatPr baseColWidth="10" defaultColWidth="10.6640625" defaultRowHeight="15" x14ac:dyDescent="0.2"/>
  <cols>
    <col min="1" max="1" width="10.6640625" style="13"/>
    <col min="2" max="2" width="23.1640625" style="13" customWidth="1"/>
    <col min="3" max="3" width="18.33203125" style="13" bestFit="1" customWidth="1"/>
    <col min="4" max="5" width="10.6640625" style="13"/>
    <col min="6" max="6" width="17.1640625" style="13" customWidth="1"/>
    <col min="7" max="7" width="26.1640625" style="13" customWidth="1"/>
    <col min="8" max="8" width="12.83203125" style="13" customWidth="1"/>
    <col min="9" max="9" width="10.6640625" style="13"/>
    <col min="10" max="10" width="18.33203125" style="13" bestFit="1" customWidth="1"/>
    <col min="11" max="11" width="27.6640625" style="13" bestFit="1" customWidth="1"/>
    <col min="12" max="13" width="10.6640625" style="13"/>
    <col min="14" max="14" width="16.1640625" style="13" bestFit="1" customWidth="1"/>
    <col min="15" max="15" width="19" style="13" bestFit="1" customWidth="1"/>
    <col min="16" max="17" width="10.6640625" style="13"/>
    <col min="18" max="18" width="16.1640625" style="13" bestFit="1" customWidth="1"/>
    <col min="19" max="19" width="19" style="13" bestFit="1" customWidth="1"/>
    <col min="20" max="16384" width="10.6640625" style="13"/>
  </cols>
  <sheetData>
    <row r="2" spans="2:20" ht="16" thickBot="1" x14ac:dyDescent="0.25"/>
    <row r="3" spans="2:20" ht="16" thickBot="1" x14ac:dyDescent="0.25">
      <c r="B3" s="88" t="s">
        <v>120</v>
      </c>
      <c r="C3" s="89"/>
      <c r="D3" s="90"/>
      <c r="F3" s="88" t="s">
        <v>121</v>
      </c>
      <c r="G3" s="89"/>
      <c r="H3" s="90"/>
      <c r="J3" s="88" t="s">
        <v>122</v>
      </c>
      <c r="K3" s="89"/>
      <c r="L3" s="90"/>
      <c r="N3" s="88" t="s">
        <v>123</v>
      </c>
      <c r="O3" s="89"/>
      <c r="P3" s="90"/>
      <c r="R3" s="88" t="s">
        <v>112</v>
      </c>
      <c r="S3" s="89"/>
      <c r="T3" s="90"/>
    </row>
    <row r="4" spans="2:20" x14ac:dyDescent="0.2">
      <c r="B4" s="14" t="s">
        <v>0</v>
      </c>
      <c r="C4" s="15" t="s">
        <v>86</v>
      </c>
      <c r="D4" s="16" t="s">
        <v>2</v>
      </c>
      <c r="F4" s="55" t="s">
        <v>0</v>
      </c>
      <c r="G4" s="15" t="s">
        <v>86</v>
      </c>
      <c r="H4" s="16" t="s">
        <v>2</v>
      </c>
      <c r="J4" s="17" t="s">
        <v>0</v>
      </c>
      <c r="K4" s="56" t="s">
        <v>86</v>
      </c>
      <c r="L4" s="33" t="s">
        <v>2</v>
      </c>
      <c r="N4" s="17" t="s">
        <v>0</v>
      </c>
      <c r="O4" s="57" t="s">
        <v>86</v>
      </c>
      <c r="P4" s="33" t="s">
        <v>2</v>
      </c>
      <c r="R4" s="58" t="s">
        <v>0</v>
      </c>
      <c r="S4" s="36" t="s">
        <v>86</v>
      </c>
      <c r="T4" s="33" t="s">
        <v>2</v>
      </c>
    </row>
    <row r="5" spans="2:20" x14ac:dyDescent="0.2">
      <c r="B5" s="3" t="s">
        <v>3</v>
      </c>
      <c r="C5" s="10">
        <v>0.32799391268540912</v>
      </c>
      <c r="D5" s="10">
        <v>1.0729252661855984</v>
      </c>
      <c r="F5" s="21" t="s">
        <v>12</v>
      </c>
      <c r="G5" s="24">
        <v>0.4166998805363572</v>
      </c>
      <c r="H5" s="10">
        <v>1.0958406297284891</v>
      </c>
      <c r="J5" s="3" t="s">
        <v>5</v>
      </c>
      <c r="K5" s="10">
        <v>0.38864189033110363</v>
      </c>
      <c r="L5" s="10">
        <v>0.7181532429496762</v>
      </c>
      <c r="N5" s="4" t="s">
        <v>6</v>
      </c>
      <c r="O5" s="18">
        <v>0.80421714080157614</v>
      </c>
      <c r="P5" s="18">
        <v>0.79936406995230513</v>
      </c>
      <c r="R5" s="2" t="s">
        <v>93</v>
      </c>
      <c r="S5" s="10">
        <v>0.18177345664045982</v>
      </c>
      <c r="T5" s="10">
        <v>0.91017831252299242</v>
      </c>
    </row>
    <row r="6" spans="2:20" x14ac:dyDescent="0.2">
      <c r="B6" s="3" t="s">
        <v>7</v>
      </c>
      <c r="C6" s="10">
        <v>0.70877839495798367</v>
      </c>
      <c r="D6" s="10">
        <v>0.94001098882802481</v>
      </c>
      <c r="F6" s="21" t="s">
        <v>16</v>
      </c>
      <c r="G6" s="24">
        <v>0.63069311206114886</v>
      </c>
      <c r="H6" s="10">
        <v>0.87653290903446135</v>
      </c>
      <c r="J6" s="3" t="s">
        <v>9</v>
      </c>
      <c r="K6" s="10">
        <v>0.27171420978778799</v>
      </c>
      <c r="L6" s="10">
        <v>1.2914412872304004</v>
      </c>
      <c r="N6" s="4" t="s">
        <v>10</v>
      </c>
      <c r="O6" s="18">
        <v>0.60574557744787494</v>
      </c>
      <c r="P6" s="18">
        <v>0.91653116070213636</v>
      </c>
      <c r="R6" s="2" t="s">
        <v>94</v>
      </c>
      <c r="S6" s="10">
        <v>0.85079993675839105</v>
      </c>
      <c r="T6" s="10">
        <v>0.93035863034578103</v>
      </c>
    </row>
    <row r="7" spans="2:20" x14ac:dyDescent="0.2">
      <c r="B7" s="3" t="s">
        <v>11</v>
      </c>
      <c r="C7" s="10">
        <v>0.77634465910402339</v>
      </c>
      <c r="D7" s="10">
        <v>1.1025454214288968</v>
      </c>
      <c r="F7" s="21" t="s">
        <v>24</v>
      </c>
      <c r="G7" s="24">
        <v>0.2665065997787357</v>
      </c>
      <c r="H7" s="10">
        <v>0.89556278232590891</v>
      </c>
      <c r="J7" s="3" t="s">
        <v>13</v>
      </c>
      <c r="K7" s="10">
        <v>0.65</v>
      </c>
      <c r="L7" s="10">
        <v>1.5019106630000001</v>
      </c>
      <c r="N7" s="4" t="s">
        <v>14</v>
      </c>
      <c r="O7" s="18">
        <v>0.59834779576117392</v>
      </c>
      <c r="P7" s="18">
        <v>0.90495914098362762</v>
      </c>
      <c r="R7" s="2" t="s">
        <v>95</v>
      </c>
      <c r="S7" s="10">
        <v>0.11555750878127141</v>
      </c>
      <c r="T7" s="10">
        <v>0.99390935689974325</v>
      </c>
    </row>
    <row r="8" spans="2:20" x14ac:dyDescent="0.2">
      <c r="B8" s="3" t="s">
        <v>15</v>
      </c>
      <c r="C8" s="10">
        <v>0.59211726983535096</v>
      </c>
      <c r="D8" s="10">
        <v>0.82590504093755013</v>
      </c>
      <c r="F8" s="21" t="s">
        <v>44</v>
      </c>
      <c r="G8" s="24">
        <v>0.19398696027817475</v>
      </c>
      <c r="H8" s="10">
        <v>1.0039858382823208</v>
      </c>
      <c r="J8" s="3" t="s">
        <v>17</v>
      </c>
      <c r="K8" s="10">
        <v>0.53981695363293014</v>
      </c>
      <c r="L8" s="10">
        <v>0.79556080320775946</v>
      </c>
      <c r="N8" s="4" t="s">
        <v>18</v>
      </c>
      <c r="O8" s="18">
        <v>0.69286779038067825</v>
      </c>
      <c r="P8" s="18">
        <v>0.96512361613032749</v>
      </c>
      <c r="R8" s="2" t="s">
        <v>98</v>
      </c>
      <c r="S8" s="10">
        <v>0.39276056434905898</v>
      </c>
      <c r="T8" s="10">
        <v>1.07418338701575</v>
      </c>
    </row>
    <row r="9" spans="2:20" x14ac:dyDescent="0.2">
      <c r="B9" s="3" t="s">
        <v>19</v>
      </c>
      <c r="C9" s="10">
        <v>0.41112375501030268</v>
      </c>
      <c r="D9" s="10">
        <v>0.79409606441116087</v>
      </c>
      <c r="F9" s="22" t="s">
        <v>52</v>
      </c>
      <c r="G9" s="25">
        <v>0.44796190697673388</v>
      </c>
      <c r="H9" s="10">
        <v>1.4655562958027983</v>
      </c>
      <c r="J9" s="3" t="s">
        <v>21</v>
      </c>
      <c r="K9" s="10">
        <v>0.32007938399471897</v>
      </c>
      <c r="L9" s="10">
        <v>0.79103252429338422</v>
      </c>
      <c r="N9" s="5" t="s">
        <v>22</v>
      </c>
      <c r="O9" s="18">
        <v>0.37583550468111337</v>
      </c>
      <c r="P9" s="18">
        <v>0.85132975034674063</v>
      </c>
      <c r="R9" s="2" t="s">
        <v>99</v>
      </c>
      <c r="S9" s="10">
        <v>0.47956349258318964</v>
      </c>
      <c r="T9" s="10">
        <v>0.73945872007816327</v>
      </c>
    </row>
    <row r="10" spans="2:20" x14ac:dyDescent="0.2">
      <c r="B10" s="3" t="s">
        <v>23</v>
      </c>
      <c r="C10" s="10">
        <v>0.34175090212532883</v>
      </c>
      <c r="D10" s="10">
        <v>1.1132076458072306</v>
      </c>
      <c r="F10" s="21" t="s">
        <v>52</v>
      </c>
      <c r="G10" s="24">
        <v>0.44796190697673388</v>
      </c>
      <c r="H10" s="10">
        <v>1.4655562958027983</v>
      </c>
      <c r="J10" s="20" t="s">
        <v>25</v>
      </c>
      <c r="K10" s="42">
        <v>0.21764527385403698</v>
      </c>
      <c r="L10" s="42">
        <v>1.1691590347569243</v>
      </c>
      <c r="N10" s="6" t="s">
        <v>26</v>
      </c>
      <c r="O10" s="9">
        <v>0.34493537708223571</v>
      </c>
      <c r="P10" s="9">
        <v>0.79305478180129996</v>
      </c>
      <c r="R10" s="2" t="s">
        <v>100</v>
      </c>
      <c r="S10" s="10">
        <v>0.2729479806672821</v>
      </c>
      <c r="T10" s="10">
        <v>1.0706666607530149</v>
      </c>
    </row>
    <row r="11" spans="2:20" x14ac:dyDescent="0.2">
      <c r="B11" s="3" t="s">
        <v>27</v>
      </c>
      <c r="C11" s="10">
        <v>0.44354077784613655</v>
      </c>
      <c r="D11" s="10">
        <v>0.88157661602636472</v>
      </c>
      <c r="F11" s="21" t="s">
        <v>60</v>
      </c>
      <c r="G11" s="24">
        <v>0.62496971083555464</v>
      </c>
      <c r="H11" s="10">
        <v>1.0727471052189963</v>
      </c>
      <c r="J11" s="3" t="s">
        <v>29</v>
      </c>
      <c r="K11" s="10">
        <v>0.75553788366649244</v>
      </c>
      <c r="L11" s="10">
        <v>1.5987903602162914</v>
      </c>
      <c r="N11" s="2" t="s">
        <v>30</v>
      </c>
      <c r="O11" s="10">
        <v>0.75302949297633071</v>
      </c>
      <c r="P11" s="10">
        <v>0.93306077617769101</v>
      </c>
      <c r="R11" s="2" t="s">
        <v>101</v>
      </c>
      <c r="S11" s="10">
        <v>0.42132392145160158</v>
      </c>
      <c r="T11" s="10">
        <v>1.195876636922105</v>
      </c>
    </row>
    <row r="12" spans="2:20" x14ac:dyDescent="0.2">
      <c r="B12" s="3" t="s">
        <v>87</v>
      </c>
      <c r="C12" s="10">
        <v>0.1939427503900944</v>
      </c>
      <c r="D12" s="10">
        <v>0.73839618850812239</v>
      </c>
      <c r="F12" s="21" t="s">
        <v>62</v>
      </c>
      <c r="G12" s="24">
        <v>0.46906930800067614</v>
      </c>
      <c r="H12" s="10">
        <v>1.0593850312552797</v>
      </c>
      <c r="J12" s="3" t="s">
        <v>88</v>
      </c>
      <c r="K12" s="10">
        <v>0.54822161634230793</v>
      </c>
      <c r="L12" s="10">
        <v>1.3581448147247224</v>
      </c>
      <c r="N12" s="2" t="s">
        <v>89</v>
      </c>
      <c r="O12" s="10">
        <v>0.65426871445668933</v>
      </c>
      <c r="P12" s="10">
        <v>0.77358724388631861</v>
      </c>
      <c r="R12" s="2" t="s">
        <v>102</v>
      </c>
      <c r="S12" s="10">
        <v>0.33345498648965433</v>
      </c>
      <c r="T12" s="10">
        <v>1.1462142548467373</v>
      </c>
    </row>
    <row r="13" spans="2:20" x14ac:dyDescent="0.2">
      <c r="B13" s="3" t="s">
        <v>35</v>
      </c>
      <c r="C13" s="10">
        <v>0.64530874754384693</v>
      </c>
      <c r="D13" s="10">
        <v>1.329492827290184</v>
      </c>
      <c r="F13" s="21" t="s">
        <v>64</v>
      </c>
      <c r="G13" s="24">
        <v>0.30344660879613222</v>
      </c>
      <c r="H13" s="10">
        <v>1.5793120213929746</v>
      </c>
      <c r="J13" s="7" t="s">
        <v>33</v>
      </c>
      <c r="K13" s="11">
        <v>0.96343100114300406</v>
      </c>
      <c r="L13" s="10">
        <v>0.90686751942514543</v>
      </c>
      <c r="N13" s="2" t="s">
        <v>34</v>
      </c>
      <c r="O13" s="10">
        <v>0.59236004678553511</v>
      </c>
      <c r="P13" s="10">
        <v>0.99046198354579162</v>
      </c>
      <c r="R13" s="2" t="s">
        <v>104</v>
      </c>
      <c r="S13" s="10">
        <v>0.22772892993727856</v>
      </c>
      <c r="T13" s="10">
        <v>0.71239591727101803</v>
      </c>
    </row>
    <row r="14" spans="2:20" x14ac:dyDescent="0.2">
      <c r="B14" s="3" t="s">
        <v>39</v>
      </c>
      <c r="C14" s="10">
        <v>0.41781362147557721</v>
      </c>
      <c r="D14" s="10">
        <v>0.96138559735232409</v>
      </c>
      <c r="F14" s="21" t="s">
        <v>66</v>
      </c>
      <c r="G14" s="24">
        <v>0.65308475326931459</v>
      </c>
      <c r="H14" s="10">
        <v>1.1045562085018696</v>
      </c>
      <c r="J14" s="12" t="s">
        <v>49</v>
      </c>
      <c r="K14" s="43">
        <f>AVERAGE(K5:K13)</f>
        <v>0.51723202363915344</v>
      </c>
      <c r="L14" s="19"/>
      <c r="N14" s="2" t="s">
        <v>38</v>
      </c>
      <c r="O14" s="10">
        <v>0.62572165657700518</v>
      </c>
      <c r="P14" s="10">
        <v>0.79294059159830976</v>
      </c>
      <c r="R14" s="2" t="s">
        <v>106</v>
      </c>
      <c r="S14" s="10">
        <v>0.60143507406747909</v>
      </c>
      <c r="T14" s="10">
        <v>0.97450034458993795</v>
      </c>
    </row>
    <row r="15" spans="2:20" x14ac:dyDescent="0.2">
      <c r="B15" s="3" t="s">
        <v>43</v>
      </c>
      <c r="C15" s="10">
        <v>0.43865682696989089</v>
      </c>
      <c r="D15" s="10">
        <v>0.76921569809500834</v>
      </c>
      <c r="F15" s="23" t="s">
        <v>70</v>
      </c>
      <c r="G15" s="26">
        <v>0.61217278880051706</v>
      </c>
      <c r="H15" s="10">
        <v>1.0448345412279503</v>
      </c>
      <c r="J15" s="12" t="s">
        <v>53</v>
      </c>
      <c r="K15" s="43">
        <f>(STDEV(K5:K13)/SQRT(COUNT(K5:K13)))</f>
        <v>8.1685098530768011E-2</v>
      </c>
      <c r="L15" s="19"/>
      <c r="N15" s="2" t="s">
        <v>42</v>
      </c>
      <c r="O15" s="10">
        <v>0.46509802731121097</v>
      </c>
      <c r="P15" s="10">
        <v>0.86653238166133906</v>
      </c>
      <c r="R15" s="2" t="s">
        <v>109</v>
      </c>
      <c r="S15" s="10">
        <v>0.59554812356462927</v>
      </c>
      <c r="T15" s="10">
        <v>0.85360021860909951</v>
      </c>
    </row>
    <row r="16" spans="2:20" x14ac:dyDescent="0.2">
      <c r="B16" s="12" t="s">
        <v>49</v>
      </c>
      <c r="C16" s="43">
        <f>AVERAGE(C5:C15)</f>
        <v>0.4815792379949041</v>
      </c>
      <c r="F16" s="12" t="s">
        <v>49</v>
      </c>
      <c r="G16" s="43">
        <f>AVERAGE(G5:G15)</f>
        <v>0.46059577602818907</v>
      </c>
      <c r="J16" s="12" t="s">
        <v>56</v>
      </c>
      <c r="K16" s="54">
        <f>COUNT(K5:K13)</f>
        <v>9</v>
      </c>
      <c r="N16" s="2" t="s">
        <v>46</v>
      </c>
      <c r="O16" s="10">
        <v>0.65869554595839319</v>
      </c>
      <c r="P16" s="10">
        <v>0.98555322158871694</v>
      </c>
      <c r="R16" s="8" t="s">
        <v>111</v>
      </c>
      <c r="S16" s="11">
        <v>0.51161005156379669</v>
      </c>
      <c r="T16" s="10">
        <v>0.96464232488822643</v>
      </c>
    </row>
    <row r="17" spans="2:19" x14ac:dyDescent="0.2">
      <c r="B17" s="12" t="s">
        <v>53</v>
      </c>
      <c r="C17" s="43">
        <f>(STDEV(C5:C15)/SQRT(COUNT(C5:C15)))</f>
        <v>5.3574635331737293E-2</v>
      </c>
      <c r="F17" s="12" t="s">
        <v>53</v>
      </c>
      <c r="G17" s="43">
        <f>(STDEV(G5:G15)/SQRT(COUNT(G5:G15)))</f>
        <v>4.7839133918122292E-2</v>
      </c>
      <c r="N17" s="2" t="s">
        <v>50</v>
      </c>
      <c r="O17" s="10">
        <v>0.27593105215715397</v>
      </c>
      <c r="P17" s="9">
        <v>0.96572869260517491</v>
      </c>
      <c r="R17" s="12" t="s">
        <v>49</v>
      </c>
      <c r="S17" s="43">
        <f>AVERAGE(S5:S16)</f>
        <v>0.4153753355711744</v>
      </c>
    </row>
    <row r="18" spans="2:19" x14ac:dyDescent="0.2">
      <c r="B18" s="12" t="s">
        <v>56</v>
      </c>
      <c r="C18" s="54">
        <f>COUNT(C5:C15)</f>
        <v>11</v>
      </c>
      <c r="F18" s="12" t="s">
        <v>56</v>
      </c>
      <c r="G18" s="54">
        <f>COUNT(G5:G15)</f>
        <v>11</v>
      </c>
      <c r="N18" s="2" t="s">
        <v>54</v>
      </c>
      <c r="O18" s="11">
        <v>0.46024948174674418</v>
      </c>
      <c r="P18" s="9">
        <v>0.90889777105613767</v>
      </c>
      <c r="R18" s="12" t="s">
        <v>53</v>
      </c>
      <c r="S18" s="43">
        <f>(STDEV(S5:S16)/SQRT(COUNT(S5:S16)))</f>
        <v>6.0130623747749933E-2</v>
      </c>
    </row>
    <row r="19" spans="2:19" x14ac:dyDescent="0.2">
      <c r="N19" s="2" t="s">
        <v>57</v>
      </c>
      <c r="O19" s="10">
        <v>0.55863790331065011</v>
      </c>
      <c r="P19" s="10">
        <v>1.0550687114120694</v>
      </c>
      <c r="R19" s="12" t="s">
        <v>56</v>
      </c>
      <c r="S19" s="54">
        <f>COUNT(S5:S16)</f>
        <v>12</v>
      </c>
    </row>
    <row r="20" spans="2:19" x14ac:dyDescent="0.2">
      <c r="N20" s="2" t="s">
        <v>59</v>
      </c>
      <c r="O20" s="10">
        <v>0.25165171650886875</v>
      </c>
      <c r="P20" s="10">
        <v>0.7011459129106189</v>
      </c>
    </row>
    <row r="21" spans="2:19" x14ac:dyDescent="0.2">
      <c r="N21" s="2" t="s">
        <v>61</v>
      </c>
      <c r="O21" s="10">
        <v>0.78660579707127953</v>
      </c>
      <c r="P21" s="10">
        <v>0.96536454214771472</v>
      </c>
    </row>
    <row r="22" spans="2:19" x14ac:dyDescent="0.2">
      <c r="N22" s="2" t="s">
        <v>63</v>
      </c>
      <c r="O22" s="10">
        <v>0.61725370047147365</v>
      </c>
      <c r="P22" s="10">
        <v>0.91822448283998848</v>
      </c>
    </row>
    <row r="23" spans="2:19" x14ac:dyDescent="0.2">
      <c r="N23" s="2" t="s">
        <v>65</v>
      </c>
      <c r="O23" s="10">
        <v>0.73121001284354314</v>
      </c>
      <c r="P23" s="10">
        <v>0.9252032520325203</v>
      </c>
    </row>
    <row r="24" spans="2:19" x14ac:dyDescent="0.2">
      <c r="N24" s="2" t="s">
        <v>67</v>
      </c>
      <c r="O24" s="10">
        <v>0.6040270157590053</v>
      </c>
      <c r="P24" s="10">
        <v>0.83969817202777397</v>
      </c>
    </row>
    <row r="25" spans="2:19" x14ac:dyDescent="0.2">
      <c r="G25" s="86" t="s">
        <v>71</v>
      </c>
      <c r="H25" s="86"/>
      <c r="I25" s="86"/>
      <c r="J25" s="86"/>
      <c r="N25" s="8" t="s">
        <v>69</v>
      </c>
      <c r="O25" s="11">
        <v>0.62540628732625836</v>
      </c>
      <c r="P25" s="10">
        <v>0.76652341837567317</v>
      </c>
    </row>
    <row r="26" spans="2:19" x14ac:dyDescent="0.2">
      <c r="B26" s="91" t="s">
        <v>71</v>
      </c>
      <c r="C26" s="91"/>
      <c r="D26" s="91"/>
      <c r="E26" s="91"/>
      <c r="G26" s="87" t="s">
        <v>125</v>
      </c>
      <c r="H26" s="87"/>
      <c r="I26" s="87"/>
      <c r="J26" s="87"/>
      <c r="N26" s="12" t="s">
        <v>49</v>
      </c>
      <c r="O26" s="43">
        <f>AVERAGE(O5:O25)</f>
        <v>0.57533788749594261</v>
      </c>
    </row>
    <row r="27" spans="2:19" x14ac:dyDescent="0.2">
      <c r="B27" s="67" t="s">
        <v>72</v>
      </c>
      <c r="C27" s="67" t="s">
        <v>73</v>
      </c>
      <c r="D27" s="67" t="s">
        <v>74</v>
      </c>
      <c r="E27" s="68" t="s">
        <v>75</v>
      </c>
      <c r="G27" s="65" t="s">
        <v>72</v>
      </c>
      <c r="H27" s="65" t="s">
        <v>126</v>
      </c>
      <c r="I27" s="65" t="s">
        <v>127</v>
      </c>
      <c r="J27" s="65" t="s">
        <v>128</v>
      </c>
      <c r="N27" s="12" t="s">
        <v>53</v>
      </c>
      <c r="O27" s="43">
        <f>(STDEV(O5:O25)/SQRT(COUNT(O5:O25)))</f>
        <v>3.4580206767757617E-2</v>
      </c>
    </row>
    <row r="28" spans="2:19" x14ac:dyDescent="0.2">
      <c r="B28" s="71" t="s">
        <v>113</v>
      </c>
      <c r="C28" s="69" t="s">
        <v>117</v>
      </c>
      <c r="D28" s="70">
        <v>0.42359999999999998</v>
      </c>
      <c r="E28" s="69" t="s">
        <v>118</v>
      </c>
      <c r="G28" s="79" t="s">
        <v>113</v>
      </c>
      <c r="H28" s="80">
        <v>6.6820000000000004E-2</v>
      </c>
      <c r="I28" s="80" t="s">
        <v>130</v>
      </c>
      <c r="J28" s="80" t="s">
        <v>118</v>
      </c>
      <c r="N28" s="12" t="s">
        <v>56</v>
      </c>
      <c r="O28" s="54">
        <f>COUNT(O5:O25)</f>
        <v>21</v>
      </c>
    </row>
    <row r="29" spans="2:19" x14ac:dyDescent="0.2">
      <c r="B29" s="69" t="s">
        <v>114</v>
      </c>
      <c r="C29" s="69" t="s">
        <v>117</v>
      </c>
      <c r="D29" s="70">
        <v>0.60170000000000001</v>
      </c>
      <c r="E29" s="69" t="s">
        <v>118</v>
      </c>
      <c r="G29" s="79" t="s">
        <v>114</v>
      </c>
      <c r="H29" s="80">
        <v>4.4819999999999999E-2</v>
      </c>
      <c r="I29" s="80" t="s">
        <v>130</v>
      </c>
      <c r="J29" s="80" t="s">
        <v>118</v>
      </c>
    </row>
    <row r="30" spans="2:19" x14ac:dyDescent="0.2">
      <c r="B30" s="69" t="s">
        <v>115</v>
      </c>
      <c r="C30" s="69" t="s">
        <v>117</v>
      </c>
      <c r="D30" s="70">
        <v>0.3165</v>
      </c>
      <c r="E30" s="69" t="s">
        <v>118</v>
      </c>
      <c r="G30" s="79" t="s">
        <v>115</v>
      </c>
      <c r="H30" s="80">
        <v>0.1028</v>
      </c>
      <c r="I30" s="80" t="s">
        <v>130</v>
      </c>
      <c r="J30" s="80" t="s">
        <v>118</v>
      </c>
    </row>
    <row r="31" spans="2:19" x14ac:dyDescent="0.2">
      <c r="B31" s="71" t="s">
        <v>116</v>
      </c>
      <c r="C31" s="69" t="s">
        <v>117</v>
      </c>
      <c r="D31" s="70">
        <v>1.8499999999999999E-2</v>
      </c>
      <c r="E31" s="69" t="s">
        <v>83</v>
      </c>
      <c r="G31" s="79" t="s">
        <v>116</v>
      </c>
      <c r="H31" s="80">
        <v>0.16070000000000001</v>
      </c>
      <c r="I31" s="80" t="s">
        <v>130</v>
      </c>
      <c r="J31" s="80" t="s">
        <v>118</v>
      </c>
    </row>
    <row r="32" spans="2:19" x14ac:dyDescent="0.2">
      <c r="B32" s="69" t="s">
        <v>76</v>
      </c>
      <c r="C32" s="69" t="s">
        <v>117</v>
      </c>
      <c r="D32" s="70">
        <v>0.71050000000000002</v>
      </c>
      <c r="E32" s="69" t="s">
        <v>118</v>
      </c>
      <c r="G32" s="30" t="s">
        <v>76</v>
      </c>
      <c r="H32" s="66">
        <v>-3.5959999999999999E-2</v>
      </c>
      <c r="I32" s="66" t="s">
        <v>130</v>
      </c>
      <c r="J32" s="66" t="s">
        <v>118</v>
      </c>
    </row>
    <row r="33" spans="2:10" x14ac:dyDescent="0.2">
      <c r="B33" s="69" t="s">
        <v>77</v>
      </c>
      <c r="C33" s="69" t="s">
        <v>117</v>
      </c>
      <c r="D33" s="70">
        <v>0.73299999999999998</v>
      </c>
      <c r="E33" s="69" t="s">
        <v>118</v>
      </c>
      <c r="G33" s="30" t="s">
        <v>77</v>
      </c>
      <c r="H33" s="66">
        <v>2.1999999999999999E-2</v>
      </c>
      <c r="I33" s="66" t="s">
        <v>130</v>
      </c>
      <c r="J33" s="66" t="s">
        <v>118</v>
      </c>
    </row>
    <row r="34" spans="2:10" x14ac:dyDescent="0.2">
      <c r="B34" s="69" t="s">
        <v>79</v>
      </c>
      <c r="C34" s="69" t="s">
        <v>117</v>
      </c>
      <c r="D34" s="70">
        <v>0.1376</v>
      </c>
      <c r="E34" s="69" t="s">
        <v>118</v>
      </c>
      <c r="G34" s="30" t="s">
        <v>79</v>
      </c>
      <c r="H34" s="66">
        <v>-9.3899999999999997E-2</v>
      </c>
      <c r="I34" s="66" t="s">
        <v>130</v>
      </c>
      <c r="J34" s="66" t="s">
        <v>118</v>
      </c>
    </row>
    <row r="35" spans="2:10" x14ac:dyDescent="0.2">
      <c r="B35" s="69" t="s">
        <v>82</v>
      </c>
      <c r="C35" s="69" t="s">
        <v>117</v>
      </c>
      <c r="D35" s="70">
        <v>0.51329999999999998</v>
      </c>
      <c r="E35" s="69" t="s">
        <v>118</v>
      </c>
      <c r="G35" s="30" t="s">
        <v>82</v>
      </c>
      <c r="H35" s="66">
        <v>-5.7959999999999998E-2</v>
      </c>
      <c r="I35" s="66" t="s">
        <v>130</v>
      </c>
      <c r="J35" s="66" t="s">
        <v>118</v>
      </c>
    </row>
    <row r="36" spans="2:10" x14ac:dyDescent="0.2">
      <c r="B36" s="69" t="s">
        <v>84</v>
      </c>
      <c r="C36" s="69" t="s">
        <v>117</v>
      </c>
      <c r="D36" s="70">
        <v>5.3800000000000001E-2</v>
      </c>
      <c r="E36" s="69" t="s">
        <v>118</v>
      </c>
      <c r="G36" s="30" t="s">
        <v>84</v>
      </c>
      <c r="H36" s="66">
        <v>-0.1159</v>
      </c>
      <c r="I36" s="66" t="s">
        <v>130</v>
      </c>
      <c r="J36" s="66" t="s">
        <v>118</v>
      </c>
    </row>
    <row r="37" spans="2:10" x14ac:dyDescent="0.2">
      <c r="B37" s="69" t="s">
        <v>85</v>
      </c>
      <c r="C37" s="69" t="s">
        <v>117</v>
      </c>
      <c r="D37" s="70">
        <v>0.44280000000000003</v>
      </c>
      <c r="E37" s="69" t="s">
        <v>118</v>
      </c>
      <c r="G37" s="30" t="s">
        <v>85</v>
      </c>
      <c r="H37" s="66">
        <v>-5.7939999999999998E-2</v>
      </c>
      <c r="I37" s="66" t="s">
        <v>130</v>
      </c>
      <c r="J37" s="66" t="s">
        <v>118</v>
      </c>
    </row>
    <row r="38" spans="2:10" x14ac:dyDescent="0.2">
      <c r="G38" s="82" t="s">
        <v>134</v>
      </c>
    </row>
    <row r="39" spans="2:10" x14ac:dyDescent="0.2">
      <c r="G39" s="82" t="s">
        <v>135</v>
      </c>
    </row>
    <row r="40" spans="2:10" x14ac:dyDescent="0.2">
      <c r="G40" s="79" t="s">
        <v>131</v>
      </c>
      <c r="I40"/>
    </row>
    <row r="41" spans="2:10" ht="16" x14ac:dyDescent="0.2">
      <c r="G41" s="78"/>
      <c r="I41"/>
    </row>
    <row r="42" spans="2:10" ht="16" x14ac:dyDescent="0.2">
      <c r="G42" s="78"/>
      <c r="I42"/>
    </row>
    <row r="43" spans="2:10" ht="16" x14ac:dyDescent="0.2">
      <c r="G43" s="78"/>
      <c r="I43"/>
    </row>
    <row r="44" spans="2:10" ht="16" x14ac:dyDescent="0.2">
      <c r="G44" s="78"/>
      <c r="I44"/>
    </row>
    <row r="45" spans="2:10" ht="16" x14ac:dyDescent="0.2">
      <c r="G45" s="78"/>
      <c r="I45"/>
    </row>
    <row r="46" spans="2:10" ht="16" x14ac:dyDescent="0.2">
      <c r="G46" s="78"/>
      <c r="I46"/>
    </row>
    <row r="47" spans="2:10" ht="16" x14ac:dyDescent="0.2">
      <c r="G47" s="78"/>
      <c r="I47"/>
    </row>
    <row r="48" spans="2:10" ht="16" x14ac:dyDescent="0.2">
      <c r="G48" s="78"/>
      <c r="I48"/>
    </row>
    <row r="49" spans="7:9" ht="16" x14ac:dyDescent="0.2">
      <c r="G49" s="78"/>
      <c r="I49"/>
    </row>
  </sheetData>
  <mergeCells count="8">
    <mergeCell ref="B26:E26"/>
    <mergeCell ref="G25:J25"/>
    <mergeCell ref="G26:J26"/>
    <mergeCell ref="R3:T3"/>
    <mergeCell ref="B3:D3"/>
    <mergeCell ref="F3:H3"/>
    <mergeCell ref="J3:L3"/>
    <mergeCell ref="N3:P3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T56"/>
  <sheetViews>
    <sheetView tabSelected="1" topLeftCell="A29" workbookViewId="0">
      <selection activeCell="G54" sqref="G54"/>
    </sheetView>
  </sheetViews>
  <sheetFormatPr baseColWidth="10" defaultColWidth="10.6640625" defaultRowHeight="15" x14ac:dyDescent="0.2"/>
  <cols>
    <col min="1" max="1" width="10.6640625" style="13"/>
    <col min="2" max="2" width="24" style="13" bestFit="1" customWidth="1"/>
    <col min="3" max="3" width="21.6640625" style="13" customWidth="1"/>
    <col min="4" max="5" width="10.6640625" style="13"/>
    <col min="6" max="6" width="15.6640625" style="13" bestFit="1" customWidth="1"/>
    <col min="7" max="7" width="23.1640625" style="13" customWidth="1"/>
    <col min="8" max="8" width="12.83203125" style="13" customWidth="1"/>
    <col min="9" max="9" width="14.33203125" style="13" customWidth="1"/>
    <col min="10" max="10" width="15.6640625" style="13" bestFit="1" customWidth="1"/>
    <col min="11" max="11" width="21.83203125" style="13" customWidth="1"/>
    <col min="12" max="13" width="10.6640625" style="13"/>
    <col min="14" max="14" width="16.1640625" style="13" bestFit="1" customWidth="1"/>
    <col min="15" max="15" width="21" style="13" customWidth="1"/>
    <col min="16" max="17" width="10.6640625" style="13"/>
    <col min="18" max="18" width="16.1640625" style="13" bestFit="1" customWidth="1"/>
    <col min="19" max="19" width="23" style="13" customWidth="1"/>
    <col min="20" max="16384" width="10.6640625" style="13"/>
  </cols>
  <sheetData>
    <row r="3" spans="2:20" ht="16" thickBot="1" x14ac:dyDescent="0.25"/>
    <row r="4" spans="2:20" ht="16" thickBot="1" x14ac:dyDescent="0.25">
      <c r="B4" s="88" t="s">
        <v>120</v>
      </c>
      <c r="C4" s="89"/>
      <c r="D4" s="90"/>
      <c r="F4" s="88" t="s">
        <v>121</v>
      </c>
      <c r="G4" s="89"/>
      <c r="H4" s="90"/>
      <c r="J4" s="96" t="s">
        <v>122</v>
      </c>
      <c r="K4" s="97"/>
      <c r="L4" s="98"/>
      <c r="N4" s="88" t="s">
        <v>123</v>
      </c>
      <c r="O4" s="89"/>
      <c r="P4" s="90"/>
      <c r="S4" s="95" t="s">
        <v>112</v>
      </c>
      <c r="T4" s="95"/>
    </row>
    <row r="5" spans="2:20" s="47" customFormat="1" ht="33" customHeight="1" x14ac:dyDescent="0.2">
      <c r="B5" s="44" t="s">
        <v>0</v>
      </c>
      <c r="C5" s="45" t="s">
        <v>1</v>
      </c>
      <c r="D5" s="46" t="s">
        <v>2</v>
      </c>
      <c r="F5" s="44" t="s">
        <v>0</v>
      </c>
      <c r="G5" s="45" t="s">
        <v>1</v>
      </c>
      <c r="H5" s="46" t="s">
        <v>2</v>
      </c>
      <c r="J5" s="44" t="s">
        <v>0</v>
      </c>
      <c r="K5" s="45" t="s">
        <v>1</v>
      </c>
      <c r="L5" s="46" t="s">
        <v>2</v>
      </c>
      <c r="N5" s="44" t="s">
        <v>0</v>
      </c>
      <c r="O5" s="45" t="s">
        <v>1</v>
      </c>
      <c r="P5" s="46" t="s">
        <v>2</v>
      </c>
      <c r="R5" s="48" t="s">
        <v>0</v>
      </c>
      <c r="S5" s="49" t="s">
        <v>1</v>
      </c>
      <c r="T5" s="50" t="s">
        <v>2</v>
      </c>
    </row>
    <row r="6" spans="2:20" x14ac:dyDescent="0.2">
      <c r="B6" s="28" t="s">
        <v>3</v>
      </c>
      <c r="C6" s="27">
        <v>6.3828212307279353</v>
      </c>
      <c r="D6" s="27">
        <v>1.0729252661855984</v>
      </c>
      <c r="F6" s="28" t="s">
        <v>4</v>
      </c>
      <c r="G6" s="27">
        <v>9.7775908727272736</v>
      </c>
      <c r="H6" s="10">
        <v>0.93359504971006813</v>
      </c>
      <c r="J6" s="28" t="s">
        <v>5</v>
      </c>
      <c r="K6" s="35">
        <v>7.6000459569804351</v>
      </c>
      <c r="L6" s="10">
        <v>0.7181532429496762</v>
      </c>
      <c r="N6" s="2" t="s">
        <v>6</v>
      </c>
      <c r="O6" s="27">
        <v>10.024900139942551</v>
      </c>
      <c r="P6" s="10">
        <v>0.79936406995230513</v>
      </c>
      <c r="R6" s="2" t="s">
        <v>93</v>
      </c>
      <c r="S6" s="10">
        <v>4.9276686543571886</v>
      </c>
      <c r="T6" s="10">
        <v>0.91017831252299242</v>
      </c>
    </row>
    <row r="7" spans="2:20" x14ac:dyDescent="0.2">
      <c r="B7" s="28" t="s">
        <v>7</v>
      </c>
      <c r="C7" s="27">
        <v>6.1176148437045228</v>
      </c>
      <c r="D7" s="27">
        <v>0.94001098882802481</v>
      </c>
      <c r="F7" s="28" t="s">
        <v>8</v>
      </c>
      <c r="G7" s="27">
        <v>10.567469943966405</v>
      </c>
      <c r="H7" s="10">
        <v>1.2972603260250029</v>
      </c>
      <c r="J7" s="28" t="s">
        <v>9</v>
      </c>
      <c r="K7" s="35">
        <v>6.9725319820744174</v>
      </c>
      <c r="L7" s="10">
        <v>1.2914412872304004</v>
      </c>
      <c r="N7" s="2" t="s">
        <v>10</v>
      </c>
      <c r="O7" s="27">
        <v>9.2153538488944307</v>
      </c>
      <c r="P7" s="10">
        <v>0.91653116070213636</v>
      </c>
      <c r="R7" s="2" t="s">
        <v>94</v>
      </c>
      <c r="S7" s="10">
        <v>6.3879144924949198</v>
      </c>
      <c r="T7" s="10">
        <v>0.93035863034578103</v>
      </c>
    </row>
    <row r="8" spans="2:20" x14ac:dyDescent="0.2">
      <c r="B8" s="28" t="s">
        <v>11</v>
      </c>
      <c r="C8" s="27">
        <v>5.0886150720319359</v>
      </c>
      <c r="D8" s="27">
        <v>1.1025454214288968</v>
      </c>
      <c r="F8" s="28" t="s">
        <v>12</v>
      </c>
      <c r="G8" s="27">
        <v>5.9513523919404339</v>
      </c>
      <c r="H8" s="10">
        <v>1.0958406297284891</v>
      </c>
      <c r="J8" s="28" t="s">
        <v>13</v>
      </c>
      <c r="K8" s="35">
        <v>6.4481120299999999</v>
      </c>
      <c r="L8" s="10">
        <v>1.5019106630000001</v>
      </c>
      <c r="N8" s="2" t="s">
        <v>14</v>
      </c>
      <c r="O8" s="27">
        <v>9.9188632083875827</v>
      </c>
      <c r="P8" s="10">
        <v>0.90495914098362762</v>
      </c>
      <c r="R8" s="2" t="s">
        <v>95</v>
      </c>
      <c r="S8" s="10">
        <v>5.9572424686134129</v>
      </c>
      <c r="T8" s="10">
        <v>0.99390935689974325</v>
      </c>
    </row>
    <row r="9" spans="2:20" x14ac:dyDescent="0.2">
      <c r="B9" s="28" t="s">
        <v>15</v>
      </c>
      <c r="C9" s="27">
        <v>4.7842885145540031</v>
      </c>
      <c r="D9" s="27">
        <v>0.82590504093755013</v>
      </c>
      <c r="F9" s="28" t="s">
        <v>16</v>
      </c>
      <c r="G9" s="27">
        <v>6.1618642164883575</v>
      </c>
      <c r="H9" s="10">
        <v>0.87653290903446135</v>
      </c>
      <c r="J9" s="28" t="s">
        <v>17</v>
      </c>
      <c r="K9" s="35">
        <v>4.9430048095785697</v>
      </c>
      <c r="L9" s="10">
        <v>0.79556080320775946</v>
      </c>
      <c r="N9" s="2" t="s">
        <v>18</v>
      </c>
      <c r="O9" s="27">
        <v>17.069704164187982</v>
      </c>
      <c r="P9" s="10">
        <v>0.96512361613032749</v>
      </c>
      <c r="R9" s="2" t="s">
        <v>96</v>
      </c>
      <c r="S9" s="10">
        <v>4.8729411037750667</v>
      </c>
      <c r="T9" s="10">
        <v>0.89266711664872822</v>
      </c>
    </row>
    <row r="10" spans="2:20" x14ac:dyDescent="0.2">
      <c r="B10" s="28" t="s">
        <v>19</v>
      </c>
      <c r="C10" s="27">
        <v>4.5407155415363452</v>
      </c>
      <c r="D10" s="27">
        <v>0.79409606441116087</v>
      </c>
      <c r="F10" s="28" t="s">
        <v>20</v>
      </c>
      <c r="G10" s="27">
        <v>10.847282051642267</v>
      </c>
      <c r="H10" s="10">
        <v>0.89357265592346635</v>
      </c>
      <c r="J10" s="28" t="s">
        <v>21</v>
      </c>
      <c r="K10" s="35">
        <v>4.9162566022833349</v>
      </c>
      <c r="L10" s="10">
        <v>0.79103252429338422</v>
      </c>
      <c r="N10" s="2" t="s">
        <v>22</v>
      </c>
      <c r="O10" s="27">
        <v>8.0271631764251961</v>
      </c>
      <c r="P10" s="10">
        <v>0.85132975034674063</v>
      </c>
      <c r="R10" s="2" t="s">
        <v>97</v>
      </c>
      <c r="S10" s="10">
        <v>3.9545619067222657</v>
      </c>
      <c r="T10" s="10">
        <v>1.2985163204747776</v>
      </c>
    </row>
    <row r="11" spans="2:20" x14ac:dyDescent="0.2">
      <c r="B11" s="28" t="s">
        <v>23</v>
      </c>
      <c r="C11" s="27">
        <v>4.0208675172193322</v>
      </c>
      <c r="D11" s="27">
        <v>1.1132076458072306</v>
      </c>
      <c r="F11" s="28" t="s">
        <v>24</v>
      </c>
      <c r="G11" s="27">
        <v>8.4263391455241745</v>
      </c>
      <c r="H11" s="10">
        <v>0.89556278232590891</v>
      </c>
      <c r="J11" s="28" t="s">
        <v>25</v>
      </c>
      <c r="K11" s="35">
        <v>3.7061500080525671</v>
      </c>
      <c r="L11" s="42">
        <v>1.1691590347569243</v>
      </c>
      <c r="N11" s="2" t="s">
        <v>26</v>
      </c>
      <c r="O11" s="27">
        <v>6.3452701592144143</v>
      </c>
      <c r="P11" s="10">
        <v>0.79305478180129996</v>
      </c>
      <c r="R11" s="2" t="s">
        <v>98</v>
      </c>
      <c r="S11" s="10">
        <v>3.9979222582372671</v>
      </c>
      <c r="T11" s="10">
        <v>1.07418338701575</v>
      </c>
    </row>
    <row r="12" spans="2:20" x14ac:dyDescent="0.2">
      <c r="B12" s="28" t="s">
        <v>27</v>
      </c>
      <c r="C12" s="27">
        <v>3.3287721656895117</v>
      </c>
      <c r="D12" s="27">
        <v>0.88157661602636472</v>
      </c>
      <c r="F12" s="28" t="s">
        <v>28</v>
      </c>
      <c r="G12" s="27">
        <v>4.8606473052177979</v>
      </c>
      <c r="H12" s="10">
        <v>1.1700346765514766</v>
      </c>
      <c r="J12" s="28" t="s">
        <v>29</v>
      </c>
      <c r="K12" s="35">
        <v>5.2078283041364761</v>
      </c>
      <c r="L12" s="10">
        <v>1.5987903602162914</v>
      </c>
      <c r="N12" s="2" t="s">
        <v>30</v>
      </c>
      <c r="O12" s="27">
        <v>6.872985638994316</v>
      </c>
      <c r="P12" s="10">
        <v>0.93306077617769101</v>
      </c>
      <c r="R12" s="2" t="s">
        <v>99</v>
      </c>
      <c r="S12" s="10">
        <v>4.7774509326916714</v>
      </c>
      <c r="T12" s="10">
        <v>0.73945872007816327</v>
      </c>
    </row>
    <row r="13" spans="2:20" x14ac:dyDescent="0.2">
      <c r="B13" s="28" t="s">
        <v>87</v>
      </c>
      <c r="C13" s="59">
        <v>3.4229620000000001</v>
      </c>
      <c r="D13" s="59">
        <v>0.73839618799999995</v>
      </c>
      <c r="F13" s="28" t="s">
        <v>32</v>
      </c>
      <c r="G13" s="27">
        <v>6.2457695951219119</v>
      </c>
      <c r="H13" s="10">
        <v>1.0701539025283986</v>
      </c>
      <c r="J13" s="28" t="s">
        <v>33</v>
      </c>
      <c r="K13" s="35">
        <v>6.0092099996504835</v>
      </c>
      <c r="L13" s="10">
        <v>0.90686751942514543</v>
      </c>
      <c r="N13" s="2" t="s">
        <v>34</v>
      </c>
      <c r="O13" s="27">
        <v>11.856834344605597</v>
      </c>
      <c r="P13" s="10">
        <v>0.99046198354579162</v>
      </c>
      <c r="R13" s="2" t="s">
        <v>100</v>
      </c>
      <c r="S13" s="10">
        <v>4.05671139362342</v>
      </c>
      <c r="T13" s="10">
        <v>1.0706666607530149</v>
      </c>
    </row>
    <row r="14" spans="2:20" x14ac:dyDescent="0.2">
      <c r="B14" s="28" t="s">
        <v>31</v>
      </c>
      <c r="C14" s="27">
        <v>5.7856023865058424</v>
      </c>
      <c r="D14" s="27">
        <v>1.2752163251833164</v>
      </c>
      <c r="F14" s="28" t="s">
        <v>36</v>
      </c>
      <c r="G14" s="27">
        <v>7.0853279132690812</v>
      </c>
      <c r="H14" s="10">
        <v>1.1724682408670064</v>
      </c>
      <c r="J14" s="28" t="s">
        <v>37</v>
      </c>
      <c r="K14" s="35">
        <v>4.2495481167405575</v>
      </c>
      <c r="L14" s="27">
        <v>0.71880693352766645</v>
      </c>
      <c r="N14" s="2" t="s">
        <v>38</v>
      </c>
      <c r="O14" s="27">
        <v>4.8522555551731843</v>
      </c>
      <c r="P14" s="10">
        <v>0.79294059159830976</v>
      </c>
      <c r="R14" s="2" t="s">
        <v>101</v>
      </c>
      <c r="S14" s="10">
        <v>4.4545492565631148</v>
      </c>
      <c r="T14" s="10">
        <v>1.195876636922105</v>
      </c>
    </row>
    <row r="15" spans="2:20" x14ac:dyDescent="0.2">
      <c r="B15" s="28" t="s">
        <v>35</v>
      </c>
      <c r="C15" s="27">
        <v>3.9468073840728635</v>
      </c>
      <c r="D15" s="27">
        <v>1.329492827290184</v>
      </c>
      <c r="F15" s="28" t="s">
        <v>40</v>
      </c>
      <c r="G15" s="27">
        <v>7.4599033065915954</v>
      </c>
      <c r="H15" s="10">
        <v>1.3723541398095396</v>
      </c>
      <c r="J15" s="28" t="s">
        <v>41</v>
      </c>
      <c r="K15" s="35">
        <v>3.424820355295731</v>
      </c>
      <c r="L15" s="10">
        <v>0.78719539211342482</v>
      </c>
      <c r="N15" s="2" t="s">
        <v>42</v>
      </c>
      <c r="O15" s="27">
        <v>6.6825991013359811</v>
      </c>
      <c r="P15" s="10">
        <v>0.86653238166133906</v>
      </c>
      <c r="R15" s="2" t="s">
        <v>102</v>
      </c>
      <c r="S15" s="10">
        <v>4.5464201849456369</v>
      </c>
      <c r="T15" s="10">
        <v>1.1462142548467373</v>
      </c>
    </row>
    <row r="16" spans="2:20" x14ac:dyDescent="0.2">
      <c r="B16" s="28" t="s">
        <v>39</v>
      </c>
      <c r="C16" s="27">
        <v>6.0287939103771047</v>
      </c>
      <c r="D16" s="27">
        <v>0.96138559735232409</v>
      </c>
      <c r="F16" s="28" t="s">
        <v>44</v>
      </c>
      <c r="G16" s="27">
        <v>7.4344295569980208</v>
      </c>
      <c r="H16" s="10">
        <v>1.0039858382823208</v>
      </c>
      <c r="J16" s="28" t="s">
        <v>45</v>
      </c>
      <c r="K16" s="35">
        <v>6.1862328873028503</v>
      </c>
      <c r="L16" s="10">
        <v>1.298302356212498</v>
      </c>
      <c r="N16" s="2" t="s">
        <v>46</v>
      </c>
      <c r="O16" s="27">
        <v>10.063393870518366</v>
      </c>
      <c r="P16" s="10">
        <v>0.98555322158871694</v>
      </c>
      <c r="R16" s="2" t="s">
        <v>103</v>
      </c>
      <c r="S16" s="10">
        <v>7.6986684724873831</v>
      </c>
      <c r="T16" s="10">
        <v>0.71000876863334583</v>
      </c>
    </row>
    <row r="17" spans="2:20" x14ac:dyDescent="0.2">
      <c r="B17" s="28" t="s">
        <v>43</v>
      </c>
      <c r="C17" s="27">
        <v>3.7356703671876814</v>
      </c>
      <c r="D17" s="27">
        <v>0.76921569809500834</v>
      </c>
      <c r="F17" s="28" t="s">
        <v>48</v>
      </c>
      <c r="G17" s="27">
        <v>6.196552482697518</v>
      </c>
      <c r="H17" s="10">
        <v>1.0846417877747754</v>
      </c>
      <c r="J17" s="63" t="s">
        <v>49</v>
      </c>
      <c r="K17" s="64">
        <f>AVERAGE(K6:K16)</f>
        <v>5.4239764592814019</v>
      </c>
      <c r="N17" s="2" t="s">
        <v>50</v>
      </c>
      <c r="O17" s="27">
        <v>7.7852374331623748</v>
      </c>
      <c r="P17" s="10">
        <v>0.96572869260517491</v>
      </c>
      <c r="R17" s="2" t="s">
        <v>104</v>
      </c>
      <c r="S17" s="10">
        <v>5.4618260319951428</v>
      </c>
      <c r="T17" s="10">
        <v>0.71239591727101803</v>
      </c>
    </row>
    <row r="18" spans="2:20" x14ac:dyDescent="0.2">
      <c r="B18" s="28" t="s">
        <v>47</v>
      </c>
      <c r="C18" s="27">
        <v>4.2844315130222261</v>
      </c>
      <c r="D18" s="27">
        <v>1.0478970659328399</v>
      </c>
      <c r="F18" s="28" t="s">
        <v>52</v>
      </c>
      <c r="G18" s="27">
        <v>7.1890163241949754</v>
      </c>
      <c r="H18" s="10">
        <v>1.4655562958027983</v>
      </c>
      <c r="J18" s="12" t="s">
        <v>53</v>
      </c>
      <c r="K18" s="43">
        <f>(STDEV(K6:K16)/SQRT(COUNT(K6:K16)))</f>
        <v>0.40416420464078801</v>
      </c>
      <c r="N18" s="2" t="s">
        <v>54</v>
      </c>
      <c r="O18" s="27">
        <v>5.5271554140706716</v>
      </c>
      <c r="P18" s="10">
        <v>0.90889777105613767</v>
      </c>
      <c r="R18" s="2" t="s">
        <v>105</v>
      </c>
      <c r="S18" s="10">
        <v>5.3033637364852746</v>
      </c>
      <c r="T18" s="10">
        <v>0.91852834740651401</v>
      </c>
    </row>
    <row r="19" spans="2:20" x14ac:dyDescent="0.2">
      <c r="B19" s="28" t="s">
        <v>51</v>
      </c>
      <c r="C19" s="27">
        <v>5.193690073045687</v>
      </c>
      <c r="D19" s="27">
        <v>0.8869999999999999</v>
      </c>
      <c r="F19" s="28" t="s">
        <v>55</v>
      </c>
      <c r="G19" s="27">
        <v>11.708866998804304</v>
      </c>
      <c r="H19" s="10">
        <v>0.94249518723219261</v>
      </c>
      <c r="J19" s="12" t="s">
        <v>56</v>
      </c>
      <c r="K19" s="12">
        <f>COUNT(K6:K16)</f>
        <v>11</v>
      </c>
      <c r="N19" s="2" t="s">
        <v>57</v>
      </c>
      <c r="O19" s="27">
        <v>8.5417396789578959</v>
      </c>
      <c r="P19" s="10">
        <v>1.0550687114120694</v>
      </c>
      <c r="R19" s="2" t="s">
        <v>106</v>
      </c>
      <c r="S19" s="10">
        <v>5.1231849812110548</v>
      </c>
      <c r="T19" s="10">
        <v>0.97450034458993795</v>
      </c>
    </row>
    <row r="20" spans="2:20" x14ac:dyDescent="0.2">
      <c r="B20" s="12" t="s">
        <v>49</v>
      </c>
      <c r="C20" s="60">
        <f>AVERAGE(C6:C19)</f>
        <v>4.7615466085482137</v>
      </c>
      <c r="D20" s="61"/>
      <c r="F20" s="28" t="s">
        <v>58</v>
      </c>
      <c r="G20" s="27">
        <v>6.9616874315100201</v>
      </c>
      <c r="H20" s="10">
        <v>1.1811331444759208</v>
      </c>
      <c r="N20" s="2" t="s">
        <v>59</v>
      </c>
      <c r="O20" s="27">
        <v>9.1174530604013313</v>
      </c>
      <c r="P20" s="10">
        <v>0.7011459129106189</v>
      </c>
      <c r="R20" s="2" t="s">
        <v>107</v>
      </c>
      <c r="S20" s="10">
        <v>5.1286632242310084</v>
      </c>
      <c r="T20" s="10">
        <v>0.8191743892165122</v>
      </c>
    </row>
    <row r="21" spans="2:20" x14ac:dyDescent="0.2">
      <c r="B21" s="12" t="s">
        <v>53</v>
      </c>
      <c r="C21" s="60">
        <f>(STDEV(C6:C19)/SQRT(COUNT(C6:C19)))</f>
        <v>0.2753836632672112</v>
      </c>
      <c r="D21" s="61"/>
      <c r="F21" s="28" t="s">
        <v>60</v>
      </c>
      <c r="G21" s="27">
        <v>4.4384811525089409</v>
      </c>
      <c r="H21" s="10">
        <v>1.0727471052189963</v>
      </c>
      <c r="N21" s="2" t="s">
        <v>61</v>
      </c>
      <c r="O21" s="27">
        <v>6.2297431222572826</v>
      </c>
      <c r="P21" s="10">
        <v>0.96536454214771472</v>
      </c>
      <c r="R21" s="2" t="s">
        <v>108</v>
      </c>
      <c r="S21" s="10">
        <v>6.4708273582646179</v>
      </c>
      <c r="T21" s="10">
        <v>0.71024152780378202</v>
      </c>
    </row>
    <row r="22" spans="2:20" x14ac:dyDescent="0.2">
      <c r="B22" s="12" t="s">
        <v>56</v>
      </c>
      <c r="C22" s="62">
        <f>COUNT(C6:C19)</f>
        <v>14</v>
      </c>
      <c r="D22" s="61"/>
      <c r="F22" s="28" t="s">
        <v>62</v>
      </c>
      <c r="G22" s="27">
        <v>5.6102385696554951</v>
      </c>
      <c r="H22" s="10">
        <v>1.0593850312552797</v>
      </c>
      <c r="N22" s="2" t="s">
        <v>63</v>
      </c>
      <c r="O22" s="27">
        <v>5.3623737071692599</v>
      </c>
      <c r="P22" s="10">
        <v>0.91822448283998848</v>
      </c>
      <c r="R22" s="2" t="s">
        <v>109</v>
      </c>
      <c r="S22" s="10">
        <v>4.8790166188985404</v>
      </c>
      <c r="T22" s="10">
        <v>0.85360021860909951</v>
      </c>
    </row>
    <row r="23" spans="2:20" x14ac:dyDescent="0.2">
      <c r="F23" s="28" t="s">
        <v>64</v>
      </c>
      <c r="G23" s="27">
        <v>6.2494780092808568</v>
      </c>
      <c r="H23" s="10">
        <v>1.5793120213929746</v>
      </c>
      <c r="N23" s="2" t="s">
        <v>65</v>
      </c>
      <c r="O23" s="27">
        <v>8.8020155296658569</v>
      </c>
      <c r="P23" s="10">
        <v>0.9252032520325203</v>
      </c>
      <c r="R23" s="2" t="s">
        <v>110</v>
      </c>
      <c r="S23" s="10">
        <v>4.2890265513003634</v>
      </c>
      <c r="T23" s="10">
        <v>0.80845703816285319</v>
      </c>
    </row>
    <row r="24" spans="2:20" x14ac:dyDescent="0.2">
      <c r="F24" s="28" t="s">
        <v>66</v>
      </c>
      <c r="G24" s="27">
        <v>6.3402762231650538</v>
      </c>
      <c r="H24" s="10">
        <v>1.1045562085018696</v>
      </c>
      <c r="N24" s="2" t="s">
        <v>67</v>
      </c>
      <c r="O24" s="27">
        <v>8.7467740999305903</v>
      </c>
      <c r="P24" s="10">
        <v>0.83969817202777397</v>
      </c>
      <c r="R24" s="2" t="s">
        <v>111</v>
      </c>
      <c r="S24" s="10">
        <v>3.9898860978834221</v>
      </c>
      <c r="T24" s="10">
        <v>0.96464232488822643</v>
      </c>
    </row>
    <row r="25" spans="2:20" x14ac:dyDescent="0.2">
      <c r="F25" s="28" t="s">
        <v>68</v>
      </c>
      <c r="G25" s="27">
        <v>5.6785915287847804</v>
      </c>
      <c r="H25" s="10">
        <v>1.18117618703302</v>
      </c>
      <c r="N25" s="2" t="s">
        <v>69</v>
      </c>
      <c r="O25" s="27">
        <v>7.5127051981032427</v>
      </c>
      <c r="P25" s="10">
        <v>0.76652341837567317</v>
      </c>
      <c r="R25" s="12" t="s">
        <v>49</v>
      </c>
      <c r="S25" s="43">
        <f>AVERAGE(S6:S24)</f>
        <v>5.0672550381463566</v>
      </c>
    </row>
    <row r="26" spans="2:20" x14ac:dyDescent="0.2">
      <c r="F26" s="28" t="s">
        <v>70</v>
      </c>
      <c r="G26" s="27">
        <v>6.587563730259304</v>
      </c>
      <c r="H26" s="10">
        <v>1.0448345412279503</v>
      </c>
      <c r="N26" s="12" t="s">
        <v>49</v>
      </c>
      <c r="O26" s="43">
        <f>AVERAGE(O6:O25)</f>
        <v>8.4277260225699067</v>
      </c>
      <c r="R26" s="12" t="s">
        <v>53</v>
      </c>
      <c r="S26" s="43">
        <f>(STDEV(S6:S24)/SQRT(COUNT(S6:S24)))</f>
        <v>0.22711876883519394</v>
      </c>
    </row>
    <row r="27" spans="2:20" x14ac:dyDescent="0.2">
      <c r="F27" s="12" t="s">
        <v>49</v>
      </c>
      <c r="G27" s="43">
        <f>AVERAGE(G6:G26)</f>
        <v>7.2275585119213606</v>
      </c>
      <c r="H27" s="29"/>
      <c r="N27" s="12" t="s">
        <v>53</v>
      </c>
      <c r="O27" s="43">
        <f>(STDEV(O6:O25)/SQRT(COUNT(O6:O25)))</f>
        <v>0.61103455190457556</v>
      </c>
      <c r="R27" s="12" t="s">
        <v>56</v>
      </c>
      <c r="S27" s="12">
        <f>COUNT(S6:S24)</f>
        <v>19</v>
      </c>
    </row>
    <row r="28" spans="2:20" x14ac:dyDescent="0.2">
      <c r="F28" s="12" t="s">
        <v>53</v>
      </c>
      <c r="G28" s="43">
        <f>(STDEV(G6:G26)/SQRT(COUNT(G6:G26)))</f>
        <v>0.43041921018433449</v>
      </c>
      <c r="H28" s="29"/>
      <c r="N28" s="12" t="s">
        <v>56</v>
      </c>
      <c r="O28" s="12">
        <f>COUNT(O6:O25)</f>
        <v>20</v>
      </c>
    </row>
    <row r="29" spans="2:20" x14ac:dyDescent="0.2">
      <c r="F29" s="12" t="s">
        <v>56</v>
      </c>
      <c r="G29" s="12">
        <f>COUNT(G6:G26)</f>
        <v>21</v>
      </c>
      <c r="H29" s="29"/>
    </row>
    <row r="30" spans="2:20" x14ac:dyDescent="0.2">
      <c r="G30" s="29"/>
      <c r="H30" s="29"/>
    </row>
    <row r="32" spans="2:20" x14ac:dyDescent="0.2">
      <c r="G32" s="86" t="s">
        <v>71</v>
      </c>
      <c r="H32" s="86"/>
      <c r="I32" s="86"/>
      <c r="J32" s="86"/>
    </row>
    <row r="33" spans="2:11" x14ac:dyDescent="0.2">
      <c r="B33" s="92" t="s">
        <v>71</v>
      </c>
      <c r="C33" s="93"/>
      <c r="D33" s="93"/>
      <c r="E33" s="94"/>
      <c r="G33" s="87" t="s">
        <v>125</v>
      </c>
      <c r="H33" s="87"/>
      <c r="I33" s="87"/>
      <c r="J33" s="87"/>
    </row>
    <row r="34" spans="2:11" x14ac:dyDescent="0.2">
      <c r="B34" s="74" t="s">
        <v>72</v>
      </c>
      <c r="C34" s="74" t="s">
        <v>73</v>
      </c>
      <c r="D34" s="75" t="s">
        <v>74</v>
      </c>
      <c r="E34" s="76" t="s">
        <v>75</v>
      </c>
      <c r="G34" s="65" t="s">
        <v>72</v>
      </c>
      <c r="H34" s="65" t="s">
        <v>126</v>
      </c>
      <c r="I34" s="65" t="s">
        <v>127</v>
      </c>
      <c r="J34" s="65" t="s">
        <v>128</v>
      </c>
    </row>
    <row r="35" spans="2:11" x14ac:dyDescent="0.2">
      <c r="B35" s="77" t="s">
        <v>113</v>
      </c>
      <c r="C35" s="72" t="s">
        <v>119</v>
      </c>
      <c r="D35" s="73">
        <v>0.37140000000000001</v>
      </c>
      <c r="E35" s="72" t="s">
        <v>118</v>
      </c>
      <c r="G35" s="81" t="s">
        <v>113</v>
      </c>
      <c r="H35" s="81">
        <v>-0.30590000000000001</v>
      </c>
      <c r="I35" s="81" t="s">
        <v>130</v>
      </c>
      <c r="J35" s="81" t="s">
        <v>118</v>
      </c>
    </row>
    <row r="36" spans="2:11" x14ac:dyDescent="0.2">
      <c r="B36" s="72" t="s">
        <v>114</v>
      </c>
      <c r="C36" s="72" t="s">
        <v>119</v>
      </c>
      <c r="D36" s="73" t="s">
        <v>80</v>
      </c>
      <c r="E36" s="72" t="s">
        <v>81</v>
      </c>
      <c r="G36" s="81" t="s">
        <v>114</v>
      </c>
      <c r="H36" s="81">
        <v>2.161</v>
      </c>
      <c r="I36" s="81" t="s">
        <v>129</v>
      </c>
      <c r="J36" s="81" t="s">
        <v>78</v>
      </c>
    </row>
    <row r="37" spans="2:11" x14ac:dyDescent="0.2">
      <c r="B37" s="72" t="s">
        <v>115</v>
      </c>
      <c r="C37" s="72" t="s">
        <v>119</v>
      </c>
      <c r="D37" s="73">
        <v>0.44269999999999998</v>
      </c>
      <c r="E37" s="72" t="s">
        <v>118</v>
      </c>
      <c r="G37" s="81" t="s">
        <v>115</v>
      </c>
      <c r="H37" s="81">
        <v>0.35659999999999997</v>
      </c>
      <c r="I37" s="81" t="s">
        <v>130</v>
      </c>
      <c r="J37" s="81" t="s">
        <v>118</v>
      </c>
    </row>
    <row r="38" spans="2:11" x14ac:dyDescent="0.2">
      <c r="B38" s="77" t="s">
        <v>116</v>
      </c>
      <c r="C38" s="72" t="s">
        <v>119</v>
      </c>
      <c r="D38" s="73" t="s">
        <v>80</v>
      </c>
      <c r="E38" s="72" t="s">
        <v>81</v>
      </c>
      <c r="G38" s="81" t="s">
        <v>116</v>
      </c>
      <c r="H38" s="81">
        <v>3.3610000000000002</v>
      </c>
      <c r="I38" s="81" t="s">
        <v>129</v>
      </c>
      <c r="J38" s="81" t="s">
        <v>81</v>
      </c>
    </row>
    <row r="39" spans="2:11" x14ac:dyDescent="0.2">
      <c r="B39" s="72" t="s">
        <v>79</v>
      </c>
      <c r="C39" s="72" t="s">
        <v>124</v>
      </c>
      <c r="D39" s="73" t="s">
        <v>80</v>
      </c>
      <c r="E39" s="72" t="s">
        <v>81</v>
      </c>
      <c r="G39" s="28" t="s">
        <v>79</v>
      </c>
      <c r="H39" s="28">
        <v>-3.6669999999999998</v>
      </c>
      <c r="I39" s="28" t="s">
        <v>129</v>
      </c>
      <c r="J39" s="28" t="s">
        <v>81</v>
      </c>
    </row>
    <row r="40" spans="2:11" x14ac:dyDescent="0.2">
      <c r="B40" s="72" t="s">
        <v>77</v>
      </c>
      <c r="C40" s="72" t="s">
        <v>117</v>
      </c>
      <c r="D40" s="73">
        <v>1E-4</v>
      </c>
      <c r="E40" s="72" t="s">
        <v>78</v>
      </c>
      <c r="G40" s="28" t="s">
        <v>77</v>
      </c>
      <c r="H40" s="28">
        <v>-2.4670000000000001</v>
      </c>
      <c r="I40" s="28" t="s">
        <v>129</v>
      </c>
      <c r="J40" s="28" t="s">
        <v>78</v>
      </c>
    </row>
    <row r="41" spans="2:11" x14ac:dyDescent="0.2">
      <c r="B41" s="72" t="s">
        <v>82</v>
      </c>
      <c r="C41" s="72" t="s">
        <v>117</v>
      </c>
      <c r="D41" s="73">
        <v>1.0999999999999999E-2</v>
      </c>
      <c r="E41" s="72" t="s">
        <v>83</v>
      </c>
      <c r="G41" s="28" t="s">
        <v>82</v>
      </c>
      <c r="H41" s="28">
        <v>1.8049999999999999</v>
      </c>
      <c r="I41" s="28" t="s">
        <v>129</v>
      </c>
      <c r="J41" s="28" t="s">
        <v>90</v>
      </c>
    </row>
    <row r="42" spans="2:11" x14ac:dyDescent="0.2">
      <c r="B42" s="72" t="s">
        <v>85</v>
      </c>
      <c r="C42" s="72" t="s">
        <v>124</v>
      </c>
      <c r="D42" s="73">
        <v>4.0000000000000002E-4</v>
      </c>
      <c r="E42" s="72" t="s">
        <v>78</v>
      </c>
      <c r="G42" s="28" t="s">
        <v>85</v>
      </c>
      <c r="H42" s="28">
        <v>-3.004</v>
      </c>
      <c r="I42" s="28" t="s">
        <v>129</v>
      </c>
      <c r="J42" s="28" t="s">
        <v>81</v>
      </c>
    </row>
    <row r="43" spans="2:11" x14ac:dyDescent="0.2">
      <c r="B43" s="72" t="s">
        <v>84</v>
      </c>
      <c r="C43" s="72" t="s">
        <v>124</v>
      </c>
      <c r="D43" s="73">
        <v>0.10349999999999999</v>
      </c>
      <c r="E43" s="72" t="s">
        <v>118</v>
      </c>
      <c r="G43" s="28" t="s">
        <v>84</v>
      </c>
      <c r="H43" s="28">
        <v>-1.1990000000000001</v>
      </c>
      <c r="I43" s="28" t="s">
        <v>129</v>
      </c>
      <c r="J43" s="28" t="s">
        <v>83</v>
      </c>
    </row>
    <row r="44" spans="2:11" x14ac:dyDescent="0.2">
      <c r="B44" s="72" t="s">
        <v>76</v>
      </c>
      <c r="C44" s="72" t="s">
        <v>117</v>
      </c>
      <c r="D44" s="73">
        <v>0.17530000000000001</v>
      </c>
      <c r="E44" s="72" t="s">
        <v>118</v>
      </c>
      <c r="G44" s="28" t="s">
        <v>76</v>
      </c>
      <c r="H44" s="28">
        <v>-0.66249999999999998</v>
      </c>
      <c r="I44" s="28" t="s">
        <v>130</v>
      </c>
      <c r="J44" s="28" t="s">
        <v>118</v>
      </c>
    </row>
    <row r="45" spans="2:11" x14ac:dyDescent="0.2">
      <c r="G45" s="82" t="s">
        <v>136</v>
      </c>
    </row>
    <row r="46" spans="2:11" x14ac:dyDescent="0.2">
      <c r="G46" s="82" t="s">
        <v>133</v>
      </c>
    </row>
    <row r="47" spans="2:11" x14ac:dyDescent="0.2">
      <c r="G47" s="79" t="s">
        <v>131</v>
      </c>
      <c r="K47"/>
    </row>
    <row r="48" spans="2:11" ht="16" x14ac:dyDescent="0.2">
      <c r="G48" s="78"/>
      <c r="K48"/>
    </row>
    <row r="49" spans="7:11" ht="16" x14ac:dyDescent="0.2">
      <c r="G49" s="78"/>
      <c r="K49"/>
    </row>
    <row r="50" spans="7:11" ht="16" x14ac:dyDescent="0.2">
      <c r="G50" s="78"/>
      <c r="K50"/>
    </row>
    <row r="51" spans="7:11" ht="16" x14ac:dyDescent="0.2">
      <c r="G51" s="78"/>
      <c r="K51"/>
    </row>
    <row r="52" spans="7:11" ht="16" x14ac:dyDescent="0.2">
      <c r="G52" s="78"/>
      <c r="K52"/>
    </row>
    <row r="53" spans="7:11" ht="16" x14ac:dyDescent="0.2">
      <c r="G53" s="78"/>
      <c r="K53"/>
    </row>
    <row r="54" spans="7:11" ht="16" x14ac:dyDescent="0.2">
      <c r="G54" s="78"/>
      <c r="K54"/>
    </row>
    <row r="55" spans="7:11" ht="16" x14ac:dyDescent="0.2">
      <c r="G55" s="78"/>
      <c r="K55"/>
    </row>
    <row r="56" spans="7:11" ht="16" x14ac:dyDescent="0.2">
      <c r="G56" s="78"/>
      <c r="K56"/>
    </row>
  </sheetData>
  <mergeCells count="8">
    <mergeCell ref="B33:E33"/>
    <mergeCell ref="S4:T4"/>
    <mergeCell ref="B4:D4"/>
    <mergeCell ref="F4:H4"/>
    <mergeCell ref="J4:L4"/>
    <mergeCell ref="N4:P4"/>
    <mergeCell ref="G32:J32"/>
    <mergeCell ref="G33:J33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Figure 7E Conductance</vt:lpstr>
      <vt:lpstr>Figure 7F Popen</vt:lpstr>
      <vt:lpstr>Figure 7G Desensitization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dcterms:created xsi:type="dcterms:W3CDTF">2019-12-04T16:54:48Z</dcterms:created>
  <dcterms:modified xsi:type="dcterms:W3CDTF">2020-05-05T13:47:11Z</dcterms:modified>
</cp:coreProperties>
</file>