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a_david/Desktop/To move CLINIC 29-04-2020/Paper Miguez et al./Miguez et al - Excel files/"/>
    </mc:Choice>
  </mc:AlternateContent>
  <xr:revisionPtr revIDLastSave="0" documentId="13_ncr:1_{A918F6EC-ADF3-D644-A17E-D2ED235ABE36}" xr6:coauthVersionLast="45" xr6:coauthVersionMax="45" xr10:uidLastSave="{00000000-0000-0000-0000-000000000000}"/>
  <bookViews>
    <workbookView xWindow="1180" yWindow="1460" windowWidth="27240" windowHeight="15700" xr2:uid="{0597DBD6-26CF-B143-B78A-732001E33238}"/>
  </bookViews>
  <sheets>
    <sheet name="Figure S4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61" i="1" l="1"/>
  <c r="T61" i="1"/>
  <c r="P61" i="1"/>
  <c r="L61" i="1"/>
  <c r="H61" i="1"/>
  <c r="D61" i="1" s="1"/>
  <c r="X60" i="1"/>
  <c r="T60" i="1"/>
  <c r="P60" i="1"/>
  <c r="L60" i="1"/>
  <c r="H60" i="1"/>
  <c r="X59" i="1"/>
  <c r="T59" i="1"/>
  <c r="P59" i="1"/>
  <c r="L59" i="1"/>
  <c r="H59" i="1"/>
  <c r="X58" i="1"/>
  <c r="T58" i="1"/>
  <c r="P58" i="1"/>
  <c r="L58" i="1"/>
  <c r="H58" i="1"/>
  <c r="X57" i="1"/>
  <c r="T57" i="1"/>
  <c r="P57" i="1"/>
  <c r="L57" i="1"/>
  <c r="H57" i="1"/>
  <c r="X56" i="1"/>
  <c r="T56" i="1"/>
  <c r="P56" i="1"/>
  <c r="L56" i="1"/>
  <c r="H56" i="1"/>
  <c r="X55" i="1"/>
  <c r="T55" i="1"/>
  <c r="P55" i="1"/>
  <c r="L55" i="1"/>
  <c r="H55" i="1"/>
  <c r="X54" i="1"/>
  <c r="T54" i="1"/>
  <c r="P54" i="1"/>
  <c r="L54" i="1"/>
  <c r="H54" i="1"/>
  <c r="X53" i="1"/>
  <c r="T53" i="1"/>
  <c r="P53" i="1"/>
  <c r="L53" i="1"/>
  <c r="H53" i="1"/>
  <c r="X52" i="1"/>
  <c r="T52" i="1"/>
  <c r="P52" i="1"/>
  <c r="L52" i="1"/>
  <c r="H52" i="1"/>
  <c r="X51" i="1"/>
  <c r="T51" i="1"/>
  <c r="P51" i="1"/>
  <c r="L51" i="1"/>
  <c r="H51" i="1"/>
  <c r="X50" i="1"/>
  <c r="T50" i="1"/>
  <c r="P50" i="1"/>
  <c r="L50" i="1"/>
  <c r="H50" i="1"/>
  <c r="X49" i="1"/>
  <c r="T49" i="1"/>
  <c r="P49" i="1"/>
  <c r="L49" i="1"/>
  <c r="H49" i="1"/>
  <c r="X48" i="1"/>
  <c r="T48" i="1"/>
  <c r="P48" i="1"/>
  <c r="L48" i="1"/>
  <c r="H48" i="1"/>
  <c r="X47" i="1"/>
  <c r="T47" i="1"/>
  <c r="P47" i="1"/>
  <c r="L47" i="1"/>
  <c r="H47" i="1"/>
  <c r="X46" i="1"/>
  <c r="T46" i="1"/>
  <c r="P46" i="1"/>
  <c r="L46" i="1"/>
  <c r="H46" i="1"/>
  <c r="X45" i="1"/>
  <c r="T45" i="1"/>
  <c r="P45" i="1"/>
  <c r="L45" i="1"/>
  <c r="H45" i="1"/>
  <c r="X44" i="1"/>
  <c r="T44" i="1"/>
  <c r="P44" i="1"/>
  <c r="L44" i="1"/>
  <c r="H44" i="1"/>
  <c r="X43" i="1"/>
  <c r="T43" i="1"/>
  <c r="P43" i="1"/>
  <c r="L43" i="1"/>
  <c r="H43" i="1"/>
  <c r="X42" i="1"/>
  <c r="T42" i="1"/>
  <c r="P42" i="1"/>
  <c r="L42" i="1"/>
  <c r="H42" i="1"/>
  <c r="X41" i="1"/>
  <c r="T41" i="1"/>
  <c r="P41" i="1"/>
  <c r="L41" i="1"/>
  <c r="H41" i="1"/>
  <c r="X40" i="1"/>
  <c r="T40" i="1"/>
  <c r="P40" i="1"/>
  <c r="L40" i="1"/>
  <c r="H40" i="1"/>
  <c r="X39" i="1"/>
  <c r="T39" i="1"/>
  <c r="P39" i="1"/>
  <c r="L39" i="1"/>
  <c r="H39" i="1"/>
  <c r="X38" i="1"/>
  <c r="T38" i="1"/>
  <c r="P38" i="1"/>
  <c r="L38" i="1"/>
  <c r="H38" i="1"/>
  <c r="X37" i="1"/>
  <c r="T37" i="1"/>
  <c r="P37" i="1"/>
  <c r="L37" i="1"/>
  <c r="H37" i="1"/>
  <c r="AB30" i="1"/>
  <c r="X30" i="1"/>
  <c r="T30" i="1"/>
  <c r="P30" i="1"/>
  <c r="L30" i="1"/>
  <c r="H30" i="1"/>
  <c r="AB29" i="1"/>
  <c r="X29" i="1"/>
  <c r="T29" i="1"/>
  <c r="P29" i="1"/>
  <c r="L29" i="1"/>
  <c r="H29" i="1"/>
  <c r="AB28" i="1"/>
  <c r="X28" i="1"/>
  <c r="T28" i="1"/>
  <c r="P28" i="1"/>
  <c r="L28" i="1"/>
  <c r="H28" i="1"/>
  <c r="AB27" i="1"/>
  <c r="X27" i="1"/>
  <c r="T27" i="1"/>
  <c r="P27" i="1"/>
  <c r="L27" i="1"/>
  <c r="H27" i="1"/>
  <c r="AB26" i="1"/>
  <c r="X26" i="1"/>
  <c r="T26" i="1"/>
  <c r="P26" i="1"/>
  <c r="L26" i="1"/>
  <c r="H26" i="1"/>
  <c r="AB25" i="1"/>
  <c r="X25" i="1"/>
  <c r="T25" i="1"/>
  <c r="P25" i="1"/>
  <c r="L25" i="1"/>
  <c r="H25" i="1"/>
  <c r="AB24" i="1"/>
  <c r="X24" i="1"/>
  <c r="T24" i="1"/>
  <c r="P24" i="1"/>
  <c r="L24" i="1"/>
  <c r="H24" i="1"/>
  <c r="AB23" i="1"/>
  <c r="X23" i="1"/>
  <c r="T23" i="1"/>
  <c r="P23" i="1"/>
  <c r="L23" i="1"/>
  <c r="H23" i="1"/>
  <c r="AB22" i="1"/>
  <c r="X22" i="1"/>
  <c r="T22" i="1"/>
  <c r="P22" i="1"/>
  <c r="L22" i="1"/>
  <c r="H22" i="1"/>
  <c r="AB21" i="1"/>
  <c r="X21" i="1"/>
  <c r="T21" i="1"/>
  <c r="P21" i="1"/>
  <c r="L21" i="1"/>
  <c r="H21" i="1"/>
  <c r="AB20" i="1"/>
  <c r="X20" i="1"/>
  <c r="T20" i="1"/>
  <c r="P20" i="1"/>
  <c r="L20" i="1"/>
  <c r="H20" i="1"/>
  <c r="AB19" i="1"/>
  <c r="X19" i="1"/>
  <c r="T19" i="1"/>
  <c r="P19" i="1"/>
  <c r="L19" i="1"/>
  <c r="H19" i="1"/>
  <c r="AB18" i="1"/>
  <c r="X18" i="1"/>
  <c r="T18" i="1"/>
  <c r="P18" i="1"/>
  <c r="L18" i="1"/>
  <c r="H18" i="1"/>
  <c r="AB17" i="1"/>
  <c r="X17" i="1"/>
  <c r="T17" i="1"/>
  <c r="P17" i="1"/>
  <c r="L17" i="1"/>
  <c r="H17" i="1"/>
  <c r="AB16" i="1"/>
  <c r="X16" i="1"/>
  <c r="T16" i="1"/>
  <c r="P16" i="1"/>
  <c r="L16" i="1"/>
  <c r="H16" i="1"/>
  <c r="AB15" i="1"/>
  <c r="X15" i="1"/>
  <c r="T15" i="1"/>
  <c r="P15" i="1"/>
  <c r="L15" i="1"/>
  <c r="H15" i="1"/>
  <c r="AB14" i="1"/>
  <c r="X14" i="1"/>
  <c r="T14" i="1"/>
  <c r="P14" i="1"/>
  <c r="L14" i="1"/>
  <c r="H14" i="1"/>
  <c r="AB13" i="1"/>
  <c r="X13" i="1"/>
  <c r="T13" i="1"/>
  <c r="P13" i="1"/>
  <c r="L13" i="1"/>
  <c r="H13" i="1"/>
  <c r="AB12" i="1"/>
  <c r="X12" i="1"/>
  <c r="T12" i="1"/>
  <c r="P12" i="1"/>
  <c r="L12" i="1"/>
  <c r="H12" i="1"/>
  <c r="AB11" i="1"/>
  <c r="X11" i="1"/>
  <c r="T11" i="1"/>
  <c r="P11" i="1"/>
  <c r="L11" i="1"/>
  <c r="H11" i="1"/>
  <c r="AB10" i="1"/>
  <c r="X10" i="1"/>
  <c r="T10" i="1"/>
  <c r="P10" i="1"/>
  <c r="L10" i="1"/>
  <c r="H10" i="1"/>
  <c r="AB9" i="1"/>
  <c r="X9" i="1"/>
  <c r="T9" i="1"/>
  <c r="P9" i="1"/>
  <c r="L9" i="1"/>
  <c r="H9" i="1"/>
  <c r="AB8" i="1"/>
  <c r="X8" i="1"/>
  <c r="T8" i="1"/>
  <c r="P8" i="1"/>
  <c r="L8" i="1"/>
  <c r="H8" i="1"/>
  <c r="AB7" i="1"/>
  <c r="X7" i="1"/>
  <c r="T7" i="1"/>
  <c r="P7" i="1"/>
  <c r="L7" i="1"/>
  <c r="H7" i="1"/>
  <c r="AB6" i="1"/>
  <c r="X6" i="1"/>
  <c r="T6" i="1"/>
  <c r="P6" i="1"/>
  <c r="L6" i="1"/>
  <c r="H6" i="1"/>
  <c r="C41" i="1" l="1"/>
  <c r="C37" i="1"/>
  <c r="C57" i="1"/>
  <c r="C11" i="1"/>
  <c r="C19" i="1"/>
  <c r="D27" i="1"/>
  <c r="C15" i="1"/>
  <c r="C7" i="1"/>
  <c r="C23" i="1"/>
  <c r="D18" i="1"/>
  <c r="D30" i="1"/>
  <c r="C59" i="1"/>
  <c r="C25" i="1"/>
  <c r="D14" i="1"/>
  <c r="D26" i="1"/>
  <c r="D9" i="1"/>
  <c r="D21" i="1"/>
  <c r="D55" i="1"/>
  <c r="D10" i="1"/>
  <c r="D13" i="1"/>
  <c r="D29" i="1"/>
  <c r="C46" i="1"/>
  <c r="D56" i="1"/>
  <c r="D12" i="1"/>
  <c r="D16" i="1"/>
  <c r="C20" i="1"/>
  <c r="D24" i="1"/>
  <c r="C28" i="1"/>
  <c r="C38" i="1"/>
  <c r="C6" i="1"/>
  <c r="D22" i="1"/>
  <c r="C44" i="1"/>
  <c r="D17" i="1"/>
  <c r="D54" i="1"/>
  <c r="D8" i="1"/>
  <c r="D43" i="1"/>
  <c r="C49" i="1"/>
  <c r="D40" i="1"/>
  <c r="C43" i="1"/>
  <c r="D50" i="1"/>
  <c r="C52" i="1"/>
  <c r="D53" i="1"/>
  <c r="C51" i="1"/>
  <c r="C8" i="1"/>
  <c r="C10" i="1"/>
  <c r="C14" i="1"/>
  <c r="C18" i="1"/>
  <c r="C22" i="1"/>
  <c r="C26" i="1"/>
  <c r="C30" i="1"/>
  <c r="D42" i="1"/>
  <c r="D45" i="1"/>
  <c r="C55" i="1"/>
  <c r="D51" i="1"/>
  <c r="D58" i="1"/>
  <c r="D48" i="1"/>
  <c r="C9" i="1"/>
  <c r="C13" i="1"/>
  <c r="C17" i="1"/>
  <c r="C21" i="1"/>
  <c r="C24" i="1"/>
  <c r="C27" i="1"/>
  <c r="C29" i="1"/>
  <c r="D7" i="1"/>
  <c r="D11" i="1"/>
  <c r="D19" i="1"/>
  <c r="D23" i="1"/>
  <c r="D25" i="1"/>
  <c r="D28" i="1"/>
  <c r="D37" i="1"/>
  <c r="D47" i="1"/>
  <c r="C12" i="1"/>
  <c r="C16" i="1"/>
  <c r="D6" i="1"/>
  <c r="D15" i="1"/>
  <c r="D20" i="1"/>
  <c r="D39" i="1"/>
  <c r="C47" i="1"/>
  <c r="C60" i="1"/>
  <c r="C39" i="1"/>
  <c r="D59" i="1"/>
  <c r="C54" i="1"/>
  <c r="D38" i="1"/>
  <c r="D41" i="1"/>
  <c r="D49" i="1"/>
  <c r="D57" i="1"/>
  <c r="D44" i="1"/>
  <c r="D52" i="1"/>
  <c r="D60" i="1"/>
  <c r="C42" i="1"/>
  <c r="C50" i="1"/>
  <c r="C58" i="1"/>
  <c r="D46" i="1"/>
  <c r="C45" i="1"/>
  <c r="C53" i="1"/>
  <c r="C61" i="1"/>
  <c r="C40" i="1"/>
  <c r="C48" i="1"/>
  <c r="C56" i="1"/>
</calcChain>
</file>

<file path=xl/sharedStrings.xml><?xml version="1.0" encoding="utf-8"?>
<sst xmlns="http://schemas.openxmlformats.org/spreadsheetml/2006/main" count="58" uniqueCount="22">
  <si>
    <t>2 TARPS</t>
  </si>
  <si>
    <r>
      <t>A2</t>
    </r>
    <r>
      <rPr>
        <b/>
        <sz val="11"/>
        <color indexed="8"/>
        <rFont val="Calibri"/>
        <family val="2"/>
        <scheme val="minor"/>
      </rPr>
      <t>:</t>
    </r>
    <r>
      <rPr>
        <b/>
        <sz val="11"/>
        <color indexed="8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>2 + A4c</t>
    </r>
  </si>
  <si>
    <t>% Recovery</t>
  </si>
  <si>
    <t xml:space="preserve">AVERAGE </t>
  </si>
  <si>
    <t>SEM</t>
  </si>
  <si>
    <t>TIME INTERVAL</t>
  </si>
  <si>
    <t>2017_05_03_0050-52</t>
  </si>
  <si>
    <t>First Pulse</t>
  </si>
  <si>
    <t>Second Pulse</t>
  </si>
  <si>
    <t>% of Recovery</t>
  </si>
  <si>
    <t>2017_05_03_0065-69</t>
  </si>
  <si>
    <t>2017_05_12_0025-29</t>
  </si>
  <si>
    <t>2017_05_19_0022-26</t>
  </si>
  <si>
    <t>2017_05_19_0036</t>
  </si>
  <si>
    <t>2018_09_06_0029-30</t>
  </si>
  <si>
    <t>2018_10_23_0011-12</t>
  </si>
  <si>
    <t>2018_10_23_0018-20</t>
  </si>
  <si>
    <t>2018_10_23_0026-28</t>
  </si>
  <si>
    <t>2018_10_23_0041-43</t>
  </si>
  <si>
    <t>2018_10_26_0032-34</t>
  </si>
  <si>
    <t>AGONIST: GLUTAMATE</t>
  </si>
  <si>
    <t>AGONIST: AMPA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</si>
</sst>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Symbol"/>
      <charset val="2"/>
    </font>
    <font>
      <i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theme="8" tint="0.39997558519241921"/>
        <bgColor indexed="49"/>
      </patternFill>
    </fill>
    <fill>
      <patternFill patternType="solid">
        <fgColor theme="8" tint="0.39997558519241921"/>
        <bgColor indexed="5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6846"/>
        <bgColor indexed="49"/>
      </patternFill>
    </fill>
    <fill>
      <patternFill patternType="solid">
        <fgColor rgb="FFFC6846"/>
        <bgColor indexed="52"/>
      </patternFill>
    </fill>
    <fill>
      <patternFill patternType="solid">
        <fgColor rgb="FFFC684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164" fontId="0" fillId="0" borderId="1" xfId="0" applyNumberFormat="1" applyBorder="1" applyAlignment="1"/>
    <xf numFmtId="0" fontId="0" fillId="6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6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2C875-C154-504A-A73E-8BDBF92F15FC}">
  <dimension ref="B1:AB61"/>
  <sheetViews>
    <sheetView tabSelected="1" topLeftCell="D27" workbookViewId="0">
      <selection activeCell="I33" sqref="I33"/>
    </sheetView>
  </sheetViews>
  <sheetFormatPr baseColWidth="10" defaultRowHeight="16" x14ac:dyDescent="0.2"/>
  <cols>
    <col min="1" max="1" width="5.83203125" customWidth="1"/>
    <col min="2" max="2" width="13.5" bestFit="1" customWidth="1"/>
    <col min="5" max="5" width="13.5" bestFit="1" customWidth="1"/>
    <col min="7" max="7" width="11.83203125" bestFit="1" customWidth="1"/>
    <col min="8" max="8" width="12.6640625" bestFit="1" customWidth="1"/>
    <col min="11" max="11" width="11.83203125" bestFit="1" customWidth="1"/>
    <col min="12" max="12" width="12.6640625" bestFit="1" customWidth="1"/>
    <col min="14" max="14" width="9.6640625" bestFit="1" customWidth="1"/>
    <col min="15" max="15" width="11.83203125" bestFit="1" customWidth="1"/>
    <col min="16" max="16" width="12.6640625" bestFit="1" customWidth="1"/>
    <col min="19" max="19" width="11.83203125" bestFit="1" customWidth="1"/>
    <col min="20" max="20" width="12.6640625" bestFit="1" customWidth="1"/>
    <col min="23" max="23" width="11.83203125" bestFit="1" customWidth="1"/>
    <col min="24" max="24" width="12.6640625" bestFit="1" customWidth="1"/>
    <col min="27" max="27" width="11.83203125" bestFit="1" customWidth="1"/>
    <col min="28" max="28" width="12.6640625" bestFit="1" customWidth="1"/>
  </cols>
  <sheetData>
    <row r="1" spans="2:28" ht="17" thickBot="1" x14ac:dyDescent="0.25"/>
    <row r="2" spans="2:28" ht="17" thickBot="1" x14ac:dyDescent="0.25">
      <c r="B2" s="2" t="s">
        <v>0</v>
      </c>
      <c r="C2" s="3" t="s">
        <v>1</v>
      </c>
      <c r="D2" s="8" t="s">
        <v>20</v>
      </c>
      <c r="E2" s="9"/>
    </row>
    <row r="4" spans="2:28" x14ac:dyDescent="0.2">
      <c r="B4" s="10" t="s">
        <v>2</v>
      </c>
      <c r="C4" s="10"/>
      <c r="D4" s="10"/>
      <c r="F4" s="12" t="s">
        <v>6</v>
      </c>
      <c r="G4" s="12"/>
      <c r="J4" s="12" t="s">
        <v>10</v>
      </c>
      <c r="K4" s="12"/>
      <c r="N4" s="12" t="s">
        <v>11</v>
      </c>
      <c r="O4" s="12"/>
      <c r="R4" s="12" t="s">
        <v>12</v>
      </c>
      <c r="S4" s="12"/>
      <c r="V4" s="12" t="s">
        <v>13</v>
      </c>
      <c r="W4" s="12"/>
      <c r="Z4" s="13" t="s">
        <v>14</v>
      </c>
      <c r="AA4" s="13"/>
    </row>
    <row r="5" spans="2:28" x14ac:dyDescent="0.2">
      <c r="B5" s="11" t="s">
        <v>5</v>
      </c>
      <c r="C5" s="11" t="s">
        <v>3</v>
      </c>
      <c r="D5" s="11" t="s">
        <v>4</v>
      </c>
      <c r="F5" s="17" t="s">
        <v>7</v>
      </c>
      <c r="G5" s="17" t="s">
        <v>8</v>
      </c>
      <c r="H5" s="17" t="s">
        <v>9</v>
      </c>
      <c r="J5" s="17" t="s">
        <v>7</v>
      </c>
      <c r="K5" s="17" t="s">
        <v>8</v>
      </c>
      <c r="L5" s="17" t="s">
        <v>9</v>
      </c>
      <c r="N5" s="17" t="s">
        <v>7</v>
      </c>
      <c r="O5" s="17" t="s">
        <v>8</v>
      </c>
      <c r="P5" s="17" t="s">
        <v>9</v>
      </c>
      <c r="R5" s="17" t="s">
        <v>7</v>
      </c>
      <c r="S5" s="17" t="s">
        <v>8</v>
      </c>
      <c r="T5" s="17" t="s">
        <v>9</v>
      </c>
      <c r="V5" s="17" t="s">
        <v>7</v>
      </c>
      <c r="W5" s="17" t="s">
        <v>8</v>
      </c>
      <c r="X5" s="17" t="s">
        <v>9</v>
      </c>
      <c r="Z5" s="17" t="s">
        <v>7</v>
      </c>
      <c r="AA5" s="17" t="s">
        <v>8</v>
      </c>
      <c r="AB5" s="17" t="s">
        <v>9</v>
      </c>
    </row>
    <row r="6" spans="2:28" x14ac:dyDescent="0.2">
      <c r="B6" s="4">
        <v>25</v>
      </c>
      <c r="C6" s="5">
        <f>AVERAGE(H6,L6,P6,T6,X6,AB6)</f>
        <v>0.22222461341675814</v>
      </c>
      <c r="D6" s="5">
        <f>STDEV(H6,L6,P6,T6,X6,AB6)/SQRT(COUNT(H6,L6,P6,T6,X6,AB6))</f>
        <v>6.3174722965655461E-2</v>
      </c>
      <c r="F6" s="14">
        <v>-61.444499999999998</v>
      </c>
      <c r="G6" s="14">
        <v>-14.905200000000001</v>
      </c>
      <c r="H6" s="5">
        <f t="shared" ref="H6:H30" si="0">G6/F6</f>
        <v>0.24257988916827383</v>
      </c>
      <c r="J6" s="14">
        <v>-216.20099999999999</v>
      </c>
      <c r="K6" s="14">
        <v>-109.145</v>
      </c>
      <c r="L6" s="5">
        <f t="shared" ref="L6:L30" si="1">K6/J6</f>
        <v>0.50483115249235666</v>
      </c>
      <c r="N6" s="14">
        <v>-190.214</v>
      </c>
      <c r="O6" s="14">
        <v>-10.617699999999999</v>
      </c>
      <c r="P6" s="5">
        <f t="shared" ref="P6:P30" si="2">O6/N6</f>
        <v>5.5819760900880061E-2</v>
      </c>
      <c r="R6" s="15">
        <v>-87.470399999999998</v>
      </c>
      <c r="S6" s="15">
        <v>-10.1389</v>
      </c>
      <c r="T6" s="16">
        <f t="shared" ref="T6:T30" si="3">S6/R6</f>
        <v>0.11591235435072893</v>
      </c>
      <c r="V6" s="14">
        <v>-33.4679</v>
      </c>
      <c r="W6" s="14">
        <v>-6.9176200000000003</v>
      </c>
      <c r="X6" s="5">
        <f t="shared" ref="X6:X30" si="4">W6/V6</f>
        <v>0.20669417561305012</v>
      </c>
      <c r="Z6" s="14">
        <v>-69.892899999999997</v>
      </c>
      <c r="AA6" s="14">
        <v>-14.503500000000001</v>
      </c>
      <c r="AB6" s="5">
        <f>(AA6/Z6)</f>
        <v>0.2075103479752593</v>
      </c>
    </row>
    <row r="7" spans="2:28" x14ac:dyDescent="0.2">
      <c r="B7" s="4">
        <v>50</v>
      </c>
      <c r="C7" s="5">
        <f>AVERAGE(H7,L7,P7,T7,X7,AB7)</f>
        <v>0.35414257390431469</v>
      </c>
      <c r="D7" s="5">
        <f>STDEV(H7,L7,P7,T7,X7,AB7)/SQRT(COUNT(H7,L7,P7,T7,X7,AB7))</f>
        <v>8.4454506724077602E-2</v>
      </c>
      <c r="F7" s="14">
        <v>-63.746699999999997</v>
      </c>
      <c r="G7" s="14">
        <v>-17.0548</v>
      </c>
      <c r="H7" s="5">
        <f t="shared" si="0"/>
        <v>0.26754012364561619</v>
      </c>
      <c r="J7" s="14">
        <v>-208.511</v>
      </c>
      <c r="K7" s="14">
        <v>-160.72</v>
      </c>
      <c r="L7" s="5">
        <f t="shared" si="1"/>
        <v>0.77079866290027865</v>
      </c>
      <c r="N7" s="14">
        <v>-193.91900000000001</v>
      </c>
      <c r="O7" s="14">
        <v>-62.083399999999997</v>
      </c>
      <c r="P7" s="5">
        <f t="shared" si="2"/>
        <v>0.32015119714932522</v>
      </c>
      <c r="R7" s="15">
        <v>-80.437899999999999</v>
      </c>
      <c r="S7" s="15">
        <v>-21.905200000000001</v>
      </c>
      <c r="T7" s="16">
        <f t="shared" si="3"/>
        <v>0.27232436450976466</v>
      </c>
      <c r="V7" s="14">
        <v>-39.449599999999997</v>
      </c>
      <c r="W7" s="14">
        <v>-8.4742599999999992</v>
      </c>
      <c r="X7" s="5">
        <f t="shared" si="4"/>
        <v>0.21481231748864374</v>
      </c>
      <c r="Z7" s="14">
        <v>-71.766599999999997</v>
      </c>
      <c r="AA7" s="14">
        <v>-20.039300000000001</v>
      </c>
      <c r="AB7" s="5">
        <f t="shared" ref="AB7:AB30" si="5">(AA7/Z7)</f>
        <v>0.2792287777322599</v>
      </c>
    </row>
    <row r="8" spans="2:28" x14ac:dyDescent="0.2">
      <c r="B8" s="4">
        <v>75</v>
      </c>
      <c r="C8" s="5">
        <f>AVERAGE(H8,L8,P8,T8,X8,AB8)</f>
        <v>0.46109690744340753</v>
      </c>
      <c r="D8" s="5">
        <f>STDEV(H8,L8,P8,T8,X8,AB8)/SQRT(COUNT(H8,L8,P8,T8,X8,AB8))</f>
        <v>9.3318927389586401E-2</v>
      </c>
      <c r="F8" s="14">
        <v>-63.783900000000003</v>
      </c>
      <c r="G8" s="14">
        <v>-18.922999999999998</v>
      </c>
      <c r="H8" s="5">
        <f t="shared" si="0"/>
        <v>0.29667361199299508</v>
      </c>
      <c r="J8" s="14">
        <v>-217.04</v>
      </c>
      <c r="K8" s="14">
        <v>-187.316</v>
      </c>
      <c r="L8" s="5">
        <f t="shared" si="1"/>
        <v>0.86304828603022488</v>
      </c>
      <c r="N8" s="14">
        <v>-196.42099999999999</v>
      </c>
      <c r="O8" s="14">
        <v>-116.679</v>
      </c>
      <c r="P8" s="5">
        <f t="shared" si="2"/>
        <v>0.594025078784855</v>
      </c>
      <c r="R8" s="15">
        <v>-82.942499999999995</v>
      </c>
      <c r="S8" s="15">
        <v>-27.156300000000002</v>
      </c>
      <c r="T8" s="16">
        <f t="shared" si="3"/>
        <v>0.32741115833257983</v>
      </c>
      <c r="V8" s="14">
        <v>-41.691200000000002</v>
      </c>
      <c r="W8" s="14">
        <v>-11.4788</v>
      </c>
      <c r="X8" s="5">
        <f t="shared" si="4"/>
        <v>0.27532908623402541</v>
      </c>
      <c r="Z8" s="14">
        <v>-70.874200000000002</v>
      </c>
      <c r="AA8" s="14">
        <v>-29.065100000000001</v>
      </c>
      <c r="AB8" s="5">
        <f t="shared" si="5"/>
        <v>0.4100942232857655</v>
      </c>
    </row>
    <row r="9" spans="2:28" x14ac:dyDescent="0.2">
      <c r="B9" s="4">
        <v>100</v>
      </c>
      <c r="C9" s="5">
        <f>AVERAGE(H9,L9,P9,T9,X9,AB9)</f>
        <v>0.55804852595909837</v>
      </c>
      <c r="D9" s="5">
        <f>STDEV(H9,L9,P9,T9,X9,AB9)/SQRT(COUNT(H9,L9,P9,T9,X9,AB9))</f>
        <v>9.7617908418812058E-2</v>
      </c>
      <c r="F9" s="14">
        <v>-61.536799999999999</v>
      </c>
      <c r="G9" s="14">
        <v>-28.272600000000001</v>
      </c>
      <c r="H9" s="5">
        <f t="shared" si="0"/>
        <v>0.45944215493818336</v>
      </c>
      <c r="J9" s="14">
        <v>-217.69399999999999</v>
      </c>
      <c r="K9" s="14">
        <v>-203.77799999999999</v>
      </c>
      <c r="L9" s="5">
        <f t="shared" si="1"/>
        <v>0.93607540860106386</v>
      </c>
      <c r="N9" s="14">
        <v>-189.161</v>
      </c>
      <c r="O9" s="14">
        <v>-131.08600000000001</v>
      </c>
      <c r="P9" s="5">
        <f t="shared" si="2"/>
        <v>0.6929863978304196</v>
      </c>
      <c r="R9" s="15">
        <v>-85.135199999999998</v>
      </c>
      <c r="S9" s="15">
        <v>-31.485299999999999</v>
      </c>
      <c r="T9" s="16">
        <f t="shared" si="3"/>
        <v>0.36982705156034168</v>
      </c>
      <c r="V9" s="14">
        <v>-35.845399999999998</v>
      </c>
      <c r="W9" s="14">
        <v>-10.058</v>
      </c>
      <c r="X9" s="5">
        <f t="shared" si="4"/>
        <v>0.2805938837340356</v>
      </c>
      <c r="Z9" s="14">
        <v>-73.826700000000002</v>
      </c>
      <c r="AA9" s="14">
        <v>-44.987499999999997</v>
      </c>
      <c r="AB9" s="5">
        <f t="shared" si="5"/>
        <v>0.60936625909054576</v>
      </c>
    </row>
    <row r="10" spans="2:28" x14ac:dyDescent="0.2">
      <c r="B10" s="4">
        <v>125</v>
      </c>
      <c r="C10" s="5">
        <f>AVERAGE(H10,L10,P10,T10,X10,AB10)</f>
        <v>0.62457053327985756</v>
      </c>
      <c r="D10" s="5">
        <f>STDEV(H10,L10,P10,T10,X10,AB10)/SQRT(COUNT(H10,L10,P10,T10,X10,AB10))</f>
        <v>9.4089403603010657E-2</v>
      </c>
      <c r="F10" s="14">
        <v>-57.924300000000002</v>
      </c>
      <c r="G10" s="14">
        <v>-28.322299999999998</v>
      </c>
      <c r="H10" s="5">
        <f t="shared" si="0"/>
        <v>0.48895368610410478</v>
      </c>
      <c r="J10" s="14">
        <v>-216.18</v>
      </c>
      <c r="K10" s="14">
        <v>-201.77600000000001</v>
      </c>
      <c r="L10" s="5">
        <f t="shared" si="1"/>
        <v>0.93337033953187165</v>
      </c>
      <c r="N10" s="14">
        <v>-193.23</v>
      </c>
      <c r="O10" s="14">
        <v>-153.404</v>
      </c>
      <c r="P10" s="5">
        <f t="shared" si="2"/>
        <v>0.79389328779175083</v>
      </c>
      <c r="R10" s="15">
        <v>-83.644199999999998</v>
      </c>
      <c r="S10" s="15">
        <v>-34.449800000000003</v>
      </c>
      <c r="T10" s="16">
        <f t="shared" si="3"/>
        <v>0.41186119300561191</v>
      </c>
      <c r="V10" s="14">
        <v>-34.085000000000001</v>
      </c>
      <c r="W10" s="14">
        <v>-12.7227</v>
      </c>
      <c r="X10" s="5">
        <f t="shared" si="4"/>
        <v>0.37326389907583979</v>
      </c>
      <c r="Z10" s="14">
        <v>-69.707999999999998</v>
      </c>
      <c r="AA10" s="14">
        <v>-52.007800000000003</v>
      </c>
      <c r="AB10" s="5">
        <f t="shared" si="5"/>
        <v>0.7460807941699662</v>
      </c>
    </row>
    <row r="11" spans="2:28" x14ac:dyDescent="0.2">
      <c r="B11" s="4">
        <v>150</v>
      </c>
      <c r="C11" s="5">
        <f>AVERAGE(H11,L11,P11,T11,X11,AB11)</f>
        <v>0.7309392577749092</v>
      </c>
      <c r="D11" s="5">
        <f>STDEV(H11,L11,P11,T11,X11,AB11)/SQRT(COUNT(H11,L11,P11,T11,X11,AB11))</f>
        <v>8.8333183564369977E-2</v>
      </c>
      <c r="F11" s="14">
        <v>-53.133800000000001</v>
      </c>
      <c r="G11" s="14">
        <v>-29.9404</v>
      </c>
      <c r="H11" s="5">
        <f t="shared" si="0"/>
        <v>0.56349065942959098</v>
      </c>
      <c r="J11" s="14">
        <v>-212.65100000000001</v>
      </c>
      <c r="K11" s="14">
        <v>-216.52600000000001</v>
      </c>
      <c r="L11" s="5">
        <f t="shared" si="1"/>
        <v>1.0182223455332917</v>
      </c>
      <c r="N11" s="14">
        <v>-194.91900000000001</v>
      </c>
      <c r="O11" s="14">
        <v>-172.03</v>
      </c>
      <c r="P11" s="5">
        <f t="shared" si="2"/>
        <v>0.88257173492578966</v>
      </c>
      <c r="R11" s="15">
        <v>-83.700100000000006</v>
      </c>
      <c r="S11" s="15">
        <v>-38.076300000000003</v>
      </c>
      <c r="T11" s="16">
        <f t="shared" si="3"/>
        <v>0.45491343498992237</v>
      </c>
      <c r="V11" s="14">
        <v>-38.849899999999998</v>
      </c>
      <c r="W11" s="14">
        <v>-24.201499999999999</v>
      </c>
      <c r="X11" s="5">
        <f t="shared" si="4"/>
        <v>0.62294883641914134</v>
      </c>
      <c r="Z11" s="14">
        <v>-75.069900000000004</v>
      </c>
      <c r="AA11" s="14">
        <v>-63.320599999999999</v>
      </c>
      <c r="AB11" s="5">
        <f t="shared" si="5"/>
        <v>0.84348853535171875</v>
      </c>
    </row>
    <row r="12" spans="2:28" x14ac:dyDescent="0.2">
      <c r="B12" s="4">
        <v>175</v>
      </c>
      <c r="C12" s="5">
        <f>AVERAGE(H12,L12,P12,T12,X12,AB12)</f>
        <v>0.76018969934828595</v>
      </c>
      <c r="D12" s="5">
        <f>STDEV(H12,L12,P12,T12,X12,AB12)/SQRT(COUNT(H12,L12,P12,T12,X12,AB12))</f>
        <v>9.4334799782269649E-2</v>
      </c>
      <c r="F12" s="14">
        <v>-56.779400000000003</v>
      </c>
      <c r="G12" s="14">
        <v>-26.109300000000001</v>
      </c>
      <c r="H12" s="5">
        <f t="shared" si="0"/>
        <v>0.45983754671588639</v>
      </c>
      <c r="J12" s="14">
        <v>-210.22499999999999</v>
      </c>
      <c r="K12" s="14">
        <v>-207.96700000000001</v>
      </c>
      <c r="L12" s="5">
        <f t="shared" si="1"/>
        <v>0.98925912712569875</v>
      </c>
      <c r="N12" s="14">
        <v>-191.512</v>
      </c>
      <c r="O12" s="14">
        <v>-176.92400000000001</v>
      </c>
      <c r="P12" s="5">
        <f t="shared" si="2"/>
        <v>0.92382722753665569</v>
      </c>
      <c r="R12" s="15">
        <v>-78.622500000000002</v>
      </c>
      <c r="S12" s="15">
        <v>-39.224299999999999</v>
      </c>
      <c r="T12" s="16">
        <f t="shared" si="3"/>
        <v>0.4988940824827498</v>
      </c>
      <c r="V12" s="14">
        <v>-32.178400000000003</v>
      </c>
      <c r="W12" s="14">
        <v>-24.3964</v>
      </c>
      <c r="X12" s="5">
        <f t="shared" si="4"/>
        <v>0.75816075379757841</v>
      </c>
      <c r="Z12" s="14">
        <v>-66.495699999999999</v>
      </c>
      <c r="AA12" s="14">
        <v>-61.918100000000003</v>
      </c>
      <c r="AB12" s="5">
        <f t="shared" si="5"/>
        <v>0.93115945843114667</v>
      </c>
    </row>
    <row r="13" spans="2:28" x14ac:dyDescent="0.2">
      <c r="B13" s="4">
        <v>200</v>
      </c>
      <c r="C13" s="5">
        <f>AVERAGE(H13,L13,P13,T13,X13,AB13)</f>
        <v>0.81269620241432261</v>
      </c>
      <c r="D13" s="5">
        <f>STDEV(H13,L13,P13,T13,X13,AB13)/SQRT(COUNT(H13,L13,P13,T13,X13,AB13))</f>
        <v>0.10353440040616693</v>
      </c>
      <c r="F13" s="14">
        <v>-65.676400000000001</v>
      </c>
      <c r="G13" s="14">
        <v>-33.022599999999997</v>
      </c>
      <c r="H13" s="5">
        <f t="shared" si="0"/>
        <v>0.50280770565987165</v>
      </c>
      <c r="J13" s="14">
        <v>-217.23</v>
      </c>
      <c r="K13" s="14">
        <v>-216.92400000000001</v>
      </c>
      <c r="L13" s="5">
        <f t="shared" si="1"/>
        <v>0.99859135478525074</v>
      </c>
      <c r="N13" s="14">
        <v>-188.52500000000001</v>
      </c>
      <c r="O13" s="14">
        <v>-173.17500000000001</v>
      </c>
      <c r="P13" s="5">
        <f t="shared" si="2"/>
        <v>0.91857843787296123</v>
      </c>
      <c r="R13" s="15">
        <v>-85.240799999999993</v>
      </c>
      <c r="S13" s="15">
        <v>-40.288400000000003</v>
      </c>
      <c r="T13" s="16">
        <f t="shared" si="3"/>
        <v>0.47264220889527087</v>
      </c>
      <c r="V13" s="14">
        <v>-31.456299999999999</v>
      </c>
      <c r="W13" s="14">
        <v>-31.1511</v>
      </c>
      <c r="X13" s="5">
        <f t="shared" si="4"/>
        <v>0.99029765102698031</v>
      </c>
      <c r="Z13" s="14">
        <v>-67.921400000000006</v>
      </c>
      <c r="AA13" s="14">
        <v>-67.4636</v>
      </c>
      <c r="AB13" s="5">
        <f t="shared" si="5"/>
        <v>0.99325985624560142</v>
      </c>
    </row>
    <row r="14" spans="2:28" x14ac:dyDescent="0.2">
      <c r="B14" s="4">
        <v>225</v>
      </c>
      <c r="C14" s="5">
        <f>AVERAGE(H14,L14,P14,T14,X14,AB14)</f>
        <v>0.82193048633888599</v>
      </c>
      <c r="D14" s="5">
        <f>STDEV(H14,L14,P14,T14,X14,AB14)/SQRT(COUNT(H14,L14,P14,T14,X14,AB14))</f>
        <v>0.1041508895449042</v>
      </c>
      <c r="F14" s="14">
        <v>-62.484299999999998</v>
      </c>
      <c r="G14" s="14">
        <v>-29.525300000000001</v>
      </c>
      <c r="H14" s="5">
        <f t="shared" si="0"/>
        <v>0.47252349790267317</v>
      </c>
      <c r="J14" s="14">
        <v>-214.023</v>
      </c>
      <c r="K14" s="14">
        <v>-217.07499999999999</v>
      </c>
      <c r="L14" s="5">
        <f t="shared" si="1"/>
        <v>1.0142601496100887</v>
      </c>
      <c r="N14" s="14">
        <v>-184.68299999999999</v>
      </c>
      <c r="O14" s="14">
        <v>-179.34200000000001</v>
      </c>
      <c r="P14" s="5">
        <f t="shared" si="2"/>
        <v>0.97108017521915946</v>
      </c>
      <c r="R14" s="15">
        <v>-85.188299999999998</v>
      </c>
      <c r="S14" s="15">
        <v>-44.752499999999998</v>
      </c>
      <c r="T14" s="16">
        <f t="shared" si="3"/>
        <v>0.5253362257493106</v>
      </c>
      <c r="V14" s="14">
        <v>-38.273099999999999</v>
      </c>
      <c r="W14" s="14">
        <v>-34.610900000000001</v>
      </c>
      <c r="X14" s="5">
        <f t="shared" si="4"/>
        <v>0.90431399599196305</v>
      </c>
      <c r="Z14" s="14">
        <v>-62.322899999999997</v>
      </c>
      <c r="AA14" s="14">
        <v>-65.069400000000002</v>
      </c>
      <c r="AB14" s="5">
        <f t="shared" si="5"/>
        <v>1.04406887356012</v>
      </c>
    </row>
    <row r="15" spans="2:28" x14ac:dyDescent="0.2">
      <c r="B15" s="4">
        <v>250</v>
      </c>
      <c r="C15" s="5">
        <f>AVERAGE(H15,L15,P15,T15,X15,AB15)</f>
        <v>0.86883259479725472</v>
      </c>
      <c r="D15" s="5">
        <f>STDEV(H15,L15,P15,T15,X15,AB15)/SQRT(COUNT(H15,L15,P15,T15,X15,AB15))</f>
        <v>8.3775472542095053E-2</v>
      </c>
      <c r="F15" s="14">
        <v>-59.956099999999999</v>
      </c>
      <c r="G15" s="14">
        <v>-43.018799999999999</v>
      </c>
      <c r="H15" s="5">
        <f t="shared" si="0"/>
        <v>0.71750497447298944</v>
      </c>
      <c r="J15" s="14">
        <v>-203.50200000000001</v>
      </c>
      <c r="K15" s="14">
        <v>-211.92400000000001</v>
      </c>
      <c r="L15" s="5">
        <f t="shared" si="1"/>
        <v>1.0413853426501951</v>
      </c>
      <c r="N15" s="14">
        <v>-190.66800000000001</v>
      </c>
      <c r="O15" s="14">
        <v>-177.66800000000001</v>
      </c>
      <c r="P15" s="5">
        <f t="shared" si="2"/>
        <v>0.93181865861077895</v>
      </c>
      <c r="R15" s="15">
        <v>-85.037199999999999</v>
      </c>
      <c r="S15" s="15">
        <v>-45.3949</v>
      </c>
      <c r="T15" s="16">
        <f t="shared" si="3"/>
        <v>0.53382402054630207</v>
      </c>
      <c r="V15" s="14">
        <v>-39.456899999999997</v>
      </c>
      <c r="W15" s="14">
        <v>-42.050899999999999</v>
      </c>
      <c r="X15" s="5">
        <f t="shared" si="4"/>
        <v>1.0657426204288731</v>
      </c>
      <c r="Z15" s="14">
        <v>-69.107100000000003</v>
      </c>
      <c r="AA15" s="14">
        <v>-63.766500000000001</v>
      </c>
      <c r="AB15" s="5">
        <f t="shared" si="5"/>
        <v>0.92271995207438884</v>
      </c>
    </row>
    <row r="16" spans="2:28" x14ac:dyDescent="0.2">
      <c r="B16" s="4">
        <v>275</v>
      </c>
      <c r="C16" s="5">
        <f>AVERAGE(H16,L16,P16,T16,X16,AB16)</f>
        <v>0.84704219361403077</v>
      </c>
      <c r="D16" s="5">
        <f>STDEV(H16,L16,P16,T16,X16,AB16)/SQRT(COUNT(H16,L16,P16,T16,X16,AB16))</f>
        <v>6.4166823802510903E-2</v>
      </c>
      <c r="F16" s="14">
        <v>-54.849699999999999</v>
      </c>
      <c r="G16" s="14">
        <v>-37.607300000000002</v>
      </c>
      <c r="H16" s="5">
        <f t="shared" si="0"/>
        <v>0.68564276559397774</v>
      </c>
      <c r="J16" s="14">
        <v>-217.37799999999999</v>
      </c>
      <c r="K16" s="14">
        <v>-215.91300000000001</v>
      </c>
      <c r="L16" s="5">
        <f t="shared" si="1"/>
        <v>0.9932605875479581</v>
      </c>
      <c r="N16" s="14">
        <v>-201.9</v>
      </c>
      <c r="O16" s="14">
        <v>-184.47399999999999</v>
      </c>
      <c r="P16" s="5">
        <f t="shared" si="2"/>
        <v>0.91368994551758287</v>
      </c>
      <c r="R16" s="15">
        <v>-80.334599999999995</v>
      </c>
      <c r="S16" s="15">
        <v>-50.061199999999999</v>
      </c>
      <c r="T16" s="16">
        <f t="shared" si="3"/>
        <v>0.6231586389924143</v>
      </c>
      <c r="V16" s="14">
        <v>-40.456200000000003</v>
      </c>
      <c r="W16" s="14">
        <v>-35.4208</v>
      </c>
      <c r="X16" s="5">
        <f t="shared" si="4"/>
        <v>0.87553452870017445</v>
      </c>
      <c r="Z16" s="14">
        <v>-67.561099999999996</v>
      </c>
      <c r="AA16" s="14">
        <v>-66.950800000000001</v>
      </c>
      <c r="AB16" s="5">
        <f t="shared" si="5"/>
        <v>0.99096669533207726</v>
      </c>
    </row>
    <row r="17" spans="2:28" x14ac:dyDescent="0.2">
      <c r="B17" s="4">
        <v>300</v>
      </c>
      <c r="C17" s="5">
        <f>AVERAGE(H17,L17,P17,T17,X17,AB17)</f>
        <v>0.84169005464708702</v>
      </c>
      <c r="D17" s="5">
        <f>STDEV(H17,L17,P17,T17,X17,AB17)/SQRT(COUNT(H17,L17,P17,T17,X17,AB17))</f>
        <v>7.6311027611593668E-2</v>
      </c>
      <c r="F17" s="14">
        <v>-62.78</v>
      </c>
      <c r="G17" s="14">
        <v>-37.603000000000002</v>
      </c>
      <c r="H17" s="5">
        <f t="shared" si="0"/>
        <v>0.5989646384198789</v>
      </c>
      <c r="J17" s="14">
        <v>-215.03200000000001</v>
      </c>
      <c r="K17" s="14">
        <v>-208.31800000000001</v>
      </c>
      <c r="L17" s="5">
        <f t="shared" si="1"/>
        <v>0.96877674020610882</v>
      </c>
      <c r="N17" s="14">
        <v>-193.291</v>
      </c>
      <c r="O17" s="14">
        <v>-185.78399999999999</v>
      </c>
      <c r="P17" s="5">
        <f t="shared" si="2"/>
        <v>0.96116218551303467</v>
      </c>
      <c r="R17" s="15">
        <v>-82.408799999999999</v>
      </c>
      <c r="S17" s="15">
        <v>-49.663400000000003</v>
      </c>
      <c r="T17" s="16">
        <f t="shared" si="3"/>
        <v>0.60264680471017662</v>
      </c>
      <c r="V17" s="14">
        <v>-34.557600000000001</v>
      </c>
      <c r="W17" s="14">
        <v>-32.573999999999998</v>
      </c>
      <c r="X17" s="5">
        <f t="shared" si="4"/>
        <v>0.94260018056809491</v>
      </c>
      <c r="Z17" s="14">
        <v>-63.552100000000003</v>
      </c>
      <c r="AA17" s="14">
        <v>-62.026200000000003</v>
      </c>
      <c r="AB17" s="5">
        <f t="shared" si="5"/>
        <v>0.97598977846522772</v>
      </c>
    </row>
    <row r="18" spans="2:28" x14ac:dyDescent="0.2">
      <c r="B18" s="4">
        <v>325</v>
      </c>
      <c r="C18" s="5">
        <f>AVERAGE(H18,L18,P18,T18,X18,AB18)</f>
        <v>0.83198178830566194</v>
      </c>
      <c r="D18" s="5">
        <f>STDEV(H18,L18,P18,T18,X18,AB18)/SQRT(COUNT(H18,L18,P18,T18,X18,AB18))</f>
        <v>7.3468006939549121E-2</v>
      </c>
      <c r="F18" s="14">
        <v>-60.316099999999999</v>
      </c>
      <c r="G18" s="14">
        <v>-33.918399999999998</v>
      </c>
      <c r="H18" s="5">
        <f t="shared" si="0"/>
        <v>0.56234405075924998</v>
      </c>
      <c r="J18" s="14">
        <v>-207.726</v>
      </c>
      <c r="K18" s="14">
        <v>-207.11600000000001</v>
      </c>
      <c r="L18" s="5">
        <f t="shared" si="1"/>
        <v>0.99706343933835928</v>
      </c>
      <c r="N18" s="14">
        <v>-187.53899999999999</v>
      </c>
      <c r="O18" s="14">
        <v>-178.59800000000001</v>
      </c>
      <c r="P18" s="5">
        <f t="shared" si="2"/>
        <v>0.95232458315337087</v>
      </c>
      <c r="R18" s="15">
        <v>-85.186899999999994</v>
      </c>
      <c r="S18" s="15">
        <v>-56.347799999999999</v>
      </c>
      <c r="T18" s="16">
        <f t="shared" si="3"/>
        <v>0.66146085841837188</v>
      </c>
      <c r="V18" s="14">
        <v>-31.4971</v>
      </c>
      <c r="W18" s="14">
        <v>-30.428999999999998</v>
      </c>
      <c r="X18" s="5">
        <f t="shared" si="4"/>
        <v>0.96608894152160041</v>
      </c>
      <c r="Z18" s="14">
        <v>-74.538399999999996</v>
      </c>
      <c r="AA18" s="14">
        <v>-63.552100000000003</v>
      </c>
      <c r="AB18" s="5">
        <f t="shared" si="5"/>
        <v>0.852608856643019</v>
      </c>
    </row>
    <row r="19" spans="2:28" x14ac:dyDescent="0.2">
      <c r="B19" s="4">
        <v>350</v>
      </c>
      <c r="C19" s="5">
        <f>AVERAGE(H19,L19,P19,T19,X19,AB19)</f>
        <v>0.85411499740672392</v>
      </c>
      <c r="D19" s="5">
        <f>STDEV(H19,L19,P19,T19,X19,AB19)/SQRT(COUNT(H19,L19,P19,T19,X19,AB19))</f>
        <v>7.3929635188232298E-2</v>
      </c>
      <c r="F19" s="14">
        <v>-62.6143</v>
      </c>
      <c r="G19" s="14">
        <v>-36.674399999999999</v>
      </c>
      <c r="H19" s="5">
        <f t="shared" si="0"/>
        <v>0.58571923665999615</v>
      </c>
      <c r="J19" s="14">
        <v>-205.929</v>
      </c>
      <c r="K19" s="14">
        <v>-208.73599999999999</v>
      </c>
      <c r="L19" s="5">
        <f t="shared" si="1"/>
        <v>1.0136309116248803</v>
      </c>
      <c r="N19" s="14">
        <v>-192.137</v>
      </c>
      <c r="O19" s="14">
        <v>-183.62299999999999</v>
      </c>
      <c r="P19" s="5">
        <f t="shared" si="2"/>
        <v>0.95568786855212684</v>
      </c>
      <c r="R19" s="15">
        <v>-82.938800000000001</v>
      </c>
      <c r="S19" s="15">
        <v>-57.090400000000002</v>
      </c>
      <c r="T19" s="16">
        <f t="shared" si="3"/>
        <v>0.6883436943867044</v>
      </c>
      <c r="V19" s="14">
        <v>-34.351199999999999</v>
      </c>
      <c r="W19" s="14">
        <v>-29.468399999999999</v>
      </c>
      <c r="X19" s="5">
        <f t="shared" si="4"/>
        <v>0.85785649409627607</v>
      </c>
      <c r="Z19" s="14">
        <v>-78.075100000000006</v>
      </c>
      <c r="AA19" s="14">
        <v>-79.906099999999995</v>
      </c>
      <c r="AB19" s="5">
        <f t="shared" si="5"/>
        <v>1.0234517791203597</v>
      </c>
    </row>
    <row r="20" spans="2:28" x14ac:dyDescent="0.2">
      <c r="B20" s="4">
        <v>375</v>
      </c>
      <c r="C20" s="5">
        <f>AVERAGE(H20,L20,P20,T20,X20,AB20)</f>
        <v>0.94131291106266846</v>
      </c>
      <c r="D20" s="5">
        <f>STDEV(H20,L20,P20,T20,X20,AB20)/SQRT(COUNT(H20,L20,P20,T20,X20,AB20))</f>
        <v>8.0797279301301775E-2</v>
      </c>
      <c r="F20" s="14">
        <v>-55.891599999999997</v>
      </c>
      <c r="G20" s="14">
        <v>-38.6492</v>
      </c>
      <c r="H20" s="5">
        <f t="shared" si="0"/>
        <v>0.69150283763570919</v>
      </c>
      <c r="J20" s="14">
        <v>-217.18199999999999</v>
      </c>
      <c r="K20" s="14">
        <v>-222.339</v>
      </c>
      <c r="L20" s="5">
        <f t="shared" si="1"/>
        <v>1.0237450617454487</v>
      </c>
      <c r="N20" s="14">
        <v>-188.22200000000001</v>
      </c>
      <c r="O20" s="14">
        <v>-187.30699999999999</v>
      </c>
      <c r="P20" s="5">
        <f t="shared" si="2"/>
        <v>0.99513871917204144</v>
      </c>
      <c r="R20" s="15">
        <v>-81.450900000000004</v>
      </c>
      <c r="S20" s="15">
        <v>-58.898400000000002</v>
      </c>
      <c r="T20" s="16">
        <f t="shared" si="3"/>
        <v>0.72311539835655592</v>
      </c>
      <c r="V20" s="14">
        <v>-34.8902</v>
      </c>
      <c r="W20" s="14">
        <v>-42.214500000000001</v>
      </c>
      <c r="X20" s="5">
        <f t="shared" si="4"/>
        <v>1.2099242767310019</v>
      </c>
      <c r="Z20" s="14">
        <v>-68.566199999999995</v>
      </c>
      <c r="AA20" s="14">
        <v>-68.871399999999994</v>
      </c>
      <c r="AB20" s="5">
        <f t="shared" si="5"/>
        <v>1.0044511727352543</v>
      </c>
    </row>
    <row r="21" spans="2:28" x14ac:dyDescent="0.2">
      <c r="B21" s="4">
        <v>400</v>
      </c>
      <c r="C21" s="5">
        <f>AVERAGE(H21,L21,P21,T21,X21,AB21)</f>
        <v>0.94534662224614596</v>
      </c>
      <c r="D21" s="5">
        <f>STDEV(H21,L21,P21,T21,X21,AB21)/SQRT(COUNT(H21,L21,P21,T21,X21,AB21))</f>
        <v>6.9184552836770233E-2</v>
      </c>
      <c r="F21" s="14">
        <v>-51.115099999999998</v>
      </c>
      <c r="G21" s="14">
        <v>-33.414900000000003</v>
      </c>
      <c r="H21" s="5">
        <f t="shared" si="0"/>
        <v>0.65371876412253926</v>
      </c>
      <c r="J21" s="14">
        <v>-215.13300000000001</v>
      </c>
      <c r="K21" s="14">
        <v>-214.37100000000001</v>
      </c>
      <c r="L21" s="5">
        <f t="shared" si="1"/>
        <v>0.99645800504804005</v>
      </c>
      <c r="N21" s="14">
        <v>-186.02099999999999</v>
      </c>
      <c r="O21" s="14">
        <v>-184.80099999999999</v>
      </c>
      <c r="P21" s="5">
        <f t="shared" si="2"/>
        <v>0.99344160067949316</v>
      </c>
      <c r="R21" s="15">
        <v>-79.999700000000004</v>
      </c>
      <c r="S21" s="15">
        <v>-67.487499999999997</v>
      </c>
      <c r="T21" s="16">
        <f t="shared" si="3"/>
        <v>0.84359691348842547</v>
      </c>
      <c r="V21" s="14">
        <v>-40.898699999999998</v>
      </c>
      <c r="W21" s="14">
        <v>-44.7134</v>
      </c>
      <c r="X21" s="5">
        <f t="shared" si="4"/>
        <v>1.0932719132881974</v>
      </c>
      <c r="Z21" s="14">
        <v>-68.303600000000003</v>
      </c>
      <c r="AA21" s="14">
        <v>-74.559700000000007</v>
      </c>
      <c r="AB21" s="5">
        <f t="shared" si="5"/>
        <v>1.0915925368501807</v>
      </c>
    </row>
    <row r="22" spans="2:28" x14ac:dyDescent="0.2">
      <c r="B22" s="4">
        <v>425</v>
      </c>
      <c r="C22" s="5">
        <f>AVERAGE(H22,L22,P22,T22,X22,AB22)</f>
        <v>0.84563551626617361</v>
      </c>
      <c r="D22" s="5">
        <f>STDEV(H22,L22,P22,T22,X22,AB22)/SQRT(COUNT(H22,L22,P22,T22,X22,AB22))</f>
        <v>6.8270593380410527E-2</v>
      </c>
      <c r="F22" s="14">
        <v>-59.255600000000001</v>
      </c>
      <c r="G22" s="14">
        <v>-41.0976</v>
      </c>
      <c r="H22" s="5">
        <f t="shared" si="0"/>
        <v>0.69356482762810601</v>
      </c>
      <c r="J22" s="14">
        <v>-217.13</v>
      </c>
      <c r="K22" s="14">
        <v>-215.08500000000001</v>
      </c>
      <c r="L22" s="5">
        <f t="shared" si="1"/>
        <v>0.99058167917837248</v>
      </c>
      <c r="N22" s="14">
        <v>-178.85499999999999</v>
      </c>
      <c r="O22" s="14">
        <v>-171.774</v>
      </c>
      <c r="P22" s="5">
        <f t="shared" si="2"/>
        <v>0.96040927007911447</v>
      </c>
      <c r="R22" s="15">
        <v>-76.823899999999995</v>
      </c>
      <c r="S22" s="15">
        <v>-63.060499999999998</v>
      </c>
      <c r="T22" s="16">
        <f t="shared" si="3"/>
        <v>0.82084481522026354</v>
      </c>
      <c r="V22" s="14">
        <v>-40.677300000000002</v>
      </c>
      <c r="W22" s="14">
        <v>-24.6556</v>
      </c>
      <c r="X22" s="5">
        <f t="shared" si="4"/>
        <v>0.60612675865900634</v>
      </c>
      <c r="Z22" s="14">
        <v>-66.717799999999997</v>
      </c>
      <c r="AA22" s="14">
        <v>-66.8703</v>
      </c>
      <c r="AB22" s="5">
        <f t="shared" si="5"/>
        <v>1.0022857468321797</v>
      </c>
    </row>
    <row r="23" spans="2:28" x14ac:dyDescent="0.2">
      <c r="B23" s="4">
        <v>450</v>
      </c>
      <c r="C23" s="5">
        <f>AVERAGE(H23,L23,P23,T23,X23,AB23)</f>
        <v>0.90804207677429538</v>
      </c>
      <c r="D23" s="5">
        <f>STDEV(H23,L23,P23,T23,X23,AB23)/SQRT(COUNT(H23,L23,P23,T23,X23,AB23))</f>
        <v>3.8090224667725138E-2</v>
      </c>
      <c r="F23" s="14">
        <v>-61.705199999999998</v>
      </c>
      <c r="G23" s="14">
        <v>-45.378300000000003</v>
      </c>
      <c r="H23" s="5">
        <f t="shared" si="0"/>
        <v>0.73540479570603456</v>
      </c>
      <c r="J23" s="14">
        <v>-211.95500000000001</v>
      </c>
      <c r="K23" s="14">
        <v>-207.65199999999999</v>
      </c>
      <c r="L23" s="5">
        <f t="shared" si="1"/>
        <v>0.97969852091245768</v>
      </c>
      <c r="N23" s="14">
        <v>-178.62200000000001</v>
      </c>
      <c r="O23" s="14">
        <v>-176.30199999999999</v>
      </c>
      <c r="P23" s="5">
        <f t="shared" si="2"/>
        <v>0.98701167829270742</v>
      </c>
      <c r="R23" s="15">
        <v>-78.029899999999998</v>
      </c>
      <c r="S23" s="15">
        <v>-68.905100000000004</v>
      </c>
      <c r="T23" s="16">
        <f t="shared" si="3"/>
        <v>0.88306021153429659</v>
      </c>
      <c r="V23" s="14">
        <v>-33.667099999999998</v>
      </c>
      <c r="W23" s="14">
        <v>-30.767900000000001</v>
      </c>
      <c r="X23" s="5">
        <f t="shared" si="4"/>
        <v>0.9138862569095646</v>
      </c>
      <c r="Z23" s="14">
        <v>-66.069000000000003</v>
      </c>
      <c r="AA23" s="14">
        <v>-62.7121</v>
      </c>
      <c r="AB23" s="5">
        <f t="shared" si="5"/>
        <v>0.94919099729071121</v>
      </c>
    </row>
    <row r="24" spans="2:28" x14ac:dyDescent="0.2">
      <c r="B24" s="4">
        <v>475</v>
      </c>
      <c r="C24" s="5">
        <f>AVERAGE(H24,L24,P24,T24,X24,AB24)</f>
        <v>0.92571921743199759</v>
      </c>
      <c r="D24" s="5">
        <f>STDEV(H24,L24,P24,T24,X24,AB24)/SQRT(COUNT(H24,L24,P24,T24,X24,AB24))</f>
        <v>4.5892575451423383E-2</v>
      </c>
      <c r="F24" s="14">
        <v>-56.152299999999997</v>
      </c>
      <c r="G24" s="14">
        <v>-41.198700000000002</v>
      </c>
      <c r="H24" s="5">
        <f t="shared" si="0"/>
        <v>0.73369568120985262</v>
      </c>
      <c r="J24" s="14">
        <v>-211.49100000000001</v>
      </c>
      <c r="K24" s="14">
        <v>-212.68100000000001</v>
      </c>
      <c r="L24" s="5">
        <f t="shared" si="1"/>
        <v>1.0056267169761361</v>
      </c>
      <c r="N24" s="14">
        <v>-182.39099999999999</v>
      </c>
      <c r="O24" s="14">
        <v>-178.05699999999999</v>
      </c>
      <c r="P24" s="5">
        <f t="shared" si="2"/>
        <v>0.97623786261383505</v>
      </c>
      <c r="R24" s="15">
        <v>-81.400999999999996</v>
      </c>
      <c r="S24" s="15">
        <v>-68.7667</v>
      </c>
      <c r="T24" s="16">
        <f t="shared" si="3"/>
        <v>0.84478937605189131</v>
      </c>
      <c r="V24" s="14">
        <v>-30.034500000000001</v>
      </c>
      <c r="W24" s="14">
        <v>-30.4923</v>
      </c>
      <c r="X24" s="5">
        <f t="shared" si="4"/>
        <v>1.015242471158168</v>
      </c>
      <c r="Z24" s="14">
        <v>-71.7166</v>
      </c>
      <c r="AA24" s="14">
        <v>-70.190700000000007</v>
      </c>
      <c r="AB24" s="5">
        <f t="shared" si="5"/>
        <v>0.97872319658210238</v>
      </c>
    </row>
    <row r="25" spans="2:28" x14ac:dyDescent="0.2">
      <c r="B25" s="4">
        <v>500</v>
      </c>
      <c r="C25" s="5">
        <f>AVERAGE(H25,L25,P25,T25,X25,AB25)</f>
        <v>0.91670076809405998</v>
      </c>
      <c r="D25" s="5">
        <f>STDEV(H25,L25,P25,T25,X25,AB25)/SQRT(COUNT(H25,L25,P25,T25,X25,AB25))</f>
        <v>3.8623347048753857E-2</v>
      </c>
      <c r="F25" s="14">
        <v>-58.155799999999999</v>
      </c>
      <c r="G25" s="14">
        <v>-45.1858</v>
      </c>
      <c r="H25" s="5">
        <f t="shared" si="0"/>
        <v>0.7769783925249073</v>
      </c>
      <c r="J25" s="14">
        <v>-217.37200000000001</v>
      </c>
      <c r="K25" s="14">
        <v>-225.12299999999999</v>
      </c>
      <c r="L25" s="5">
        <f t="shared" si="1"/>
        <v>1.0356577664096571</v>
      </c>
      <c r="N25" s="14">
        <v>-188.155</v>
      </c>
      <c r="O25" s="14">
        <v>-184.67599999999999</v>
      </c>
      <c r="P25" s="5">
        <f t="shared" si="2"/>
        <v>0.98150992532752246</v>
      </c>
      <c r="R25" s="15">
        <v>-80.136799999999994</v>
      </c>
      <c r="S25" s="15">
        <v>-72.385300000000001</v>
      </c>
      <c r="T25" s="16">
        <f t="shared" si="3"/>
        <v>0.90327165546914778</v>
      </c>
      <c r="V25" s="14">
        <v>-35.572800000000001</v>
      </c>
      <c r="W25" s="14">
        <v>-30.079599999999999</v>
      </c>
      <c r="X25" s="5">
        <f t="shared" si="4"/>
        <v>0.84557864435748653</v>
      </c>
      <c r="Z25" s="14">
        <v>-67.748999999999995</v>
      </c>
      <c r="AA25" s="14">
        <v>-64.849900000000005</v>
      </c>
      <c r="AB25" s="5">
        <f t="shared" si="5"/>
        <v>0.95720822447563814</v>
      </c>
    </row>
    <row r="26" spans="2:28" x14ac:dyDescent="0.2">
      <c r="B26" s="4">
        <v>525</v>
      </c>
      <c r="C26" s="5">
        <f>AVERAGE(H26,L26,P26,T26,X26,AB26)</f>
        <v>0.9205150017694913</v>
      </c>
      <c r="D26" s="5">
        <f>STDEV(H26,L26,P26,T26,X26,AB26)/SQRT(COUNT(H26,L26,P26,T26,X26,AB26))</f>
        <v>3.9705657061847525E-2</v>
      </c>
      <c r="F26" s="14">
        <v>-58.647399999999998</v>
      </c>
      <c r="G26" s="14">
        <v>-43.846299999999999</v>
      </c>
      <c r="H26" s="5">
        <f t="shared" si="0"/>
        <v>0.74762564069336412</v>
      </c>
      <c r="J26" s="14">
        <v>-213.13499999999999</v>
      </c>
      <c r="K26" s="14">
        <v>-210.084</v>
      </c>
      <c r="L26" s="5">
        <f t="shared" si="1"/>
        <v>0.9856851291435007</v>
      </c>
      <c r="N26" s="14">
        <v>-184.56200000000001</v>
      </c>
      <c r="O26" s="14">
        <v>-175.804</v>
      </c>
      <c r="P26" s="5">
        <f t="shared" si="2"/>
        <v>0.95254711153975358</v>
      </c>
      <c r="R26" s="15">
        <v>-79.430700000000002</v>
      </c>
      <c r="S26" s="15">
        <v>-72.838899999999995</v>
      </c>
      <c r="T26" s="16">
        <f t="shared" si="3"/>
        <v>0.91701193619091859</v>
      </c>
      <c r="V26" s="14">
        <v>-34.252800000000001</v>
      </c>
      <c r="W26" s="14">
        <v>-30.590699999999998</v>
      </c>
      <c r="X26" s="5">
        <f t="shared" si="4"/>
        <v>0.8930861126681614</v>
      </c>
      <c r="Z26" s="14">
        <v>-67.483400000000003</v>
      </c>
      <c r="AA26" s="14">
        <v>-69.314499999999995</v>
      </c>
      <c r="AB26" s="5">
        <f t="shared" si="5"/>
        <v>1.0271340803812492</v>
      </c>
    </row>
    <row r="27" spans="2:28" x14ac:dyDescent="0.2">
      <c r="B27" s="4">
        <v>550</v>
      </c>
      <c r="C27" s="5">
        <f>AVERAGE(H27,L27,P27,T27,X27,AB27)</f>
        <v>0.99530406868762711</v>
      </c>
      <c r="D27" s="5">
        <f>STDEV(H27,L27,P27,T27,X27,AB27)/SQRT(COUNT(H27,L27,P27,T27,X27,AB27))</f>
        <v>4.0582550826396432E-2</v>
      </c>
      <c r="F27" s="14">
        <v>-48.585999999999999</v>
      </c>
      <c r="G27" s="14">
        <v>-41.719499999999996</v>
      </c>
      <c r="H27" s="5">
        <f t="shared" si="0"/>
        <v>0.8586732803688305</v>
      </c>
      <c r="J27" s="14">
        <v>-206.84200000000001</v>
      </c>
      <c r="K27" s="14">
        <v>-220.51400000000001</v>
      </c>
      <c r="L27" s="5">
        <f t="shared" si="1"/>
        <v>1.0660987613734154</v>
      </c>
      <c r="N27" s="14">
        <v>-180.38300000000001</v>
      </c>
      <c r="O27" s="14">
        <v>-171.83799999999999</v>
      </c>
      <c r="P27" s="5">
        <f t="shared" si="2"/>
        <v>0.95262857364607523</v>
      </c>
      <c r="R27" s="15">
        <v>-80.702600000000004</v>
      </c>
      <c r="S27" s="15">
        <v>-74.049700000000001</v>
      </c>
      <c r="T27" s="16">
        <f t="shared" si="3"/>
        <v>0.91756275510330521</v>
      </c>
      <c r="V27" s="14">
        <v>-31.643899999999999</v>
      </c>
      <c r="W27" s="14">
        <v>-33.932699999999997</v>
      </c>
      <c r="X27" s="5">
        <f t="shared" si="4"/>
        <v>1.0723298961253196</v>
      </c>
      <c r="Z27" s="14">
        <v>-61.308999999999997</v>
      </c>
      <c r="AA27" s="14">
        <v>-67.717699999999994</v>
      </c>
      <c r="AB27" s="5">
        <f t="shared" si="5"/>
        <v>1.104531145508816</v>
      </c>
    </row>
    <row r="28" spans="2:28" x14ac:dyDescent="0.2">
      <c r="B28" s="4">
        <v>575</v>
      </c>
      <c r="C28" s="5">
        <f>AVERAGE(H28,L28,P28,T28,X28,AB28)</f>
        <v>0.91524757559491066</v>
      </c>
      <c r="D28" s="5">
        <f>STDEV(H28,L28,P28,T28,X28,AB28)/SQRT(COUNT(H28,L28,P28,T28,X28,AB28))</f>
        <v>3.8484883246467691E-2</v>
      </c>
      <c r="F28" s="14">
        <v>-56.664299999999997</v>
      </c>
      <c r="G28" s="14">
        <v>-41.710700000000003</v>
      </c>
      <c r="H28" s="5">
        <f t="shared" si="0"/>
        <v>0.73610191955075777</v>
      </c>
      <c r="J28" s="14">
        <v>-214.245</v>
      </c>
      <c r="K28" s="14">
        <v>-216.07599999999999</v>
      </c>
      <c r="L28" s="5">
        <f t="shared" si="1"/>
        <v>1.0085462904618543</v>
      </c>
      <c r="N28" s="14">
        <v>-187.07</v>
      </c>
      <c r="O28" s="14">
        <v>-173.001</v>
      </c>
      <c r="P28" s="5">
        <f t="shared" si="2"/>
        <v>0.92479285828834135</v>
      </c>
      <c r="R28" s="15">
        <v>-81.284000000000006</v>
      </c>
      <c r="S28" s="15">
        <v>-76.279200000000003</v>
      </c>
      <c r="T28" s="16">
        <f t="shared" si="3"/>
        <v>0.93842822695733474</v>
      </c>
      <c r="V28" s="14">
        <v>-35.664700000000003</v>
      </c>
      <c r="W28" s="14">
        <v>-34.596600000000002</v>
      </c>
      <c r="X28" s="5">
        <f t="shared" si="4"/>
        <v>0.97005161966874809</v>
      </c>
      <c r="Z28" s="14">
        <v>-68.847899999999996</v>
      </c>
      <c r="AA28" s="14">
        <v>-62.896999999999998</v>
      </c>
      <c r="AB28" s="5">
        <f t="shared" si="5"/>
        <v>0.91356453864242781</v>
      </c>
    </row>
    <row r="29" spans="2:28" x14ac:dyDescent="0.2">
      <c r="B29" s="4">
        <v>600</v>
      </c>
      <c r="C29" s="5">
        <f>AVERAGE(H29,L29,P29,T29,X29,AB29)</f>
        <v>0.9672180275793929</v>
      </c>
      <c r="D29" s="5">
        <f>STDEV(H29,L29,P29,T29,X29,AB29)/SQRT(COUNT(H29,L29,P29,T29,X29,AB29))</f>
        <v>5.974722533938475E-2</v>
      </c>
      <c r="F29" s="14">
        <v>-52.209699999999998</v>
      </c>
      <c r="G29" s="14">
        <v>-42.291499999999999</v>
      </c>
      <c r="H29" s="5">
        <f t="shared" si="0"/>
        <v>0.81003146924805158</v>
      </c>
      <c r="J29" s="14">
        <v>-215.28100000000001</v>
      </c>
      <c r="K29" s="14">
        <v>-209.666</v>
      </c>
      <c r="L29" s="5">
        <f t="shared" si="1"/>
        <v>0.97391780974633146</v>
      </c>
      <c r="N29" s="14">
        <v>-183.36799999999999</v>
      </c>
      <c r="O29" s="14">
        <v>-180.65199999999999</v>
      </c>
      <c r="P29" s="5">
        <f t="shared" si="2"/>
        <v>0.98518825531172283</v>
      </c>
      <c r="R29" s="15">
        <v>-79.141499999999994</v>
      </c>
      <c r="S29" s="15">
        <v>-70.474500000000006</v>
      </c>
      <c r="T29" s="16">
        <f t="shared" si="3"/>
        <v>0.89048729174958796</v>
      </c>
      <c r="V29" s="14">
        <v>-29.031600000000001</v>
      </c>
      <c r="W29" s="14">
        <v>-35.898099999999999</v>
      </c>
      <c r="X29" s="5">
        <f t="shared" si="4"/>
        <v>1.2365181388555917</v>
      </c>
      <c r="Z29" s="14">
        <v>-67.389600000000002</v>
      </c>
      <c r="AA29" s="14">
        <v>-61.133499999999998</v>
      </c>
      <c r="AB29" s="5">
        <f t="shared" si="5"/>
        <v>0.90716520056507233</v>
      </c>
    </row>
    <row r="30" spans="2:28" x14ac:dyDescent="0.2">
      <c r="B30" s="4">
        <v>625</v>
      </c>
      <c r="C30" s="5">
        <f>AVERAGE(H30,L30,P30,T30,X30,AB30)</f>
        <v>0.96328837825974301</v>
      </c>
      <c r="D30" s="5">
        <f>STDEV(H30,L30,P30,T30,X30,AB30)/SQRT(COUNT(H30,L30,P30,T30,X30,AB30))</f>
        <v>2.5435355176482554E-2</v>
      </c>
      <c r="F30" s="14">
        <v>-49.267899999999997</v>
      </c>
      <c r="G30" s="14">
        <v>-45.148000000000003</v>
      </c>
      <c r="H30" s="5">
        <f t="shared" si="0"/>
        <v>0.9163776008313731</v>
      </c>
      <c r="J30" s="14">
        <v>-211.35599999999999</v>
      </c>
      <c r="K30" s="14">
        <v>-215.69</v>
      </c>
      <c r="L30" s="5">
        <f t="shared" si="1"/>
        <v>1.0205056870871894</v>
      </c>
      <c r="N30" s="14">
        <v>-178.53899999999999</v>
      </c>
      <c r="O30" s="14">
        <v>-180.614</v>
      </c>
      <c r="P30" s="5">
        <f t="shared" si="2"/>
        <v>1.0116221105752805</v>
      </c>
      <c r="R30" s="15">
        <v>-81.442999999999998</v>
      </c>
      <c r="S30" s="15">
        <v>-71.494299999999996</v>
      </c>
      <c r="T30" s="16">
        <f t="shared" si="3"/>
        <v>0.87784462753091119</v>
      </c>
      <c r="V30" s="14">
        <v>-36.070099999999996</v>
      </c>
      <c r="W30" s="14">
        <v>-33.628700000000002</v>
      </c>
      <c r="X30" s="5">
        <f t="shared" si="4"/>
        <v>0.93231513081471928</v>
      </c>
      <c r="Z30" s="14">
        <v>-65.193100000000001</v>
      </c>
      <c r="AA30" s="14">
        <v>-66.566400000000002</v>
      </c>
      <c r="AB30" s="5">
        <f t="shared" si="5"/>
        <v>1.021065112718984</v>
      </c>
    </row>
    <row r="32" spans="2:28" ht="17" thickBot="1" x14ac:dyDescent="0.25">
      <c r="B32" s="1"/>
    </row>
    <row r="33" spans="2:24" ht="17" thickBot="1" x14ac:dyDescent="0.25">
      <c r="B33" s="2" t="s">
        <v>0</v>
      </c>
      <c r="C33" s="3" t="s">
        <v>1</v>
      </c>
      <c r="D33" s="6" t="s">
        <v>21</v>
      </c>
      <c r="E33" s="7"/>
    </row>
    <row r="35" spans="2:24" x14ac:dyDescent="0.2">
      <c r="B35" s="10" t="s">
        <v>2</v>
      </c>
      <c r="C35" s="10"/>
      <c r="D35" s="10"/>
      <c r="F35" s="19" t="s">
        <v>15</v>
      </c>
      <c r="G35" s="19"/>
      <c r="J35" s="20" t="s">
        <v>16</v>
      </c>
      <c r="K35" s="20"/>
      <c r="N35" s="19" t="s">
        <v>17</v>
      </c>
      <c r="O35" s="19"/>
      <c r="R35" s="19" t="s">
        <v>18</v>
      </c>
      <c r="S35" s="19"/>
      <c r="V35" s="18" t="s">
        <v>19</v>
      </c>
      <c r="W35" s="18"/>
    </row>
    <row r="36" spans="2:24" x14ac:dyDescent="0.2">
      <c r="B36" s="11" t="s">
        <v>5</v>
      </c>
      <c r="C36" s="11" t="s">
        <v>3</v>
      </c>
      <c r="D36" s="11" t="s">
        <v>4</v>
      </c>
      <c r="F36" s="17" t="s">
        <v>7</v>
      </c>
      <c r="G36" s="17" t="s">
        <v>8</v>
      </c>
      <c r="H36" s="17" t="s">
        <v>9</v>
      </c>
      <c r="J36" s="17" t="s">
        <v>7</v>
      </c>
      <c r="K36" s="17" t="s">
        <v>8</v>
      </c>
      <c r="L36" s="17" t="s">
        <v>9</v>
      </c>
      <c r="N36" s="17" t="s">
        <v>7</v>
      </c>
      <c r="O36" s="17" t="s">
        <v>8</v>
      </c>
      <c r="P36" s="17" t="s">
        <v>9</v>
      </c>
      <c r="R36" s="17" t="s">
        <v>7</v>
      </c>
      <c r="S36" s="17" t="s">
        <v>8</v>
      </c>
      <c r="T36" s="17" t="s">
        <v>9</v>
      </c>
      <c r="V36" s="17" t="s">
        <v>7</v>
      </c>
      <c r="W36" s="17" t="s">
        <v>8</v>
      </c>
      <c r="X36" s="17" t="s">
        <v>9</v>
      </c>
    </row>
    <row r="37" spans="2:24" x14ac:dyDescent="0.2">
      <c r="B37" s="4">
        <v>25</v>
      </c>
      <c r="C37" s="5">
        <f>AVERAGE(H37,L37,P37,T37,X37)</f>
        <v>0.2530501551520758</v>
      </c>
      <c r="D37" s="5">
        <f>STDEV(H37,L37,P37,T37,X37)/SQRT(COUNT(H37,L37,P37,T37,X37))</f>
        <v>2.2697509914973216E-2</v>
      </c>
      <c r="F37" s="14">
        <v>-14.2883</v>
      </c>
      <c r="G37" s="14">
        <v>-4.6752500000000001</v>
      </c>
      <c r="H37" s="21">
        <f t="shared" ref="H37:H61" si="6">G37/F37</f>
        <v>0.32720827530217034</v>
      </c>
      <c r="J37" s="14">
        <v>-17.531199999999998</v>
      </c>
      <c r="K37" s="14">
        <v>-4.2051499999999997</v>
      </c>
      <c r="L37" s="21">
        <f t="shared" ref="L37:L61" si="7">K37/J37</f>
        <v>0.23986663776581182</v>
      </c>
      <c r="N37" s="14">
        <v>-6.2118399999999996</v>
      </c>
      <c r="O37" s="14">
        <v>-1.6342000000000001</v>
      </c>
      <c r="P37" s="21">
        <f t="shared" ref="P37:P61" si="8">O37/N37</f>
        <v>0.26307825056665984</v>
      </c>
      <c r="R37" s="14">
        <v>-9.3085699999999996</v>
      </c>
      <c r="S37" s="14">
        <v>-1.73004</v>
      </c>
      <c r="T37" s="21">
        <f t="shared" ref="T37:T61" si="9">S37/R37</f>
        <v>0.18585454049333036</v>
      </c>
      <c r="V37" s="14">
        <v>-9.6541499999999996</v>
      </c>
      <c r="W37" s="14">
        <v>-2.4062299999999999</v>
      </c>
      <c r="X37" s="14">
        <f>(W37/V37)</f>
        <v>0.24924307163240678</v>
      </c>
    </row>
    <row r="38" spans="2:24" x14ac:dyDescent="0.2">
      <c r="B38" s="4">
        <v>50</v>
      </c>
      <c r="C38" s="5">
        <f>AVERAGE(H38,L38,P38,T38,X38)</f>
        <v>0.45430215816844904</v>
      </c>
      <c r="D38" s="5">
        <f>STDEV(H38,L38,P38,T38,X38)/SQRT(COUNT(H38,L38,P38,T38,X38))</f>
        <v>4.4184200648954466E-2</v>
      </c>
      <c r="F38" s="14">
        <v>-11.0814</v>
      </c>
      <c r="G38" s="14">
        <v>-5.9696600000000002</v>
      </c>
      <c r="H38" s="21">
        <f t="shared" si="6"/>
        <v>0.53870991030014259</v>
      </c>
      <c r="J38" s="14">
        <v>-17.677</v>
      </c>
      <c r="K38" s="14">
        <v>-5.67347</v>
      </c>
      <c r="L38" s="21">
        <f t="shared" si="7"/>
        <v>0.32095208462974489</v>
      </c>
      <c r="N38" s="14">
        <v>-5.3823999999999996</v>
      </c>
      <c r="O38" s="14">
        <v>-2.0254699999999999</v>
      </c>
      <c r="P38" s="21">
        <f t="shared" si="8"/>
        <v>0.37631354042806181</v>
      </c>
      <c r="R38" s="14">
        <v>-10.757199999999999</v>
      </c>
      <c r="S38" s="14">
        <v>-5.5692000000000004</v>
      </c>
      <c r="T38" s="21">
        <f t="shared" si="9"/>
        <v>0.51771836537388916</v>
      </c>
      <c r="V38" s="14">
        <v>-6.1708299999999996</v>
      </c>
      <c r="W38" s="14">
        <v>-3.19536</v>
      </c>
      <c r="X38" s="14">
        <f t="shared" ref="X38:X61" si="10">(W38/V38)</f>
        <v>0.51781689011040655</v>
      </c>
    </row>
    <row r="39" spans="2:24" x14ac:dyDescent="0.2">
      <c r="B39" s="4">
        <v>75</v>
      </c>
      <c r="C39" s="5">
        <f>AVERAGE(H39,L39,P39,T39,X39)</f>
        <v>0.40016090636781748</v>
      </c>
      <c r="D39" s="5">
        <f>STDEV(H39,L39,P39,T39,X39)/SQRT(COUNT(H39,L39,P39,T39,X39))</f>
        <v>5.125313795573036E-2</v>
      </c>
      <c r="F39" s="14">
        <v>-14.853999999999999</v>
      </c>
      <c r="G39" s="14">
        <v>-5.1646900000000002</v>
      </c>
      <c r="H39" s="21">
        <f t="shared" si="6"/>
        <v>0.34769691665544639</v>
      </c>
      <c r="J39" s="14">
        <v>-20.423400000000001</v>
      </c>
      <c r="K39" s="14">
        <v>-6.28362</v>
      </c>
      <c r="L39" s="21">
        <f t="shared" si="7"/>
        <v>0.30766767531361083</v>
      </c>
      <c r="N39" s="14">
        <v>-5.3477899999999998</v>
      </c>
      <c r="O39" s="14">
        <v>-2.4994800000000001</v>
      </c>
      <c r="P39" s="21">
        <f t="shared" si="8"/>
        <v>0.4673855929271718</v>
      </c>
      <c r="R39" s="14">
        <v>-8.3751800000000003</v>
      </c>
      <c r="S39" s="14">
        <v>-4.7639300000000002</v>
      </c>
      <c r="T39" s="21">
        <f t="shared" si="9"/>
        <v>0.56881523740385287</v>
      </c>
      <c r="V39" s="14">
        <v>-8.0627899999999997</v>
      </c>
      <c r="W39" s="14">
        <v>-2.4933299999999998</v>
      </c>
      <c r="X39" s="14">
        <f t="shared" si="10"/>
        <v>0.30923910953900574</v>
      </c>
    </row>
    <row r="40" spans="2:24" x14ac:dyDescent="0.2">
      <c r="B40" s="4">
        <v>100</v>
      </c>
      <c r="C40" s="5">
        <f>AVERAGE(H40,L40,P40,T40,X40)</f>
        <v>0.57745325478634191</v>
      </c>
      <c r="D40" s="5">
        <f>STDEV(H40,L40,P40,T40,X40)/SQRT(COUNT(H40,L40,P40,T40,X40))</f>
        <v>7.1395077670698096E-2</v>
      </c>
      <c r="F40" s="14">
        <v>-14.6891</v>
      </c>
      <c r="G40" s="14">
        <v>-5.22865</v>
      </c>
      <c r="H40" s="21">
        <f t="shared" si="6"/>
        <v>0.35595441517860182</v>
      </c>
      <c r="J40" s="14">
        <v>-19.3596</v>
      </c>
      <c r="K40" s="14">
        <v>-9.2379099999999994</v>
      </c>
      <c r="L40" s="21">
        <f t="shared" si="7"/>
        <v>0.47717463170726665</v>
      </c>
      <c r="N40" s="14">
        <v>-5.1298199999999996</v>
      </c>
      <c r="O40" s="14">
        <v>-3.40049</v>
      </c>
      <c r="P40" s="21">
        <f t="shared" si="8"/>
        <v>0.6628868069444932</v>
      </c>
      <c r="R40" s="14">
        <v>-9.3104999999999993</v>
      </c>
      <c r="S40" s="14">
        <v>-5.9027000000000003</v>
      </c>
      <c r="T40" s="21">
        <f t="shared" si="9"/>
        <v>0.63398313731808176</v>
      </c>
      <c r="V40" s="14">
        <v>-7.8578200000000002</v>
      </c>
      <c r="W40" s="14">
        <v>-5.9504700000000001</v>
      </c>
      <c r="X40" s="14">
        <f t="shared" si="10"/>
        <v>0.75726728278326561</v>
      </c>
    </row>
    <row r="41" spans="2:24" x14ac:dyDescent="0.2">
      <c r="B41" s="4">
        <v>125</v>
      </c>
      <c r="C41" s="5">
        <f>AVERAGE(H41,L41,P41,T41,X41)</f>
        <v>0.69319211481143772</v>
      </c>
      <c r="D41" s="5">
        <f>STDEV(H41,L41,P41,T41,X41)/SQRT(COUNT(H41,L41,P41,T41,X41))</f>
        <v>3.1415486225395153E-2</v>
      </c>
      <c r="F41" s="14">
        <v>-11.8531</v>
      </c>
      <c r="G41" s="14">
        <v>-7.3517799999999998</v>
      </c>
      <c r="H41" s="21">
        <f t="shared" si="6"/>
        <v>0.62024111835722306</v>
      </c>
      <c r="J41" s="14">
        <v>-16.224699999999999</v>
      </c>
      <c r="K41" s="14">
        <v>-13.1221</v>
      </c>
      <c r="L41" s="21">
        <f t="shared" si="7"/>
        <v>0.80877304356937263</v>
      </c>
      <c r="N41" s="14">
        <v>-4.3608900000000004</v>
      </c>
      <c r="O41" s="14">
        <v>-2.9876</v>
      </c>
      <c r="P41" s="21">
        <f t="shared" si="8"/>
        <v>0.68508951154466169</v>
      </c>
      <c r="R41" s="14">
        <v>-8.8745600000000007</v>
      </c>
      <c r="S41" s="14">
        <v>-5.8736699999999997</v>
      </c>
      <c r="T41" s="21">
        <f t="shared" si="9"/>
        <v>0.66185478491328009</v>
      </c>
      <c r="V41" s="14">
        <v>-7.1372099999999996</v>
      </c>
      <c r="W41" s="14">
        <v>-4.92469</v>
      </c>
      <c r="X41" s="14">
        <f t="shared" si="10"/>
        <v>0.6900021156726508</v>
      </c>
    </row>
    <row r="42" spans="2:24" x14ac:dyDescent="0.2">
      <c r="B42" s="4">
        <v>150</v>
      </c>
      <c r="C42" s="5">
        <f>AVERAGE(H42,L42,P42,T42,X42)</f>
        <v>0.60568927656214144</v>
      </c>
      <c r="D42" s="5">
        <f>STDEV(H42,L42,P42,T42,X42)/SQRT(COUNT(H42,L42,P42,T42,X42))</f>
        <v>4.6646139120802864E-2</v>
      </c>
      <c r="F42" s="14">
        <v>-15.107100000000001</v>
      </c>
      <c r="G42" s="14">
        <v>-8.4695400000000003</v>
      </c>
      <c r="H42" s="21">
        <f t="shared" si="6"/>
        <v>0.56063307981015553</v>
      </c>
      <c r="J42" s="14">
        <v>-18.9011</v>
      </c>
      <c r="K42" s="14">
        <v>-9.5932399999999998</v>
      </c>
      <c r="L42" s="21">
        <f t="shared" si="7"/>
        <v>0.50754929607271537</v>
      </c>
      <c r="N42" s="14">
        <v>-4.3203800000000001</v>
      </c>
      <c r="O42" s="14">
        <v>-3.35399</v>
      </c>
      <c r="P42" s="21">
        <f t="shared" si="8"/>
        <v>0.77631828681736326</v>
      </c>
      <c r="R42" s="14">
        <v>-11.496600000000001</v>
      </c>
      <c r="S42" s="14">
        <v>-6.4103199999999996</v>
      </c>
      <c r="T42" s="21">
        <f t="shared" si="9"/>
        <v>0.55758398135100806</v>
      </c>
      <c r="V42" s="14">
        <v>-9.1886200000000002</v>
      </c>
      <c r="W42" s="14">
        <v>-5.7553999999999998</v>
      </c>
      <c r="X42" s="14">
        <f t="shared" si="10"/>
        <v>0.62636173875946544</v>
      </c>
    </row>
    <row r="43" spans="2:24" x14ac:dyDescent="0.2">
      <c r="B43" s="4">
        <v>175</v>
      </c>
      <c r="C43" s="5">
        <f>AVERAGE(H43,L43,P43,T43,X43)</f>
        <v>0.68851653872383867</v>
      </c>
      <c r="D43" s="5">
        <f>STDEV(H43,L43,P43,T43,X43)/SQRT(COUNT(H43,L43,P43,T43,X43))</f>
        <v>5.8514821967394159E-2</v>
      </c>
      <c r="F43" s="14">
        <v>-10.4308</v>
      </c>
      <c r="G43" s="14">
        <v>-7.9893900000000002</v>
      </c>
      <c r="H43" s="21">
        <f t="shared" si="6"/>
        <v>0.76594220961000115</v>
      </c>
      <c r="J43" s="14">
        <v>-18.027100000000001</v>
      </c>
      <c r="K43" s="14">
        <v>-13.9072</v>
      </c>
      <c r="L43" s="21">
        <f t="shared" si="7"/>
        <v>0.7714607452113762</v>
      </c>
      <c r="N43" s="14">
        <v>-5.2326600000000001</v>
      </c>
      <c r="O43" s="14">
        <v>-2.9946999999999999</v>
      </c>
      <c r="P43" s="21">
        <f t="shared" si="8"/>
        <v>0.5723093034900032</v>
      </c>
      <c r="R43" s="14">
        <v>-9.09375</v>
      </c>
      <c r="S43" s="14">
        <v>-7.36442</v>
      </c>
      <c r="T43" s="21">
        <f t="shared" si="9"/>
        <v>0.80983312714776634</v>
      </c>
      <c r="V43" s="14">
        <v>-8.4777699999999996</v>
      </c>
      <c r="W43" s="14">
        <v>-4.4341900000000001</v>
      </c>
      <c r="X43" s="14">
        <f t="shared" si="10"/>
        <v>0.52303730816004679</v>
      </c>
    </row>
    <row r="44" spans="2:24" x14ac:dyDescent="0.2">
      <c r="B44" s="4">
        <v>200</v>
      </c>
      <c r="C44" s="5">
        <f>AVERAGE(H44,L44,P44,T44,X44)</f>
        <v>0.66973006081588637</v>
      </c>
      <c r="D44" s="5">
        <f>STDEV(H44,L44,P44,T44,X44)/SQRT(COUNT(H44,L44,P44,T44,X44))</f>
        <v>1.8382818073394393E-2</v>
      </c>
      <c r="F44" s="14">
        <v>-12.1609</v>
      </c>
      <c r="G44" s="14">
        <v>-9.0328400000000002</v>
      </c>
      <c r="H44" s="21">
        <f t="shared" si="6"/>
        <v>0.74277726155136548</v>
      </c>
      <c r="J44" s="14">
        <v>-18.334599999999998</v>
      </c>
      <c r="K44" s="14">
        <v>-11.824199999999999</v>
      </c>
      <c r="L44" s="21">
        <f t="shared" si="7"/>
        <v>0.64491180609339727</v>
      </c>
      <c r="N44" s="14">
        <v>-4.91073</v>
      </c>
      <c r="O44" s="14">
        <v>-3.2322600000000001</v>
      </c>
      <c r="P44" s="21">
        <f t="shared" si="8"/>
        <v>0.65820356647585998</v>
      </c>
      <c r="R44" s="14">
        <v>-9.6403499999999998</v>
      </c>
      <c r="S44" s="14">
        <v>-6.2834099999999999</v>
      </c>
      <c r="T44" s="21">
        <f t="shared" si="9"/>
        <v>0.65178235230048698</v>
      </c>
      <c r="V44" s="14">
        <v>-6.1205699999999998</v>
      </c>
      <c r="W44" s="14">
        <v>-3.98434</v>
      </c>
      <c r="X44" s="14">
        <f t="shared" si="10"/>
        <v>0.65097531765832273</v>
      </c>
    </row>
    <row r="45" spans="2:24" x14ac:dyDescent="0.2">
      <c r="B45" s="4">
        <v>225</v>
      </c>
      <c r="C45" s="5">
        <f>AVERAGE(H45,L45,P45,T45,X45)</f>
        <v>0.92124622320568095</v>
      </c>
      <c r="D45" s="5">
        <f>STDEV(H45,L45,P45,T45,X45)/SQRT(COUNT(H45,L45,P45,T45,X45))</f>
        <v>0.10772072231251556</v>
      </c>
      <c r="F45" s="14">
        <v>-9.407</v>
      </c>
      <c r="G45" s="14">
        <v>-11.466900000000001</v>
      </c>
      <c r="H45" s="21">
        <f t="shared" si="6"/>
        <v>1.2189752312108006</v>
      </c>
      <c r="J45" s="14">
        <v>-21.7013</v>
      </c>
      <c r="K45" s="14">
        <v>-13.9193</v>
      </c>
      <c r="L45" s="21">
        <f t="shared" si="7"/>
        <v>0.64140397119066594</v>
      </c>
      <c r="N45" s="14">
        <v>-6.5551899999999996</v>
      </c>
      <c r="O45" s="14">
        <v>-4.6732699999999996</v>
      </c>
      <c r="P45" s="21">
        <f t="shared" si="8"/>
        <v>0.71291144879095802</v>
      </c>
      <c r="R45" s="14">
        <v>-7.87</v>
      </c>
      <c r="S45" s="14">
        <v>-7.66655</v>
      </c>
      <c r="T45" s="21">
        <f t="shared" si="9"/>
        <v>0.97414866581956794</v>
      </c>
      <c r="V45" s="14">
        <v>-6.4884899999999996</v>
      </c>
      <c r="W45" s="14">
        <v>-6.8699599999999998</v>
      </c>
      <c r="X45" s="14">
        <f t="shared" si="10"/>
        <v>1.0587917990164122</v>
      </c>
    </row>
    <row r="46" spans="2:24" x14ac:dyDescent="0.2">
      <c r="B46" s="4">
        <v>250</v>
      </c>
      <c r="C46" s="5">
        <f>AVERAGE(H46,L46,P46,T46,X46)</f>
        <v>0.8291207226289139</v>
      </c>
      <c r="D46" s="5">
        <f>STDEV(H46,L46,P46,T46,X46)/SQRT(COUNT(H46,L46,P46,T46,X46))</f>
        <v>7.1439901627834909E-2</v>
      </c>
      <c r="F46" s="14">
        <v>-11.6693</v>
      </c>
      <c r="G46" s="14">
        <v>-10.1434</v>
      </c>
      <c r="H46" s="21">
        <f t="shared" si="6"/>
        <v>0.86923808626052979</v>
      </c>
      <c r="J46" s="14">
        <v>-17.7163</v>
      </c>
      <c r="K46" s="14">
        <v>-15.0206</v>
      </c>
      <c r="L46" s="21">
        <f t="shared" si="7"/>
        <v>0.84784068908293486</v>
      </c>
      <c r="N46" s="14">
        <v>-6.4555899999999999</v>
      </c>
      <c r="O46" s="14">
        <v>-4.0650500000000003</v>
      </c>
      <c r="P46" s="21">
        <f t="shared" si="8"/>
        <v>0.62969457477937729</v>
      </c>
      <c r="R46" s="14">
        <v>-7.85792</v>
      </c>
      <c r="S46" s="14">
        <v>-8.3156800000000004</v>
      </c>
      <c r="T46" s="21">
        <f t="shared" si="9"/>
        <v>1.0582546017266656</v>
      </c>
      <c r="V46" s="14">
        <v>-7.3522400000000001</v>
      </c>
      <c r="W46" s="14">
        <v>-5.44489</v>
      </c>
      <c r="X46" s="14">
        <f t="shared" si="10"/>
        <v>0.74057566129506114</v>
      </c>
    </row>
    <row r="47" spans="2:24" x14ac:dyDescent="0.2">
      <c r="B47" s="4">
        <v>275</v>
      </c>
      <c r="C47" s="5">
        <f>AVERAGE(H47,L47,P47,T47,X47)</f>
        <v>0.9493560383887033</v>
      </c>
      <c r="D47" s="5">
        <f>STDEV(H47,L47,P47,T47,X47)/SQRT(COUNT(H47,L47,P47,T47,X47))</f>
        <v>6.8402049191436484E-2</v>
      </c>
      <c r="F47" s="14">
        <v>-13.9758</v>
      </c>
      <c r="G47" s="14">
        <v>-13.8995</v>
      </c>
      <c r="H47" s="21">
        <f t="shared" si="6"/>
        <v>0.99454056297313931</v>
      </c>
      <c r="J47" s="14">
        <v>-18.3323</v>
      </c>
      <c r="K47" s="14">
        <v>-15.585699999999999</v>
      </c>
      <c r="L47" s="21">
        <f t="shared" si="7"/>
        <v>0.85017700997692591</v>
      </c>
      <c r="N47" s="14">
        <v>-4.6002799999999997</v>
      </c>
      <c r="O47" s="14">
        <v>-5.2614900000000002</v>
      </c>
      <c r="P47" s="21">
        <f t="shared" si="8"/>
        <v>1.1437325554096709</v>
      </c>
      <c r="R47" s="14">
        <v>-10.320499999999999</v>
      </c>
      <c r="S47" s="14">
        <v>-7.7265499999999996</v>
      </c>
      <c r="T47" s="21">
        <f t="shared" si="9"/>
        <v>0.74866043311855046</v>
      </c>
      <c r="V47" s="14">
        <v>-7.8896499999999996</v>
      </c>
      <c r="W47" s="14">
        <v>-7.9659399999999998</v>
      </c>
      <c r="X47" s="14">
        <f t="shared" si="10"/>
        <v>1.0096696304652297</v>
      </c>
    </row>
    <row r="48" spans="2:24" x14ac:dyDescent="0.2">
      <c r="B48" s="4">
        <v>300</v>
      </c>
      <c r="C48" s="5">
        <f>AVERAGE(H48,L48,P48,T48,X48)</f>
        <v>0.82518119320711902</v>
      </c>
      <c r="D48" s="5">
        <f>STDEV(H48,L48,P48,T48,X48)/SQRT(COUNT(H48,L48,P48,T48,X48))</f>
        <v>2.8262874914405264E-2</v>
      </c>
      <c r="F48" s="14">
        <v>-14.3964</v>
      </c>
      <c r="G48" s="14">
        <v>-11.649800000000001</v>
      </c>
      <c r="H48" s="21">
        <f t="shared" si="6"/>
        <v>0.80921619293712321</v>
      </c>
      <c r="J48" s="14">
        <v>-20.494</v>
      </c>
      <c r="K48" s="14">
        <v>-17.798300000000001</v>
      </c>
      <c r="L48" s="21">
        <f t="shared" si="7"/>
        <v>0.86846394066556076</v>
      </c>
      <c r="N48" s="14">
        <v>-4.3963200000000002</v>
      </c>
      <c r="O48" s="14">
        <v>-3.7351000000000001</v>
      </c>
      <c r="P48" s="21">
        <f t="shared" si="8"/>
        <v>0.84959693561888128</v>
      </c>
      <c r="R48" s="14">
        <v>-9.5185200000000005</v>
      </c>
      <c r="S48" s="14">
        <v>-6.8736600000000001</v>
      </c>
      <c r="T48" s="21">
        <f t="shared" si="9"/>
        <v>0.72213537398671224</v>
      </c>
      <c r="V48" s="14">
        <v>-8.0305099999999996</v>
      </c>
      <c r="W48" s="14">
        <v>-7.0386899999999999</v>
      </c>
      <c r="X48" s="14">
        <f t="shared" si="10"/>
        <v>0.8764935228273173</v>
      </c>
    </row>
    <row r="49" spans="2:24" x14ac:dyDescent="0.2">
      <c r="B49" s="4">
        <v>325</v>
      </c>
      <c r="C49" s="5">
        <f>AVERAGE(H49,L49,P49,T49,X49)</f>
        <v>0.79343708235492161</v>
      </c>
      <c r="D49" s="5">
        <f>STDEV(H49,L49,P49,T49,X49)/SQRT(COUNT(H49,L49,P49,T49,X49))</f>
        <v>7.1849207331120754E-2</v>
      </c>
      <c r="F49" s="14">
        <v>-13.041399999999999</v>
      </c>
      <c r="G49" s="14">
        <v>-9.9133399999999998</v>
      </c>
      <c r="H49" s="21">
        <f t="shared" si="6"/>
        <v>0.76014384958670078</v>
      </c>
      <c r="J49" s="14">
        <v>-18.867699999999999</v>
      </c>
      <c r="K49" s="14">
        <v>-14.493499999999999</v>
      </c>
      <c r="L49" s="21">
        <f t="shared" si="7"/>
        <v>0.76816464115922978</v>
      </c>
      <c r="N49" s="14">
        <v>-4.2570300000000003</v>
      </c>
      <c r="O49" s="14">
        <v>-4.2061700000000002</v>
      </c>
      <c r="P49" s="21">
        <f t="shared" si="8"/>
        <v>0.9880527034105937</v>
      </c>
      <c r="R49" s="14">
        <v>-10.1991</v>
      </c>
      <c r="S49" s="14">
        <v>-9.0801499999999997</v>
      </c>
      <c r="T49" s="21">
        <f t="shared" si="9"/>
        <v>0.89028933925542453</v>
      </c>
      <c r="V49" s="14">
        <v>-7.1178800000000004</v>
      </c>
      <c r="W49" s="14">
        <v>-3.9898199999999999</v>
      </c>
      <c r="X49" s="14">
        <f t="shared" si="10"/>
        <v>0.56053487836265847</v>
      </c>
    </row>
    <row r="50" spans="2:24" x14ac:dyDescent="0.2">
      <c r="B50" s="4">
        <v>350</v>
      </c>
      <c r="C50" s="5">
        <f>AVERAGE(H50,L50,P50,T50,X50)</f>
        <v>0.92197823812569002</v>
      </c>
      <c r="D50" s="5">
        <f>STDEV(H50,L50,P50,T50,X50)/SQRT(COUNT(H50,L50,P50,T50,X50))</f>
        <v>0.12253914814140017</v>
      </c>
      <c r="F50" s="14">
        <v>-9.5833399999999997</v>
      </c>
      <c r="G50" s="14">
        <v>-10.8803</v>
      </c>
      <c r="H50" s="21">
        <f t="shared" si="6"/>
        <v>1.135334862375748</v>
      </c>
      <c r="J50" s="14">
        <v>-21.927499999999998</v>
      </c>
      <c r="K50" s="14">
        <v>-13.0265</v>
      </c>
      <c r="L50" s="21">
        <f t="shared" si="7"/>
        <v>0.59407137156538603</v>
      </c>
      <c r="N50" s="14">
        <v>-4.15571</v>
      </c>
      <c r="O50" s="14">
        <v>-4.3037999999999998</v>
      </c>
      <c r="P50" s="21">
        <f t="shared" si="8"/>
        <v>1.0356353066022412</v>
      </c>
      <c r="R50" s="14">
        <v>-10.2704</v>
      </c>
      <c r="S50" s="14">
        <v>-6.8117299999999998</v>
      </c>
      <c r="T50" s="21">
        <f t="shared" si="9"/>
        <v>0.66323901698083809</v>
      </c>
      <c r="V50" s="14">
        <v>-4.6210399999999998</v>
      </c>
      <c r="W50" s="14">
        <v>-5.4602700000000004</v>
      </c>
      <c r="X50" s="14">
        <f t="shared" si="10"/>
        <v>1.1816106331042364</v>
      </c>
    </row>
    <row r="51" spans="2:24" x14ac:dyDescent="0.2">
      <c r="B51" s="4">
        <v>375</v>
      </c>
      <c r="C51" s="5">
        <f>AVERAGE(H51,L51,P51,T51,X51)</f>
        <v>0.86852394194582039</v>
      </c>
      <c r="D51" s="5">
        <f>STDEV(H51,L51,P51,T51,X51)/SQRT(COUNT(H51,L51,P51,T51,X51))</f>
        <v>4.5322233217666166E-2</v>
      </c>
      <c r="F51" s="14">
        <v>-11.9078</v>
      </c>
      <c r="G51" s="14">
        <v>-11.0686</v>
      </c>
      <c r="H51" s="21">
        <f t="shared" si="6"/>
        <v>0.92952518517274396</v>
      </c>
      <c r="J51" s="14">
        <v>-18.301300000000001</v>
      </c>
      <c r="K51" s="14">
        <v>-16.215900000000001</v>
      </c>
      <c r="L51" s="21">
        <f t="shared" si="7"/>
        <v>0.88605181052712101</v>
      </c>
      <c r="N51" s="14">
        <v>-5.2708300000000001</v>
      </c>
      <c r="O51" s="14">
        <v>-4.5587499999999999</v>
      </c>
      <c r="P51" s="21">
        <f t="shared" si="8"/>
        <v>0.86490173274417881</v>
      </c>
      <c r="R51" s="14">
        <v>-8.0109200000000005</v>
      </c>
      <c r="S51" s="14">
        <v>-7.7057399999999996</v>
      </c>
      <c r="T51" s="21">
        <f t="shared" si="9"/>
        <v>0.96190450035701258</v>
      </c>
      <c r="V51" s="14">
        <v>-4.0722100000000001</v>
      </c>
      <c r="W51" s="14">
        <v>-2.8515100000000002</v>
      </c>
      <c r="X51" s="14">
        <f t="shared" si="10"/>
        <v>0.70023648092804647</v>
      </c>
    </row>
    <row r="52" spans="2:24" x14ac:dyDescent="0.2">
      <c r="B52" s="4">
        <v>400</v>
      </c>
      <c r="C52" s="5">
        <f>AVERAGE(H52,L52,P52,T52,X52)</f>
        <v>0.73263703001073055</v>
      </c>
      <c r="D52" s="5">
        <f>STDEV(H52,L52,P52,T52,X52)/SQRT(COUNT(H52,L52,P52,T52,X52))</f>
        <v>8.1453070468743699E-2</v>
      </c>
      <c r="F52" s="14">
        <v>-11.431100000000001</v>
      </c>
      <c r="G52" s="14">
        <v>-9.9052699999999998</v>
      </c>
      <c r="H52" s="21">
        <f t="shared" si="6"/>
        <v>0.8665194075810726</v>
      </c>
      <c r="J52" s="14">
        <v>-19.4237</v>
      </c>
      <c r="K52" s="14">
        <v>-16.270299999999999</v>
      </c>
      <c r="L52" s="21">
        <f t="shared" si="7"/>
        <v>0.83765194067041804</v>
      </c>
      <c r="N52" s="14">
        <v>-5.2953999999999999</v>
      </c>
      <c r="O52" s="14">
        <v>-3.76952</v>
      </c>
      <c r="P52" s="21">
        <f t="shared" si="8"/>
        <v>0.71184801903538919</v>
      </c>
      <c r="R52" s="14">
        <v>-9.4819700000000005</v>
      </c>
      <c r="S52" s="14">
        <v>-7.8035100000000002</v>
      </c>
      <c r="T52" s="21">
        <f t="shared" si="9"/>
        <v>0.82298404234563072</v>
      </c>
      <c r="V52" s="14">
        <v>-5.9623499999999998</v>
      </c>
      <c r="W52" s="14">
        <v>-2.5291199999999998</v>
      </c>
      <c r="X52" s="14">
        <f t="shared" si="10"/>
        <v>0.42418174042114265</v>
      </c>
    </row>
    <row r="53" spans="2:24" x14ac:dyDescent="0.2">
      <c r="B53" s="4">
        <v>425</v>
      </c>
      <c r="C53" s="5">
        <f>AVERAGE(H53,L53,P53,T53,X53)</f>
        <v>0.91028232339503423</v>
      </c>
      <c r="D53" s="5">
        <f>STDEV(H53,L53,P53,T53,X53)/SQRT(COUNT(H53,L53,P53,T53,X53))</f>
        <v>8.398739531042429E-2</v>
      </c>
      <c r="F53" s="14">
        <v>-15.505000000000001</v>
      </c>
      <c r="G53" s="14">
        <v>-10.088200000000001</v>
      </c>
      <c r="H53" s="21">
        <f t="shared" si="6"/>
        <v>0.6506417284746856</v>
      </c>
      <c r="J53" s="14">
        <v>-17.893699999999999</v>
      </c>
      <c r="K53" s="14">
        <v>-20.996300000000002</v>
      </c>
      <c r="L53" s="21">
        <f t="shared" si="7"/>
        <v>1.1733906346926573</v>
      </c>
      <c r="N53" s="14">
        <v>-4.7378400000000003</v>
      </c>
      <c r="O53" s="14">
        <v>-4.17835</v>
      </c>
      <c r="P53" s="21">
        <f t="shared" si="8"/>
        <v>0.88191032200327568</v>
      </c>
      <c r="R53" s="14">
        <v>-10.773099999999999</v>
      </c>
      <c r="S53" s="14">
        <v>-9.5015599999999996</v>
      </c>
      <c r="T53" s="21">
        <f t="shared" si="9"/>
        <v>0.88197083476436677</v>
      </c>
      <c r="V53" s="14">
        <v>-4.1803299999999997</v>
      </c>
      <c r="W53" s="14">
        <v>-4.0277399999999997</v>
      </c>
      <c r="X53" s="14">
        <f t="shared" si="10"/>
        <v>0.96349809704018585</v>
      </c>
    </row>
    <row r="54" spans="2:24" x14ac:dyDescent="0.2">
      <c r="B54" s="4">
        <v>450</v>
      </c>
      <c r="C54" s="5">
        <f>AVERAGE(H54,L54,P54,T54,X54)</f>
        <v>0.82370450486672164</v>
      </c>
      <c r="D54" s="5">
        <f>STDEV(H54,L54,P54,T54,X54)/SQRT(COUNT(H54,L54,P54,T54,X54))</f>
        <v>5.9319808108718744E-2</v>
      </c>
      <c r="F54" s="14">
        <v>-15.473800000000001</v>
      </c>
      <c r="G54" s="14">
        <v>-10.514699999999999</v>
      </c>
      <c r="H54" s="21">
        <f t="shared" si="6"/>
        <v>0.67951634375525072</v>
      </c>
      <c r="J54" s="14">
        <v>-21.764099999999999</v>
      </c>
      <c r="K54" s="14">
        <v>-16.4236</v>
      </c>
      <c r="L54" s="21">
        <f t="shared" si="7"/>
        <v>0.75461884479486863</v>
      </c>
      <c r="N54" s="14">
        <v>-4.5339799999999997</v>
      </c>
      <c r="O54" s="14">
        <v>-4.5848500000000003</v>
      </c>
      <c r="P54" s="21">
        <f t="shared" si="8"/>
        <v>1.0112197230689153</v>
      </c>
      <c r="R54" s="14">
        <v>-9.0010600000000007</v>
      </c>
      <c r="S54" s="14">
        <v>-6.9156899999999997</v>
      </c>
      <c r="T54" s="21">
        <f t="shared" si="9"/>
        <v>0.76831950903560242</v>
      </c>
      <c r="V54" s="14">
        <v>-5.6127099999999999</v>
      </c>
      <c r="W54" s="14">
        <v>-5.0786499999999997</v>
      </c>
      <c r="X54" s="14">
        <f t="shared" si="10"/>
        <v>0.90484810367897139</v>
      </c>
    </row>
    <row r="55" spans="2:24" x14ac:dyDescent="0.2">
      <c r="B55" s="4">
        <v>475</v>
      </c>
      <c r="C55" s="5">
        <f>AVERAGE(H55,L55,P55,T55,X55)</f>
        <v>0.95080908633860273</v>
      </c>
      <c r="D55" s="5">
        <f>STDEV(H55,L55,P55,T55,X55)/SQRT(COUNT(H55,L55,P55,T55,X55))</f>
        <v>5.1026738761847608E-2</v>
      </c>
      <c r="F55" s="14">
        <v>-12.3904</v>
      </c>
      <c r="G55" s="14">
        <v>-10.5593</v>
      </c>
      <c r="H55" s="21">
        <f t="shared" si="6"/>
        <v>0.85221623192148765</v>
      </c>
      <c r="J55" s="14">
        <v>-18.326799999999999</v>
      </c>
      <c r="K55" s="14">
        <v>-17.055199999999999</v>
      </c>
      <c r="L55" s="21">
        <f t="shared" si="7"/>
        <v>0.93061527380666564</v>
      </c>
      <c r="N55" s="14">
        <v>-3.3816000000000002</v>
      </c>
      <c r="O55" s="14">
        <v>-3.63592</v>
      </c>
      <c r="P55" s="21">
        <f t="shared" si="8"/>
        <v>1.0752070026023184</v>
      </c>
      <c r="R55" s="14">
        <v>-9.4410600000000002</v>
      </c>
      <c r="S55" s="14">
        <v>-7.8643200000000002</v>
      </c>
      <c r="T55" s="21">
        <f t="shared" si="9"/>
        <v>0.83299121073269311</v>
      </c>
      <c r="V55" s="14">
        <v>-3.6321099999999999</v>
      </c>
      <c r="W55" s="14">
        <v>-3.8609900000000001</v>
      </c>
      <c r="X55" s="14">
        <f t="shared" si="10"/>
        <v>1.0630157126298487</v>
      </c>
    </row>
    <row r="56" spans="2:24" x14ac:dyDescent="0.2">
      <c r="B56" s="4">
        <v>500</v>
      </c>
      <c r="C56" s="5">
        <f>AVERAGE(H56,L56,P56,T56,X56)</f>
        <v>1.1060836711261248</v>
      </c>
      <c r="D56" s="5">
        <f>STDEV(H56,L56,P56,T56,X56)/SQRT(COUNT(H56,L56,P56,T56,X56))</f>
        <v>6.0108607404670021E-2</v>
      </c>
      <c r="F56" s="14">
        <v>-10.7386</v>
      </c>
      <c r="G56" s="14">
        <v>-13.485099999999999</v>
      </c>
      <c r="H56" s="21">
        <f t="shared" si="6"/>
        <v>1.2557595962229713</v>
      </c>
      <c r="J56" s="14">
        <v>-19.841899999999999</v>
      </c>
      <c r="K56" s="14">
        <v>-20.147099999999998</v>
      </c>
      <c r="L56" s="21">
        <f t="shared" si="7"/>
        <v>1.0153815914806545</v>
      </c>
      <c r="N56" s="14">
        <v>-4.2475899999999998</v>
      </c>
      <c r="O56" s="14">
        <v>-4.5019</v>
      </c>
      <c r="P56" s="21">
        <f t="shared" si="8"/>
        <v>1.0598715977766215</v>
      </c>
      <c r="R56" s="14">
        <v>-7.2030000000000003</v>
      </c>
      <c r="S56" s="14">
        <v>-8.9323300000000003</v>
      </c>
      <c r="T56" s="21">
        <f t="shared" si="9"/>
        <v>1.2400846869359989</v>
      </c>
      <c r="V56" s="14">
        <v>-5.6267199999999997</v>
      </c>
      <c r="W56" s="14">
        <v>-5.3978299999999999</v>
      </c>
      <c r="X56" s="14">
        <f t="shared" si="10"/>
        <v>0.95932088321437714</v>
      </c>
    </row>
    <row r="57" spans="2:24" x14ac:dyDescent="0.2">
      <c r="B57" s="4">
        <v>525</v>
      </c>
      <c r="C57" s="5">
        <f>AVERAGE(H57,L57,P57,T57,X57)</f>
        <v>1.013404017222673</v>
      </c>
      <c r="D57" s="5">
        <f>STDEV(H57,L57,P57,T57,X57)/SQRT(COUNT(H57,L57,P57,T57,X57))</f>
        <v>6.8997393269876653E-2</v>
      </c>
      <c r="F57" s="14">
        <v>-15.2675</v>
      </c>
      <c r="G57" s="14">
        <v>-13.1312</v>
      </c>
      <c r="H57" s="21">
        <f t="shared" si="6"/>
        <v>0.86007532339937776</v>
      </c>
      <c r="J57" s="14">
        <v>-16.7165</v>
      </c>
      <c r="K57" s="14">
        <v>-17.6829</v>
      </c>
      <c r="L57" s="21">
        <f t="shared" si="7"/>
        <v>1.0578111446774145</v>
      </c>
      <c r="N57" s="14">
        <v>-4.7655500000000002</v>
      </c>
      <c r="O57" s="14">
        <v>-4.6129699999999998</v>
      </c>
      <c r="P57" s="21">
        <f t="shared" si="8"/>
        <v>0.96798270923607965</v>
      </c>
      <c r="R57" s="14">
        <v>-8.0972100000000005</v>
      </c>
      <c r="S57" s="14">
        <v>-10.182600000000001</v>
      </c>
      <c r="T57" s="21">
        <f t="shared" si="9"/>
        <v>1.2575442652469184</v>
      </c>
      <c r="V57" s="14">
        <v>-3.99485</v>
      </c>
      <c r="W57" s="14">
        <v>-3.68967</v>
      </c>
      <c r="X57" s="14">
        <f t="shared" si="10"/>
        <v>0.92360664355357525</v>
      </c>
    </row>
    <row r="58" spans="2:24" x14ac:dyDescent="0.2">
      <c r="B58" s="4">
        <v>550</v>
      </c>
      <c r="C58" s="5">
        <f>AVERAGE(H58,L58,P58,T58,X58)</f>
        <v>1.0512714019366458</v>
      </c>
      <c r="D58" s="5">
        <f>STDEV(H58,L58,P58,T58,X58)/SQRT(COUNT(H58,L58,P58,T58,X58))</f>
        <v>0.15924194784711906</v>
      </c>
      <c r="F58" s="14">
        <v>-14.613300000000001</v>
      </c>
      <c r="G58" s="14">
        <v>-10.4171</v>
      </c>
      <c r="H58" s="21">
        <f t="shared" si="6"/>
        <v>0.71285062237824437</v>
      </c>
      <c r="J58" s="14">
        <v>-18.066500000000001</v>
      </c>
      <c r="K58" s="14">
        <v>-21.1691</v>
      </c>
      <c r="L58" s="21">
        <f t="shared" si="7"/>
        <v>1.171732211551767</v>
      </c>
      <c r="N58" s="14">
        <v>-4.3065699999999998</v>
      </c>
      <c r="O58" s="14">
        <v>-4.0014000000000003</v>
      </c>
      <c r="P58" s="21">
        <f t="shared" si="8"/>
        <v>0.92913850233480488</v>
      </c>
      <c r="R58" s="14">
        <v>-7.8050300000000004</v>
      </c>
      <c r="S58" s="14">
        <v>-6.4825999999999997</v>
      </c>
      <c r="T58" s="21">
        <f t="shared" si="9"/>
        <v>0.83056695489959675</v>
      </c>
      <c r="V58" s="14">
        <v>-3.4901800000000001</v>
      </c>
      <c r="W58" s="14">
        <v>-5.6264099999999999</v>
      </c>
      <c r="X58" s="14">
        <f t="shared" si="10"/>
        <v>1.6120687185188156</v>
      </c>
    </row>
    <row r="59" spans="2:24" x14ac:dyDescent="0.2">
      <c r="B59" s="4">
        <v>575</v>
      </c>
      <c r="C59" s="5">
        <f>AVERAGE(H59,L59,P59,T59,X59)</f>
        <v>0.93146585373233981</v>
      </c>
      <c r="D59" s="5">
        <f>STDEV(H59,L59,P59,T59,X59)/SQRT(COUNT(H59,L59,P59,T59,X59))</f>
        <v>8.0890744129487699E-2</v>
      </c>
      <c r="F59" s="14">
        <v>-15.8323</v>
      </c>
      <c r="G59" s="14">
        <v>-12.4754</v>
      </c>
      <c r="H59" s="21">
        <f t="shared" si="6"/>
        <v>0.78797142550355925</v>
      </c>
      <c r="J59" s="14">
        <v>-21.215699999999998</v>
      </c>
      <c r="K59" s="14">
        <v>-16.638100000000001</v>
      </c>
      <c r="L59" s="21">
        <f t="shared" si="7"/>
        <v>0.78423525973689312</v>
      </c>
      <c r="N59" s="14">
        <v>-5.1267699999999996</v>
      </c>
      <c r="O59" s="14">
        <v>-6.19489</v>
      </c>
      <c r="P59" s="21">
        <f t="shared" si="8"/>
        <v>1.2083417044259837</v>
      </c>
      <c r="R59" s="14">
        <v>-8.81</v>
      </c>
      <c r="S59" s="14">
        <v>-7.5892900000000001</v>
      </c>
      <c r="T59" s="21">
        <f t="shared" si="9"/>
        <v>0.86144040862656068</v>
      </c>
      <c r="V59" s="14">
        <v>-4.9731199999999998</v>
      </c>
      <c r="W59" s="14">
        <v>-5.04941</v>
      </c>
      <c r="X59" s="14">
        <f t="shared" si="10"/>
        <v>1.0153404703687021</v>
      </c>
    </row>
    <row r="60" spans="2:24" x14ac:dyDescent="0.2">
      <c r="B60" s="4">
        <v>600</v>
      </c>
      <c r="C60" s="5">
        <f>AVERAGE(H60,L60,P60,T60,X60)</f>
        <v>1.1317437921680473</v>
      </c>
      <c r="D60" s="5">
        <f>STDEV(H60,L60,P60,T60,X60)/SQRT(COUNT(H60,L60,P60,T60,X60))</f>
        <v>0.16101265352061714</v>
      </c>
      <c r="F60" s="14">
        <v>-11.4048</v>
      </c>
      <c r="G60" s="14">
        <v>-9.3448700000000002</v>
      </c>
      <c r="H60" s="21">
        <f t="shared" si="6"/>
        <v>0.81938043630751967</v>
      </c>
      <c r="J60" s="14">
        <v>-17.3017</v>
      </c>
      <c r="K60" s="14">
        <v>-20.200900000000001</v>
      </c>
      <c r="L60" s="21">
        <f t="shared" si="7"/>
        <v>1.1675673488732321</v>
      </c>
      <c r="N60" s="14">
        <v>-5.4873799999999999</v>
      </c>
      <c r="O60" s="14">
        <v>-6.4028999999999998</v>
      </c>
      <c r="P60" s="21">
        <f t="shared" si="8"/>
        <v>1.1668410060903383</v>
      </c>
      <c r="R60" s="14">
        <v>-8.8944600000000005</v>
      </c>
      <c r="S60" s="14">
        <v>-7.2160000000000002</v>
      </c>
      <c r="T60" s="21">
        <f t="shared" si="9"/>
        <v>0.81129152303793595</v>
      </c>
      <c r="V60" s="14">
        <v>-3.18973</v>
      </c>
      <c r="W60" s="14">
        <v>-5.4022500000000004</v>
      </c>
      <c r="X60" s="14">
        <f t="shared" si="10"/>
        <v>1.6936386465312112</v>
      </c>
    </row>
    <row r="61" spans="2:24" x14ac:dyDescent="0.2">
      <c r="B61" s="4">
        <v>625</v>
      </c>
      <c r="C61" s="5">
        <f>AVERAGE(H61,L61,P61,T61,X61)</f>
        <v>1.2366919655634261</v>
      </c>
      <c r="D61" s="5">
        <f>STDEV(H61,L61,P61,T61,X61)/SQRT(COUNT(H61,L61,P61,T61,X61))</f>
        <v>0.18467320753294292</v>
      </c>
      <c r="F61" s="14">
        <v>-9.2390299999999996</v>
      </c>
      <c r="G61" s="14">
        <v>-13.5878</v>
      </c>
      <c r="H61" s="21">
        <f t="shared" si="6"/>
        <v>1.4706955167371467</v>
      </c>
      <c r="J61" s="14">
        <v>-23.564599999999999</v>
      </c>
      <c r="K61" s="14">
        <v>-19.088699999999999</v>
      </c>
      <c r="L61" s="21">
        <f t="shared" si="7"/>
        <v>0.81005830780068411</v>
      </c>
      <c r="N61" s="14">
        <v>-3.65673</v>
      </c>
      <c r="O61" s="14">
        <v>-4.0636299999999999</v>
      </c>
      <c r="P61" s="21">
        <f t="shared" si="8"/>
        <v>1.1112742805730802</v>
      </c>
      <c r="R61" s="14">
        <v>-7.70594</v>
      </c>
      <c r="S61" s="14">
        <v>-7.4007699999999996</v>
      </c>
      <c r="T61" s="21">
        <f t="shared" si="9"/>
        <v>0.96039808251816128</v>
      </c>
      <c r="V61" s="14">
        <v>-3.39683</v>
      </c>
      <c r="W61" s="14">
        <v>-6.2197100000000001</v>
      </c>
      <c r="X61" s="14">
        <f t="shared" si="10"/>
        <v>1.8310336401880578</v>
      </c>
    </row>
  </sheetData>
  <mergeCells count="15">
    <mergeCell ref="J35:K35"/>
    <mergeCell ref="N35:O35"/>
    <mergeCell ref="R35:S35"/>
    <mergeCell ref="V35:W35"/>
    <mergeCell ref="B4:D4"/>
    <mergeCell ref="D2:E2"/>
    <mergeCell ref="J4:K4"/>
    <mergeCell ref="F4:G4"/>
    <mergeCell ref="N4:O4"/>
    <mergeCell ref="R4:S4"/>
    <mergeCell ref="V4:W4"/>
    <mergeCell ref="Z4:AA4"/>
    <mergeCell ref="D33:E33"/>
    <mergeCell ref="B35:D35"/>
    <mergeCell ref="F35:G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2020-05-04T08:08:30Z</dcterms:created>
  <dcterms:modified xsi:type="dcterms:W3CDTF">2020-05-04T08:33:09Z</dcterms:modified>
</cp:coreProperties>
</file>