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ey\Dropbox\Double ablation\Raw data\Resourse_files\"/>
    </mc:Choice>
  </mc:AlternateContent>
  <xr:revisionPtr revIDLastSave="0" documentId="13_ncr:1_{3D36DBD8-BF3C-4B80-9491-F63807DDF4D4}" xr6:coauthVersionLast="36" xr6:coauthVersionMax="36" xr10:uidLastSave="{00000000-0000-0000-0000-000000000000}"/>
  <bookViews>
    <workbookView xWindow="0" yWindow="0" windowWidth="28800" windowHeight="12225" xr2:uid="{84BACDA5-B899-48B6-9E07-BB85EFF9ACEA}"/>
  </bookViews>
  <sheets>
    <sheet name="Number of neuron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  <c r="F51" i="1"/>
  <c r="E51" i="1"/>
  <c r="E45" i="1"/>
  <c r="J45" i="1" s="1"/>
  <c r="E43" i="1"/>
  <c r="D42" i="1"/>
  <c r="I42" i="1" s="1"/>
  <c r="E34" i="1"/>
  <c r="D34" i="1"/>
  <c r="D33" i="1"/>
  <c r="I33" i="1" s="1"/>
  <c r="K28" i="1"/>
  <c r="F46" i="1" s="1"/>
  <c r="J28" i="1"/>
  <c r="F37" i="1" s="1"/>
  <c r="G28" i="1"/>
  <c r="E46" i="1" s="1"/>
  <c r="F28" i="1"/>
  <c r="E37" i="1" s="1"/>
  <c r="K27" i="1"/>
  <c r="F45" i="1" s="1"/>
  <c r="K45" i="1" s="1"/>
  <c r="J27" i="1"/>
  <c r="F36" i="1" s="1"/>
  <c r="K36" i="1" s="1"/>
  <c r="G27" i="1"/>
  <c r="F27" i="1"/>
  <c r="E36" i="1" s="1"/>
  <c r="J36" i="1" s="1"/>
  <c r="K13" i="1"/>
  <c r="F43" i="1" s="1"/>
  <c r="J13" i="1"/>
  <c r="F34" i="1" s="1"/>
  <c r="G13" i="1"/>
  <c r="F13" i="1"/>
  <c r="C13" i="1"/>
  <c r="D43" i="1" s="1"/>
  <c r="B13" i="1"/>
  <c r="K12" i="1"/>
  <c r="F42" i="1" s="1"/>
  <c r="J12" i="1"/>
  <c r="F33" i="1" s="1"/>
  <c r="K33" i="1" s="1"/>
  <c r="G12" i="1"/>
  <c r="E42" i="1" s="1"/>
  <c r="J42" i="1" s="1"/>
  <c r="F12" i="1"/>
  <c r="E33" i="1" s="1"/>
  <c r="C12" i="1"/>
  <c r="B12" i="1"/>
  <c r="K42" i="1" l="1"/>
  <c r="J33" i="1"/>
</calcChain>
</file>

<file path=xl/sharedStrings.xml><?xml version="1.0" encoding="utf-8"?>
<sst xmlns="http://schemas.openxmlformats.org/spreadsheetml/2006/main" count="91" uniqueCount="26">
  <si>
    <t>0 w</t>
    <phoneticPr fontId="2"/>
  </si>
  <si>
    <t>Minus 2 w</t>
    <phoneticPr fontId="2"/>
  </si>
  <si>
    <t>Minus 4 w</t>
    <phoneticPr fontId="2"/>
  </si>
  <si>
    <t>MCH</t>
    <phoneticPr fontId="2"/>
  </si>
  <si>
    <t>orexin</t>
    <phoneticPr fontId="2"/>
  </si>
  <si>
    <t>N1</t>
  </si>
  <si>
    <t>N2</t>
  </si>
  <si>
    <t>N3</t>
  </si>
  <si>
    <t>N4</t>
  </si>
  <si>
    <t>N5</t>
  </si>
  <si>
    <t>N6</t>
  </si>
  <si>
    <t>AVE</t>
    <phoneticPr fontId="2"/>
  </si>
  <si>
    <t>SEM</t>
    <phoneticPr fontId="2"/>
  </si>
  <si>
    <t>Plus 2 w</t>
    <phoneticPr fontId="2"/>
  </si>
  <si>
    <t>Plus 4 w</t>
    <phoneticPr fontId="2"/>
  </si>
  <si>
    <t>0w</t>
    <phoneticPr fontId="2"/>
  </si>
  <si>
    <t>minus 2 w</t>
    <phoneticPr fontId="2"/>
  </si>
  <si>
    <t>minus 4 w</t>
    <phoneticPr fontId="2"/>
  </si>
  <si>
    <t>%</t>
    <phoneticPr fontId="2"/>
  </si>
  <si>
    <t>plus 2 w</t>
    <phoneticPr fontId="2"/>
  </si>
  <si>
    <t>plus 4 w</t>
    <phoneticPr fontId="2"/>
  </si>
  <si>
    <t>Ox</t>
    <phoneticPr fontId="2"/>
  </si>
  <si>
    <t>Ttest</t>
  </si>
  <si>
    <t>Orexin</t>
  </si>
  <si>
    <t>MCH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</si>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</sst>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9" tint="-0.49998474074526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1" fontId="0" fillId="4" borderId="0" xfId="0" applyNumberFormat="1" applyFill="1">
      <alignment vertical="center"/>
    </xf>
    <xf numFmtId="177" fontId="0" fillId="4" borderId="0" xfId="1" applyNumberFormat="1" applyFont="1" applyFill="1">
      <alignment vertical="center"/>
    </xf>
    <xf numFmtId="1" fontId="0" fillId="0" borderId="0" xfId="0" applyNumberFormat="1">
      <alignment vertical="center"/>
    </xf>
    <xf numFmtId="0" fontId="0" fillId="4" borderId="0" xfId="0" applyFill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12B0-97E1-4F88-B79B-AE43984070FE}">
  <dimension ref="A1:K52"/>
  <sheetViews>
    <sheetView tabSelected="1" topLeftCell="A10" zoomScale="70" zoomScaleNormal="70" workbookViewId="0">
      <selection activeCell="AH43" sqref="AH43"/>
    </sheetView>
  </sheetViews>
  <sheetFormatPr defaultRowHeight="18.75" x14ac:dyDescent="0.4"/>
  <cols>
    <col min="20" max="20" width="8.5" customWidth="1"/>
    <col min="21" max="21" width="9.125" customWidth="1"/>
  </cols>
  <sheetData>
    <row r="1" spans="1:11" x14ac:dyDescent="0.4">
      <c r="B1" s="13" t="s">
        <v>0</v>
      </c>
      <c r="C1" s="13"/>
      <c r="F1" s="13" t="s">
        <v>1</v>
      </c>
      <c r="G1" s="13"/>
      <c r="J1" s="13" t="s">
        <v>2</v>
      </c>
      <c r="K1" s="13"/>
    </row>
    <row r="2" spans="1:11" x14ac:dyDescent="0.4">
      <c r="B2" s="13"/>
      <c r="C2" s="13"/>
      <c r="F2" s="13"/>
      <c r="G2" s="13"/>
      <c r="J2" s="13"/>
      <c r="K2" s="13"/>
    </row>
    <row r="3" spans="1:11" x14ac:dyDescent="0.4">
      <c r="B3" s="1" t="s">
        <v>3</v>
      </c>
      <c r="C3" s="2" t="s">
        <v>4</v>
      </c>
      <c r="F3" s="1" t="s">
        <v>3</v>
      </c>
      <c r="G3" s="2" t="s">
        <v>4</v>
      </c>
      <c r="J3" s="1" t="s">
        <v>3</v>
      </c>
      <c r="K3" s="2" t="s">
        <v>4</v>
      </c>
    </row>
    <row r="4" spans="1:11" x14ac:dyDescent="0.4">
      <c r="A4" t="s">
        <v>5</v>
      </c>
      <c r="B4">
        <v>1131</v>
      </c>
      <c r="C4">
        <v>976</v>
      </c>
      <c r="E4" t="s">
        <v>5</v>
      </c>
      <c r="F4">
        <v>525</v>
      </c>
      <c r="G4">
        <v>271</v>
      </c>
      <c r="I4" t="s">
        <v>5</v>
      </c>
      <c r="J4">
        <v>31</v>
      </c>
      <c r="K4">
        <v>21</v>
      </c>
    </row>
    <row r="5" spans="1:11" x14ac:dyDescent="0.4">
      <c r="A5" t="s">
        <v>6</v>
      </c>
      <c r="B5">
        <v>1017</v>
      </c>
      <c r="C5">
        <v>765</v>
      </c>
      <c r="E5" t="s">
        <v>6</v>
      </c>
      <c r="F5">
        <v>527</v>
      </c>
      <c r="G5">
        <v>249</v>
      </c>
      <c r="I5" t="s">
        <v>6</v>
      </c>
      <c r="J5">
        <v>11</v>
      </c>
      <c r="K5">
        <v>9</v>
      </c>
    </row>
    <row r="6" spans="1:11" x14ac:dyDescent="0.4">
      <c r="A6" t="s">
        <v>7</v>
      </c>
      <c r="B6">
        <v>946</v>
      </c>
      <c r="C6">
        <v>688</v>
      </c>
      <c r="E6" t="s">
        <v>7</v>
      </c>
      <c r="F6">
        <v>528</v>
      </c>
      <c r="G6">
        <v>159</v>
      </c>
      <c r="I6" t="s">
        <v>7</v>
      </c>
      <c r="J6">
        <v>73</v>
      </c>
      <c r="K6">
        <v>10</v>
      </c>
    </row>
    <row r="7" spans="1:11" x14ac:dyDescent="0.4">
      <c r="I7" t="s">
        <v>8</v>
      </c>
      <c r="J7">
        <v>12</v>
      </c>
      <c r="K7">
        <v>8</v>
      </c>
    </row>
    <row r="8" spans="1:11" x14ac:dyDescent="0.4">
      <c r="I8" t="s">
        <v>9</v>
      </c>
      <c r="J8">
        <v>53</v>
      </c>
      <c r="K8">
        <v>23</v>
      </c>
    </row>
    <row r="9" spans="1:11" x14ac:dyDescent="0.4">
      <c r="I9" t="s">
        <v>10</v>
      </c>
      <c r="J9">
        <v>48</v>
      </c>
      <c r="K9">
        <v>22</v>
      </c>
    </row>
    <row r="10" spans="1:11" x14ac:dyDescent="0.4">
      <c r="B10" s="3"/>
      <c r="C10" s="3"/>
      <c r="F10" s="3"/>
      <c r="G10" s="3"/>
      <c r="J10" s="3"/>
      <c r="K10" s="3"/>
    </row>
    <row r="11" spans="1:11" x14ac:dyDescent="0.4">
      <c r="B11" s="1" t="s">
        <v>3</v>
      </c>
      <c r="C11" s="2" t="s">
        <v>4</v>
      </c>
      <c r="F11" s="1" t="s">
        <v>3</v>
      </c>
      <c r="G11" s="2" t="s">
        <v>4</v>
      </c>
      <c r="J11" s="1" t="s">
        <v>3</v>
      </c>
      <c r="K11" s="2" t="s">
        <v>4</v>
      </c>
    </row>
    <row r="12" spans="1:11" x14ac:dyDescent="0.4">
      <c r="A12" t="s">
        <v>11</v>
      </c>
      <c r="B12" s="4">
        <f>AVERAGE(B4:B10)</f>
        <v>1031.3333333333333</v>
      </c>
      <c r="C12" s="4">
        <f>AVERAGE(C4:C10)</f>
        <v>809.66666666666663</v>
      </c>
      <c r="E12" t="s">
        <v>11</v>
      </c>
      <c r="F12" s="4">
        <f>AVERAGE(F4:F10)</f>
        <v>526.66666666666663</v>
      </c>
      <c r="G12" s="4">
        <f>AVERAGE(G4:G10)</f>
        <v>226.33333333333334</v>
      </c>
      <c r="I12" t="s">
        <v>11</v>
      </c>
      <c r="J12" s="4">
        <f>AVERAGE(J4:J10)</f>
        <v>38</v>
      </c>
      <c r="K12" s="4">
        <f>AVERAGE(K4:K10)</f>
        <v>15.5</v>
      </c>
    </row>
    <row r="13" spans="1:11" x14ac:dyDescent="0.4">
      <c r="A13" t="s">
        <v>12</v>
      </c>
      <c r="B13" s="4">
        <f>STDEV(B4:B10)/SQRT(COUNT(B4:B10))</f>
        <v>53.883619444544038</v>
      </c>
      <c r="C13" s="4">
        <f>STDEV(C4:C10)/SQRT(COUNT(C4:C10))</f>
        <v>86.085874438131782</v>
      </c>
      <c r="E13" t="s">
        <v>12</v>
      </c>
      <c r="F13" s="4">
        <f>STDEV(F4:F10)/SQRT(COUNT(F4:F10))</f>
        <v>0.88191710368819698</v>
      </c>
      <c r="G13" s="4">
        <f>STDEV(G4:G10)/SQRT(COUNT(G4:G10))</f>
        <v>34.260440420078901</v>
      </c>
      <c r="I13" t="s">
        <v>12</v>
      </c>
      <c r="J13" s="4">
        <f>STDEV(J4:J10)/SQRT(COUNT(J4:J10))</f>
        <v>10.006664445924692</v>
      </c>
      <c r="K13" s="4">
        <f>STDEV(K4:K10)/SQRT(COUNT(K4:K10))</f>
        <v>2.9297326385411577</v>
      </c>
    </row>
    <row r="16" spans="1:11" x14ac:dyDescent="0.4">
      <c r="F16" s="13" t="s">
        <v>13</v>
      </c>
      <c r="G16" s="13"/>
      <c r="J16" s="13" t="s">
        <v>14</v>
      </c>
      <c r="K16" s="13"/>
    </row>
    <row r="17" spans="1:11" x14ac:dyDescent="0.4">
      <c r="F17" s="13"/>
      <c r="G17" s="13"/>
      <c r="J17" s="13"/>
      <c r="K17" s="13"/>
    </row>
    <row r="18" spans="1:11" x14ac:dyDescent="0.4">
      <c r="F18" s="1" t="s">
        <v>3</v>
      </c>
      <c r="G18" s="2" t="s">
        <v>4</v>
      </c>
      <c r="J18" s="1" t="s">
        <v>3</v>
      </c>
      <c r="K18" s="2" t="s">
        <v>4</v>
      </c>
    </row>
    <row r="19" spans="1:11" x14ac:dyDescent="0.4">
      <c r="E19" t="s">
        <v>5</v>
      </c>
      <c r="F19">
        <v>953</v>
      </c>
      <c r="G19">
        <v>819</v>
      </c>
      <c r="I19" t="s">
        <v>5</v>
      </c>
      <c r="J19">
        <v>1344</v>
      </c>
      <c r="K19">
        <v>864</v>
      </c>
    </row>
    <row r="20" spans="1:11" x14ac:dyDescent="0.4">
      <c r="E20" t="s">
        <v>6</v>
      </c>
      <c r="F20">
        <v>941</v>
      </c>
      <c r="G20">
        <v>841</v>
      </c>
      <c r="I20" t="s">
        <v>6</v>
      </c>
      <c r="J20">
        <v>1407</v>
      </c>
      <c r="K20">
        <v>962</v>
      </c>
    </row>
    <row r="21" spans="1:11" x14ac:dyDescent="0.4">
      <c r="E21" t="s">
        <v>7</v>
      </c>
      <c r="F21">
        <v>980</v>
      </c>
      <c r="G21">
        <v>888</v>
      </c>
      <c r="I21" t="s">
        <v>7</v>
      </c>
      <c r="J21">
        <v>894</v>
      </c>
      <c r="K21">
        <v>747</v>
      </c>
    </row>
    <row r="22" spans="1:11" x14ac:dyDescent="0.4">
      <c r="I22" t="s">
        <v>8</v>
      </c>
      <c r="J22">
        <v>1094</v>
      </c>
      <c r="K22">
        <v>790</v>
      </c>
    </row>
    <row r="25" spans="1:11" x14ac:dyDescent="0.4">
      <c r="F25" s="3"/>
      <c r="G25" s="3"/>
      <c r="J25" s="3"/>
      <c r="K25" s="3"/>
    </row>
    <row r="26" spans="1:11" x14ac:dyDescent="0.4">
      <c r="F26" s="1" t="s">
        <v>3</v>
      </c>
      <c r="G26" s="2" t="s">
        <v>4</v>
      </c>
      <c r="J26" s="1" t="s">
        <v>3</v>
      </c>
      <c r="K26" s="2" t="s">
        <v>4</v>
      </c>
    </row>
    <row r="27" spans="1:11" x14ac:dyDescent="0.4">
      <c r="E27" t="s">
        <v>11</v>
      </c>
      <c r="F27" s="4">
        <f>AVERAGE(F19:F25)</f>
        <v>958</v>
      </c>
      <c r="G27" s="4">
        <f>AVERAGE(G19:G25)</f>
        <v>849.33333333333337</v>
      </c>
      <c r="I27" t="s">
        <v>11</v>
      </c>
      <c r="J27" s="4">
        <f>AVERAGE(J19:J25)</f>
        <v>1184.75</v>
      </c>
      <c r="K27" s="4">
        <f>AVERAGE(K19:K25)</f>
        <v>840.75</v>
      </c>
    </row>
    <row r="28" spans="1:11" x14ac:dyDescent="0.4">
      <c r="E28" t="s">
        <v>12</v>
      </c>
      <c r="F28" s="4">
        <f>STDEV(F19:F25)/SQRT(COUNT(F19:F25))</f>
        <v>11.532562594670797</v>
      </c>
      <c r="G28" s="4">
        <f>STDEV(G19:G25)/SQRT(COUNT(G19:G25))</f>
        <v>20.349720172796264</v>
      </c>
      <c r="I28" t="s">
        <v>12</v>
      </c>
      <c r="J28" s="4">
        <f>STDEV(J19:J25)/SQRT(COUNT(J19:J25))</f>
        <v>118.15482427730151</v>
      </c>
      <c r="K28" s="4">
        <f>STDEV(K19:K25)/SQRT(COUNT(K19:K25))</f>
        <v>47.087462945742431</v>
      </c>
    </row>
    <row r="31" spans="1:11" x14ac:dyDescent="0.4">
      <c r="A31" s="14" t="s">
        <v>3</v>
      </c>
      <c r="B31" s="15"/>
    </row>
    <row r="32" spans="1:11" x14ac:dyDescent="0.4">
      <c r="A32" s="16"/>
      <c r="B32" s="17"/>
      <c r="D32" s="3" t="s">
        <v>15</v>
      </c>
      <c r="E32" s="3" t="s">
        <v>16</v>
      </c>
      <c r="F32" s="3" t="s">
        <v>17</v>
      </c>
      <c r="H32" t="s">
        <v>18</v>
      </c>
      <c r="I32" s="3" t="s">
        <v>15</v>
      </c>
      <c r="J32" s="3" t="s">
        <v>16</v>
      </c>
      <c r="K32" s="3" t="s">
        <v>17</v>
      </c>
    </row>
    <row r="33" spans="1:11" x14ac:dyDescent="0.4">
      <c r="C33" t="s">
        <v>11</v>
      </c>
      <c r="D33" s="5">
        <f>B12</f>
        <v>1031.3333333333333</v>
      </c>
      <c r="E33" s="5">
        <f>F12</f>
        <v>526.66666666666663</v>
      </c>
      <c r="F33" s="5">
        <f>J12</f>
        <v>38</v>
      </c>
      <c r="I33" s="6">
        <f>D33/D33</f>
        <v>1</v>
      </c>
      <c r="J33" s="6">
        <f>E33/E36</f>
        <v>0.54975643702157273</v>
      </c>
      <c r="K33" s="6">
        <f>F33/F36</f>
        <v>3.2074277273686433E-2</v>
      </c>
    </row>
    <row r="34" spans="1:11" x14ac:dyDescent="0.4">
      <c r="C34" t="s">
        <v>12</v>
      </c>
      <c r="D34" s="5">
        <f>B13</f>
        <v>53.883619444544038</v>
      </c>
      <c r="E34" s="5">
        <f>F13</f>
        <v>0.88191710368819698</v>
      </c>
      <c r="F34" s="5">
        <f>J13</f>
        <v>10.006664445924692</v>
      </c>
      <c r="I34" s="7"/>
      <c r="J34" s="7"/>
      <c r="K34" s="7"/>
    </row>
    <row r="35" spans="1:11" x14ac:dyDescent="0.4">
      <c r="E35" s="3" t="s">
        <v>19</v>
      </c>
      <c r="F35" s="3" t="s">
        <v>20</v>
      </c>
      <c r="J35" s="3" t="s">
        <v>19</v>
      </c>
      <c r="K35" s="3" t="s">
        <v>20</v>
      </c>
    </row>
    <row r="36" spans="1:11" x14ac:dyDescent="0.4">
      <c r="C36" t="s">
        <v>11</v>
      </c>
      <c r="E36" s="5">
        <f>F27</f>
        <v>958</v>
      </c>
      <c r="F36" s="5">
        <f>J27</f>
        <v>1184.75</v>
      </c>
      <c r="J36" s="6">
        <f>E36/D33</f>
        <v>0.92889463477698775</v>
      </c>
      <c r="K36" s="6">
        <f>F36/D33</f>
        <v>1.1487556561085974</v>
      </c>
    </row>
    <row r="37" spans="1:11" x14ac:dyDescent="0.4">
      <c r="C37" t="s">
        <v>12</v>
      </c>
      <c r="E37" s="5">
        <f>F28</f>
        <v>11.532562594670797</v>
      </c>
      <c r="F37" s="5">
        <f>J28</f>
        <v>118.15482427730151</v>
      </c>
      <c r="J37" s="7"/>
      <c r="K37" s="7"/>
    </row>
    <row r="40" spans="1:11" x14ac:dyDescent="0.4">
      <c r="A40" s="9" t="s">
        <v>21</v>
      </c>
      <c r="B40" s="10"/>
    </row>
    <row r="41" spans="1:11" x14ac:dyDescent="0.4">
      <c r="A41" s="11"/>
      <c r="B41" s="12"/>
      <c r="D41" s="3" t="s">
        <v>15</v>
      </c>
      <c r="E41" s="3" t="s">
        <v>16</v>
      </c>
      <c r="F41" s="3" t="s">
        <v>17</v>
      </c>
      <c r="H41" t="s">
        <v>18</v>
      </c>
      <c r="I41" s="3" t="s">
        <v>15</v>
      </c>
      <c r="J41" s="3" t="s">
        <v>16</v>
      </c>
      <c r="K41" s="3" t="s">
        <v>17</v>
      </c>
    </row>
    <row r="42" spans="1:11" x14ac:dyDescent="0.4">
      <c r="C42" t="s">
        <v>11</v>
      </c>
      <c r="D42" s="5">
        <f>C12</f>
        <v>809.66666666666663</v>
      </c>
      <c r="E42" s="5">
        <f>G12</f>
        <v>226.33333333333334</v>
      </c>
      <c r="F42" s="5">
        <f>K12</f>
        <v>15.5</v>
      </c>
      <c r="I42" s="6">
        <f>D42/D42</f>
        <v>1</v>
      </c>
      <c r="J42" s="6">
        <f>E42/E45</f>
        <v>0.26648351648351648</v>
      </c>
      <c r="K42" s="6">
        <f>F42/F45</f>
        <v>1.8435920309247695E-2</v>
      </c>
    </row>
    <row r="43" spans="1:11" x14ac:dyDescent="0.4">
      <c r="C43" t="s">
        <v>12</v>
      </c>
      <c r="D43" s="5">
        <f>C13</f>
        <v>86.085874438131782</v>
      </c>
      <c r="E43" s="5">
        <f>G13</f>
        <v>34.260440420078901</v>
      </c>
      <c r="F43" s="5">
        <f>K13</f>
        <v>2.9297326385411577</v>
      </c>
      <c r="I43" s="7"/>
      <c r="J43" s="7"/>
      <c r="K43" s="7"/>
    </row>
    <row r="44" spans="1:11" x14ac:dyDescent="0.4">
      <c r="E44" s="3" t="s">
        <v>19</v>
      </c>
      <c r="F44" s="3" t="s">
        <v>20</v>
      </c>
      <c r="J44" s="3" t="s">
        <v>19</v>
      </c>
      <c r="K44" s="3" t="s">
        <v>20</v>
      </c>
    </row>
    <row r="45" spans="1:11" x14ac:dyDescent="0.4">
      <c r="C45" t="s">
        <v>11</v>
      </c>
      <c r="E45" s="5">
        <f>G27</f>
        <v>849.33333333333337</v>
      </c>
      <c r="F45" s="5">
        <f>K27</f>
        <v>840.75</v>
      </c>
      <c r="J45" s="6">
        <f>E45/D42</f>
        <v>1.048991354466859</v>
      </c>
      <c r="K45" s="6">
        <f>F45/D42</f>
        <v>1.0383902840675177</v>
      </c>
    </row>
    <row r="46" spans="1:11" x14ac:dyDescent="0.4">
      <c r="C46" t="s">
        <v>12</v>
      </c>
      <c r="E46" s="5">
        <f>G28</f>
        <v>20.349720172796264</v>
      </c>
      <c r="F46" s="5">
        <f>K28</f>
        <v>47.087462945742431</v>
      </c>
    </row>
    <row r="49" spans="4:6" x14ac:dyDescent="0.4">
      <c r="D49" t="s">
        <v>22</v>
      </c>
      <c r="E49" t="s">
        <v>23</v>
      </c>
      <c r="F49" t="s">
        <v>24</v>
      </c>
    </row>
    <row r="50" spans="4:6" x14ac:dyDescent="0.4">
      <c r="D50">
        <v>0</v>
      </c>
      <c r="E50" t="s">
        <v>25</v>
      </c>
      <c r="F50" t="s">
        <v>25</v>
      </c>
    </row>
    <row r="51" spans="4:6" x14ac:dyDescent="0.4">
      <c r="D51">
        <v>2</v>
      </c>
      <c r="E51" s="8">
        <f>TTEST(G4:G6,G19:G21,2,2)</f>
        <v>9.7743104194295447E-5</v>
      </c>
      <c r="F51" s="8">
        <f>TTEST(F4:F6,F19:F21,2,2)</f>
        <v>3.0873660576558037E-6</v>
      </c>
    </row>
    <row r="52" spans="4:6" x14ac:dyDescent="0.4">
      <c r="D52">
        <v>4</v>
      </c>
      <c r="E52" s="8">
        <f>TTEST(K4:K9,K19:K22,2,2)</f>
        <v>1.8816391236976767E-8</v>
      </c>
      <c r="F52" s="8">
        <f>TTEST(J4:J9,J19:J22,2,2)</f>
        <v>1.9282503804466051E-6</v>
      </c>
    </row>
  </sheetData>
  <mergeCells count="7">
    <mergeCell ref="A40:B41"/>
    <mergeCell ref="B1:C2"/>
    <mergeCell ref="F1:G2"/>
    <mergeCell ref="J1:K2"/>
    <mergeCell ref="F16:G17"/>
    <mergeCell ref="J16:K17"/>
    <mergeCell ref="A31:B3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Number of neurons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</cp:lastModifiedBy>
  <dcterms:created xsi:type="dcterms:W3CDTF">2019-12-16T07:56:02Z</dcterms:created>
  <dcterms:modified xsi:type="dcterms:W3CDTF">2020-03-16T06:39:53Z</dcterms:modified>
</cp:coreProperties>
</file>