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ropbox\Double ablation\Raw data\Resourse_files\"/>
    </mc:Choice>
  </mc:AlternateContent>
  <xr:revisionPtr revIDLastSave="0" documentId="13_ncr:1_{8336D74F-BCE7-4BDD-AE44-F341516E5E27}" xr6:coauthVersionLast="36" xr6:coauthVersionMax="36" xr10:uidLastSave="{00000000-0000-0000-0000-000000000000}"/>
  <bookViews>
    <workbookView xWindow="0" yWindow="0" windowWidth="28800" windowHeight="12225" tabRatio="259" xr2:uid="{39690942-A890-4D74-95F0-E93A48B439DA}"/>
  </bookViews>
  <sheets>
    <sheet name="Raw data" sheetId="1" r:id="rId1"/>
    <sheet name="Calculation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O27" i="3" s="1"/>
  <c r="L27" i="3"/>
  <c r="K27" i="3"/>
  <c r="M30" i="3"/>
  <c r="L30" i="3"/>
  <c r="K30" i="3"/>
  <c r="O30" i="3" s="1"/>
  <c r="M33" i="3"/>
  <c r="L33" i="3"/>
  <c r="K33" i="3"/>
  <c r="F34" i="3"/>
  <c r="E34" i="3"/>
  <c r="F30" i="3"/>
  <c r="E30" i="3"/>
  <c r="F33" i="3"/>
  <c r="E33" i="3"/>
  <c r="F27" i="3"/>
  <c r="E27" i="3"/>
  <c r="F12" i="3"/>
  <c r="E12" i="3"/>
  <c r="E42" i="3"/>
  <c r="E41" i="3"/>
  <c r="D33" i="3"/>
  <c r="C33" i="3"/>
  <c r="B33" i="3"/>
  <c r="D30" i="3"/>
  <c r="C30" i="3"/>
  <c r="B30" i="3"/>
  <c r="D27" i="3"/>
  <c r="C27" i="3"/>
  <c r="B27" i="3"/>
  <c r="O17" i="3"/>
  <c r="O18" i="3"/>
  <c r="N18" i="3"/>
  <c r="N17" i="3"/>
  <c r="O5" i="3"/>
  <c r="N5" i="3"/>
  <c r="O10" i="3"/>
  <c r="N10" i="3"/>
  <c r="M10" i="3"/>
  <c r="L10" i="3"/>
  <c r="K10" i="3"/>
  <c r="M5" i="3"/>
  <c r="L5" i="3"/>
  <c r="K5" i="3"/>
  <c r="O11" i="3"/>
  <c r="N11" i="3"/>
  <c r="O7" i="3"/>
  <c r="N7" i="3"/>
  <c r="O6" i="3"/>
  <c r="N6" i="3"/>
  <c r="F18" i="3"/>
  <c r="F17" i="3"/>
  <c r="E18" i="3"/>
  <c r="E17" i="3"/>
  <c r="F9" i="3"/>
  <c r="E9" i="3"/>
  <c r="F6" i="3"/>
  <c r="E6" i="3"/>
  <c r="D12" i="3"/>
  <c r="C12" i="3"/>
  <c r="B12" i="3"/>
  <c r="D9" i="3"/>
  <c r="C9" i="3"/>
  <c r="B9" i="3"/>
  <c r="C6" i="3"/>
  <c r="D6" i="3"/>
  <c r="B6" i="3"/>
  <c r="F3" i="3"/>
  <c r="E3" i="3"/>
  <c r="O33" i="3" l="1"/>
  <c r="N30" i="3"/>
  <c r="N27" i="3"/>
  <c r="N42" i="3" s="1"/>
  <c r="N33" i="3"/>
  <c r="O41" i="3"/>
  <c r="F42" i="3"/>
  <c r="F41" i="3"/>
  <c r="O42" i="3"/>
  <c r="N16" i="1"/>
  <c r="M16" i="1"/>
  <c r="N15" i="1"/>
  <c r="M15" i="1"/>
  <c r="M11" i="1"/>
  <c r="N11" i="1"/>
  <c r="M10" i="1"/>
  <c r="N10" i="1"/>
  <c r="M9" i="1"/>
  <c r="N9" i="1"/>
  <c r="M8" i="1"/>
  <c r="N8" i="1"/>
  <c r="M7" i="1"/>
  <c r="N7" i="1"/>
  <c r="M6" i="1"/>
  <c r="N6" i="1"/>
  <c r="N5" i="1"/>
  <c r="M5" i="1"/>
  <c r="N31" i="1"/>
  <c r="M31" i="1"/>
  <c r="N30" i="1"/>
  <c r="M30" i="1"/>
  <c r="M25" i="1"/>
  <c r="N25" i="1"/>
  <c r="M24" i="1"/>
  <c r="N24" i="1"/>
  <c r="M23" i="1"/>
  <c r="N23" i="1"/>
  <c r="M22" i="1"/>
  <c r="N22" i="1"/>
  <c r="M21" i="1"/>
  <c r="N21" i="1"/>
  <c r="N20" i="1"/>
  <c r="M20" i="1"/>
  <c r="F26" i="1"/>
  <c r="G26" i="1"/>
  <c r="F25" i="1"/>
  <c r="G25" i="1"/>
  <c r="F24" i="1"/>
  <c r="G24" i="1"/>
  <c r="F23" i="1"/>
  <c r="G23" i="1"/>
  <c r="F22" i="1"/>
  <c r="G22" i="1"/>
  <c r="F21" i="1"/>
  <c r="G21" i="1"/>
  <c r="G31" i="1" s="1"/>
  <c r="G20" i="1"/>
  <c r="G30" i="1" s="1"/>
  <c r="F20" i="1"/>
  <c r="F31" i="1" s="1"/>
  <c r="F11" i="1"/>
  <c r="G11" i="1"/>
  <c r="F10" i="1"/>
  <c r="G10" i="1"/>
  <c r="F8" i="1"/>
  <c r="G8" i="1"/>
  <c r="F9" i="1"/>
  <c r="G9" i="1"/>
  <c r="F7" i="1"/>
  <c r="G7" i="1"/>
  <c r="F6" i="1"/>
  <c r="G6" i="1"/>
  <c r="G5" i="1"/>
  <c r="G16" i="1" s="1"/>
  <c r="F5" i="1"/>
  <c r="N41" i="3" l="1"/>
  <c r="F30" i="1"/>
  <c r="F16" i="1"/>
  <c r="F15" i="1"/>
  <c r="G15" i="1"/>
</calcChain>
</file>

<file path=xl/sharedStrings.xml><?xml version="1.0" encoding="utf-8"?>
<sst xmlns="http://schemas.openxmlformats.org/spreadsheetml/2006/main" count="146" uniqueCount="66">
  <si>
    <t>Type</t>
    <phoneticPr fontId="2"/>
  </si>
  <si>
    <t>Ox/vGlut</t>
    <phoneticPr fontId="2"/>
  </si>
  <si>
    <t>MCH/vGlut</t>
    <phoneticPr fontId="2"/>
  </si>
  <si>
    <t>vGlut/Ox</t>
    <phoneticPr fontId="2"/>
  </si>
  <si>
    <t>vGlut/MCH</t>
    <phoneticPr fontId="2"/>
  </si>
  <si>
    <t>Ox/vGAT</t>
  </si>
  <si>
    <t>MCH/vGAT</t>
  </si>
  <si>
    <t>vGAT/Ox</t>
  </si>
  <si>
    <t>vGAT/MCH</t>
  </si>
  <si>
    <t>MCH/vGlut2</t>
    <phoneticPr fontId="2"/>
  </si>
  <si>
    <t>MCH/vGAT</t>
    <phoneticPr fontId="2"/>
  </si>
  <si>
    <r>
      <rPr>
        <sz val="11"/>
        <color rgb="FFFF0000"/>
        <rFont val="游ゴシック"/>
        <family val="3"/>
        <charset val="128"/>
        <scheme val="minor"/>
      </rPr>
      <t>OX</t>
    </r>
    <r>
      <rPr>
        <sz val="11"/>
        <color theme="1"/>
        <rFont val="游ゴシック"/>
        <family val="2"/>
        <charset val="128"/>
        <scheme val="minor"/>
      </rPr>
      <t>/vGlut2</t>
    </r>
    <phoneticPr fontId="2"/>
  </si>
  <si>
    <r>
      <rPr>
        <sz val="11"/>
        <color rgb="FFFF0000"/>
        <rFont val="游ゴシック"/>
        <family val="3"/>
        <charset val="128"/>
        <scheme val="minor"/>
      </rPr>
      <t>OX</t>
    </r>
    <r>
      <rPr>
        <sz val="11"/>
        <color theme="1"/>
        <rFont val="游ゴシック"/>
        <family val="2"/>
        <charset val="128"/>
        <scheme val="minor"/>
      </rPr>
      <t>/vGAT</t>
    </r>
    <phoneticPr fontId="2"/>
  </si>
  <si>
    <t>MCHVGlut_XY06-R</t>
    <phoneticPr fontId="2"/>
  </si>
  <si>
    <t>MCHVGlut_XY03-L</t>
    <phoneticPr fontId="2"/>
  </si>
  <si>
    <t>MCHVGlut_XY03-R</t>
    <phoneticPr fontId="2"/>
  </si>
  <si>
    <t>MCHVGlut_XY04-R</t>
    <phoneticPr fontId="2"/>
  </si>
  <si>
    <t>MCHVGlut_XY04-L</t>
    <phoneticPr fontId="2"/>
  </si>
  <si>
    <t>MCHVGlut_XY05-L</t>
    <phoneticPr fontId="2"/>
  </si>
  <si>
    <t>MCHVGlut_XY05-R</t>
    <phoneticPr fontId="2"/>
  </si>
  <si>
    <t>AVE</t>
    <phoneticPr fontId="2"/>
  </si>
  <si>
    <t>SEM</t>
    <phoneticPr fontId="2"/>
  </si>
  <si>
    <t>MCHVGAT_XY01-L</t>
    <phoneticPr fontId="2"/>
  </si>
  <si>
    <t>MCHVGAT_XY01-R</t>
    <phoneticPr fontId="2"/>
  </si>
  <si>
    <t>MCHVGAT_XY02-R</t>
  </si>
  <si>
    <t>MCHVGAT_XY02-L</t>
    <phoneticPr fontId="2"/>
  </si>
  <si>
    <t>MCHVGAT_XY03-L</t>
    <phoneticPr fontId="2"/>
  </si>
  <si>
    <t>MCHVGAT_XY03-R</t>
    <phoneticPr fontId="2"/>
  </si>
  <si>
    <t>MCHVGAT_XY05-L</t>
    <phoneticPr fontId="2"/>
  </si>
  <si>
    <t>OXVGAT_XY07-L</t>
    <phoneticPr fontId="2"/>
  </si>
  <si>
    <t>OXVGAT_XY07-R</t>
    <phoneticPr fontId="2"/>
  </si>
  <si>
    <t>OXVGAT_XY06-L</t>
    <phoneticPr fontId="2"/>
  </si>
  <si>
    <t>OXVGAT_XY06-R</t>
    <phoneticPr fontId="2"/>
  </si>
  <si>
    <t>OXVGAT_XY08-L</t>
    <phoneticPr fontId="2"/>
  </si>
  <si>
    <t>OXVGAT_XY08-R</t>
    <phoneticPr fontId="2"/>
  </si>
  <si>
    <t>OXVGlut_XY01-L</t>
    <phoneticPr fontId="2"/>
  </si>
  <si>
    <t>OXVGlut_XY01-R</t>
    <phoneticPr fontId="2"/>
  </si>
  <si>
    <t>OXVGlut_XY02-R</t>
    <phoneticPr fontId="2"/>
  </si>
  <si>
    <t>3 (overlap)</t>
    <phoneticPr fontId="2"/>
  </si>
  <si>
    <t>3(non-overlap)</t>
    <phoneticPr fontId="2"/>
  </si>
  <si>
    <t>OXVGlut_XY08-L</t>
    <phoneticPr fontId="2"/>
  </si>
  <si>
    <t>OXVGlut_XY09-L</t>
    <phoneticPr fontId="2"/>
  </si>
  <si>
    <t>OXVGlut_XY09-R</t>
    <phoneticPr fontId="2"/>
  </si>
  <si>
    <t>OXVGlut_XY10-L</t>
    <phoneticPr fontId="2"/>
  </si>
  <si>
    <t>1 (MCH)</t>
    <phoneticPr fontId="2"/>
  </si>
  <si>
    <t>1 (OX)</t>
    <phoneticPr fontId="2"/>
  </si>
  <si>
    <t>2 (vGAT)</t>
    <phoneticPr fontId="2"/>
  </si>
  <si>
    <t>2 (vGlut2)</t>
    <phoneticPr fontId="2"/>
  </si>
  <si>
    <r>
      <rPr>
        <b/>
        <sz val="16"/>
        <color rgb="FFFF0000"/>
        <rFont val="游ゴシック"/>
        <family val="3"/>
        <charset val="128"/>
        <scheme val="minor"/>
      </rPr>
      <t>OX</t>
    </r>
    <r>
      <rPr>
        <b/>
        <sz val="16"/>
        <color theme="1"/>
        <rFont val="游ゴシック"/>
        <family val="3"/>
        <charset val="128"/>
        <scheme val="minor"/>
      </rPr>
      <t>/vGlut2</t>
    </r>
    <phoneticPr fontId="2"/>
  </si>
  <si>
    <r>
      <rPr>
        <b/>
        <sz val="16"/>
        <color rgb="FFFF0000"/>
        <rFont val="游ゴシック"/>
        <family val="3"/>
        <charset val="128"/>
        <scheme val="minor"/>
      </rPr>
      <t>OX</t>
    </r>
    <r>
      <rPr>
        <b/>
        <sz val="16"/>
        <color theme="1"/>
        <rFont val="游ゴシック"/>
        <family val="3"/>
        <charset val="128"/>
        <scheme val="minor"/>
      </rPr>
      <t>/vGAT</t>
    </r>
    <phoneticPr fontId="2"/>
  </si>
  <si>
    <r>
      <rPr>
        <sz val="11"/>
        <color theme="1"/>
        <rFont val="ＭＳ ゴシック"/>
        <family val="2"/>
        <charset val="136"/>
      </rPr>
      <t>n1</t>
    </r>
    <r>
      <rPr>
        <sz val="11"/>
        <color theme="1"/>
        <rFont val="游ゴシック"/>
        <family val="2"/>
        <charset val="128"/>
        <scheme val="minor"/>
      </rPr>
      <t>-R</t>
    </r>
    <phoneticPr fontId="2"/>
  </si>
  <si>
    <r>
      <rPr>
        <sz val="11"/>
        <color theme="1"/>
        <rFont val="ＭＳ ゴシック"/>
        <family val="2"/>
        <charset val="136"/>
      </rPr>
      <t>n2</t>
    </r>
    <r>
      <rPr>
        <sz val="11"/>
        <color theme="1"/>
        <rFont val="游ゴシック"/>
        <family val="2"/>
        <charset val="128"/>
        <scheme val="minor"/>
      </rPr>
      <t>-L</t>
    </r>
    <phoneticPr fontId="2"/>
  </si>
  <si>
    <r>
      <rPr>
        <sz val="11"/>
        <color theme="1"/>
        <rFont val="ＭＳ ゴシック"/>
        <family val="2"/>
        <charset val="136"/>
      </rPr>
      <t>n2</t>
    </r>
    <r>
      <rPr>
        <sz val="11"/>
        <color theme="1"/>
        <rFont val="游ゴシック"/>
        <family val="2"/>
        <charset val="128"/>
        <scheme val="minor"/>
      </rPr>
      <t>-R</t>
    </r>
    <phoneticPr fontId="2"/>
  </si>
  <si>
    <r>
      <rPr>
        <sz val="11"/>
        <color theme="1"/>
        <rFont val="ＭＳ ゴシック"/>
        <family val="2"/>
        <charset val="136"/>
      </rPr>
      <t>n3</t>
    </r>
    <r>
      <rPr>
        <sz val="11"/>
        <color theme="1"/>
        <rFont val="游ゴシック"/>
        <family val="2"/>
        <charset val="128"/>
        <scheme val="minor"/>
      </rPr>
      <t>-L</t>
    </r>
    <phoneticPr fontId="2"/>
  </si>
  <si>
    <r>
      <rPr>
        <sz val="11"/>
        <color theme="1"/>
        <rFont val="ＭＳ ゴシック"/>
        <family val="2"/>
        <charset val="136"/>
      </rPr>
      <t>n3</t>
    </r>
    <r>
      <rPr>
        <sz val="11"/>
        <color theme="1"/>
        <rFont val="游ゴシック"/>
        <family val="2"/>
        <charset val="128"/>
        <scheme val="minor"/>
      </rPr>
      <t>-R</t>
    </r>
    <phoneticPr fontId="2"/>
  </si>
  <si>
    <r>
      <rPr>
        <sz val="11"/>
        <color theme="1"/>
        <rFont val="ＭＳ ゴシック"/>
        <family val="2"/>
        <charset val="136"/>
      </rPr>
      <t>n5</t>
    </r>
    <r>
      <rPr>
        <sz val="11"/>
        <color theme="1"/>
        <rFont val="游ゴシック"/>
        <family val="2"/>
        <charset val="128"/>
        <scheme val="minor"/>
      </rPr>
      <t>-L</t>
    </r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</si>
  <si>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5-R</t>
    </r>
    <phoneticPr fontId="2"/>
  </si>
  <si>
    <r>
      <rPr>
        <sz val="11"/>
        <color theme="1"/>
        <rFont val="ＭＳ ゴシック"/>
        <family val="2"/>
        <charset val="136"/>
      </rPr>
      <t>n1</t>
    </r>
    <r>
      <rPr>
        <sz val="11"/>
        <color theme="1"/>
        <rFont val="游ゴシック"/>
        <family val="2"/>
        <charset val="128"/>
        <scheme val="minor"/>
      </rPr>
      <t>-L</t>
    </r>
    <phoneticPr fontId="2"/>
  </si>
  <si>
    <r>
      <rPr>
        <sz val="11"/>
        <color theme="1"/>
        <rFont val="ＭＳ ゴシック"/>
        <family val="2"/>
        <charset val="136"/>
      </rPr>
      <t>n4</t>
    </r>
    <r>
      <rPr>
        <sz val="11"/>
        <color theme="1"/>
        <rFont val="游ゴシック"/>
        <family val="2"/>
        <charset val="128"/>
        <scheme val="minor"/>
      </rPr>
      <t>-L</t>
    </r>
    <phoneticPr fontId="2"/>
  </si>
  <si>
    <r>
      <rPr>
        <sz val="11"/>
        <color theme="1"/>
        <rFont val="ＭＳ ゴシック"/>
        <family val="2"/>
        <charset val="136"/>
      </rPr>
      <t>n4</t>
    </r>
    <r>
      <rPr>
        <sz val="11"/>
        <color theme="1"/>
        <rFont val="游ゴシック"/>
        <family val="2"/>
        <charset val="128"/>
        <scheme val="minor"/>
      </rPr>
      <t>-R</t>
    </r>
    <phoneticPr fontId="2"/>
  </si>
  <si>
    <t>n2-R</t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</si>
  <si>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2-L</t>
    </r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</si>
  <si>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2-R</t>
    </r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</si>
  <si>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3-L</t>
    </r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</si>
  <si>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3-R</t>
    </r>
    <phoneticPr fontId="2"/>
  </si>
  <si>
    <r>
      <rPr>
        <sz val="11"/>
        <color theme="1"/>
        <rFont val="ＭＳ ゴシック"/>
        <family val="2"/>
        <charset val="136"/>
      </rPr>
      <t>n</t>
    </r>
    <r>
      <rPr>
        <sz val="11"/>
        <color theme="1"/>
        <rFont val="游ゴシック"/>
        <family val="2"/>
        <charset val="128"/>
        <scheme val="minor"/>
      </rPr>
      <t>5-L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</si>
</sst>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ＭＳ ゴシック"/>
      <family val="2"/>
      <charset val="136"/>
    </font>
    <font>
      <sz val="11"/>
      <color theme="1"/>
      <name val="游ゴシック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9" fontId="0" fillId="0" borderId="0" xfId="1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176" fontId="0" fillId="0" borderId="0" xfId="1" applyNumberFormat="1" applyFont="1">
      <alignment vertical="center"/>
    </xf>
    <xf numFmtId="9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176" fontId="0" fillId="4" borderId="0" xfId="0" applyNumberFormat="1" applyFill="1">
      <alignment vertical="center"/>
    </xf>
    <xf numFmtId="176" fontId="0" fillId="4" borderId="0" xfId="1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('Raw data'!$F$16:$G$16,'Raw data'!$M$16:$N$16)</c:f>
                <c:numCache>
                  <c:formatCode>General</c:formatCode>
                  <c:ptCount val="4"/>
                  <c:pt idx="0">
                    <c:v>1.6508223331034914E-2</c:v>
                  </c:pt>
                  <c:pt idx="1">
                    <c:v>2.3690334974386811E-2</c:v>
                  </c:pt>
                  <c:pt idx="2">
                    <c:v>2.5609583099763109E-2</c:v>
                  </c:pt>
                  <c:pt idx="3">
                    <c:v>2.8911341047559921E-3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('Raw data'!$F$14:$G$14,'Raw data'!$M$14:$N$14)</c:f>
              <c:strCache>
                <c:ptCount val="4"/>
                <c:pt idx="0">
                  <c:v>MCH/vGlut</c:v>
                </c:pt>
                <c:pt idx="1">
                  <c:v>vGlut/MCH</c:v>
                </c:pt>
                <c:pt idx="2">
                  <c:v>Ox/vGlut</c:v>
                </c:pt>
                <c:pt idx="3">
                  <c:v>vGlut/Ox</c:v>
                </c:pt>
              </c:strCache>
            </c:strRef>
          </c:cat>
          <c:val>
            <c:numRef>
              <c:f>('Raw data'!$F$15:$G$15,'Raw data'!$M$15:$N$15)</c:f>
              <c:numCache>
                <c:formatCode>0.0%</c:formatCode>
                <c:ptCount val="4"/>
                <c:pt idx="0">
                  <c:v>0.13797437286829639</c:v>
                </c:pt>
                <c:pt idx="1">
                  <c:v>0.95920828279632264</c:v>
                </c:pt>
                <c:pt idx="2">
                  <c:v>0.2227139324720662</c:v>
                </c:pt>
                <c:pt idx="3">
                  <c:v>0.99571728062294096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4-406A-94F6-5552EC799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679696"/>
        <c:axId val="1326536032"/>
      </c:barChart>
      <c:catAx>
        <c:axId val="13346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6536032"/>
        <c:crosses val="autoZero"/>
        <c:auto val="1"/>
        <c:lblAlgn val="ctr"/>
        <c:lblOffset val="100"/>
        <c:noMultiLvlLbl val="0"/>
      </c:catAx>
      <c:valAx>
        <c:axId val="1326536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467969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('Raw data'!$F$31:$G$31,'Raw data'!$M$31:$N$31)</c:f>
                <c:numCache>
                  <c:formatCode>General</c:formatCode>
                  <c:ptCount val="4"/>
                  <c:pt idx="0">
                    <c:v>1.3043323910868572E-3</c:v>
                  </c:pt>
                  <c:pt idx="1">
                    <c:v>1.1448103491063318E-2</c:v>
                  </c:pt>
                  <c:pt idx="2">
                    <c:v>9.6949005582905009E-4</c:v>
                  </c:pt>
                  <c:pt idx="3">
                    <c:v>6.2766801159183294E-3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('Raw data'!$F$29:$G$29,'Raw data'!$M$29:$N$29)</c:f>
              <c:strCache>
                <c:ptCount val="4"/>
                <c:pt idx="0">
                  <c:v>MCH/vGAT</c:v>
                </c:pt>
                <c:pt idx="1">
                  <c:v>vGAT/MCH</c:v>
                </c:pt>
                <c:pt idx="2">
                  <c:v>Ox/vGAT</c:v>
                </c:pt>
                <c:pt idx="3">
                  <c:v>vGAT/Ox</c:v>
                </c:pt>
              </c:strCache>
            </c:strRef>
          </c:cat>
          <c:val>
            <c:numRef>
              <c:f>('Raw data'!$F$30:$G$30,'Raw data'!$M$30:$N$30)</c:f>
              <c:numCache>
                <c:formatCode>0.0%</c:formatCode>
                <c:ptCount val="4"/>
                <c:pt idx="0">
                  <c:v>4.3745447019920749E-3</c:v>
                </c:pt>
                <c:pt idx="1">
                  <c:v>4.6015732235244432E-2</c:v>
                </c:pt>
                <c:pt idx="2">
                  <c:v>2.8780363663817952E-3</c:v>
                </c:pt>
                <c:pt idx="3">
                  <c:v>1.8214186599783588E-2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4-4129-9529-EB6BB5CC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780496"/>
        <c:axId val="1326658768"/>
      </c:barChart>
      <c:catAx>
        <c:axId val="133378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6658768"/>
        <c:crosses val="autoZero"/>
        <c:auto val="1"/>
        <c:lblAlgn val="ctr"/>
        <c:lblOffset val="100"/>
        <c:noMultiLvlLbl val="0"/>
      </c:catAx>
      <c:valAx>
        <c:axId val="1326658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378049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197630</xdr:colOff>
      <xdr:row>1</xdr:row>
      <xdr:rowOff>30953</xdr:rowOff>
    </xdr:from>
    <xdr:to>
      <xdr:col>24</xdr:col>
      <xdr:colOff>599004</xdr:colOff>
      <xdr:row>19</xdr:row>
      <xdr:rowOff>101580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B96BC02-9D17-4F19-8B68-B0A729E9B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129378</xdr:colOff>
      <xdr:row>19</xdr:row>
      <xdr:rowOff>221529</xdr:rowOff>
    </xdr:from>
    <xdr:to>
      <xdr:col>24</xdr:col>
      <xdr:colOff>525731</xdr:colOff>
      <xdr:row>38</xdr:row>
      <xdr:rowOff>86592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F712FFF-543F-4575-8351-3096486C4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F3B7-7700-4AD4-A539-8E71E64C94EC}">
  <dimension ref="B3:O42"/>
  <sheetViews>
    <sheetView tabSelected="1" zoomScale="55" zoomScaleNormal="55" workbookViewId="0">
      <selection activeCell="AI39" sqref="AI39"/>
    </sheetView>
  </sheetViews>
  <sheetFormatPr defaultRowHeight="18.75" x14ac:dyDescent="0.4"/>
  <cols>
    <col min="2" max="2" width="21.125" customWidth="1"/>
    <col min="5" max="5" width="14" customWidth="1"/>
    <col min="6" max="6" width="13" customWidth="1"/>
    <col min="7" max="7" width="13.375" customWidth="1"/>
    <col min="9" max="9" width="17.75" customWidth="1"/>
    <col min="12" max="12" width="14.5" customWidth="1"/>
  </cols>
  <sheetData>
    <row r="3" spans="2:15" x14ac:dyDescent="0.4">
      <c r="B3" s="4" t="s">
        <v>9</v>
      </c>
      <c r="I3" s="5" t="s">
        <v>11</v>
      </c>
    </row>
    <row r="4" spans="2:15" x14ac:dyDescent="0.4">
      <c r="B4" t="s">
        <v>0</v>
      </c>
      <c r="C4" t="s">
        <v>44</v>
      </c>
      <c r="D4" t="s">
        <v>47</v>
      </c>
      <c r="E4" t="s">
        <v>39</v>
      </c>
      <c r="F4" t="s">
        <v>2</v>
      </c>
      <c r="G4" t="s">
        <v>4</v>
      </c>
      <c r="I4" t="s">
        <v>0</v>
      </c>
      <c r="J4" t="s">
        <v>45</v>
      </c>
      <c r="K4" t="s">
        <v>47</v>
      </c>
      <c r="L4" t="s">
        <v>39</v>
      </c>
      <c r="M4" t="s">
        <v>1</v>
      </c>
      <c r="N4" t="s">
        <v>3</v>
      </c>
    </row>
    <row r="5" spans="2:15" x14ac:dyDescent="0.4">
      <c r="B5" t="s">
        <v>13</v>
      </c>
      <c r="C5">
        <v>68</v>
      </c>
      <c r="D5">
        <v>259</v>
      </c>
      <c r="E5">
        <v>0</v>
      </c>
      <c r="F5" s="1">
        <f>(C5-E5)/(C5+D5)</f>
        <v>0.20795107033639143</v>
      </c>
      <c r="G5" s="1">
        <f>(C5-E5)/C5</f>
        <v>1</v>
      </c>
      <c r="I5" t="s">
        <v>35</v>
      </c>
      <c r="J5">
        <v>53</v>
      </c>
      <c r="K5">
        <v>173</v>
      </c>
      <c r="L5">
        <v>1</v>
      </c>
      <c r="M5" s="1">
        <f t="shared" ref="M5:M11" si="0">(J5-L5)/(J5+K5)</f>
        <v>0.23008849557522124</v>
      </c>
      <c r="N5" s="1">
        <f t="shared" ref="N5:N11" si="1">(J5-L5)/J5</f>
        <v>0.98113207547169812</v>
      </c>
    </row>
    <row r="6" spans="2:15" x14ac:dyDescent="0.4">
      <c r="B6" t="s">
        <v>14</v>
      </c>
      <c r="C6">
        <v>21</v>
      </c>
      <c r="D6">
        <v>239</v>
      </c>
      <c r="E6">
        <v>0</v>
      </c>
      <c r="F6" s="1">
        <f>(C6-E6)/(C6+D6)</f>
        <v>8.0769230769230774E-2</v>
      </c>
      <c r="G6" s="1">
        <f>(C6-E6)/C6</f>
        <v>1</v>
      </c>
      <c r="I6" t="s">
        <v>36</v>
      </c>
      <c r="J6">
        <v>60</v>
      </c>
      <c r="K6">
        <v>236</v>
      </c>
      <c r="L6">
        <v>0</v>
      </c>
      <c r="M6" s="1">
        <f t="shared" si="0"/>
        <v>0.20270270270270271</v>
      </c>
      <c r="N6" s="1">
        <f t="shared" si="1"/>
        <v>1</v>
      </c>
    </row>
    <row r="7" spans="2:15" x14ac:dyDescent="0.4">
      <c r="B7" t="s">
        <v>15</v>
      </c>
      <c r="C7">
        <v>27</v>
      </c>
      <c r="D7">
        <v>185</v>
      </c>
      <c r="E7">
        <v>1</v>
      </c>
      <c r="F7" s="1">
        <f>(C7-E7)/(C7+D7)</f>
        <v>0.12264150943396226</v>
      </c>
      <c r="G7" s="1">
        <f>(C7-E7)/C7</f>
        <v>0.96296296296296291</v>
      </c>
      <c r="I7" t="s">
        <v>37</v>
      </c>
      <c r="J7">
        <v>75</v>
      </c>
      <c r="K7">
        <v>144</v>
      </c>
      <c r="L7">
        <v>0</v>
      </c>
      <c r="M7" s="1">
        <f t="shared" si="0"/>
        <v>0.34246575342465752</v>
      </c>
      <c r="N7" s="1">
        <f t="shared" si="1"/>
        <v>1</v>
      </c>
    </row>
    <row r="8" spans="2:15" x14ac:dyDescent="0.4">
      <c r="B8" t="s">
        <v>17</v>
      </c>
      <c r="C8">
        <v>51</v>
      </c>
      <c r="D8">
        <v>306</v>
      </c>
      <c r="E8">
        <v>0</v>
      </c>
      <c r="F8" s="1">
        <f t="shared" ref="F8:F11" si="2">(C8-E8)/(C8+D8)</f>
        <v>0.14285714285714285</v>
      </c>
      <c r="G8" s="1">
        <f t="shared" ref="G8:G11" si="3">(C8-E8)/C8</f>
        <v>1</v>
      </c>
      <c r="I8" t="s">
        <v>40</v>
      </c>
      <c r="J8">
        <v>90</v>
      </c>
      <c r="K8">
        <v>238</v>
      </c>
      <c r="L8">
        <v>1</v>
      </c>
      <c r="M8" s="1">
        <f t="shared" si="0"/>
        <v>0.27134146341463417</v>
      </c>
      <c r="N8" s="1">
        <f t="shared" si="1"/>
        <v>0.98888888888888893</v>
      </c>
    </row>
    <row r="9" spans="2:15" x14ac:dyDescent="0.4">
      <c r="B9" t="s">
        <v>16</v>
      </c>
      <c r="C9">
        <v>65</v>
      </c>
      <c r="D9">
        <v>295</v>
      </c>
      <c r="E9">
        <v>0</v>
      </c>
      <c r="F9" s="1">
        <f t="shared" si="2"/>
        <v>0.18055555555555555</v>
      </c>
      <c r="G9" s="1">
        <f t="shared" si="3"/>
        <v>1</v>
      </c>
      <c r="I9" t="s">
        <v>41</v>
      </c>
      <c r="J9">
        <v>46</v>
      </c>
      <c r="K9">
        <v>299</v>
      </c>
      <c r="L9">
        <v>0</v>
      </c>
      <c r="M9" s="1">
        <f t="shared" si="0"/>
        <v>0.13333333333333333</v>
      </c>
      <c r="N9" s="1">
        <f t="shared" si="1"/>
        <v>1</v>
      </c>
    </row>
    <row r="10" spans="2:15" x14ac:dyDescent="0.4">
      <c r="B10" t="s">
        <v>18</v>
      </c>
      <c r="C10">
        <v>35</v>
      </c>
      <c r="D10">
        <v>268</v>
      </c>
      <c r="E10">
        <v>3</v>
      </c>
      <c r="F10" s="1">
        <f t="shared" si="2"/>
        <v>0.10561056105610561</v>
      </c>
      <c r="G10" s="1">
        <f t="shared" si="3"/>
        <v>0.91428571428571426</v>
      </c>
      <c r="I10" t="s">
        <v>42</v>
      </c>
      <c r="J10">
        <v>53</v>
      </c>
      <c r="K10">
        <v>242</v>
      </c>
      <c r="L10">
        <v>0</v>
      </c>
      <c r="M10" s="1">
        <f t="shared" si="0"/>
        <v>0.17966101694915254</v>
      </c>
      <c r="N10" s="1">
        <f t="shared" si="1"/>
        <v>1</v>
      </c>
    </row>
    <row r="11" spans="2:15" x14ac:dyDescent="0.4">
      <c r="B11" t="s">
        <v>19</v>
      </c>
      <c r="C11">
        <v>43</v>
      </c>
      <c r="D11">
        <v>244</v>
      </c>
      <c r="E11">
        <v>7</v>
      </c>
      <c r="F11" s="1">
        <f t="shared" si="2"/>
        <v>0.12543554006968641</v>
      </c>
      <c r="G11" s="1">
        <f t="shared" si="3"/>
        <v>0.83720930232558144</v>
      </c>
      <c r="I11" t="s">
        <v>43</v>
      </c>
      <c r="J11">
        <v>67</v>
      </c>
      <c r="K11">
        <v>269</v>
      </c>
      <c r="L11">
        <v>0</v>
      </c>
      <c r="M11" s="1">
        <f t="shared" si="0"/>
        <v>0.19940476190476192</v>
      </c>
      <c r="N11" s="1">
        <f t="shared" si="1"/>
        <v>1</v>
      </c>
    </row>
    <row r="14" spans="2:15" x14ac:dyDescent="0.4">
      <c r="F14" t="s">
        <v>2</v>
      </c>
      <c r="G14" t="s">
        <v>4</v>
      </c>
      <c r="M14" t="s">
        <v>1</v>
      </c>
      <c r="N14" t="s">
        <v>3</v>
      </c>
    </row>
    <row r="15" spans="2:15" x14ac:dyDescent="0.4">
      <c r="B15" t="s">
        <v>20</v>
      </c>
      <c r="F15" s="8">
        <f>AVERAGE(F5:F14)</f>
        <v>0.13797437286829639</v>
      </c>
      <c r="G15" s="8">
        <f>AVERAGE(G5:G14)</f>
        <v>0.95920828279632264</v>
      </c>
      <c r="H15" s="9"/>
      <c r="I15" t="s">
        <v>20</v>
      </c>
      <c r="M15" s="8">
        <f>AVERAGE(M5:M14)</f>
        <v>0.2227139324720662</v>
      </c>
      <c r="N15" s="8">
        <f>AVERAGE(N5:N14)</f>
        <v>0.99571728062294096</v>
      </c>
      <c r="O15" s="9"/>
    </row>
    <row r="16" spans="2:15" x14ac:dyDescent="0.4">
      <c r="B16" t="s">
        <v>21</v>
      </c>
      <c r="F16" s="6">
        <f>STDEV(F5:F14)/SQRT(COUNT(F5:F14))</f>
        <v>1.6508223331034914E-2</v>
      </c>
      <c r="G16" s="6">
        <f>STDEV(G5:G14)/SQRT(COUNT(G5:G14))</f>
        <v>2.3690334974386811E-2</v>
      </c>
      <c r="H16" s="9"/>
      <c r="I16" t="s">
        <v>21</v>
      </c>
      <c r="M16" s="6">
        <f>STDEV(M5:M14)/SQRT(COUNT(M5:M14))</f>
        <v>2.5609583099763109E-2</v>
      </c>
      <c r="N16" s="6">
        <f>STDEV(N5:N14)/SQRT(COUNT(N5:N14))</f>
        <v>2.8911341047559921E-3</v>
      </c>
      <c r="O16" s="9"/>
    </row>
    <row r="18" spans="2:14" x14ac:dyDescent="0.4">
      <c r="B18" s="2" t="s">
        <v>10</v>
      </c>
      <c r="I18" s="3" t="s">
        <v>12</v>
      </c>
    </row>
    <row r="19" spans="2:14" x14ac:dyDescent="0.4">
      <c r="B19" t="s">
        <v>0</v>
      </c>
      <c r="C19" t="s">
        <v>44</v>
      </c>
      <c r="D19" t="s">
        <v>46</v>
      </c>
      <c r="E19" t="s">
        <v>38</v>
      </c>
      <c r="F19" t="s">
        <v>6</v>
      </c>
      <c r="G19" t="s">
        <v>8</v>
      </c>
      <c r="I19" t="s">
        <v>0</v>
      </c>
      <c r="J19" t="s">
        <v>45</v>
      </c>
      <c r="K19" t="s">
        <v>46</v>
      </c>
      <c r="L19" t="s">
        <v>38</v>
      </c>
      <c r="M19" t="s">
        <v>5</v>
      </c>
      <c r="N19" t="s">
        <v>7</v>
      </c>
    </row>
    <row r="20" spans="2:14" x14ac:dyDescent="0.4">
      <c r="B20" t="s">
        <v>22</v>
      </c>
      <c r="C20">
        <v>25</v>
      </c>
      <c r="D20">
        <v>439</v>
      </c>
      <c r="E20">
        <v>2</v>
      </c>
      <c r="F20" s="6">
        <f>E20/D20</f>
        <v>4.5558086560364463E-3</v>
      </c>
      <c r="G20" s="1">
        <f>E20/C20</f>
        <v>0.08</v>
      </c>
      <c r="I20" t="s">
        <v>29</v>
      </c>
      <c r="J20">
        <v>82</v>
      </c>
      <c r="K20">
        <v>352</v>
      </c>
      <c r="L20">
        <v>0</v>
      </c>
      <c r="M20" s="6">
        <f t="shared" ref="M20:M25" si="4">L20/K20</f>
        <v>0</v>
      </c>
      <c r="N20" s="1">
        <f t="shared" ref="N20:N25" si="5">L20/J20</f>
        <v>0</v>
      </c>
    </row>
    <row r="21" spans="2:14" x14ac:dyDescent="0.4">
      <c r="B21" t="s">
        <v>23</v>
      </c>
      <c r="C21">
        <v>33</v>
      </c>
      <c r="D21">
        <v>344</v>
      </c>
      <c r="E21">
        <v>1</v>
      </c>
      <c r="F21" s="6">
        <f t="shared" ref="F21" si="6">E21/D21</f>
        <v>2.9069767441860465E-3</v>
      </c>
      <c r="G21" s="1">
        <f t="shared" ref="G21" si="7">E21/C21</f>
        <v>3.0303030303030304E-2</v>
      </c>
      <c r="I21" t="s">
        <v>30</v>
      </c>
      <c r="J21">
        <v>76</v>
      </c>
      <c r="K21">
        <v>407</v>
      </c>
      <c r="L21">
        <v>0</v>
      </c>
      <c r="M21" s="6">
        <f t="shared" si="4"/>
        <v>0</v>
      </c>
      <c r="N21" s="1">
        <f t="shared" si="5"/>
        <v>0</v>
      </c>
    </row>
    <row r="22" spans="2:14" x14ac:dyDescent="0.4">
      <c r="B22" t="s">
        <v>25</v>
      </c>
      <c r="C22">
        <v>30</v>
      </c>
      <c r="D22">
        <v>392</v>
      </c>
      <c r="E22">
        <v>1</v>
      </c>
      <c r="F22" s="6">
        <f t="shared" ref="F22" si="8">E22/D22</f>
        <v>2.5510204081632651E-3</v>
      </c>
      <c r="G22" s="1">
        <f t="shared" ref="G22" si="9">E22/C22</f>
        <v>3.3333333333333333E-2</v>
      </c>
      <c r="I22" t="s">
        <v>31</v>
      </c>
      <c r="J22">
        <v>85</v>
      </c>
      <c r="K22">
        <v>404</v>
      </c>
      <c r="L22">
        <v>2</v>
      </c>
      <c r="M22" s="6">
        <f t="shared" si="4"/>
        <v>4.9504950495049506E-3</v>
      </c>
      <c r="N22" s="1">
        <f t="shared" si="5"/>
        <v>2.3529411764705882E-2</v>
      </c>
    </row>
    <row r="23" spans="2:14" x14ac:dyDescent="0.4">
      <c r="B23" t="s">
        <v>24</v>
      </c>
      <c r="C23">
        <v>33</v>
      </c>
      <c r="D23">
        <v>356</v>
      </c>
      <c r="E23">
        <v>1</v>
      </c>
      <c r="F23" s="6">
        <f t="shared" ref="F23:F26" si="10">E23/D23</f>
        <v>2.8089887640449437E-3</v>
      </c>
      <c r="G23" s="1">
        <f t="shared" ref="G23:G26" si="11">E23/C23</f>
        <v>3.0303030303030304E-2</v>
      </c>
      <c r="I23" t="s">
        <v>32</v>
      </c>
      <c r="J23">
        <v>67</v>
      </c>
      <c r="K23">
        <v>367</v>
      </c>
      <c r="L23">
        <v>2</v>
      </c>
      <c r="M23" s="6">
        <f t="shared" si="4"/>
        <v>5.4495912806539508E-3</v>
      </c>
      <c r="N23" s="1">
        <f t="shared" si="5"/>
        <v>2.9850746268656716E-2</v>
      </c>
    </row>
    <row r="24" spans="2:14" x14ac:dyDescent="0.4">
      <c r="B24" t="s">
        <v>26</v>
      </c>
      <c r="C24">
        <v>27</v>
      </c>
      <c r="D24">
        <v>365</v>
      </c>
      <c r="E24">
        <v>0</v>
      </c>
      <c r="F24" s="6">
        <f t="shared" si="10"/>
        <v>0</v>
      </c>
      <c r="G24" s="1">
        <f t="shared" si="11"/>
        <v>0</v>
      </c>
      <c r="I24" t="s">
        <v>33</v>
      </c>
      <c r="J24">
        <v>53</v>
      </c>
      <c r="K24">
        <v>312</v>
      </c>
      <c r="L24">
        <v>1</v>
      </c>
      <c r="M24" s="6">
        <f t="shared" si="4"/>
        <v>3.205128205128205E-3</v>
      </c>
      <c r="N24" s="1">
        <f t="shared" si="5"/>
        <v>1.8867924528301886E-2</v>
      </c>
    </row>
    <row r="25" spans="2:14" x14ac:dyDescent="0.4">
      <c r="B25" t="s">
        <v>27</v>
      </c>
      <c r="C25">
        <v>41</v>
      </c>
      <c r="D25">
        <v>294</v>
      </c>
      <c r="E25">
        <v>3</v>
      </c>
      <c r="F25" s="6">
        <f t="shared" si="10"/>
        <v>1.020408163265306E-2</v>
      </c>
      <c r="G25" s="7">
        <f t="shared" si="11"/>
        <v>7.3170731707317069E-2</v>
      </c>
      <c r="I25" t="s">
        <v>34</v>
      </c>
      <c r="J25">
        <v>27</v>
      </c>
      <c r="K25">
        <v>273</v>
      </c>
      <c r="L25">
        <v>1</v>
      </c>
      <c r="M25" s="6">
        <f t="shared" si="4"/>
        <v>3.663003663003663E-3</v>
      </c>
      <c r="N25" s="1">
        <f t="shared" si="5"/>
        <v>3.7037037037037035E-2</v>
      </c>
    </row>
    <row r="26" spans="2:14" x14ac:dyDescent="0.4">
      <c r="B26" t="s">
        <v>28</v>
      </c>
      <c r="C26">
        <v>40</v>
      </c>
      <c r="D26">
        <v>395</v>
      </c>
      <c r="E26">
        <v>3</v>
      </c>
      <c r="F26" s="6">
        <f t="shared" si="10"/>
        <v>7.5949367088607592E-3</v>
      </c>
      <c r="G26" s="7">
        <f t="shared" si="11"/>
        <v>7.4999999999999997E-2</v>
      </c>
    </row>
    <row r="29" spans="2:14" x14ac:dyDescent="0.4">
      <c r="F29" t="s">
        <v>6</v>
      </c>
      <c r="G29" t="s">
        <v>8</v>
      </c>
      <c r="M29" t="s">
        <v>5</v>
      </c>
      <c r="N29" t="s">
        <v>7</v>
      </c>
    </row>
    <row r="30" spans="2:14" x14ac:dyDescent="0.4">
      <c r="B30" t="s">
        <v>20</v>
      </c>
      <c r="D30" s="10"/>
      <c r="F30" s="8">
        <f>AVERAGE(F20:F29)</f>
        <v>4.3745447019920749E-3</v>
      </c>
      <c r="G30" s="8">
        <f>AVERAGE(G20:G29)</f>
        <v>4.6015732235244432E-2</v>
      </c>
      <c r="H30" s="9"/>
      <c r="I30" t="s">
        <v>20</v>
      </c>
      <c r="K30" s="10"/>
      <c r="M30" s="8">
        <f>AVERAGE(M20:M29)</f>
        <v>2.8780363663817952E-3</v>
      </c>
      <c r="N30" s="8">
        <f>AVERAGE(N20:N29)</f>
        <v>1.8214186599783588E-2</v>
      </c>
    </row>
    <row r="31" spans="2:14" x14ac:dyDescent="0.4">
      <c r="B31" t="s">
        <v>21</v>
      </c>
      <c r="D31" s="9"/>
      <c r="F31" s="6">
        <f>STDEV(F20:F29)/SQRT(COUNT(F20:F29))</f>
        <v>1.3043323910868572E-3</v>
      </c>
      <c r="G31" s="6">
        <f>STDEV(G20:G29)/SQRT(COUNT(G20:G29))</f>
        <v>1.1448103491063318E-2</v>
      </c>
      <c r="H31" s="9"/>
      <c r="I31" t="s">
        <v>21</v>
      </c>
      <c r="K31" s="9"/>
      <c r="M31" s="6">
        <f>STDEV(M20:M29)/SQRT(COUNT(M20:M29))</f>
        <v>9.6949005582905009E-4</v>
      </c>
      <c r="N31" s="6">
        <f>STDEV(N20:N29)/SQRT(COUNT(N20:N29))</f>
        <v>6.2766801159183294E-3</v>
      </c>
    </row>
    <row r="35" spans="5:9" x14ac:dyDescent="0.4">
      <c r="F35">
        <v>4.3745447019920749E-3</v>
      </c>
      <c r="G35">
        <v>4.6015732235244432E-2</v>
      </c>
      <c r="H35">
        <v>2.8780363663817952E-3</v>
      </c>
      <c r="I35">
        <v>1.8214186599783588E-2</v>
      </c>
    </row>
    <row r="36" spans="5:9" x14ac:dyDescent="0.4">
      <c r="F36">
        <v>1.3043323910868572E-3</v>
      </c>
      <c r="G36">
        <v>1.1448103491063318E-2</v>
      </c>
      <c r="H36">
        <v>9.6949005582905009E-4</v>
      </c>
      <c r="I36">
        <v>6.2766801159183294E-3</v>
      </c>
    </row>
    <row r="39" spans="5:9" x14ac:dyDescent="0.4">
      <c r="E39" t="s">
        <v>2</v>
      </c>
      <c r="F39">
        <v>4.3745447019920749E-3</v>
      </c>
      <c r="G39">
        <v>1.3043323910868572E-3</v>
      </c>
    </row>
    <row r="40" spans="5:9" x14ac:dyDescent="0.4">
      <c r="E40" t="s">
        <v>4</v>
      </c>
      <c r="F40">
        <v>2.8780363663817952E-3</v>
      </c>
      <c r="G40">
        <v>9.6949005582905009E-4</v>
      </c>
    </row>
    <row r="41" spans="5:9" x14ac:dyDescent="0.4">
      <c r="E41" t="s">
        <v>1</v>
      </c>
      <c r="F41">
        <v>4.6015732235244432E-2</v>
      </c>
      <c r="G41">
        <v>1.1448103491063318E-2</v>
      </c>
    </row>
    <row r="42" spans="5:9" x14ac:dyDescent="0.4">
      <c r="E42" t="s">
        <v>3</v>
      </c>
      <c r="F42">
        <v>1.8214186599783588E-2</v>
      </c>
      <c r="G42">
        <v>6.2766801159183294E-3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2658-7DE2-4A25-9BBB-9F5EB3A54666}">
  <dimension ref="A1:O42"/>
  <sheetViews>
    <sheetView zoomScale="55" zoomScaleNormal="55" workbookViewId="0">
      <selection activeCell="I22" sqref="I22"/>
    </sheetView>
  </sheetViews>
  <sheetFormatPr defaultRowHeight="18.75" x14ac:dyDescent="0.4"/>
  <cols>
    <col min="1" max="1" width="20" customWidth="1"/>
    <col min="4" max="4" width="15.125" customWidth="1"/>
    <col min="5" max="5" width="12.875" customWidth="1"/>
    <col min="6" max="6" width="18.875" customWidth="1"/>
    <col min="10" max="10" width="24.375" customWidth="1"/>
    <col min="14" max="14" width="18.375" customWidth="1"/>
    <col min="15" max="15" width="24" customWidth="1"/>
  </cols>
  <sheetData>
    <row r="1" spans="1:15" ht="25.5" x14ac:dyDescent="0.4">
      <c r="A1" s="13" t="s">
        <v>9</v>
      </c>
      <c r="J1" s="13" t="s">
        <v>48</v>
      </c>
    </row>
    <row r="2" spans="1:15" x14ac:dyDescent="0.4">
      <c r="A2" t="s">
        <v>0</v>
      </c>
      <c r="B2" t="s">
        <v>44</v>
      </c>
      <c r="C2" t="s">
        <v>47</v>
      </c>
      <c r="D2" t="s">
        <v>39</v>
      </c>
      <c r="E2" t="s">
        <v>2</v>
      </c>
      <c r="F2" t="s">
        <v>4</v>
      </c>
      <c r="J2" t="s">
        <v>0</v>
      </c>
      <c r="K2" t="s">
        <v>45</v>
      </c>
      <c r="L2" t="s">
        <v>47</v>
      </c>
      <c r="M2" t="s">
        <v>39</v>
      </c>
      <c r="N2" t="s">
        <v>1</v>
      </c>
      <c r="O2" t="s">
        <v>3</v>
      </c>
    </row>
    <row r="3" spans="1:15" x14ac:dyDescent="0.4">
      <c r="A3" s="15" t="s">
        <v>50</v>
      </c>
      <c r="B3">
        <v>68</v>
      </c>
      <c r="C3">
        <v>259</v>
      </c>
      <c r="D3">
        <v>0</v>
      </c>
      <c r="E3" s="1">
        <f>(B3-D3)/(B3+C3)</f>
        <v>0.20795107033639143</v>
      </c>
      <c r="F3" s="1">
        <f>(B3-D3)/B3</f>
        <v>1</v>
      </c>
      <c r="J3" s="15" t="s">
        <v>57</v>
      </c>
      <c r="K3">
        <v>53</v>
      </c>
      <c r="L3">
        <v>173</v>
      </c>
      <c r="M3">
        <v>1</v>
      </c>
      <c r="N3" s="1"/>
      <c r="O3" s="1"/>
    </row>
    <row r="4" spans="1:15" x14ac:dyDescent="0.4">
      <c r="A4" s="15" t="s">
        <v>51</v>
      </c>
      <c r="B4">
        <v>21</v>
      </c>
      <c r="C4">
        <v>239</v>
      </c>
      <c r="D4">
        <v>0</v>
      </c>
      <c r="E4" s="1"/>
      <c r="F4" s="1"/>
      <c r="J4" s="15" t="s">
        <v>50</v>
      </c>
      <c r="K4">
        <v>60</v>
      </c>
      <c r="L4">
        <v>236</v>
      </c>
      <c r="M4">
        <v>0</v>
      </c>
      <c r="N4" s="1"/>
      <c r="O4" s="1"/>
    </row>
    <row r="5" spans="1:15" x14ac:dyDescent="0.4">
      <c r="A5" s="15" t="s">
        <v>52</v>
      </c>
      <c r="B5">
        <v>27</v>
      </c>
      <c r="C5">
        <v>185</v>
      </c>
      <c r="D5">
        <v>1</v>
      </c>
      <c r="E5" s="1"/>
      <c r="F5" s="1"/>
      <c r="K5">
        <f>AVERAGE(K3:K4)</f>
        <v>56.5</v>
      </c>
      <c r="L5">
        <f t="shared" ref="L5" si="0">AVERAGE(L3:L4)</f>
        <v>204.5</v>
      </c>
      <c r="M5">
        <f t="shared" ref="M5" si="1">AVERAGE(M3:M4)</f>
        <v>0.5</v>
      </c>
      <c r="N5" s="1">
        <f>(K5-M5)/(K5+L5)</f>
        <v>0.21455938697318008</v>
      </c>
      <c r="O5" s="1">
        <f>(K5-M5)/K5</f>
        <v>0.99115044247787609</v>
      </c>
    </row>
    <row r="6" spans="1:15" x14ac:dyDescent="0.4">
      <c r="B6">
        <f>AVERAGE(B4:B5)</f>
        <v>24</v>
      </c>
      <c r="C6">
        <f t="shared" ref="C6:D6" si="2">AVERAGE(C4:C5)</f>
        <v>212</v>
      </c>
      <c r="D6">
        <f t="shared" si="2"/>
        <v>0.5</v>
      </c>
      <c r="E6" s="1">
        <f>(B6-D6)/(B6+C6)</f>
        <v>9.9576271186440676E-2</v>
      </c>
      <c r="F6" s="1">
        <f>(B6-D6)/B6</f>
        <v>0.97916666666666663</v>
      </c>
      <c r="J6" s="16" t="s">
        <v>60</v>
      </c>
      <c r="K6">
        <v>75</v>
      </c>
      <c r="L6">
        <v>144</v>
      </c>
      <c r="M6">
        <v>0</v>
      </c>
      <c r="N6" s="1">
        <f>(K6-M6)/(K6+L6)</f>
        <v>0.34246575342465752</v>
      </c>
      <c r="O6" s="1">
        <f>(K6-M6)/K6</f>
        <v>1</v>
      </c>
    </row>
    <row r="7" spans="1:15" x14ac:dyDescent="0.4">
      <c r="A7" s="15" t="s">
        <v>53</v>
      </c>
      <c r="B7">
        <v>51</v>
      </c>
      <c r="C7">
        <v>306</v>
      </c>
      <c r="D7">
        <v>0</v>
      </c>
      <c r="E7" s="1"/>
      <c r="F7" s="1"/>
      <c r="J7" s="15" t="s">
        <v>53</v>
      </c>
      <c r="K7">
        <v>90</v>
      </c>
      <c r="L7">
        <v>238</v>
      </c>
      <c r="M7">
        <v>1</v>
      </c>
      <c r="N7" s="1">
        <f>(K7-M7)/(K7+L7)</f>
        <v>0.27134146341463417</v>
      </c>
      <c r="O7" s="1">
        <f>(K7-M7)/K7</f>
        <v>0.98888888888888893</v>
      </c>
    </row>
    <row r="8" spans="1:15" x14ac:dyDescent="0.4">
      <c r="A8" s="15" t="s">
        <v>54</v>
      </c>
      <c r="B8">
        <v>65</v>
      </c>
      <c r="C8">
        <v>295</v>
      </c>
      <c r="D8">
        <v>0</v>
      </c>
      <c r="E8" s="1"/>
      <c r="F8" s="1"/>
      <c r="J8" s="15" t="s">
        <v>58</v>
      </c>
      <c r="K8">
        <v>46</v>
      </c>
      <c r="L8">
        <v>299</v>
      </c>
      <c r="M8">
        <v>0</v>
      </c>
      <c r="N8" s="1"/>
      <c r="O8" s="1"/>
    </row>
    <row r="9" spans="1:15" x14ac:dyDescent="0.4">
      <c r="B9">
        <f>AVERAGE(B7:B8)</f>
        <v>58</v>
      </c>
      <c r="C9">
        <f t="shared" ref="C9" si="3">AVERAGE(C7:C8)</f>
        <v>300.5</v>
      </c>
      <c r="D9">
        <f t="shared" ref="D9" si="4">AVERAGE(D7:D8)</f>
        <v>0</v>
      </c>
      <c r="E9" s="1">
        <f>(B9-D9)/(B9+C9)</f>
        <v>0.16178521617852162</v>
      </c>
      <c r="F9" s="1">
        <f>(B9-D9)/B9</f>
        <v>1</v>
      </c>
      <c r="J9" s="15" t="s">
        <v>59</v>
      </c>
      <c r="K9">
        <v>53</v>
      </c>
      <c r="L9">
        <v>242</v>
      </c>
      <c r="M9">
        <v>0</v>
      </c>
      <c r="N9" s="1"/>
      <c r="O9" s="1"/>
    </row>
    <row r="10" spans="1:15" x14ac:dyDescent="0.4">
      <c r="A10" s="15" t="s">
        <v>55</v>
      </c>
      <c r="B10">
        <v>35</v>
      </c>
      <c r="C10">
        <v>268</v>
      </c>
      <c r="D10">
        <v>3</v>
      </c>
      <c r="E10" s="1"/>
      <c r="F10" s="1"/>
      <c r="K10">
        <f>AVERAGE(K8:K9)</f>
        <v>49.5</v>
      </c>
      <c r="L10">
        <f t="shared" ref="L10" si="5">AVERAGE(L8:L9)</f>
        <v>270.5</v>
      </c>
      <c r="M10">
        <f t="shared" ref="M10" si="6">AVERAGE(M8:M9)</f>
        <v>0</v>
      </c>
      <c r="N10" s="1">
        <f>(K10-M10)/(K10+L10)</f>
        <v>0.15468750000000001</v>
      </c>
      <c r="O10" s="1">
        <f>(K10-M10)/K10</f>
        <v>1</v>
      </c>
    </row>
    <row r="11" spans="1:15" x14ac:dyDescent="0.4">
      <c r="A11" s="15" t="s">
        <v>56</v>
      </c>
      <c r="B11">
        <v>43</v>
      </c>
      <c r="C11">
        <v>244</v>
      </c>
      <c r="D11">
        <v>7</v>
      </c>
      <c r="E11" s="1"/>
      <c r="F11" s="1"/>
      <c r="J11" s="15" t="s">
        <v>55</v>
      </c>
      <c r="K11">
        <v>67</v>
      </c>
      <c r="L11">
        <v>269</v>
      </c>
      <c r="M11">
        <v>0</v>
      </c>
      <c r="N11" s="1">
        <f>(K11-M11)/(K11+L11)</f>
        <v>0.19940476190476192</v>
      </c>
      <c r="O11" s="1">
        <f>(K11-M11)/K11</f>
        <v>1</v>
      </c>
    </row>
    <row r="12" spans="1:15" x14ac:dyDescent="0.4">
      <c r="B12">
        <f>AVERAGE(B10:B11)</f>
        <v>39</v>
      </c>
      <c r="C12">
        <f t="shared" ref="C12" si="7">AVERAGE(C10:C11)</f>
        <v>256</v>
      </c>
      <c r="D12">
        <f t="shared" ref="D12" si="8">AVERAGE(D10:D11)</f>
        <v>5</v>
      </c>
      <c r="E12" s="1">
        <f>(B12-D12)/(B12+C12)</f>
        <v>0.11525423728813559</v>
      </c>
      <c r="F12" s="1">
        <f>(B12-D12)/B12</f>
        <v>0.87179487179487181</v>
      </c>
    </row>
    <row r="16" spans="1:15" x14ac:dyDescent="0.4">
      <c r="E16" t="s">
        <v>2</v>
      </c>
      <c r="F16" t="s">
        <v>4</v>
      </c>
      <c r="N16" t="s">
        <v>1</v>
      </c>
      <c r="O16" t="s">
        <v>3</v>
      </c>
    </row>
    <row r="17" spans="1:15" x14ac:dyDescent="0.4">
      <c r="A17" t="s">
        <v>20</v>
      </c>
      <c r="E17" s="11">
        <f>AVERAGE(E3:E12)</f>
        <v>0.14614169874737232</v>
      </c>
      <c r="F17" s="11">
        <f>AVERAGE(F3:F12)</f>
        <v>0.96274038461538458</v>
      </c>
      <c r="J17" t="s">
        <v>20</v>
      </c>
      <c r="N17" s="11">
        <f>AVERAGE(N3:N14)</f>
        <v>0.23649177314344674</v>
      </c>
      <c r="O17" s="11">
        <f>AVERAGE(O3:O14)</f>
        <v>0.99600786627335292</v>
      </c>
    </row>
    <row r="18" spans="1:15" x14ac:dyDescent="0.4">
      <c r="A18" t="s">
        <v>21</v>
      </c>
      <c r="E18" s="12">
        <f>STDEV(E3:E12)/SQRT(COUNT(E3:E12))</f>
        <v>2.4473612274543702E-2</v>
      </c>
      <c r="F18" s="12">
        <f>STDEV(F3:F12)/SQRT(COUNT(F3:F12))</f>
        <v>3.0710295398331356E-2</v>
      </c>
      <c r="J18" t="s">
        <v>21</v>
      </c>
      <c r="N18" s="12">
        <f>STDEV(N3:N15)/SQRT(COUNT(N3:N15))</f>
        <v>3.2398611450884629E-2</v>
      </c>
      <c r="O18" s="12">
        <f>STDEV(O3:O15)/SQRT(COUNT(O3:O15))</f>
        <v>2.4706861395538851E-3</v>
      </c>
    </row>
    <row r="23" spans="1:15" ht="25.5" x14ac:dyDescent="0.4">
      <c r="A23" s="14" t="s">
        <v>10</v>
      </c>
      <c r="J23" s="14" t="s">
        <v>49</v>
      </c>
    </row>
    <row r="24" spans="1:15" x14ac:dyDescent="0.4">
      <c r="A24" t="s">
        <v>0</v>
      </c>
      <c r="B24" t="s">
        <v>44</v>
      </c>
      <c r="C24" t="s">
        <v>46</v>
      </c>
      <c r="D24" t="s">
        <v>38</v>
      </c>
      <c r="E24" t="s">
        <v>6</v>
      </c>
      <c r="F24" t="s">
        <v>8</v>
      </c>
      <c r="J24" t="s">
        <v>0</v>
      </c>
      <c r="K24" t="s">
        <v>45</v>
      </c>
      <c r="L24" t="s">
        <v>46</v>
      </c>
      <c r="M24" t="s">
        <v>38</v>
      </c>
      <c r="N24" t="s">
        <v>5</v>
      </c>
      <c r="O24" t="s">
        <v>7</v>
      </c>
    </row>
    <row r="25" spans="1:15" x14ac:dyDescent="0.4">
      <c r="A25" s="15" t="s">
        <v>57</v>
      </c>
      <c r="B25">
        <v>25</v>
      </c>
      <c r="C25">
        <v>439</v>
      </c>
      <c r="D25">
        <v>2</v>
      </c>
      <c r="E25" s="6"/>
      <c r="F25" s="1"/>
      <c r="J25" s="15" t="s">
        <v>51</v>
      </c>
      <c r="K25">
        <v>82</v>
      </c>
      <c r="L25">
        <v>352</v>
      </c>
      <c r="M25">
        <v>0</v>
      </c>
      <c r="N25" s="6"/>
      <c r="O25" s="1"/>
    </row>
    <row r="26" spans="1:15" x14ac:dyDescent="0.4">
      <c r="A26" s="15" t="s">
        <v>50</v>
      </c>
      <c r="B26">
        <v>33</v>
      </c>
      <c r="C26">
        <v>344</v>
      </c>
      <c r="D26">
        <v>1</v>
      </c>
      <c r="E26" s="6"/>
      <c r="F26" s="1"/>
      <c r="J26" s="15" t="s">
        <v>52</v>
      </c>
      <c r="K26">
        <v>76</v>
      </c>
      <c r="L26">
        <v>407</v>
      </c>
      <c r="M26">
        <v>0</v>
      </c>
      <c r="N26" s="6"/>
      <c r="O26" s="1"/>
    </row>
    <row r="27" spans="1:15" x14ac:dyDescent="0.4">
      <c r="B27">
        <f>AVERAGE(B25:B26)</f>
        <v>29</v>
      </c>
      <c r="C27">
        <f t="shared" ref="C27" si="9">AVERAGE(C25:C26)</f>
        <v>391.5</v>
      </c>
      <c r="D27">
        <f t="shared" ref="D27" si="10">AVERAGE(D25:D26)</f>
        <v>1.5</v>
      </c>
      <c r="E27" s="6">
        <f>D27/C27</f>
        <v>3.8314176245210726E-3</v>
      </c>
      <c r="F27" s="1">
        <f>D27/B27</f>
        <v>5.1724137931034482E-2</v>
      </c>
      <c r="K27">
        <f>AVERAGE(K25:K26)</f>
        <v>79</v>
      </c>
      <c r="L27">
        <f t="shared" ref="L27" si="11">AVERAGE(L25:L26)</f>
        <v>379.5</v>
      </c>
      <c r="M27">
        <f t="shared" ref="M27" si="12">AVERAGE(M25:M26)</f>
        <v>0</v>
      </c>
      <c r="N27" s="6">
        <f>M27/L27</f>
        <v>0</v>
      </c>
      <c r="O27" s="1">
        <f>M27/K27</f>
        <v>0</v>
      </c>
    </row>
    <row r="28" spans="1:15" x14ac:dyDescent="0.4">
      <c r="A28" s="15" t="s">
        <v>61</v>
      </c>
      <c r="B28">
        <v>30</v>
      </c>
      <c r="C28">
        <v>392</v>
      </c>
      <c r="D28">
        <v>1</v>
      </c>
      <c r="E28" s="6"/>
      <c r="F28" s="1"/>
      <c r="J28" s="15" t="s">
        <v>53</v>
      </c>
      <c r="K28">
        <v>85</v>
      </c>
      <c r="L28">
        <v>404</v>
      </c>
      <c r="M28">
        <v>2</v>
      </c>
      <c r="N28" s="6"/>
      <c r="O28" s="1"/>
    </row>
    <row r="29" spans="1:15" x14ac:dyDescent="0.4">
      <c r="A29" s="15" t="s">
        <v>62</v>
      </c>
      <c r="B29">
        <v>33</v>
      </c>
      <c r="C29">
        <v>356</v>
      </c>
      <c r="D29">
        <v>1</v>
      </c>
      <c r="E29" s="6"/>
      <c r="F29" s="1"/>
      <c r="J29" s="15" t="s">
        <v>54</v>
      </c>
      <c r="K29">
        <v>67</v>
      </c>
      <c r="L29">
        <v>367</v>
      </c>
      <c r="M29">
        <v>2</v>
      </c>
      <c r="N29" s="6"/>
      <c r="O29" s="1"/>
    </row>
    <row r="30" spans="1:15" x14ac:dyDescent="0.4">
      <c r="B30">
        <f>AVERAGE(B28:B29)</f>
        <v>31.5</v>
      </c>
      <c r="C30">
        <f t="shared" ref="C30" si="13">AVERAGE(C28:C29)</f>
        <v>374</v>
      </c>
      <c r="D30">
        <f t="shared" ref="D30" si="14">AVERAGE(D28:D29)</f>
        <v>1</v>
      </c>
      <c r="E30" s="6">
        <f>D30/C30</f>
        <v>2.6737967914438501E-3</v>
      </c>
      <c r="F30" s="1">
        <f>D30/B30</f>
        <v>3.1746031746031744E-2</v>
      </c>
      <c r="K30">
        <f>AVERAGE(K28:K29)</f>
        <v>76</v>
      </c>
      <c r="L30">
        <f t="shared" ref="L30" si="15">AVERAGE(L28:L29)</f>
        <v>385.5</v>
      </c>
      <c r="M30">
        <f t="shared" ref="M30" si="16">AVERAGE(M28:M29)</f>
        <v>2</v>
      </c>
      <c r="N30" s="6">
        <f>M30/L30</f>
        <v>5.1880674448767832E-3</v>
      </c>
      <c r="O30" s="1">
        <f>M30/K30</f>
        <v>2.6315789473684209E-2</v>
      </c>
    </row>
    <row r="31" spans="1:15" x14ac:dyDescent="0.4">
      <c r="A31" s="15" t="s">
        <v>63</v>
      </c>
      <c r="B31">
        <v>27</v>
      </c>
      <c r="C31">
        <v>365</v>
      </c>
      <c r="D31">
        <v>0</v>
      </c>
      <c r="E31" s="6"/>
      <c r="F31" s="1"/>
      <c r="J31" s="15" t="s">
        <v>58</v>
      </c>
      <c r="K31">
        <v>53</v>
      </c>
      <c r="L31">
        <v>312</v>
      </c>
      <c r="M31">
        <v>1</v>
      </c>
      <c r="N31" s="6"/>
      <c r="O31" s="1"/>
    </row>
    <row r="32" spans="1:15" x14ac:dyDescent="0.4">
      <c r="A32" s="15" t="s">
        <v>64</v>
      </c>
      <c r="B32">
        <v>41</v>
      </c>
      <c r="C32">
        <v>294</v>
      </c>
      <c r="D32">
        <v>3</v>
      </c>
      <c r="E32" s="6"/>
      <c r="F32" s="7"/>
      <c r="J32" s="15" t="s">
        <v>59</v>
      </c>
      <c r="K32">
        <v>27</v>
      </c>
      <c r="L32">
        <v>273</v>
      </c>
      <c r="M32">
        <v>1</v>
      </c>
      <c r="N32" s="6"/>
      <c r="O32" s="1"/>
    </row>
    <row r="33" spans="1:15" x14ac:dyDescent="0.4">
      <c r="B33">
        <f>AVERAGE(B31:B32)</f>
        <v>34</v>
      </c>
      <c r="C33">
        <f t="shared" ref="C33" si="17">AVERAGE(C31:C32)</f>
        <v>329.5</v>
      </c>
      <c r="D33">
        <f t="shared" ref="D33" si="18">AVERAGE(D31:D32)</f>
        <v>1.5</v>
      </c>
      <c r="E33" s="6">
        <f>D33/C33</f>
        <v>4.552352048558422E-3</v>
      </c>
      <c r="F33" s="1">
        <f>D33/B33</f>
        <v>4.4117647058823532E-2</v>
      </c>
      <c r="K33">
        <f>AVERAGE(K31:K32)</f>
        <v>40</v>
      </c>
      <c r="L33">
        <f t="shared" ref="L33" si="19">AVERAGE(L31:L32)</f>
        <v>292.5</v>
      </c>
      <c r="M33">
        <f t="shared" ref="M33" si="20">AVERAGE(M31:M32)</f>
        <v>1</v>
      </c>
      <c r="N33" s="6">
        <f>M33/L33</f>
        <v>3.4188034188034188E-3</v>
      </c>
      <c r="O33" s="1">
        <f>M33/K33</f>
        <v>2.5000000000000001E-2</v>
      </c>
    </row>
    <row r="34" spans="1:15" x14ac:dyDescent="0.4">
      <c r="A34" s="15" t="s">
        <v>65</v>
      </c>
      <c r="B34">
        <v>40</v>
      </c>
      <c r="C34">
        <v>395</v>
      </c>
      <c r="D34">
        <v>3</v>
      </c>
      <c r="E34" s="6">
        <f>D34/C34</f>
        <v>7.5949367088607592E-3</v>
      </c>
      <c r="F34" s="1">
        <f>D34/B34</f>
        <v>7.4999999999999997E-2</v>
      </c>
    </row>
    <row r="35" spans="1:15" x14ac:dyDescent="0.4">
      <c r="G35" s="9"/>
    </row>
    <row r="36" spans="1:15" x14ac:dyDescent="0.4">
      <c r="G36" s="9"/>
    </row>
    <row r="40" spans="1:15" x14ac:dyDescent="0.4">
      <c r="E40" t="s">
        <v>6</v>
      </c>
      <c r="F40" t="s">
        <v>8</v>
      </c>
      <c r="N40" t="s">
        <v>5</v>
      </c>
      <c r="O40" t="s">
        <v>7</v>
      </c>
    </row>
    <row r="41" spans="1:15" x14ac:dyDescent="0.4">
      <c r="A41" t="s">
        <v>20</v>
      </c>
      <c r="C41" s="10"/>
      <c r="E41" s="11">
        <f>AVERAGE(E25:E34)</f>
        <v>4.6631257933460258E-3</v>
      </c>
      <c r="F41" s="11">
        <f>AVERAGE(F25:F34)</f>
        <v>5.0646954183972442E-2</v>
      </c>
      <c r="J41" t="s">
        <v>20</v>
      </c>
      <c r="L41" s="10"/>
      <c r="N41" s="11">
        <f>AVERAGE(N25:N40)</f>
        <v>2.8689569545600675E-3</v>
      </c>
      <c r="O41" s="11">
        <f>AVERAGE(O25:O40)</f>
        <v>1.7105263157894738E-2</v>
      </c>
    </row>
    <row r="42" spans="1:15" x14ac:dyDescent="0.4">
      <c r="A42" t="s">
        <v>21</v>
      </c>
      <c r="C42" s="9"/>
      <c r="E42" s="12">
        <f>STDEV(E25:E34)/SQRT(COUNT(E25:E34))</f>
        <v>1.0510690757020078E-3</v>
      </c>
      <c r="F42" s="12">
        <f>STDEV(F25:F34)/SQRT(COUNT(F25:F34))</f>
        <v>9.1017758609791919E-3</v>
      </c>
      <c r="J42" t="s">
        <v>21</v>
      </c>
      <c r="L42" s="9"/>
      <c r="N42" s="12">
        <f>STDEV(N25:N40)/SQRT(COUNT(N25:N40))</f>
        <v>1.5226905248964483E-3</v>
      </c>
      <c r="O42" s="12">
        <f>STDEV(O25:O40)/SQRT(COUNT(O25:O40))</f>
        <v>8.561061971904883E-3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2020-03-07T04:08:49Z</dcterms:created>
  <dcterms:modified xsi:type="dcterms:W3CDTF">2020-03-16T06:47:21Z</dcterms:modified>
</cp:coreProperties>
</file>