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frey\Dropbox\Double ablation\Raw data\Resourse_files\"/>
    </mc:Choice>
  </mc:AlternateContent>
  <xr:revisionPtr revIDLastSave="0" documentId="13_ncr:1_{17CB43E3-3CA0-4931-9295-F91EADD59EBC}" xr6:coauthVersionLast="36" xr6:coauthVersionMax="45" xr10:uidLastSave="{00000000-0000-0000-0000-000000000000}"/>
  <bookViews>
    <workbookView xWindow="-105" yWindow="-105" windowWidth="18225" windowHeight="11625" xr2:uid="{42F0155E-4E88-411C-863F-2CC15DDC8542}"/>
  </bookViews>
  <sheets>
    <sheet name="FFT of each stag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64" i="1" l="1"/>
  <c r="Q164" i="1"/>
  <c r="O164" i="1"/>
  <c r="K164" i="1"/>
  <c r="I164" i="1"/>
  <c r="AF29" i="1" s="1"/>
  <c r="G164" i="1"/>
  <c r="E164" i="1"/>
  <c r="S163" i="1"/>
  <c r="AK23" i="1" s="1"/>
  <c r="Q163" i="1"/>
  <c r="O163" i="1"/>
  <c r="K163" i="1"/>
  <c r="I163" i="1"/>
  <c r="AF23" i="1" s="1"/>
  <c r="G163" i="1"/>
  <c r="AE23" i="1" s="1"/>
  <c r="E163" i="1"/>
  <c r="AD23" i="1" s="1"/>
  <c r="S162" i="1"/>
  <c r="Q162" i="1"/>
  <c r="AJ17" i="1" s="1"/>
  <c r="O162" i="1"/>
  <c r="K162" i="1"/>
  <c r="AG17" i="1" s="1"/>
  <c r="I162" i="1"/>
  <c r="G162" i="1"/>
  <c r="E162" i="1"/>
  <c r="S161" i="1"/>
  <c r="Q161" i="1"/>
  <c r="AJ11" i="1" s="1"/>
  <c r="O161" i="1"/>
  <c r="AI11" i="1" s="1"/>
  <c r="K161" i="1"/>
  <c r="I161" i="1"/>
  <c r="G161" i="1"/>
  <c r="AE11" i="1" s="1"/>
  <c r="E161" i="1"/>
  <c r="W159" i="1"/>
  <c r="V159" i="1"/>
  <c r="W158" i="1"/>
  <c r="V158" i="1"/>
  <c r="W157" i="1"/>
  <c r="V157" i="1"/>
  <c r="W156" i="1"/>
  <c r="V156" i="1"/>
  <c r="W155" i="1"/>
  <c r="V155" i="1"/>
  <c r="W154" i="1"/>
  <c r="V154" i="1"/>
  <c r="W153" i="1"/>
  <c r="V153" i="1"/>
  <c r="W152" i="1"/>
  <c r="V152" i="1"/>
  <c r="W151" i="1"/>
  <c r="V151" i="1"/>
  <c r="W150" i="1"/>
  <c r="V150" i="1"/>
  <c r="W149" i="1"/>
  <c r="V149" i="1"/>
  <c r="W148" i="1"/>
  <c r="V148" i="1"/>
  <c r="W147" i="1"/>
  <c r="V147" i="1"/>
  <c r="W146" i="1"/>
  <c r="V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V137" i="1"/>
  <c r="S131" i="1"/>
  <c r="AK28" i="1" s="1"/>
  <c r="Q131" i="1"/>
  <c r="O131" i="1"/>
  <c r="K131" i="1"/>
  <c r="I131" i="1"/>
  <c r="AF28" i="1" s="1"/>
  <c r="G131" i="1"/>
  <c r="AE28" i="1" s="1"/>
  <c r="E131" i="1"/>
  <c r="S130" i="1"/>
  <c r="AK22" i="1" s="1"/>
  <c r="Q130" i="1"/>
  <c r="AJ22" i="1" s="1"/>
  <c r="O130" i="1"/>
  <c r="K130" i="1"/>
  <c r="I130" i="1"/>
  <c r="AF22" i="1" s="1"/>
  <c r="G130" i="1"/>
  <c r="AE22" i="1" s="1"/>
  <c r="E130" i="1"/>
  <c r="AD22" i="1" s="1"/>
  <c r="S129" i="1"/>
  <c r="AK16" i="1" s="1"/>
  <c r="Q129" i="1"/>
  <c r="O129" i="1"/>
  <c r="AI16" i="1" s="1"/>
  <c r="K129" i="1"/>
  <c r="I129" i="1"/>
  <c r="AF16" i="1" s="1"/>
  <c r="G129" i="1"/>
  <c r="AE16" i="1" s="1"/>
  <c r="E129" i="1"/>
  <c r="S128" i="1"/>
  <c r="AK10" i="1" s="1"/>
  <c r="Q128" i="1"/>
  <c r="AJ10" i="1" s="1"/>
  <c r="O128" i="1"/>
  <c r="AI10" i="1" s="1"/>
  <c r="K128" i="1"/>
  <c r="AG10" i="1" s="1"/>
  <c r="I128" i="1"/>
  <c r="G128" i="1"/>
  <c r="E128" i="1"/>
  <c r="W126" i="1"/>
  <c r="V126" i="1"/>
  <c r="W125" i="1"/>
  <c r="V125" i="1"/>
  <c r="W124" i="1"/>
  <c r="V124" i="1"/>
  <c r="W123" i="1"/>
  <c r="V123" i="1"/>
  <c r="W122" i="1"/>
  <c r="V122" i="1"/>
  <c r="W121" i="1"/>
  <c r="V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V104" i="1"/>
  <c r="S98" i="1"/>
  <c r="AK27" i="1" s="1"/>
  <c r="Q98" i="1"/>
  <c r="AJ27" i="1" s="1"/>
  <c r="O98" i="1"/>
  <c r="M98" i="1"/>
  <c r="K98" i="1"/>
  <c r="AG27" i="1" s="1"/>
  <c r="I98" i="1"/>
  <c r="AF27" i="1" s="1"/>
  <c r="G98" i="1"/>
  <c r="AE27" i="1" s="1"/>
  <c r="E98" i="1"/>
  <c r="AD27" i="1" s="1"/>
  <c r="S97" i="1"/>
  <c r="AK21" i="1" s="1"/>
  <c r="Q97" i="1"/>
  <c r="AJ21" i="1" s="1"/>
  <c r="O97" i="1"/>
  <c r="M97" i="1"/>
  <c r="K97" i="1"/>
  <c r="AG21" i="1" s="1"/>
  <c r="I97" i="1"/>
  <c r="AF21" i="1" s="1"/>
  <c r="G97" i="1"/>
  <c r="AE21" i="1" s="1"/>
  <c r="E97" i="1"/>
  <c r="S96" i="1"/>
  <c r="Q96" i="1"/>
  <c r="AJ15" i="1" s="1"/>
  <c r="O96" i="1"/>
  <c r="M96" i="1"/>
  <c r="K96" i="1"/>
  <c r="I96" i="1"/>
  <c r="AF15" i="1" s="1"/>
  <c r="G96" i="1"/>
  <c r="AE15" i="1" s="1"/>
  <c r="E96" i="1"/>
  <c r="AD15" i="1" s="1"/>
  <c r="S95" i="1"/>
  <c r="AK9" i="1" s="1"/>
  <c r="Q95" i="1"/>
  <c r="AJ9" i="1" s="1"/>
  <c r="O95" i="1"/>
  <c r="M95" i="1"/>
  <c r="K95" i="1"/>
  <c r="AG9" i="1" s="1"/>
  <c r="I95" i="1"/>
  <c r="AF9" i="1" s="1"/>
  <c r="G95" i="1"/>
  <c r="AE9" i="1" s="1"/>
  <c r="E95" i="1"/>
  <c r="AD9" i="1" s="1"/>
  <c r="W93" i="1"/>
  <c r="V93" i="1"/>
  <c r="W92" i="1"/>
  <c r="V92" i="1"/>
  <c r="W91" i="1"/>
  <c r="V91" i="1"/>
  <c r="W90" i="1"/>
  <c r="V90" i="1"/>
  <c r="W89" i="1"/>
  <c r="V89" i="1"/>
  <c r="W88" i="1"/>
  <c r="V88" i="1"/>
  <c r="W87" i="1"/>
  <c r="V87" i="1"/>
  <c r="W86" i="1"/>
  <c r="V86" i="1"/>
  <c r="W85" i="1"/>
  <c r="V85" i="1"/>
  <c r="W84" i="1"/>
  <c r="V84" i="1"/>
  <c r="W83" i="1"/>
  <c r="V83" i="1"/>
  <c r="W82" i="1"/>
  <c r="V82" i="1"/>
  <c r="W81" i="1"/>
  <c r="V81" i="1"/>
  <c r="W80" i="1"/>
  <c r="V80" i="1"/>
  <c r="W79" i="1"/>
  <c r="V79" i="1"/>
  <c r="W78" i="1"/>
  <c r="V78" i="1"/>
  <c r="W77" i="1"/>
  <c r="V77" i="1"/>
  <c r="W76" i="1"/>
  <c r="V76" i="1"/>
  <c r="W75" i="1"/>
  <c r="V75" i="1"/>
  <c r="W74" i="1"/>
  <c r="V74" i="1"/>
  <c r="W73" i="1"/>
  <c r="V73" i="1"/>
  <c r="V71" i="1"/>
  <c r="S65" i="1"/>
  <c r="Q65" i="1"/>
  <c r="O65" i="1"/>
  <c r="M65" i="1"/>
  <c r="K65" i="1"/>
  <c r="I65" i="1"/>
  <c r="G65" i="1"/>
  <c r="E65" i="1"/>
  <c r="S64" i="1"/>
  <c r="Q64" i="1"/>
  <c r="O64" i="1"/>
  <c r="AI20" i="1" s="1"/>
  <c r="M64" i="1"/>
  <c r="K64" i="1"/>
  <c r="I64" i="1"/>
  <c r="G64" i="1"/>
  <c r="AE20" i="1" s="1"/>
  <c r="E64" i="1"/>
  <c r="S63" i="1"/>
  <c r="AK14" i="1" s="1"/>
  <c r="Q63" i="1"/>
  <c r="O63" i="1"/>
  <c r="AI14" i="1" s="1"/>
  <c r="M63" i="1"/>
  <c r="AH14" i="1" s="1"/>
  <c r="K63" i="1"/>
  <c r="AG14" i="1" s="1"/>
  <c r="I63" i="1"/>
  <c r="G63" i="1"/>
  <c r="AE14" i="1" s="1"/>
  <c r="E63" i="1"/>
  <c r="S62" i="1"/>
  <c r="AK8" i="1" s="1"/>
  <c r="Q62" i="1"/>
  <c r="AJ8" i="1" s="1"/>
  <c r="O62" i="1"/>
  <c r="M62" i="1"/>
  <c r="AH8" i="1" s="1"/>
  <c r="K62" i="1"/>
  <c r="AG8" i="1" s="1"/>
  <c r="I62" i="1"/>
  <c r="AF8" i="1" s="1"/>
  <c r="G62" i="1"/>
  <c r="AE8" i="1" s="1"/>
  <c r="E62" i="1"/>
  <c r="W60" i="1"/>
  <c r="V60" i="1"/>
  <c r="W59" i="1"/>
  <c r="V59" i="1"/>
  <c r="W58" i="1"/>
  <c r="V58" i="1"/>
  <c r="W57" i="1"/>
  <c r="V57" i="1"/>
  <c r="W56" i="1"/>
  <c r="V56" i="1"/>
  <c r="W55" i="1"/>
  <c r="V55" i="1"/>
  <c r="W54" i="1"/>
  <c r="V54" i="1"/>
  <c r="W53" i="1"/>
  <c r="V53" i="1"/>
  <c r="W52" i="1"/>
  <c r="V52" i="1"/>
  <c r="W51" i="1"/>
  <c r="V51" i="1"/>
  <c r="W50" i="1"/>
  <c r="V50" i="1"/>
  <c r="AK29" i="1"/>
  <c r="AJ29" i="1"/>
  <c r="AI29" i="1"/>
  <c r="AG29" i="1"/>
  <c r="W49" i="1"/>
  <c r="V49" i="1"/>
  <c r="AJ28" i="1"/>
  <c r="AI28" i="1"/>
  <c r="AG28" i="1"/>
  <c r="W48" i="1"/>
  <c r="V48" i="1"/>
  <c r="AI27" i="1"/>
  <c r="AH27" i="1"/>
  <c r="W47" i="1"/>
  <c r="V47" i="1"/>
  <c r="AK26" i="1"/>
  <c r="AJ26" i="1"/>
  <c r="AI26" i="1"/>
  <c r="AH26" i="1"/>
  <c r="AG26" i="1"/>
  <c r="AF26" i="1"/>
  <c r="AE26" i="1"/>
  <c r="AD26" i="1"/>
  <c r="W46" i="1"/>
  <c r="V46" i="1"/>
  <c r="W45" i="1"/>
  <c r="V45" i="1"/>
  <c r="W44" i="1"/>
  <c r="V44" i="1"/>
  <c r="AJ23" i="1"/>
  <c r="AI23" i="1"/>
  <c r="AG23" i="1"/>
  <c r="W43" i="1"/>
  <c r="V43" i="1"/>
  <c r="AI22" i="1"/>
  <c r="AG22" i="1"/>
  <c r="W42" i="1"/>
  <c r="V42" i="1"/>
  <c r="AI21" i="1"/>
  <c r="AH21" i="1"/>
  <c r="AD21" i="1"/>
  <c r="W41" i="1"/>
  <c r="V41" i="1"/>
  <c r="AK20" i="1"/>
  <c r="AJ20" i="1"/>
  <c r="AH20" i="1"/>
  <c r="AG20" i="1"/>
  <c r="AF20" i="1"/>
  <c r="AD20" i="1"/>
  <c r="W40" i="1"/>
  <c r="V40" i="1"/>
  <c r="V38" i="1"/>
  <c r="AK17" i="1"/>
  <c r="AI17" i="1"/>
  <c r="AF17" i="1"/>
  <c r="AE17" i="1"/>
  <c r="AD17" i="1"/>
  <c r="AJ16" i="1"/>
  <c r="AG16" i="1"/>
  <c r="AK15" i="1"/>
  <c r="AI15" i="1"/>
  <c r="AH15" i="1"/>
  <c r="AG15" i="1"/>
  <c r="AJ14" i="1"/>
  <c r="AF14" i="1"/>
  <c r="AD14" i="1"/>
  <c r="S32" i="1"/>
  <c r="AK25" i="1" s="1"/>
  <c r="Q32" i="1"/>
  <c r="AJ25" i="1" s="1"/>
  <c r="O32" i="1"/>
  <c r="AI25" i="1" s="1"/>
  <c r="M32" i="1"/>
  <c r="AH25" i="1" s="1"/>
  <c r="K32" i="1"/>
  <c r="AG25" i="1" s="1"/>
  <c r="I32" i="1"/>
  <c r="AF25" i="1" s="1"/>
  <c r="G32" i="1"/>
  <c r="AE25" i="1" s="1"/>
  <c r="E32" i="1"/>
  <c r="AD25" i="1" s="1"/>
  <c r="AK11" i="1"/>
  <c r="AG11" i="1"/>
  <c r="AF11" i="1"/>
  <c r="S31" i="1"/>
  <c r="AK19" i="1" s="1"/>
  <c r="Q31" i="1"/>
  <c r="AJ19" i="1" s="1"/>
  <c r="O31" i="1"/>
  <c r="AI19" i="1" s="1"/>
  <c r="M31" i="1"/>
  <c r="AH19" i="1" s="1"/>
  <c r="K31" i="1"/>
  <c r="AG19" i="1" s="1"/>
  <c r="I31" i="1"/>
  <c r="AF19" i="1" s="1"/>
  <c r="G31" i="1"/>
  <c r="AE19" i="1" s="1"/>
  <c r="E31" i="1"/>
  <c r="AF10" i="1"/>
  <c r="AE10" i="1"/>
  <c r="S30" i="1"/>
  <c r="AK13" i="1" s="1"/>
  <c r="Q30" i="1"/>
  <c r="AJ13" i="1" s="1"/>
  <c r="O30" i="1"/>
  <c r="AI13" i="1" s="1"/>
  <c r="M30" i="1"/>
  <c r="AH13" i="1" s="1"/>
  <c r="K30" i="1"/>
  <c r="AG13" i="1" s="1"/>
  <c r="I30" i="1"/>
  <c r="AF13" i="1" s="1"/>
  <c r="G30" i="1"/>
  <c r="AE13" i="1" s="1"/>
  <c r="E30" i="1"/>
  <c r="AI9" i="1"/>
  <c r="AH9" i="1"/>
  <c r="S29" i="1"/>
  <c r="Q29" i="1"/>
  <c r="O29" i="1"/>
  <c r="AI7" i="1" s="1"/>
  <c r="M29" i="1"/>
  <c r="AH7" i="1" s="1"/>
  <c r="K29" i="1"/>
  <c r="I29" i="1"/>
  <c r="AF7" i="1" s="1"/>
  <c r="G29" i="1"/>
  <c r="AE7" i="1" s="1"/>
  <c r="E29" i="1"/>
  <c r="AI8" i="1"/>
  <c r="AD8" i="1"/>
  <c r="AK7" i="1"/>
  <c r="AJ7" i="1"/>
  <c r="AG7" i="1"/>
  <c r="W27" i="1"/>
  <c r="V27" i="1"/>
  <c r="W26" i="1"/>
  <c r="V26" i="1"/>
  <c r="W25" i="1"/>
  <c r="V25" i="1"/>
  <c r="W24" i="1"/>
  <c r="V24" i="1"/>
  <c r="W23" i="1"/>
  <c r="V23" i="1"/>
  <c r="W22" i="1"/>
  <c r="V22" i="1"/>
  <c r="W21" i="1"/>
  <c r="V21" i="1"/>
  <c r="W20" i="1"/>
  <c r="V20" i="1"/>
  <c r="W19" i="1"/>
  <c r="V19" i="1"/>
  <c r="W18" i="1"/>
  <c r="V18" i="1"/>
  <c r="W17" i="1"/>
  <c r="V17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V5" i="1"/>
  <c r="W129" i="1" l="1"/>
  <c r="W161" i="1"/>
  <c r="V162" i="1"/>
  <c r="W29" i="1"/>
  <c r="V32" i="1"/>
  <c r="W128" i="1"/>
  <c r="W164" i="1"/>
  <c r="AD7" i="1"/>
  <c r="AD11" i="1"/>
  <c r="AD29" i="1"/>
  <c r="V62" i="1"/>
  <c r="W62" i="1"/>
  <c r="W95" i="1"/>
  <c r="W96" i="1"/>
  <c r="W97" i="1"/>
  <c r="V128" i="1"/>
  <c r="V131" i="1"/>
  <c r="W163" i="1"/>
  <c r="V164" i="1"/>
  <c r="V31" i="1"/>
  <c r="W31" i="1"/>
  <c r="AD16" i="1"/>
  <c r="W30" i="1"/>
  <c r="AD10" i="1"/>
  <c r="W63" i="1"/>
  <c r="W64" i="1"/>
  <c r="W65" i="1"/>
  <c r="W130" i="1"/>
  <c r="W162" i="1"/>
  <c r="W32" i="1"/>
  <c r="AD19" i="1"/>
  <c r="AD28" i="1"/>
  <c r="V63" i="1"/>
  <c r="W98" i="1"/>
  <c r="W131" i="1"/>
  <c r="AD13" i="1"/>
  <c r="V95" i="1"/>
  <c r="AE29" i="1"/>
  <c r="V64" i="1"/>
  <c r="V161" i="1"/>
  <c r="V29" i="1"/>
  <c r="V96" i="1"/>
  <c r="V65" i="1"/>
  <c r="V129" i="1"/>
  <c r="V163" i="1"/>
  <c r="V30" i="1"/>
  <c r="V97" i="1"/>
  <c r="V130" i="1"/>
  <c r="V98" i="1"/>
</calcChain>
</file>

<file path=xl/sharedStrings.xml><?xml version="1.0" encoding="utf-8"?>
<sst xmlns="http://schemas.openxmlformats.org/spreadsheetml/2006/main" count="408" uniqueCount="41">
  <si>
    <t>Mice number</t>
    <phoneticPr fontId="2"/>
  </si>
  <si>
    <t>N1</t>
    <phoneticPr fontId="2"/>
  </si>
  <si>
    <t>N2</t>
  </si>
  <si>
    <t>N3</t>
  </si>
  <si>
    <t>N4</t>
  </si>
  <si>
    <t>N5</t>
  </si>
  <si>
    <t>N6</t>
  </si>
  <si>
    <t>N7</t>
  </si>
  <si>
    <t>N8</t>
  </si>
  <si>
    <t>W</t>
  </si>
  <si>
    <t>W</t>
    <phoneticPr fontId="2"/>
  </si>
  <si>
    <t>Wake</t>
    <phoneticPr fontId="2"/>
  </si>
  <si>
    <t>Hz</t>
    <phoneticPr fontId="2"/>
  </si>
  <si>
    <t>ave</t>
    <phoneticPr fontId="2"/>
  </si>
  <si>
    <t>SEM</t>
    <phoneticPr fontId="2"/>
  </si>
  <si>
    <t>R</t>
    <phoneticPr fontId="2"/>
  </si>
  <si>
    <t>Delta</t>
    <phoneticPr fontId="2"/>
  </si>
  <si>
    <t>S</t>
    <phoneticPr fontId="2"/>
  </si>
  <si>
    <t>Theta</t>
    <phoneticPr fontId="2"/>
  </si>
  <si>
    <t>Alpha</t>
    <phoneticPr fontId="2"/>
  </si>
  <si>
    <t>C</t>
    <phoneticPr fontId="2"/>
  </si>
  <si>
    <t>Beta</t>
    <phoneticPr fontId="2"/>
  </si>
  <si>
    <t>R</t>
  </si>
  <si>
    <t>REM</t>
    <phoneticPr fontId="2"/>
  </si>
  <si>
    <t>S</t>
  </si>
  <si>
    <t>NREM</t>
    <phoneticPr fontId="2"/>
  </si>
  <si>
    <t>DT</t>
  </si>
  <si>
    <t>DT sleep</t>
    <phoneticPr fontId="2"/>
  </si>
  <si>
    <t>none</t>
    <phoneticPr fontId="2"/>
  </si>
  <si>
    <t>C</t>
  </si>
  <si>
    <t>Cataplexy</t>
    <phoneticPr fontId="2"/>
  </si>
  <si>
    <t>S  R</t>
  </si>
  <si>
    <t>C  R</t>
  </si>
  <si>
    <t>C  S</t>
  </si>
  <si>
    <t>DT</t>
    <phoneticPr fontId="2"/>
  </si>
  <si>
    <t>DT  R</t>
    <phoneticPr fontId="2"/>
  </si>
  <si>
    <t>DT  S</t>
    <phoneticPr fontId="2"/>
  </si>
  <si>
    <t>C  DT</t>
    <phoneticPr fontId="2"/>
  </si>
  <si>
    <t>one-way ANOVA</t>
    <phoneticPr fontId="2"/>
  </si>
  <si>
    <t>N1</t>
  </si>
  <si>
    <t>Theta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</si>
</sst>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3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4" borderId="0" xfId="0" applyFill="1">
      <alignment vertical="center"/>
    </xf>
    <xf numFmtId="0" fontId="4" fillId="9" borderId="0" xfId="0" applyFont="1" applyFill="1">
      <alignment vertical="center"/>
    </xf>
    <xf numFmtId="0" fontId="5" fillId="9" borderId="0" xfId="0" applyFont="1" applyFill="1">
      <alignment vertical="center"/>
    </xf>
    <xf numFmtId="11" fontId="0" fillId="4" borderId="0" xfId="0" applyNumberFormat="1" applyFill="1">
      <alignment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/>
              <a:t>relative power of EEG</a:t>
            </a:r>
            <a:endParaRPr lang="ja-JP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'FFT of each stages'!$V$38</c:f>
              <c:strCache>
                <c:ptCount val="1"/>
                <c:pt idx="0">
                  <c:v>R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val>
            <c:numRef>
              <c:f>'FFT of each stages'!$V$40:$V$60</c:f>
              <c:numCache>
                <c:formatCode>General</c:formatCode>
                <c:ptCount val="21"/>
                <c:pt idx="0">
                  <c:v>1.6518055054157769E-2</c:v>
                </c:pt>
                <c:pt idx="1">
                  <c:v>7.9984197099552554E-2</c:v>
                </c:pt>
                <c:pt idx="2">
                  <c:v>0.1723009027757314</c:v>
                </c:pt>
                <c:pt idx="3">
                  <c:v>0.27420948445507692</c:v>
                </c:pt>
                <c:pt idx="4">
                  <c:v>0.26184836570958958</c:v>
                </c:pt>
                <c:pt idx="5">
                  <c:v>0.22387067624389079</c:v>
                </c:pt>
                <c:pt idx="6">
                  <c:v>0.30986084125028079</c:v>
                </c:pt>
                <c:pt idx="7">
                  <c:v>0.46639637502494852</c:v>
                </c:pt>
                <c:pt idx="8">
                  <c:v>0.43028313678946062</c:v>
                </c:pt>
                <c:pt idx="9">
                  <c:v>0.25899716000031558</c:v>
                </c:pt>
                <c:pt idx="10">
                  <c:v>0.16058891501836262</c:v>
                </c:pt>
                <c:pt idx="11">
                  <c:v>0.11889403361930569</c:v>
                </c:pt>
                <c:pt idx="12">
                  <c:v>9.5621744840901524E-2</c:v>
                </c:pt>
                <c:pt idx="13">
                  <c:v>7.8482714317838542E-2</c:v>
                </c:pt>
                <c:pt idx="14">
                  <c:v>6.5399141541713141E-2</c:v>
                </c:pt>
                <c:pt idx="15">
                  <c:v>5.5835511446016839E-2</c:v>
                </c:pt>
                <c:pt idx="16">
                  <c:v>4.4913135465793799E-2</c:v>
                </c:pt>
                <c:pt idx="17">
                  <c:v>3.1361250640954179E-2</c:v>
                </c:pt>
                <c:pt idx="18">
                  <c:v>2.0337356546380567E-2</c:v>
                </c:pt>
                <c:pt idx="19">
                  <c:v>1.2853045451878146E-2</c:v>
                </c:pt>
                <c:pt idx="20">
                  <c:v>7.5545707199536037E-3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E-4305-B7D8-98F40F9D39CB}"/>
            </c:ext>
          </c:extLst>
        </c:ser>
        <c:ser>
          <c:idx val="3"/>
          <c:order val="2"/>
          <c:tx>
            <c:strRef>
              <c:f>'FFT of each stages'!$V$71</c:f>
              <c:strCache>
                <c:ptCount val="1"/>
                <c:pt idx="0">
                  <c:v>S</c:v>
                </c:pt>
              </c:strCache>
            </c:strRef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'FFT of each stages'!$V$73:$V$93</c:f>
              <c:numCache>
                <c:formatCode>General</c:formatCode>
                <c:ptCount val="21"/>
                <c:pt idx="0">
                  <c:v>7.0533783198567623E-2</c:v>
                </c:pt>
                <c:pt idx="1">
                  <c:v>0.3606274629278739</c:v>
                </c:pt>
                <c:pt idx="2">
                  <c:v>0.69622588791143991</c:v>
                </c:pt>
                <c:pt idx="3">
                  <c:v>0.91591961657009435</c:v>
                </c:pt>
                <c:pt idx="4">
                  <c:v>0.84565244376577842</c:v>
                </c:pt>
                <c:pt idx="5">
                  <c:v>0.6359421992749974</c:v>
                </c:pt>
                <c:pt idx="6">
                  <c:v>0.51558170431439154</c:v>
                </c:pt>
                <c:pt idx="7">
                  <c:v>0.44930457981260874</c:v>
                </c:pt>
                <c:pt idx="8">
                  <c:v>0.40010263283451686</c:v>
                </c:pt>
                <c:pt idx="9">
                  <c:v>0.346651852544688</c:v>
                </c:pt>
                <c:pt idx="10">
                  <c:v>0.30796753397177506</c:v>
                </c:pt>
                <c:pt idx="11">
                  <c:v>0.27214575766027344</c:v>
                </c:pt>
                <c:pt idx="12">
                  <c:v>0.22354779564024319</c:v>
                </c:pt>
                <c:pt idx="13">
                  <c:v>0.17925195089403398</c:v>
                </c:pt>
                <c:pt idx="14">
                  <c:v>0.1409545843315177</c:v>
                </c:pt>
                <c:pt idx="15">
                  <c:v>0.10709500385851403</c:v>
                </c:pt>
                <c:pt idx="16">
                  <c:v>7.7666082465858363E-2</c:v>
                </c:pt>
                <c:pt idx="17">
                  <c:v>5.1539693251138989E-2</c:v>
                </c:pt>
                <c:pt idx="18">
                  <c:v>3.2723739174558571E-2</c:v>
                </c:pt>
                <c:pt idx="19">
                  <c:v>1.9698900825260261E-2</c:v>
                </c:pt>
                <c:pt idx="20">
                  <c:v>1.1058553667882687E-2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E-4305-B7D8-98F40F9D39CB}"/>
            </c:ext>
          </c:extLst>
        </c:ser>
        <c:ser>
          <c:idx val="4"/>
          <c:order val="3"/>
          <c:tx>
            <c:strRef>
              <c:f>'FFT of each stages'!$V$104</c:f>
              <c:strCache>
                <c:ptCount val="1"/>
                <c:pt idx="0">
                  <c:v>DT</c:v>
                </c:pt>
              </c:strCache>
            </c:strRef>
          </c:tx>
          <c:spPr>
            <a:ln>
              <a:solidFill>
                <a:schemeClr val="accent4">
                  <a:lumMod val="40000"/>
                  <a:lumOff val="60000"/>
                </a:schemeClr>
              </a:solidFill>
            </a:ln>
          </c:spPr>
          <c:marker>
            <c:spPr>
              <a:ln>
                <a:solidFill>
                  <a:schemeClr val="accent4">
                    <a:lumMod val="40000"/>
                    <a:lumOff val="60000"/>
                  </a:schemeClr>
                </a:solidFill>
              </a:ln>
            </c:spPr>
          </c:marker>
          <c:val>
            <c:numRef>
              <c:f>'FFT of each stages'!$V$106:$V$126</c:f>
              <c:numCache>
                <c:formatCode>General</c:formatCode>
                <c:ptCount val="21"/>
                <c:pt idx="0">
                  <c:v>2.9272712015419814E-2</c:v>
                </c:pt>
                <c:pt idx="1">
                  <c:v>0.13987442860163193</c:v>
                </c:pt>
                <c:pt idx="2">
                  <c:v>0.37760399064646605</c:v>
                </c:pt>
                <c:pt idx="3">
                  <c:v>0.64809731652932379</c:v>
                </c:pt>
                <c:pt idx="4">
                  <c:v>0.71340282376034736</c:v>
                </c:pt>
                <c:pt idx="5">
                  <c:v>0.69282696353291573</c:v>
                </c:pt>
                <c:pt idx="6">
                  <c:v>0.64449054071507617</c:v>
                </c:pt>
                <c:pt idx="7">
                  <c:v>0.61096899606701605</c:v>
                </c:pt>
                <c:pt idx="8">
                  <c:v>0.50142836300258797</c:v>
                </c:pt>
                <c:pt idx="9">
                  <c:v>0.35883868235898969</c:v>
                </c:pt>
                <c:pt idx="10">
                  <c:v>0.28470424864609684</c:v>
                </c:pt>
                <c:pt idx="11">
                  <c:v>0.24483876969098298</c:v>
                </c:pt>
                <c:pt idx="12">
                  <c:v>0.20767208689392777</c:v>
                </c:pt>
                <c:pt idx="13">
                  <c:v>0.17202933453601815</c:v>
                </c:pt>
                <c:pt idx="14">
                  <c:v>0.14707356138842384</c:v>
                </c:pt>
                <c:pt idx="15">
                  <c:v>0.12581703640623695</c:v>
                </c:pt>
                <c:pt idx="16">
                  <c:v>9.772507529000922E-2</c:v>
                </c:pt>
                <c:pt idx="17">
                  <c:v>6.7726517699585487E-2</c:v>
                </c:pt>
                <c:pt idx="18">
                  <c:v>4.3388006154606966E-2</c:v>
                </c:pt>
                <c:pt idx="19">
                  <c:v>2.5936616625386551E-2</c:v>
                </c:pt>
                <c:pt idx="20">
                  <c:v>1.5017040867040211E-2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9E-4305-B7D8-98F40F9D39CB}"/>
            </c:ext>
          </c:extLst>
        </c:ser>
        <c:ser>
          <c:idx val="0"/>
          <c:order val="0"/>
          <c:tx>
            <c:strRef>
              <c:f>'FFT of each stages'!$V$137</c:f>
              <c:strCache>
                <c:ptCount val="1"/>
                <c:pt idx="0">
                  <c:v>C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val>
            <c:numRef>
              <c:f>'FFT of each stages'!$V$139:$V$159</c:f>
              <c:numCache>
                <c:formatCode>General</c:formatCode>
                <c:ptCount val="21"/>
                <c:pt idx="0">
                  <c:v>1.3263421168720426E-2</c:v>
                </c:pt>
                <c:pt idx="1">
                  <c:v>5.7759949180937457E-2</c:v>
                </c:pt>
                <c:pt idx="2">
                  <c:v>0.13335338063134577</c:v>
                </c:pt>
                <c:pt idx="3">
                  <c:v>0.25444703202356594</c:v>
                </c:pt>
                <c:pt idx="4">
                  <c:v>0.29770338690748394</c:v>
                </c:pt>
                <c:pt idx="5">
                  <c:v>0.27696736339341976</c:v>
                </c:pt>
                <c:pt idx="6">
                  <c:v>0.34393724140448617</c:v>
                </c:pt>
                <c:pt idx="7">
                  <c:v>0.5541996579505678</c:v>
                </c:pt>
                <c:pt idx="8">
                  <c:v>0.58857718380059176</c:v>
                </c:pt>
                <c:pt idx="9">
                  <c:v>0.30309875568029426</c:v>
                </c:pt>
                <c:pt idx="10">
                  <c:v>0.15548336522046127</c:v>
                </c:pt>
                <c:pt idx="11">
                  <c:v>0.11463124602210506</c:v>
                </c:pt>
                <c:pt idx="12">
                  <c:v>9.8779645561598808E-2</c:v>
                </c:pt>
                <c:pt idx="13">
                  <c:v>8.6265916591995298E-2</c:v>
                </c:pt>
                <c:pt idx="14">
                  <c:v>7.6346961240730329E-2</c:v>
                </c:pt>
                <c:pt idx="15">
                  <c:v>6.1984854517696385E-2</c:v>
                </c:pt>
                <c:pt idx="16">
                  <c:v>4.715950102935388E-2</c:v>
                </c:pt>
                <c:pt idx="17">
                  <c:v>3.2629536569124241E-2</c:v>
                </c:pt>
                <c:pt idx="18">
                  <c:v>2.2066562588351719E-2</c:v>
                </c:pt>
                <c:pt idx="19">
                  <c:v>1.3645123466783477E-2</c:v>
                </c:pt>
                <c:pt idx="20">
                  <c:v>7.8482028989392341E-3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9E-4305-B7D8-98F40F9D3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79456"/>
        <c:axId val="110181376"/>
      </c:lineChart>
      <c:catAx>
        <c:axId val="110179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181376"/>
        <c:crosses val="autoZero"/>
        <c:auto val="1"/>
        <c:lblAlgn val="ctr"/>
        <c:lblOffset val="100"/>
        <c:noMultiLvlLbl val="0"/>
      </c:catAx>
      <c:valAx>
        <c:axId val="11018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17945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v>S</c:v>
          </c:tx>
          <c:spPr>
            <a:solidFill>
              <a:srgbClr val="00B0F0"/>
            </a:solidFill>
          </c:spPr>
          <c:invertIfNegative val="0"/>
          <c:cat>
            <c:strRef>
              <c:f>'FFT of each stages'!$U$29:$U$32</c:f>
              <c:strCache>
                <c:ptCount val="4"/>
                <c:pt idx="0">
                  <c:v>Delta</c:v>
                </c:pt>
                <c:pt idx="1">
                  <c:v>Theta</c:v>
                </c:pt>
                <c:pt idx="2">
                  <c:v>Alpha</c:v>
                </c:pt>
                <c:pt idx="3">
                  <c:v>Beta</c:v>
                </c:pt>
              </c:strCache>
            </c:strRef>
          </c:cat>
          <c:val>
            <c:numRef>
              <c:f>'FFT of each stages'!$V$95:$V$98</c:f>
              <c:numCache>
                <c:formatCode>General</c:formatCode>
                <c:ptCount val="4"/>
                <c:pt idx="0">
                  <c:v>0.52108530602982783</c:v>
                </c:pt>
                <c:pt idx="1">
                  <c:v>0.30174683422330717</c:v>
                </c:pt>
                <c:pt idx="2">
                  <c:v>0.13759808236958143</c:v>
                </c:pt>
                <c:pt idx="3">
                  <c:v>2.8860512089681521E-2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5-4E6D-9629-95CB88A0236F}"/>
            </c:ext>
          </c:extLst>
        </c:ser>
        <c:ser>
          <c:idx val="4"/>
          <c:order val="1"/>
          <c:tx>
            <c:v>DT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'FFT of each stages'!$U$29:$U$32</c:f>
              <c:strCache>
                <c:ptCount val="4"/>
                <c:pt idx="0">
                  <c:v>Delta</c:v>
                </c:pt>
                <c:pt idx="1">
                  <c:v>Theta</c:v>
                </c:pt>
                <c:pt idx="2">
                  <c:v>Alpha</c:v>
                </c:pt>
                <c:pt idx="3">
                  <c:v>Beta</c:v>
                </c:pt>
              </c:strCache>
            </c:strRef>
          </c:cat>
          <c:val>
            <c:numRef>
              <c:f>'FFT of each stages'!$V$128:$V$131</c:f>
              <c:numCache>
                <c:formatCode>General</c:formatCode>
                <c:ptCount val="4"/>
                <c:pt idx="0">
                  <c:v>0.42143145019107736</c:v>
                </c:pt>
                <c:pt idx="1">
                  <c:v>0.38823527523068196</c:v>
                </c:pt>
                <c:pt idx="2">
                  <c:v>0.1449950722082767</c:v>
                </c:pt>
                <c:pt idx="3">
                  <c:v>4.0558699638782038E-2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5-4E6D-9629-95CB88A0236F}"/>
            </c:ext>
          </c:extLst>
        </c:ser>
        <c:ser>
          <c:idx val="0"/>
          <c:order val="2"/>
          <c:tx>
            <c:v>C</c:v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'FFT of each stages'!$U$29:$U$32</c:f>
              <c:strCache>
                <c:ptCount val="4"/>
                <c:pt idx="0">
                  <c:v>Delta</c:v>
                </c:pt>
                <c:pt idx="1">
                  <c:v>Theta</c:v>
                </c:pt>
                <c:pt idx="2">
                  <c:v>Alpha</c:v>
                </c:pt>
                <c:pt idx="3">
                  <c:v>Beta</c:v>
                </c:pt>
              </c:strCache>
            </c:strRef>
          </c:cat>
          <c:val>
            <c:numRef>
              <c:f>'FFT of each stages'!$V$161:$V$164</c:f>
              <c:numCache>
                <c:formatCode>General</c:formatCode>
                <c:ptCount val="4"/>
                <c:pt idx="0">
                  <c:v>0.29250466573227907</c:v>
                </c:pt>
                <c:pt idx="1">
                  <c:v>0.54350737301747676</c:v>
                </c:pt>
                <c:pt idx="2">
                  <c:v>0.1248287242156966</c:v>
                </c:pt>
                <c:pt idx="3">
                  <c:v>3.5341212638666165E-2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45-4E6D-9629-95CB88A0236F}"/>
            </c:ext>
          </c:extLst>
        </c:ser>
        <c:ser>
          <c:idx val="2"/>
          <c:order val="3"/>
          <c:tx>
            <c:v>R</c:v>
          </c:tx>
          <c:spPr>
            <a:solidFill>
              <a:srgbClr val="C00000"/>
            </a:solidFill>
            <a:ln>
              <a:solidFill>
                <a:schemeClr val="accent2">
                  <a:lumMod val="75000"/>
                </a:schemeClr>
              </a:solidFill>
            </a:ln>
          </c:spPr>
          <c:invertIfNegative val="0"/>
          <c:cat>
            <c:strRef>
              <c:f>'FFT of each stages'!$U$29:$U$32</c:f>
              <c:strCache>
                <c:ptCount val="4"/>
                <c:pt idx="0">
                  <c:v>Delta</c:v>
                </c:pt>
                <c:pt idx="1">
                  <c:v>Theta</c:v>
                </c:pt>
                <c:pt idx="2">
                  <c:v>Alpha</c:v>
                </c:pt>
                <c:pt idx="3">
                  <c:v>Beta</c:v>
                </c:pt>
              </c:strCache>
            </c:strRef>
          </c:cat>
          <c:val>
            <c:numRef>
              <c:f>'FFT of each stages'!$V$62:$V$65</c:f>
              <c:numCache>
                <c:formatCode>General</c:formatCode>
                <c:ptCount val="4"/>
                <c:pt idx="0">
                  <c:v>0.32869810794272197</c:v>
                </c:pt>
                <c:pt idx="1">
                  <c:v>0.49670931137128072</c:v>
                </c:pt>
                <c:pt idx="2">
                  <c:v>0.1313904293410243</c:v>
                </c:pt>
                <c:pt idx="3">
                  <c:v>3.777956532972658E-2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45-4E6D-9629-95CB88A0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370816"/>
        <c:axId val="110372352"/>
      </c:barChart>
      <c:catAx>
        <c:axId val="110370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372352"/>
        <c:crosses val="autoZero"/>
        <c:auto val="1"/>
        <c:lblAlgn val="ctr"/>
        <c:lblOffset val="100"/>
        <c:noMultiLvlLbl val="0"/>
      </c:catAx>
      <c:valAx>
        <c:axId val="110372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1103708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zero"/>
    <c:showDLblsOverMax val="0"/>
  </c:chart>
  <c:txPr>
    <a:bodyPr/>
    <a:lstStyle/>
    <a:p>
      <a:pPr>
        <a:defRPr sz="18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333794</xdr:colOff>
      <xdr:row>33</xdr:row>
      <xdr:rowOff>78342</xdr:rowOff>
    </xdr:from>
    <xdr:to>
      <xdr:col>41</xdr:col>
      <xdr:colOff>528930</xdr:colOff>
      <xdr:row>64</xdr:row>
      <xdr:rowOff>54838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A8F18FA2-DB72-4797-BDCF-74A5B1A51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174858</xdr:colOff>
      <xdr:row>33</xdr:row>
      <xdr:rowOff>161908</xdr:rowOff>
    </xdr:from>
    <xdr:to>
      <xdr:col>53</xdr:col>
      <xdr:colOff>354532</xdr:colOff>
      <xdr:row>64</xdr:row>
      <xdr:rowOff>118613</xdr:rowOff>
    </xdr:to>
    <xdr:graphicFrame macro="">
      <xdr:nvGraphicFramePr>
        <xdr:cNvPr id="3" name="グラフ 8">
          <a:extLst>
            <a:ext uri="{FF2B5EF4-FFF2-40B4-BE49-F238E27FC236}">
              <a16:creationId xmlns:a16="http://schemas.microsoft.com/office/drawing/2014/main" id="{74DC4CA3-4E71-492C-ABC1-EF6F74684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651C1-922D-4275-9961-3148166EB1F4}">
  <dimension ref="A1:AV164"/>
  <sheetViews>
    <sheetView tabSelected="1" topLeftCell="H16" zoomScale="53" zoomScaleNormal="40" workbookViewId="0">
      <selection activeCell="AC46" sqref="AC46"/>
    </sheetView>
  </sheetViews>
  <sheetFormatPr defaultRowHeight="18.75" x14ac:dyDescent="0.4"/>
  <cols>
    <col min="22" max="23" width="9" style="1"/>
  </cols>
  <sheetData>
    <row r="1" spans="1:48" ht="13.5" customHeight="1" x14ac:dyDescent="0.4">
      <c r="A1" s="8" t="s">
        <v>0</v>
      </c>
      <c r="B1" s="8"/>
      <c r="D1" s="8" t="s">
        <v>1</v>
      </c>
      <c r="E1" s="8"/>
      <c r="F1" s="8" t="s">
        <v>2</v>
      </c>
      <c r="G1" s="8"/>
      <c r="H1" s="8" t="s">
        <v>3</v>
      </c>
      <c r="I1" s="8"/>
      <c r="J1" s="8" t="s">
        <v>4</v>
      </c>
      <c r="K1" s="8"/>
      <c r="L1" s="8" t="s">
        <v>5</v>
      </c>
      <c r="M1" s="8"/>
      <c r="N1" s="8" t="s">
        <v>6</v>
      </c>
      <c r="O1" s="8"/>
      <c r="P1" s="8" t="s">
        <v>7</v>
      </c>
      <c r="Q1" s="8"/>
      <c r="R1" s="8" t="s">
        <v>8</v>
      </c>
      <c r="S1" s="8"/>
    </row>
    <row r="2" spans="1:48" ht="13.5" customHeight="1" x14ac:dyDescent="0.4">
      <c r="A2" s="8"/>
      <c r="B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5" spans="1:48" x14ac:dyDescent="0.4">
      <c r="E5" t="s">
        <v>9</v>
      </c>
      <c r="G5" t="s">
        <v>9</v>
      </c>
      <c r="I5" t="s">
        <v>9</v>
      </c>
      <c r="K5" t="s">
        <v>9</v>
      </c>
      <c r="M5" t="s">
        <v>10</v>
      </c>
      <c r="O5" t="s">
        <v>9</v>
      </c>
      <c r="Q5" t="s">
        <v>9</v>
      </c>
      <c r="S5" t="s">
        <v>9</v>
      </c>
      <c r="V5" s="1" t="str">
        <f>S5</f>
        <v>W</v>
      </c>
    </row>
    <row r="6" spans="1:48" x14ac:dyDescent="0.4">
      <c r="A6" s="9" t="s">
        <v>11</v>
      </c>
      <c r="B6" s="9"/>
      <c r="D6" t="s">
        <v>12</v>
      </c>
      <c r="F6" t="s">
        <v>12</v>
      </c>
      <c r="H6" t="s">
        <v>12</v>
      </c>
      <c r="J6" t="s">
        <v>12</v>
      </c>
      <c r="L6" t="s">
        <v>12</v>
      </c>
      <c r="N6" t="s">
        <v>12</v>
      </c>
      <c r="P6" t="s">
        <v>12</v>
      </c>
      <c r="R6" t="s">
        <v>12</v>
      </c>
      <c r="U6" t="s">
        <v>12</v>
      </c>
      <c r="V6" s="1" t="s">
        <v>13</v>
      </c>
      <c r="W6" s="1" t="s">
        <v>14</v>
      </c>
      <c r="AD6" t="s">
        <v>1</v>
      </c>
      <c r="AE6" t="s">
        <v>2</v>
      </c>
      <c r="AF6" t="s">
        <v>3</v>
      </c>
      <c r="AG6" t="s">
        <v>4</v>
      </c>
      <c r="AH6" t="s">
        <v>5</v>
      </c>
      <c r="AI6" t="s">
        <v>6</v>
      </c>
      <c r="AJ6" t="s">
        <v>7</v>
      </c>
      <c r="AK6" t="s">
        <v>8</v>
      </c>
      <c r="AO6" t="s">
        <v>39</v>
      </c>
      <c r="AP6" t="s">
        <v>2</v>
      </c>
      <c r="AQ6" t="s">
        <v>3</v>
      </c>
      <c r="AR6" t="s">
        <v>4</v>
      </c>
      <c r="AS6" t="s">
        <v>5</v>
      </c>
      <c r="AT6" t="s">
        <v>6</v>
      </c>
      <c r="AU6" t="s">
        <v>7</v>
      </c>
      <c r="AV6" t="s">
        <v>8</v>
      </c>
    </row>
    <row r="7" spans="1:48" x14ac:dyDescent="0.4">
      <c r="A7" s="9"/>
      <c r="B7" s="9"/>
      <c r="D7">
        <v>0</v>
      </c>
      <c r="E7">
        <v>3.4812517480465877E-2</v>
      </c>
      <c r="F7">
        <v>0</v>
      </c>
      <c r="G7">
        <v>8.0782096255329922E-2</v>
      </c>
      <c r="H7">
        <v>0</v>
      </c>
      <c r="I7">
        <v>2.2416321150802519E-2</v>
      </c>
      <c r="J7">
        <v>0</v>
      </c>
      <c r="K7">
        <v>2.634297594493417E-2</v>
      </c>
      <c r="L7">
        <v>0</v>
      </c>
      <c r="M7">
        <v>2.7779152933037038E-2</v>
      </c>
      <c r="N7">
        <v>0</v>
      </c>
      <c r="O7">
        <v>2.0335799680798978E-2</v>
      </c>
      <c r="P7">
        <v>0</v>
      </c>
      <c r="Q7">
        <v>1.9793861459937494E-2</v>
      </c>
      <c r="R7">
        <v>0</v>
      </c>
      <c r="S7">
        <v>2.9357344958220139E-2</v>
      </c>
      <c r="U7">
        <v>0</v>
      </c>
      <c r="V7" s="1">
        <f t="shared" ref="V7:V27" si="0">AVERAGE(E7,G7,I7,K7,O7,Q7,S7,M7)</f>
        <v>3.2702508732940769E-2</v>
      </c>
      <c r="W7" s="1">
        <f t="shared" ref="W7:W27" si="1">STDEV(E7,G7,I7,K7,O7,Q7,S7,M7)/SQRT(COUNT(E7,G7,I7,K7,O7,Q7,S7,M7))</f>
        <v>7.0929371380792604E-3</v>
      </c>
      <c r="AB7" t="s">
        <v>16</v>
      </c>
      <c r="AC7" t="s">
        <v>10</v>
      </c>
      <c r="AD7">
        <f>E29</f>
        <v>0.48767749675960492</v>
      </c>
      <c r="AE7">
        <f>G29</f>
        <v>0.51494512916487867</v>
      </c>
      <c r="AF7">
        <f>I29</f>
        <v>0.47188504693600292</v>
      </c>
      <c r="AG7">
        <f>K29</f>
        <v>0.41113978877476498</v>
      </c>
      <c r="AH7">
        <f>M29</f>
        <v>0.39785007247042758</v>
      </c>
      <c r="AI7">
        <f>O29</f>
        <v>0.33790880501834103</v>
      </c>
      <c r="AJ7">
        <f>Q29</f>
        <v>0.36757732568468221</v>
      </c>
      <c r="AK7">
        <f>S29</f>
        <v>0.43532710262077579</v>
      </c>
      <c r="AM7" t="s">
        <v>40</v>
      </c>
      <c r="AN7" t="s">
        <v>9</v>
      </c>
      <c r="AO7">
        <v>0.34622176176825348</v>
      </c>
      <c r="AP7">
        <v>0.31626792666424985</v>
      </c>
      <c r="AQ7">
        <v>0.37719017177873732</v>
      </c>
      <c r="AR7">
        <v>0.41476020398727087</v>
      </c>
      <c r="AS7">
        <v>0.41058172227172396</v>
      </c>
      <c r="AT7">
        <v>0.48082031638173772</v>
      </c>
      <c r="AU7">
        <v>0.461844412321539</v>
      </c>
      <c r="AV7">
        <v>0.37619459470620603</v>
      </c>
    </row>
    <row r="8" spans="1:48" x14ac:dyDescent="0.4">
      <c r="A8" s="9"/>
      <c r="B8" s="9"/>
      <c r="D8">
        <v>1</v>
      </c>
      <c r="E8">
        <v>0.17686420803566116</v>
      </c>
      <c r="F8">
        <v>1</v>
      </c>
      <c r="G8">
        <v>0.39968948511941527</v>
      </c>
      <c r="H8">
        <v>1</v>
      </c>
      <c r="I8">
        <v>0.11165081393277432</v>
      </c>
      <c r="J8">
        <v>1</v>
      </c>
      <c r="K8">
        <v>0.13102364856670273</v>
      </c>
      <c r="L8">
        <v>1</v>
      </c>
      <c r="M8">
        <v>0.14187826973031065</v>
      </c>
      <c r="N8">
        <v>1</v>
      </c>
      <c r="O8">
        <v>0.10242175707157984</v>
      </c>
      <c r="P8">
        <v>1</v>
      </c>
      <c r="Q8">
        <v>9.7839441162457047E-2</v>
      </c>
      <c r="R8">
        <v>1</v>
      </c>
      <c r="S8">
        <v>0.14779410619172298</v>
      </c>
      <c r="U8">
        <v>1</v>
      </c>
      <c r="V8" s="1">
        <f t="shared" si="0"/>
        <v>0.16364521622632802</v>
      </c>
      <c r="W8" s="1">
        <f t="shared" si="1"/>
        <v>3.4965031715344388E-2</v>
      </c>
      <c r="AC8" t="s">
        <v>15</v>
      </c>
      <c r="AD8">
        <f>E62</f>
        <v>0.39544195777476637</v>
      </c>
      <c r="AE8">
        <f>G62</f>
        <v>0.40298473964913883</v>
      </c>
      <c r="AF8">
        <f>I62</f>
        <v>0.30415141433774334</v>
      </c>
      <c r="AG8">
        <f>K62</f>
        <v>0.32227241411461183</v>
      </c>
      <c r="AH8">
        <f>M62</f>
        <v>0.37592229601458677</v>
      </c>
      <c r="AI8">
        <f>O62</f>
        <v>0.26074352435454967</v>
      </c>
      <c r="AJ8">
        <f>Q62</f>
        <v>0.26919363604911289</v>
      </c>
      <c r="AK8">
        <f>S62</f>
        <v>0.29887488124726597</v>
      </c>
      <c r="AN8" t="s">
        <v>22</v>
      </c>
      <c r="AO8">
        <v>0.42689367859323735</v>
      </c>
      <c r="AP8">
        <v>0.4136941228456299</v>
      </c>
      <c r="AQ8">
        <v>0.52314523224899434</v>
      </c>
      <c r="AR8">
        <v>0.50126947629369478</v>
      </c>
      <c r="AS8">
        <v>0.42922582796612613</v>
      </c>
      <c r="AT8">
        <v>0.57665409304976234</v>
      </c>
      <c r="AU8">
        <v>0.5797681525880678</v>
      </c>
      <c r="AV8">
        <v>0.52302390738473259</v>
      </c>
    </row>
    <row r="9" spans="1:48" x14ac:dyDescent="0.4">
      <c r="A9" s="9"/>
      <c r="B9" s="9"/>
      <c r="D9">
        <v>2</v>
      </c>
      <c r="E9">
        <v>0.26223231334629726</v>
      </c>
      <c r="F9">
        <v>2</v>
      </c>
      <c r="G9">
        <v>0.50376869616390707</v>
      </c>
      <c r="H9">
        <v>2</v>
      </c>
      <c r="I9">
        <v>0.19002575228354807</v>
      </c>
      <c r="J9">
        <v>2</v>
      </c>
      <c r="K9">
        <v>0.1919653587854325</v>
      </c>
      <c r="L9">
        <v>2</v>
      </c>
      <c r="M9">
        <v>0.20815369868617623</v>
      </c>
      <c r="N9">
        <v>2</v>
      </c>
      <c r="O9">
        <v>0.16698526506759107</v>
      </c>
      <c r="P9">
        <v>2</v>
      </c>
      <c r="Q9">
        <v>0.17399010066839318</v>
      </c>
      <c r="R9">
        <v>2</v>
      </c>
      <c r="S9">
        <v>0.25437056775414052</v>
      </c>
      <c r="U9">
        <v>2</v>
      </c>
      <c r="V9" s="1">
        <f t="shared" si="0"/>
        <v>0.24393646909443575</v>
      </c>
      <c r="W9" s="1">
        <f t="shared" si="1"/>
        <v>3.9110225454268406E-2</v>
      </c>
      <c r="AC9" t="s">
        <v>17</v>
      </c>
      <c r="AD9">
        <f>E95</f>
        <v>0.56063913963256584</v>
      </c>
      <c r="AE9">
        <f>G95</f>
        <v>0.57633253714543631</v>
      </c>
      <c r="AF9">
        <f>I95</f>
        <v>0.53763870898411714</v>
      </c>
      <c r="AG9">
        <f>K95</f>
        <v>0.52607250803332795</v>
      </c>
      <c r="AH9">
        <f>O95</f>
        <v>0.44129198585752011</v>
      </c>
      <c r="AI9">
        <f>O95</f>
        <v>0.44129198585752011</v>
      </c>
      <c r="AJ9">
        <f>Q95</f>
        <v>0.50673737737229319</v>
      </c>
      <c r="AK9">
        <f>S95</f>
        <v>0.47913409929960299</v>
      </c>
      <c r="AN9" t="s">
        <v>24</v>
      </c>
      <c r="AO9">
        <v>0.26986699226646804</v>
      </c>
      <c r="AP9">
        <v>0.26292934490106551</v>
      </c>
      <c r="AQ9">
        <v>0.30729010532368367</v>
      </c>
      <c r="AR9">
        <v>0.30485803152338647</v>
      </c>
      <c r="AS9">
        <v>0.350604320822271</v>
      </c>
      <c r="AT9">
        <v>0.350604320822271</v>
      </c>
      <c r="AU9">
        <v>0.31040860732402931</v>
      </c>
      <c r="AV9">
        <v>0.33077060847393092</v>
      </c>
    </row>
    <row r="10" spans="1:48" x14ac:dyDescent="0.4">
      <c r="A10" s="9"/>
      <c r="B10" s="9"/>
      <c r="D10">
        <v>3</v>
      </c>
      <c r="E10">
        <v>0.31475426598555956</v>
      </c>
      <c r="F10">
        <v>3</v>
      </c>
      <c r="G10">
        <v>0.50690608280140814</v>
      </c>
      <c r="H10">
        <v>3</v>
      </c>
      <c r="I10">
        <v>0.24326142146049629</v>
      </c>
      <c r="J10">
        <v>3</v>
      </c>
      <c r="K10">
        <v>0.24200235695640643</v>
      </c>
      <c r="L10">
        <v>3</v>
      </c>
      <c r="M10">
        <v>0.24134002777482808</v>
      </c>
      <c r="N10">
        <v>3</v>
      </c>
      <c r="O10">
        <v>0.2058194541114165</v>
      </c>
      <c r="P10">
        <v>3</v>
      </c>
      <c r="Q10">
        <v>0.25610824741204763</v>
      </c>
      <c r="R10">
        <v>3</v>
      </c>
      <c r="S10">
        <v>0.33536770939061555</v>
      </c>
      <c r="U10">
        <v>3</v>
      </c>
      <c r="V10" s="1">
        <f t="shared" si="0"/>
        <v>0.29319494573659721</v>
      </c>
      <c r="W10" s="1">
        <f t="shared" si="1"/>
        <v>3.3998074165043135E-2</v>
      </c>
      <c r="AC10" t="s">
        <v>34</v>
      </c>
      <c r="AD10">
        <f>E128</f>
        <v>0.48962310633180539</v>
      </c>
      <c r="AE10">
        <f>G128</f>
        <v>0.46646566396739492</v>
      </c>
      <c r="AF10">
        <f>I128</f>
        <v>0.46146642494130763</v>
      </c>
      <c r="AG10">
        <f>K128</f>
        <v>0.39838336624799747</v>
      </c>
      <c r="AI10">
        <f>O128</f>
        <v>0.30987500440929605</v>
      </c>
      <c r="AJ10">
        <f>Q128</f>
        <v>0.41764330332062333</v>
      </c>
      <c r="AK10">
        <f>S128</f>
        <v>0.40656328211911674</v>
      </c>
      <c r="AN10" t="s">
        <v>26</v>
      </c>
      <c r="AO10">
        <v>0.33500059957629097</v>
      </c>
      <c r="AP10">
        <v>0.33973889112163508</v>
      </c>
      <c r="AQ10">
        <v>0.37554424874989606</v>
      </c>
      <c r="AR10">
        <v>0.41036350501703728</v>
      </c>
      <c r="AT10">
        <v>0.47017793964216448</v>
      </c>
      <c r="AU10">
        <v>0.38465373843048517</v>
      </c>
      <c r="AV10">
        <v>0.40216800407726461</v>
      </c>
    </row>
    <row r="11" spans="1:48" x14ac:dyDescent="0.4">
      <c r="A11" s="9"/>
      <c r="B11" s="9"/>
      <c r="D11">
        <v>4</v>
      </c>
      <c r="E11">
        <v>0.31819753464398853</v>
      </c>
      <c r="F11">
        <v>4</v>
      </c>
      <c r="G11">
        <v>0.47863223020053758</v>
      </c>
      <c r="H11">
        <v>4</v>
      </c>
      <c r="I11">
        <v>0.25474039577376228</v>
      </c>
      <c r="J11">
        <v>4</v>
      </c>
      <c r="K11">
        <v>0.26964927726678861</v>
      </c>
      <c r="L11">
        <v>4</v>
      </c>
      <c r="M11">
        <v>0.27164938414959577</v>
      </c>
      <c r="N11">
        <v>4</v>
      </c>
      <c r="O11">
        <v>0.20662050258345721</v>
      </c>
      <c r="P11">
        <v>4</v>
      </c>
      <c r="Q11">
        <v>0.28186589590255545</v>
      </c>
      <c r="R11">
        <v>4</v>
      </c>
      <c r="S11">
        <v>0.36038854481470156</v>
      </c>
      <c r="U11">
        <v>4</v>
      </c>
      <c r="V11" s="1">
        <f t="shared" si="0"/>
        <v>0.30521797066692341</v>
      </c>
      <c r="W11" s="1">
        <f t="shared" si="1"/>
        <v>2.9426516943770117E-2</v>
      </c>
      <c r="AC11" t="s">
        <v>20</v>
      </c>
      <c r="AD11">
        <f>E161</f>
        <v>0.37104386849142673</v>
      </c>
      <c r="AE11">
        <f>G161</f>
        <v>0.36523115445046839</v>
      </c>
      <c r="AF11">
        <f>I161</f>
        <v>0.27789079001431116</v>
      </c>
      <c r="AG11">
        <f>K161</f>
        <v>0.29543677955287695</v>
      </c>
      <c r="AI11">
        <f>O161</f>
        <v>0.18567222774298583</v>
      </c>
      <c r="AJ11">
        <f>Q161</f>
        <v>0.2754844342393199</v>
      </c>
      <c r="AK11">
        <f>S161</f>
        <v>0.2767734056345646</v>
      </c>
      <c r="AN11" t="s">
        <v>29</v>
      </c>
      <c r="AO11">
        <v>0.45994888270601553</v>
      </c>
      <c r="AP11">
        <v>0.44357384857583104</v>
      </c>
      <c r="AQ11">
        <v>0.54275199851302514</v>
      </c>
      <c r="AR11">
        <v>0.55336360112473559</v>
      </c>
      <c r="AT11">
        <v>0.65844517937974822</v>
      </c>
      <c r="AU11">
        <v>0.60008867641112407</v>
      </c>
      <c r="AV11">
        <v>0.54637942441185816</v>
      </c>
    </row>
    <row r="12" spans="1:48" x14ac:dyDescent="0.4">
      <c r="A12" s="9"/>
      <c r="B12" s="9"/>
      <c r="D12">
        <v>5</v>
      </c>
      <c r="E12">
        <v>0.28161226151687674</v>
      </c>
      <c r="F12">
        <v>5</v>
      </c>
      <c r="G12">
        <v>0.42518896899338421</v>
      </c>
      <c r="H12">
        <v>5</v>
      </c>
      <c r="I12">
        <v>0.2344730023994587</v>
      </c>
      <c r="J12">
        <v>5</v>
      </c>
      <c r="K12">
        <v>0.26877580424332326</v>
      </c>
      <c r="L12">
        <v>5</v>
      </c>
      <c r="M12">
        <v>0.281573677939435</v>
      </c>
      <c r="N12">
        <v>5</v>
      </c>
      <c r="O12">
        <v>0.21018568909485488</v>
      </c>
      <c r="P12">
        <v>5</v>
      </c>
      <c r="Q12">
        <v>0.24597677996055128</v>
      </c>
      <c r="R12">
        <v>5</v>
      </c>
      <c r="S12">
        <v>0.3390013338442307</v>
      </c>
      <c r="U12">
        <v>5</v>
      </c>
      <c r="V12" s="1">
        <f t="shared" si="0"/>
        <v>0.2858484397490143</v>
      </c>
      <c r="W12" s="1">
        <f t="shared" si="1"/>
        <v>2.4099030645943275E-2</v>
      </c>
    </row>
    <row r="13" spans="1:48" x14ac:dyDescent="0.4">
      <c r="A13" s="9"/>
      <c r="B13" s="9"/>
      <c r="D13">
        <v>6</v>
      </c>
      <c r="E13">
        <v>0.23476299430465186</v>
      </c>
      <c r="F13">
        <v>6</v>
      </c>
      <c r="G13">
        <v>0.36536013177544441</v>
      </c>
      <c r="H13">
        <v>6</v>
      </c>
      <c r="I13">
        <v>0.21018786099793302</v>
      </c>
      <c r="J13">
        <v>6</v>
      </c>
      <c r="K13">
        <v>0.26052666559052229</v>
      </c>
      <c r="L13">
        <v>6</v>
      </c>
      <c r="M13">
        <v>0.27008409779424492</v>
      </c>
      <c r="N13">
        <v>6</v>
      </c>
      <c r="O13">
        <v>0.24114345570329015</v>
      </c>
      <c r="P13">
        <v>6</v>
      </c>
      <c r="Q13">
        <v>0.23838083960581086</v>
      </c>
      <c r="R13">
        <v>6</v>
      </c>
      <c r="S13">
        <v>0.30239194078765796</v>
      </c>
      <c r="U13">
        <v>6</v>
      </c>
      <c r="V13" s="1">
        <f t="shared" si="0"/>
        <v>0.26535474831994443</v>
      </c>
      <c r="W13" s="1">
        <f t="shared" si="1"/>
        <v>1.7274840699742933E-2</v>
      </c>
      <c r="AB13" t="s">
        <v>18</v>
      </c>
      <c r="AC13" t="s">
        <v>10</v>
      </c>
      <c r="AD13">
        <f>E30</f>
        <v>0.34622176176825348</v>
      </c>
      <c r="AE13">
        <f>G30</f>
        <v>0.31626792666424985</v>
      </c>
      <c r="AF13">
        <f>I30</f>
        <v>0.37719017177873732</v>
      </c>
      <c r="AG13">
        <f>K30</f>
        <v>0.41476020398727087</v>
      </c>
      <c r="AH13">
        <f>M30</f>
        <v>0.41058172227172396</v>
      </c>
      <c r="AI13">
        <f>O30</f>
        <v>0.48082031638173772</v>
      </c>
      <c r="AJ13">
        <f>Q30</f>
        <v>0.461844412321539</v>
      </c>
      <c r="AK13">
        <f>S30</f>
        <v>0.37619459470620603</v>
      </c>
    </row>
    <row r="14" spans="1:48" x14ac:dyDescent="0.4">
      <c r="A14" s="9"/>
      <c r="B14" s="9"/>
      <c r="D14">
        <v>7</v>
      </c>
      <c r="E14">
        <v>0.20563873910555239</v>
      </c>
      <c r="F14">
        <v>7</v>
      </c>
      <c r="G14">
        <v>0.3076095583729061</v>
      </c>
      <c r="H14">
        <v>7</v>
      </c>
      <c r="I14">
        <v>0.19155318034017507</v>
      </c>
      <c r="J14">
        <v>7</v>
      </c>
      <c r="K14">
        <v>0.24955511649026504</v>
      </c>
      <c r="L14">
        <v>7</v>
      </c>
      <c r="M14">
        <v>0.23820254527164242</v>
      </c>
      <c r="N14">
        <v>7</v>
      </c>
      <c r="O14">
        <v>0.27410961487250857</v>
      </c>
      <c r="P14">
        <v>7</v>
      </c>
      <c r="Q14">
        <v>0.27005352191145165</v>
      </c>
      <c r="R14">
        <v>7</v>
      </c>
      <c r="S14">
        <v>0.27522809258577408</v>
      </c>
      <c r="U14">
        <v>7</v>
      </c>
      <c r="V14" s="1">
        <f t="shared" si="0"/>
        <v>0.25149379611878442</v>
      </c>
      <c r="W14" s="1">
        <f t="shared" si="1"/>
        <v>1.3656640053555906E-2</v>
      </c>
      <c r="AC14" t="s">
        <v>15</v>
      </c>
      <c r="AD14">
        <f>E63</f>
        <v>0.42689367859323735</v>
      </c>
      <c r="AE14">
        <f>G63</f>
        <v>0.4136941228456299</v>
      </c>
      <c r="AF14">
        <f>I63</f>
        <v>0.52314523224899434</v>
      </c>
      <c r="AG14">
        <f>K63</f>
        <v>0.50126947629369478</v>
      </c>
      <c r="AH14">
        <f>M63</f>
        <v>0.42922582796612613</v>
      </c>
      <c r="AI14">
        <f>O63</f>
        <v>0.57665409304976234</v>
      </c>
      <c r="AJ14">
        <f>Q63</f>
        <v>0.5797681525880678</v>
      </c>
      <c r="AK14">
        <f>S63</f>
        <v>0.52302390738473259</v>
      </c>
    </row>
    <row r="15" spans="1:48" x14ac:dyDescent="0.4">
      <c r="A15" s="9"/>
      <c r="B15" s="9"/>
      <c r="D15">
        <v>8</v>
      </c>
      <c r="E15">
        <v>0.20281694065293271</v>
      </c>
      <c r="F15">
        <v>8</v>
      </c>
      <c r="G15">
        <v>0.29077939610161363</v>
      </c>
      <c r="H15">
        <v>8</v>
      </c>
      <c r="I15">
        <v>0.18272171507640403</v>
      </c>
      <c r="J15">
        <v>8</v>
      </c>
      <c r="K15">
        <v>0.2475329223755855</v>
      </c>
      <c r="L15">
        <v>8</v>
      </c>
      <c r="M15">
        <v>0.2334896371011895</v>
      </c>
      <c r="N15">
        <v>8</v>
      </c>
      <c r="O15">
        <v>0.31087903190935456</v>
      </c>
      <c r="P15">
        <v>8</v>
      </c>
      <c r="Q15">
        <v>0.31523385206366772</v>
      </c>
      <c r="R15">
        <v>8</v>
      </c>
      <c r="S15">
        <v>0.26492987626610687</v>
      </c>
      <c r="U15">
        <v>8</v>
      </c>
      <c r="V15" s="1">
        <f t="shared" si="0"/>
        <v>0.25604792144335686</v>
      </c>
      <c r="W15" s="1">
        <f t="shared" si="1"/>
        <v>1.720996429055539E-2</v>
      </c>
      <c r="AC15" t="s">
        <v>17</v>
      </c>
      <c r="AD15">
        <f>E96</f>
        <v>0.26986699226646804</v>
      </c>
      <c r="AE15">
        <f>G96</f>
        <v>0.26292934490106551</v>
      </c>
      <c r="AF15">
        <f>I96</f>
        <v>0.30729010532368367</v>
      </c>
      <c r="AG15">
        <f>K96</f>
        <v>0.30485803152338647</v>
      </c>
      <c r="AH15">
        <f>O96</f>
        <v>0.350604320822271</v>
      </c>
      <c r="AI15">
        <f>O96</f>
        <v>0.350604320822271</v>
      </c>
      <c r="AJ15">
        <f>Q96</f>
        <v>0.31040860732402931</v>
      </c>
      <c r="AK15">
        <f>S96</f>
        <v>0.33077060847393092</v>
      </c>
      <c r="AO15" t="s">
        <v>40</v>
      </c>
    </row>
    <row r="16" spans="1:48" x14ac:dyDescent="0.4">
      <c r="A16" s="9"/>
      <c r="B16" s="9"/>
      <c r="D16">
        <v>9</v>
      </c>
      <c r="E16">
        <v>0.18085367014861245</v>
      </c>
      <c r="F16">
        <v>9</v>
      </c>
      <c r="G16">
        <v>0.25673558694269449</v>
      </c>
      <c r="H16">
        <v>9</v>
      </c>
      <c r="I16">
        <v>0.14327115019585143</v>
      </c>
      <c r="J16">
        <v>9</v>
      </c>
      <c r="K16">
        <v>0.20781565382147327</v>
      </c>
      <c r="L16">
        <v>9</v>
      </c>
      <c r="M16">
        <v>0.23482868937974027</v>
      </c>
      <c r="N16">
        <v>9</v>
      </c>
      <c r="O16">
        <v>0.26932706905123582</v>
      </c>
      <c r="P16">
        <v>9</v>
      </c>
      <c r="Q16">
        <v>0.29936750644333932</v>
      </c>
      <c r="R16">
        <v>9</v>
      </c>
      <c r="S16">
        <v>0.22635084679942002</v>
      </c>
      <c r="U16">
        <v>9</v>
      </c>
      <c r="V16" s="1">
        <f t="shared" si="0"/>
        <v>0.2273187715977959</v>
      </c>
      <c r="W16" s="1">
        <f t="shared" si="1"/>
        <v>1.7668465621455666E-2</v>
      </c>
      <c r="AC16" t="s">
        <v>34</v>
      </c>
      <c r="AD16">
        <f>E129</f>
        <v>0.33500059957629097</v>
      </c>
      <c r="AE16">
        <f>G129</f>
        <v>0.33973889112163508</v>
      </c>
      <c r="AF16">
        <f>I129</f>
        <v>0.37554424874989606</v>
      </c>
      <c r="AG16">
        <f>K129</f>
        <v>0.41036350501703728</v>
      </c>
      <c r="AI16">
        <f>O129</f>
        <v>0.47017793964216448</v>
      </c>
      <c r="AJ16">
        <f>Q129</f>
        <v>0.38465373843048517</v>
      </c>
      <c r="AK16">
        <f>S129</f>
        <v>0.40216800407726461</v>
      </c>
      <c r="AO16" t="s">
        <v>9</v>
      </c>
      <c r="AP16" t="s">
        <v>22</v>
      </c>
      <c r="AQ16" t="s">
        <v>24</v>
      </c>
      <c r="AR16" t="s">
        <v>26</v>
      </c>
      <c r="AS16" t="s">
        <v>29</v>
      </c>
    </row>
    <row r="17" spans="1:45" x14ac:dyDescent="0.4">
      <c r="A17" s="9"/>
      <c r="B17" s="9"/>
      <c r="D17">
        <v>10</v>
      </c>
      <c r="E17">
        <v>0.13694544967768829</v>
      </c>
      <c r="F17">
        <v>10</v>
      </c>
      <c r="G17">
        <v>0.20083693358642035</v>
      </c>
      <c r="H17">
        <v>10</v>
      </c>
      <c r="I17">
        <v>9.8890588924663042E-2</v>
      </c>
      <c r="J17">
        <v>10</v>
      </c>
      <c r="K17">
        <v>0.14770255331532178</v>
      </c>
      <c r="L17">
        <v>10</v>
      </c>
      <c r="M17">
        <v>0.20461841798286651</v>
      </c>
      <c r="N17">
        <v>10</v>
      </c>
      <c r="O17">
        <v>0.17384018748190821</v>
      </c>
      <c r="P17">
        <v>10</v>
      </c>
      <c r="Q17">
        <v>0.2035050494293002</v>
      </c>
      <c r="R17">
        <v>10</v>
      </c>
      <c r="S17">
        <v>0.1728376621464463</v>
      </c>
      <c r="U17">
        <v>10</v>
      </c>
      <c r="V17" s="1">
        <f t="shared" si="0"/>
        <v>0.16739710531807683</v>
      </c>
      <c r="W17" s="1">
        <f t="shared" si="1"/>
        <v>1.3287256464378418E-2</v>
      </c>
      <c r="AC17" t="s">
        <v>20</v>
      </c>
      <c r="AD17">
        <f>E162</f>
        <v>0.45994888270601553</v>
      </c>
      <c r="AE17">
        <f>G162</f>
        <v>0.44357384857583104</v>
      </c>
      <c r="AF17">
        <f>I162</f>
        <v>0.54275199851302514</v>
      </c>
      <c r="AG17">
        <f>K162</f>
        <v>0.55336360112473559</v>
      </c>
      <c r="AI17">
        <f>O162</f>
        <v>0.65844517937974822</v>
      </c>
      <c r="AJ17">
        <f>Q162</f>
        <v>0.60008867641112407</v>
      </c>
      <c r="AK17">
        <f>S162</f>
        <v>0.54637942441185816</v>
      </c>
      <c r="AN17" t="s">
        <v>39</v>
      </c>
      <c r="AO17">
        <v>0.34622176176825348</v>
      </c>
      <c r="AP17">
        <v>0.42689367859323735</v>
      </c>
      <c r="AQ17">
        <v>0.26986699226646804</v>
      </c>
      <c r="AR17">
        <v>0.33500059957629097</v>
      </c>
      <c r="AS17">
        <v>0.45994888270601553</v>
      </c>
    </row>
    <row r="18" spans="1:45" x14ac:dyDescent="0.4">
      <c r="A18" s="9"/>
      <c r="B18" s="9"/>
      <c r="D18">
        <v>11</v>
      </c>
      <c r="E18">
        <v>0.10229008581238071</v>
      </c>
      <c r="F18">
        <v>11</v>
      </c>
      <c r="G18">
        <v>0.15486129854462888</v>
      </c>
      <c r="H18">
        <v>11</v>
      </c>
      <c r="I18">
        <v>7.0626601715257947E-2</v>
      </c>
      <c r="J18">
        <v>11</v>
      </c>
      <c r="K18">
        <v>0.10728469340905281</v>
      </c>
      <c r="L18">
        <v>11</v>
      </c>
      <c r="M18">
        <v>0.15558912490779087</v>
      </c>
      <c r="N18">
        <v>11</v>
      </c>
      <c r="O18">
        <v>0.11103837453415485</v>
      </c>
      <c r="P18">
        <v>11</v>
      </c>
      <c r="Q18">
        <v>0.12259255346775022</v>
      </c>
      <c r="R18">
        <v>11</v>
      </c>
      <c r="S18">
        <v>0.14065114659298933</v>
      </c>
      <c r="U18">
        <v>11</v>
      </c>
      <c r="V18" s="1">
        <f t="shared" si="0"/>
        <v>0.12061673487300069</v>
      </c>
      <c r="W18" s="1">
        <f t="shared" si="1"/>
        <v>1.0269065468320253E-2</v>
      </c>
      <c r="AN18" t="s">
        <v>2</v>
      </c>
      <c r="AO18">
        <v>0.31626792666424985</v>
      </c>
      <c r="AP18">
        <v>0.4136941228456299</v>
      </c>
      <c r="AQ18">
        <v>0.26292934490106551</v>
      </c>
      <c r="AR18">
        <v>0.33973889112163508</v>
      </c>
      <c r="AS18">
        <v>0.44357384857583104</v>
      </c>
    </row>
    <row r="19" spans="1:45" x14ac:dyDescent="0.4">
      <c r="A19" s="9"/>
      <c r="B19" s="9"/>
      <c r="D19">
        <v>12</v>
      </c>
      <c r="E19">
        <v>8.0959779029164444E-2</v>
      </c>
      <c r="F19">
        <v>12</v>
      </c>
      <c r="G19">
        <v>0.12660257431491553</v>
      </c>
      <c r="H19">
        <v>12</v>
      </c>
      <c r="I19">
        <v>5.3381355311806745E-2</v>
      </c>
      <c r="J19">
        <v>12</v>
      </c>
      <c r="K19">
        <v>8.307224237482605E-2</v>
      </c>
      <c r="L19">
        <v>12</v>
      </c>
      <c r="M19">
        <v>0.11417382588546257</v>
      </c>
      <c r="N19">
        <v>12</v>
      </c>
      <c r="O19">
        <v>8.3571979695641979E-2</v>
      </c>
      <c r="P19">
        <v>12</v>
      </c>
      <c r="Q19">
        <v>8.6272587396265504E-2</v>
      </c>
      <c r="R19">
        <v>12</v>
      </c>
      <c r="S19">
        <v>0.11556736932454011</v>
      </c>
      <c r="U19">
        <v>12</v>
      </c>
      <c r="V19" s="1">
        <f t="shared" si="0"/>
        <v>9.295021416657788E-2</v>
      </c>
      <c r="W19" s="1">
        <f t="shared" si="1"/>
        <v>8.4874278652879564E-3</v>
      </c>
      <c r="AB19" t="s">
        <v>19</v>
      </c>
      <c r="AC19" t="s">
        <v>10</v>
      </c>
      <c r="AD19">
        <f>E31</f>
        <v>0.12014669274618221</v>
      </c>
      <c r="AE19">
        <f>G31</f>
        <v>0.1174645559007879</v>
      </c>
      <c r="AF19">
        <f>I31</f>
        <v>0.10487296862512156</v>
      </c>
      <c r="AG19">
        <f>K31</f>
        <v>0.13127730749225763</v>
      </c>
      <c r="AH19">
        <f>M31</f>
        <v>0.15340539822344795</v>
      </c>
      <c r="AI19">
        <f>O31</f>
        <v>0.13708773015010065</v>
      </c>
      <c r="AJ19">
        <f>Q31</f>
        <v>0.12988283112577781</v>
      </c>
      <c r="AK19">
        <f>S31</f>
        <v>0.14350730827527147</v>
      </c>
      <c r="AN19" t="s">
        <v>3</v>
      </c>
      <c r="AO19">
        <v>0.37719017177873732</v>
      </c>
      <c r="AP19">
        <v>0.52314523224899434</v>
      </c>
      <c r="AQ19">
        <v>0.30729010532368367</v>
      </c>
      <c r="AR19">
        <v>0.37554424874989606</v>
      </c>
      <c r="AS19">
        <v>0.54275199851302514</v>
      </c>
    </row>
    <row r="20" spans="1:45" x14ac:dyDescent="0.4">
      <c r="A20" s="9"/>
      <c r="B20" s="9"/>
      <c r="D20">
        <v>13</v>
      </c>
      <c r="E20">
        <v>6.2755511566570679E-2</v>
      </c>
      <c r="F20">
        <v>13</v>
      </c>
      <c r="G20">
        <v>0.1023675773415517</v>
      </c>
      <c r="H20">
        <v>13</v>
      </c>
      <c r="I20">
        <v>4.213466099352154E-2</v>
      </c>
      <c r="J20">
        <v>13</v>
      </c>
      <c r="K20">
        <v>6.6726958264200498E-2</v>
      </c>
      <c r="L20">
        <v>13</v>
      </c>
      <c r="M20">
        <v>7.7428655949708575E-2</v>
      </c>
      <c r="N20">
        <v>13</v>
      </c>
      <c r="O20">
        <v>6.8098835259466514E-2</v>
      </c>
      <c r="P20">
        <v>13</v>
      </c>
      <c r="Q20">
        <v>6.7199923585380725E-2</v>
      </c>
      <c r="R20">
        <v>13</v>
      </c>
      <c r="S20">
        <v>8.9051345482460034E-2</v>
      </c>
      <c r="U20">
        <v>13</v>
      </c>
      <c r="V20" s="1">
        <f t="shared" si="0"/>
        <v>7.1970433555357538E-2</v>
      </c>
      <c r="W20" s="1">
        <f t="shared" si="1"/>
        <v>6.3889766643898289E-3</v>
      </c>
      <c r="AC20" t="s">
        <v>15</v>
      </c>
      <c r="AD20">
        <f>E64</f>
        <v>0.13330450607403369</v>
      </c>
      <c r="AE20">
        <f>G64</f>
        <v>0.13359948833733223</v>
      </c>
      <c r="AF20">
        <f>I64</f>
        <v>0.12511083378355875</v>
      </c>
      <c r="AG20">
        <f>K64</f>
        <v>0.13291888425501763</v>
      </c>
      <c r="AH20">
        <f>M64</f>
        <v>0.14682948047401545</v>
      </c>
      <c r="AI20">
        <f>O64</f>
        <v>0.12769948239833057</v>
      </c>
      <c r="AJ20">
        <f>Q64</f>
        <v>0.11487426921758581</v>
      </c>
      <c r="AK20">
        <f>S64</f>
        <v>0.13678649018832034</v>
      </c>
      <c r="AN20" t="s">
        <v>4</v>
      </c>
      <c r="AO20">
        <v>0.41476020398727087</v>
      </c>
      <c r="AP20">
        <v>0.50126947629369478</v>
      </c>
      <c r="AQ20">
        <v>0.30485803152338647</v>
      </c>
      <c r="AR20">
        <v>0.41036350501703728</v>
      </c>
      <c r="AS20">
        <v>0.55336360112473559</v>
      </c>
    </row>
    <row r="21" spans="1:45" x14ac:dyDescent="0.4">
      <c r="A21" s="9"/>
      <c r="B21" s="9"/>
      <c r="D21">
        <v>14</v>
      </c>
      <c r="E21">
        <v>4.8537454071919776E-2</v>
      </c>
      <c r="F21">
        <v>14</v>
      </c>
      <c r="G21">
        <v>7.9957554279738316E-2</v>
      </c>
      <c r="H21">
        <v>14</v>
      </c>
      <c r="I21">
        <v>3.4681139505293411E-2</v>
      </c>
      <c r="J21">
        <v>14</v>
      </c>
      <c r="K21">
        <v>5.3124251223436211E-2</v>
      </c>
      <c r="L21">
        <v>14</v>
      </c>
      <c r="M21">
        <v>5.4031997662532402E-2</v>
      </c>
      <c r="N21">
        <v>14</v>
      </c>
      <c r="O21">
        <v>5.4890236618253596E-2</v>
      </c>
      <c r="P21">
        <v>14</v>
      </c>
      <c r="Q21">
        <v>5.3646945363541233E-2</v>
      </c>
      <c r="R21">
        <v>14</v>
      </c>
      <c r="S21">
        <v>7.1200365450209996E-2</v>
      </c>
      <c r="U21">
        <v>14</v>
      </c>
      <c r="V21" s="1">
        <f t="shared" si="0"/>
        <v>5.625874302186562E-2</v>
      </c>
      <c r="W21" s="1">
        <f t="shared" si="1"/>
        <v>4.8799420790417106E-3</v>
      </c>
      <c r="AC21" t="s">
        <v>17</v>
      </c>
      <c r="AD21">
        <f>E97</f>
        <v>0.12871190839892668</v>
      </c>
      <c r="AE21">
        <f>G97</f>
        <v>0.11804849210840632</v>
      </c>
      <c r="AF21">
        <f>I97</f>
        <v>0.11781426619058448</v>
      </c>
      <c r="AG21">
        <f>K97</f>
        <v>0.13222677428346247</v>
      </c>
      <c r="AH21">
        <f>O97</f>
        <v>0.165316033605411</v>
      </c>
      <c r="AI21">
        <f>O97</f>
        <v>0.165316033605411</v>
      </c>
      <c r="AJ21">
        <f>Q97</f>
        <v>0.14339168389781778</v>
      </c>
      <c r="AK21">
        <f>S97</f>
        <v>0.1515190502250266</v>
      </c>
      <c r="AN21" t="s">
        <v>5</v>
      </c>
      <c r="AO21">
        <v>0.41058172227172396</v>
      </c>
      <c r="AP21">
        <v>0.42922582796612613</v>
      </c>
      <c r="AQ21">
        <v>0.350604320822271</v>
      </c>
    </row>
    <row r="22" spans="1:45" x14ac:dyDescent="0.4">
      <c r="A22" s="9"/>
      <c r="B22" s="9"/>
      <c r="D22">
        <v>15</v>
      </c>
      <c r="E22">
        <v>3.8951832063257551E-2</v>
      </c>
      <c r="F22">
        <v>15</v>
      </c>
      <c r="G22">
        <v>6.4101740222273579E-2</v>
      </c>
      <c r="H22">
        <v>15</v>
      </c>
      <c r="I22">
        <v>2.9008754748207778E-2</v>
      </c>
      <c r="J22">
        <v>15</v>
      </c>
      <c r="K22">
        <v>4.2113726764821516E-2</v>
      </c>
      <c r="L22">
        <v>15</v>
      </c>
      <c r="M22">
        <v>4.0116168715040937E-2</v>
      </c>
      <c r="N22">
        <v>15</v>
      </c>
      <c r="O22">
        <v>4.429328532826176E-2</v>
      </c>
      <c r="P22">
        <v>15</v>
      </c>
      <c r="Q22">
        <v>4.3346245616262088E-2</v>
      </c>
      <c r="R22">
        <v>15</v>
      </c>
      <c r="S22">
        <v>5.7216903536004747E-2</v>
      </c>
      <c r="U22">
        <v>15</v>
      </c>
      <c r="V22" s="1">
        <f t="shared" si="0"/>
        <v>4.4893582124266244E-2</v>
      </c>
      <c r="W22" s="1">
        <f t="shared" si="1"/>
        <v>3.8770285103047839E-3</v>
      </c>
      <c r="AC22" t="s">
        <v>34</v>
      </c>
      <c r="AD22">
        <f>E130</f>
        <v>0.13391294077226656</v>
      </c>
      <c r="AE22">
        <f>G130</f>
        <v>0.14572873522660948</v>
      </c>
      <c r="AF22">
        <f>I130</f>
        <v>0.11902801486753493</v>
      </c>
      <c r="AG22">
        <f>K130</f>
        <v>0.14685021697388936</v>
      </c>
      <c r="AI22">
        <f>O130</f>
        <v>0.16878118044674698</v>
      </c>
      <c r="AJ22">
        <f>Q130</f>
        <v>0.15172916016587112</v>
      </c>
      <c r="AK22">
        <f>S130</f>
        <v>0.14893525700501847</v>
      </c>
      <c r="AN22" t="s">
        <v>6</v>
      </c>
      <c r="AO22">
        <v>0.48082031638173772</v>
      </c>
      <c r="AP22">
        <v>0.57665409304976234</v>
      </c>
      <c r="AQ22">
        <v>0.350604320822271</v>
      </c>
      <c r="AR22">
        <v>0.47017793964216448</v>
      </c>
      <c r="AS22">
        <v>0.65844517937974822</v>
      </c>
    </row>
    <row r="23" spans="1:45" x14ac:dyDescent="0.4">
      <c r="A23" s="9"/>
      <c r="B23" s="9"/>
      <c r="D23">
        <v>16</v>
      </c>
      <c r="E23">
        <v>3.1417488396504087E-2</v>
      </c>
      <c r="F23">
        <v>16</v>
      </c>
      <c r="G23">
        <v>5.3315137894278317E-2</v>
      </c>
      <c r="H23">
        <v>16</v>
      </c>
      <c r="I23">
        <v>2.4769141674587627E-2</v>
      </c>
      <c r="J23">
        <v>16</v>
      </c>
      <c r="K23">
        <v>3.377991095434122E-2</v>
      </c>
      <c r="L23">
        <v>16</v>
      </c>
      <c r="M23">
        <v>3.0773411105907027E-2</v>
      </c>
      <c r="N23">
        <v>16</v>
      </c>
      <c r="O23">
        <v>3.5634430742781303E-2</v>
      </c>
      <c r="P23">
        <v>16</v>
      </c>
      <c r="Q23">
        <v>3.5198206575600702E-2</v>
      </c>
      <c r="R23">
        <v>16</v>
      </c>
      <c r="S23">
        <v>4.5021958613084299E-2</v>
      </c>
      <c r="U23">
        <v>16</v>
      </c>
      <c r="V23" s="1">
        <f t="shared" si="0"/>
        <v>3.6238710744635569E-2</v>
      </c>
      <c r="W23" s="1">
        <f t="shared" si="1"/>
        <v>3.1648403443557131E-3</v>
      </c>
      <c r="AC23" t="s">
        <v>20</v>
      </c>
      <c r="AD23">
        <f>E163</f>
        <v>0.1295719574680308</v>
      </c>
      <c r="AE23">
        <f>G163</f>
        <v>0.14607747876679653</v>
      </c>
      <c r="AF23">
        <f>I163</f>
        <v>0.1306622727908939</v>
      </c>
      <c r="AG23">
        <f>K163</f>
        <v>0.11354235044165702</v>
      </c>
      <c r="AI23">
        <f>O163</f>
        <v>0.12072990302987935</v>
      </c>
      <c r="AJ23">
        <f>Q163</f>
        <v>9.5497790381981001E-2</v>
      </c>
      <c r="AK23">
        <f>S163</f>
        <v>0.13771931663063766</v>
      </c>
      <c r="AN23" t="s">
        <v>7</v>
      </c>
      <c r="AO23">
        <v>0.461844412321539</v>
      </c>
      <c r="AP23">
        <v>0.5797681525880678</v>
      </c>
      <c r="AQ23">
        <v>0.31040860732402931</v>
      </c>
      <c r="AR23">
        <v>0.38465373843048517</v>
      </c>
      <c r="AS23">
        <v>0.60008867641112407</v>
      </c>
    </row>
    <row r="24" spans="1:45" x14ac:dyDescent="0.4">
      <c r="A24" s="9"/>
      <c r="B24" s="9"/>
      <c r="D24">
        <v>17</v>
      </c>
      <c r="E24">
        <v>2.3653285240770417E-2</v>
      </c>
      <c r="F24">
        <v>17</v>
      </c>
      <c r="G24">
        <v>3.9045601778675318E-2</v>
      </c>
      <c r="H24">
        <v>17</v>
      </c>
      <c r="I24">
        <v>1.9584699952642892E-2</v>
      </c>
      <c r="J24">
        <v>17</v>
      </c>
      <c r="K24">
        <v>2.3763591988489274E-2</v>
      </c>
      <c r="L24">
        <v>17</v>
      </c>
      <c r="M24">
        <v>2.1994894410886624E-2</v>
      </c>
      <c r="N24">
        <v>17</v>
      </c>
      <c r="O24">
        <v>2.5655224765667842E-2</v>
      </c>
      <c r="P24">
        <v>17</v>
      </c>
      <c r="Q24">
        <v>2.5755877247259241E-2</v>
      </c>
      <c r="R24">
        <v>17</v>
      </c>
      <c r="S24">
        <v>3.2288843138805964E-2</v>
      </c>
      <c r="U24">
        <v>17</v>
      </c>
      <c r="V24" s="1">
        <f t="shared" si="0"/>
        <v>2.64677523153997E-2</v>
      </c>
      <c r="W24" s="1">
        <f t="shared" si="1"/>
        <v>2.2195194873999859E-3</v>
      </c>
      <c r="AN24" t="s">
        <v>8</v>
      </c>
      <c r="AO24">
        <v>0.37619459470620603</v>
      </c>
      <c r="AP24">
        <v>0.52302390738473259</v>
      </c>
      <c r="AQ24">
        <v>0.33077060847393092</v>
      </c>
      <c r="AR24">
        <v>0.40216800407726461</v>
      </c>
      <c r="AS24">
        <v>0.54637942441185816</v>
      </c>
    </row>
    <row r="25" spans="1:45" x14ac:dyDescent="0.4">
      <c r="A25" s="9"/>
      <c r="B25" s="9"/>
      <c r="D25">
        <v>18</v>
      </c>
      <c r="E25">
        <v>1.7259821389583964E-2</v>
      </c>
      <c r="F25">
        <v>18</v>
      </c>
      <c r="G25">
        <v>2.7120310980626033E-2</v>
      </c>
      <c r="H25">
        <v>18</v>
      </c>
      <c r="I25">
        <v>1.5121479929223896E-2</v>
      </c>
      <c r="J25">
        <v>18</v>
      </c>
      <c r="K25">
        <v>1.584340678889052E-2</v>
      </c>
      <c r="L25">
        <v>18</v>
      </c>
      <c r="M25">
        <v>1.4912573717752758E-2</v>
      </c>
      <c r="N25">
        <v>18</v>
      </c>
      <c r="O25">
        <v>1.7502959266317182E-2</v>
      </c>
      <c r="P25">
        <v>18</v>
      </c>
      <c r="Q25">
        <v>1.7947646131459015E-2</v>
      </c>
      <c r="R25">
        <v>18</v>
      </c>
      <c r="S25">
        <v>2.1325697092728444E-2</v>
      </c>
      <c r="U25">
        <v>18</v>
      </c>
      <c r="V25" s="1">
        <f t="shared" si="0"/>
        <v>1.8379236912072727E-2</v>
      </c>
      <c r="W25" s="1">
        <f t="shared" si="1"/>
        <v>1.441455095494198E-3</v>
      </c>
      <c r="AB25" t="s">
        <v>21</v>
      </c>
      <c r="AC25" t="s">
        <v>10</v>
      </c>
      <c r="AD25">
        <f>E32</f>
        <v>3.341229225660771E-2</v>
      </c>
      <c r="AE25">
        <f>G32</f>
        <v>3.3347015228255124E-2</v>
      </c>
      <c r="AF25">
        <f>I32</f>
        <v>3.5823206961675333E-2</v>
      </c>
      <c r="AG25">
        <f>K32</f>
        <v>3.3007144062499931E-2</v>
      </c>
      <c r="AH25">
        <f>M32</f>
        <v>2.8507044563976749E-2</v>
      </c>
      <c r="AI25">
        <f>O32</f>
        <v>3.647979181694528E-2</v>
      </c>
      <c r="AJ25">
        <f>Q32</f>
        <v>3.3804060075602049E-2</v>
      </c>
      <c r="AK25">
        <f>S32</f>
        <v>3.6076951721037656E-2</v>
      </c>
    </row>
    <row r="26" spans="1:45" x14ac:dyDescent="0.4">
      <c r="A26" s="9"/>
      <c r="B26" s="9"/>
      <c r="D26">
        <v>19</v>
      </c>
      <c r="E26">
        <v>1.2120058933636952E-2</v>
      </c>
      <c r="F26">
        <v>19</v>
      </c>
      <c r="G26">
        <v>1.8354704682296722E-2</v>
      </c>
      <c r="H26">
        <v>19</v>
      </c>
      <c r="I26">
        <v>1.1235492641043229E-2</v>
      </c>
      <c r="J26">
        <v>19</v>
      </c>
      <c r="K26">
        <v>9.79336123877164E-3</v>
      </c>
      <c r="L26">
        <v>19</v>
      </c>
      <c r="M26">
        <v>9.208913689504928E-3</v>
      </c>
      <c r="N26">
        <v>19</v>
      </c>
      <c r="O26">
        <v>1.1150772164200651E-2</v>
      </c>
      <c r="P26">
        <v>19</v>
      </c>
      <c r="Q26">
        <v>1.1544136702023174E-2</v>
      </c>
      <c r="R26">
        <v>19</v>
      </c>
      <c r="S26">
        <v>1.3184511705410119E-2</v>
      </c>
      <c r="U26">
        <v>19</v>
      </c>
      <c r="V26" s="1">
        <f t="shared" si="0"/>
        <v>1.2073993969610926E-2</v>
      </c>
      <c r="W26" s="1">
        <f t="shared" si="1"/>
        <v>9.9936445024646509E-4</v>
      </c>
      <c r="AC26" t="s">
        <v>15</v>
      </c>
      <c r="AD26">
        <f>E65</f>
        <v>3.8137588251966954E-2</v>
      </c>
      <c r="AE26">
        <f>G65</f>
        <v>4.281412590475784E-2</v>
      </c>
      <c r="AF26">
        <f>I65</f>
        <v>4.2558704805357117E-2</v>
      </c>
      <c r="AG26">
        <f>K65</f>
        <v>3.8077644265633044E-2</v>
      </c>
      <c r="AH26">
        <f>M65</f>
        <v>4.1270149357634983E-2</v>
      </c>
      <c r="AI26">
        <f>O65</f>
        <v>3.0852261957899009E-2</v>
      </c>
      <c r="AJ26">
        <f>Q65</f>
        <v>3.2172132684004547E-2</v>
      </c>
      <c r="AK26">
        <f>S65</f>
        <v>3.6353915410559198E-2</v>
      </c>
    </row>
    <row r="27" spans="1:45" x14ac:dyDescent="0.4">
      <c r="A27" s="9"/>
      <c r="B27" s="9"/>
      <c r="D27">
        <v>20</v>
      </c>
      <c r="E27">
        <v>8.2928155119037783E-3</v>
      </c>
      <c r="F27">
        <v>20</v>
      </c>
      <c r="G27">
        <v>1.2027159204384552E-2</v>
      </c>
      <c r="H27">
        <v>20</v>
      </c>
      <c r="I27">
        <v>7.7969057770104558E-3</v>
      </c>
      <c r="J27">
        <v>20</v>
      </c>
      <c r="K27">
        <v>5.4042605743739053E-3</v>
      </c>
      <c r="L27">
        <v>20</v>
      </c>
      <c r="M27">
        <v>5.1235698774113091E-3</v>
      </c>
      <c r="N27">
        <v>20</v>
      </c>
      <c r="O27">
        <v>6.3582350865208298E-3</v>
      </c>
      <c r="P27">
        <v>20</v>
      </c>
      <c r="Q27">
        <v>6.6484418748266553E-3</v>
      </c>
      <c r="R27">
        <v>20</v>
      </c>
      <c r="S27">
        <v>7.2613409985068196E-3</v>
      </c>
      <c r="U27">
        <v>20</v>
      </c>
      <c r="V27" s="1">
        <f t="shared" si="0"/>
        <v>7.3640911131172878E-3</v>
      </c>
      <c r="W27" s="1">
        <f t="shared" si="1"/>
        <v>7.6984913270134413E-4</v>
      </c>
      <c r="AC27" t="s">
        <v>17</v>
      </c>
      <c r="AD27">
        <f>E98</f>
        <v>2.7461997846549485E-2</v>
      </c>
      <c r="AE27">
        <f>G98</f>
        <v>2.8374055713491154E-2</v>
      </c>
      <c r="AF27">
        <f>I98</f>
        <v>2.7719532024999032E-2</v>
      </c>
      <c r="AG27">
        <f>K98</f>
        <v>2.590432773481129E-2</v>
      </c>
      <c r="AH27">
        <f>O98</f>
        <v>3.4380692066101323E-2</v>
      </c>
      <c r="AI27">
        <f>O98</f>
        <v>3.4380692066101323E-2</v>
      </c>
      <c r="AJ27">
        <f>Q98</f>
        <v>3.0357893591547606E-2</v>
      </c>
      <c r="AK27">
        <f>S98</f>
        <v>3.0615464822863449E-2</v>
      </c>
    </row>
    <row r="28" spans="1:45" x14ac:dyDescent="0.4">
      <c r="AC28" t="s">
        <v>34</v>
      </c>
      <c r="AD28">
        <f>E131</f>
        <v>3.656701588518791E-2</v>
      </c>
      <c r="AE28">
        <f>G131</f>
        <v>4.2063198528783541E-2</v>
      </c>
      <c r="AF28">
        <f>I131</f>
        <v>3.9710863449794506E-2</v>
      </c>
      <c r="AG28">
        <f>K131</f>
        <v>3.9620386662654543E-2</v>
      </c>
      <c r="AI28">
        <f>O131</f>
        <v>4.6531016090904813E-2</v>
      </c>
      <c r="AJ28">
        <f>Q131</f>
        <v>4.1144083709325333E-2</v>
      </c>
      <c r="AK28">
        <f>S131</f>
        <v>3.8274333144823591E-2</v>
      </c>
    </row>
    <row r="29" spans="1:45" x14ac:dyDescent="0.4">
      <c r="D29" t="s">
        <v>16</v>
      </c>
      <c r="E29">
        <f>SUM(E8:E12)/SUM(E7:E27)</f>
        <v>0.48767749675960492</v>
      </c>
      <c r="F29" t="s">
        <v>16</v>
      </c>
      <c r="G29">
        <f>SUM(G8:G12)/SUM(G7:G27)</f>
        <v>0.51494512916487867</v>
      </c>
      <c r="H29" t="s">
        <v>16</v>
      </c>
      <c r="I29">
        <f>SUM(I8:I12)/SUM(I7:I27)</f>
        <v>0.47188504693600292</v>
      </c>
      <c r="J29" t="s">
        <v>16</v>
      </c>
      <c r="K29">
        <f>SUM(K8:K12)/SUM(K7:K27)</f>
        <v>0.41113978877476498</v>
      </c>
      <c r="L29" t="s">
        <v>16</v>
      </c>
      <c r="M29">
        <f>SUM(M8:M12)/SUM(M7:M27)</f>
        <v>0.39785007247042758</v>
      </c>
      <c r="N29" t="s">
        <v>16</v>
      </c>
      <c r="O29">
        <f>SUM(O8:O12)/SUM(O7:O27)</f>
        <v>0.33790880501834103</v>
      </c>
      <c r="P29" t="s">
        <v>16</v>
      </c>
      <c r="Q29">
        <f>SUM(Q8:Q12)/SUM(Q7:Q27)</f>
        <v>0.36757732568468221</v>
      </c>
      <c r="R29" t="s">
        <v>16</v>
      </c>
      <c r="S29">
        <f>SUM(S8:S12)/SUM(S7:S27)</f>
        <v>0.43532710262077579</v>
      </c>
      <c r="U29" t="s">
        <v>16</v>
      </c>
      <c r="V29" s="1">
        <f>AVERAGE(E29,G29,I29,K29,O29,Q29,S29,M29)</f>
        <v>0.42803884592868474</v>
      </c>
      <c r="W29" s="1">
        <f>STDEV(E29,G29,I29,K29,O29,Q29,S29,M29)/SQRT(COUNT(E29,G29,I29,K29,O29,Q29,S29,M29))</f>
        <v>2.1572568000475269E-2</v>
      </c>
      <c r="AC29" t="s">
        <v>20</v>
      </c>
      <c r="AD29">
        <f>E164</f>
        <v>3.4647383496922958E-2</v>
      </c>
      <c r="AE29">
        <f>G164</f>
        <v>4.032186053578668E-2</v>
      </c>
      <c r="AF29">
        <f>I164</f>
        <v>4.5107234998110729E-2</v>
      </c>
      <c r="AG29">
        <f>K164</f>
        <v>3.3420273686206363E-2</v>
      </c>
      <c r="AI29">
        <f>O164</f>
        <v>3.2416247024486776E-2</v>
      </c>
      <c r="AJ29">
        <f>Q164</f>
        <v>2.6078004497679542E-2</v>
      </c>
      <c r="AK29">
        <f>S164</f>
        <v>3.5397484231470072E-2</v>
      </c>
    </row>
    <row r="30" spans="1:45" x14ac:dyDescent="0.4">
      <c r="D30" t="s">
        <v>18</v>
      </c>
      <c r="E30">
        <f>SUM(E13:E17)/SUM(E7:E27)</f>
        <v>0.34622176176825348</v>
      </c>
      <c r="F30" t="s">
        <v>18</v>
      </c>
      <c r="G30">
        <f>SUM(G13:G17)/SUM(G7:G27)</f>
        <v>0.31626792666424985</v>
      </c>
      <c r="H30" t="s">
        <v>18</v>
      </c>
      <c r="I30">
        <f>SUM(I13:I17)/SUM(I7:I27)</f>
        <v>0.37719017177873732</v>
      </c>
      <c r="J30" t="s">
        <v>18</v>
      </c>
      <c r="K30">
        <f>SUM(K13:K17)/SUM(K7:K27)</f>
        <v>0.41476020398727087</v>
      </c>
      <c r="L30" t="s">
        <v>18</v>
      </c>
      <c r="M30">
        <f>SUM(M13:M17)/SUM(M7:M27)</f>
        <v>0.41058172227172396</v>
      </c>
      <c r="N30" t="s">
        <v>18</v>
      </c>
      <c r="O30">
        <f>SUM(O13:O17)/SUM(O7:O27)</f>
        <v>0.48082031638173772</v>
      </c>
      <c r="P30" t="s">
        <v>18</v>
      </c>
      <c r="Q30">
        <f>SUM(Q13:Q17)/SUM(Q7:Q27)</f>
        <v>0.461844412321539</v>
      </c>
      <c r="R30" t="s">
        <v>18</v>
      </c>
      <c r="S30">
        <f>SUM(S13:S17)/SUM(S7:S27)</f>
        <v>0.37619459470620603</v>
      </c>
      <c r="U30" t="s">
        <v>18</v>
      </c>
      <c r="V30" s="1">
        <f>AVERAGE(E30,G30,I30,K30,O30,Q30,S30,M30)</f>
        <v>0.39798513873496477</v>
      </c>
      <c r="W30" s="1">
        <f>STDEV(E30,G30,I30,K30,O30,Q30,S30,M30)/SQRT(COUNT(E30,G30,I30,K30,O30,Q30,S30,M30))</f>
        <v>1.9659675286694444E-2</v>
      </c>
    </row>
    <row r="31" spans="1:45" x14ac:dyDescent="0.4">
      <c r="D31" t="s">
        <v>19</v>
      </c>
      <c r="E31">
        <f>SUM(E18:E22)/SUM(E7:E27)</f>
        <v>0.12014669274618221</v>
      </c>
      <c r="F31" t="s">
        <v>19</v>
      </c>
      <c r="G31">
        <f>SUM(G18:G22)/SUM(G7:G27)</f>
        <v>0.1174645559007879</v>
      </c>
      <c r="H31" t="s">
        <v>19</v>
      </c>
      <c r="I31">
        <f>SUM(I18:I22)/SUM(I7:I27)</f>
        <v>0.10487296862512156</v>
      </c>
      <c r="J31" t="s">
        <v>19</v>
      </c>
      <c r="K31">
        <f>SUM(K18:K22)/SUM(K7:K27)</f>
        <v>0.13127730749225763</v>
      </c>
      <c r="L31" t="s">
        <v>19</v>
      </c>
      <c r="M31">
        <f>SUM(M18:M22)/SUM(M7:M27)</f>
        <v>0.15340539822344795</v>
      </c>
      <c r="N31" t="s">
        <v>19</v>
      </c>
      <c r="O31">
        <f>SUM(O18:O22)/SUM(O7:O27)</f>
        <v>0.13708773015010065</v>
      </c>
      <c r="P31" t="s">
        <v>19</v>
      </c>
      <c r="Q31">
        <f>SUM(Q18:Q22)/SUM(Q7:Q27)</f>
        <v>0.12988283112577781</v>
      </c>
      <c r="R31" t="s">
        <v>19</v>
      </c>
      <c r="S31">
        <f>SUM(S18:S22)/SUM(S7:S27)</f>
        <v>0.14350730827527147</v>
      </c>
      <c r="U31" t="s">
        <v>19</v>
      </c>
      <c r="V31" s="1">
        <f>AVERAGE(E31,G31,I31,K31,O31,Q31,S31,M31)</f>
        <v>0.12970559906736839</v>
      </c>
      <c r="W31" s="1">
        <f>STDEV(E31,G31,I31,K31,O31,Q31,S31,M31)/SQRT(COUNT(E31,G31,I31,K31,O31,Q31,S31,M31))</f>
        <v>5.4560591441674428E-3</v>
      </c>
    </row>
    <row r="32" spans="1:45" ht="25.5" x14ac:dyDescent="0.4">
      <c r="D32" t="s">
        <v>21</v>
      </c>
      <c r="E32">
        <f>SUM(E23:E27)/SUM(E7:E27)</f>
        <v>3.341229225660771E-2</v>
      </c>
      <c r="F32" t="s">
        <v>21</v>
      </c>
      <c r="G32">
        <f>SUM(G23:G27)/SUM(G7:G27)</f>
        <v>3.3347015228255124E-2</v>
      </c>
      <c r="H32" t="s">
        <v>21</v>
      </c>
      <c r="I32">
        <f>SUM(I23:I27)/SUM(I7:I27)</f>
        <v>3.5823206961675333E-2</v>
      </c>
      <c r="J32" t="s">
        <v>21</v>
      </c>
      <c r="K32">
        <f>SUM(K23:K27)/SUM(K7:K27)</f>
        <v>3.3007144062499931E-2</v>
      </c>
      <c r="L32" t="s">
        <v>21</v>
      </c>
      <c r="M32">
        <f>SUM(M23:M27)/SUM(M7:M27)</f>
        <v>2.8507044563976749E-2</v>
      </c>
      <c r="N32" t="s">
        <v>21</v>
      </c>
      <c r="O32">
        <f>SUM(O23:O27)/SUM(O7:O27)</f>
        <v>3.647979181694528E-2</v>
      </c>
      <c r="P32" t="s">
        <v>21</v>
      </c>
      <c r="Q32">
        <f>SUM(Q23:Q27)/SUM(Q7:Q27)</f>
        <v>3.3804060075602049E-2</v>
      </c>
      <c r="R32" t="s">
        <v>21</v>
      </c>
      <c r="S32">
        <f>SUM(S23:S27)/SUM(S7:S27)</f>
        <v>3.6076951721037656E-2</v>
      </c>
      <c r="U32" t="s">
        <v>21</v>
      </c>
      <c r="V32" s="1">
        <f>AVERAGE(E32,G32,I32,K32,O32,Q32,S32,M32)</f>
        <v>3.3807188335824974E-2</v>
      </c>
      <c r="W32" s="1">
        <f>STDEV(E32,G32,I32,K32,O32,Q32,S32,M32)/SQRT(COUNT(E32,G32,I32,K32,O32,Q32,S32,M32))</f>
        <v>9.009744042839464E-4</v>
      </c>
      <c r="AA32" s="3" t="s">
        <v>38</v>
      </c>
      <c r="AB32" s="4"/>
      <c r="AC32" s="4"/>
      <c r="AD32" s="4" t="s">
        <v>16</v>
      </c>
      <c r="AE32" s="4" t="s">
        <v>18</v>
      </c>
    </row>
    <row r="33" spans="1:31" x14ac:dyDescent="0.4">
      <c r="AC33" t="s">
        <v>31</v>
      </c>
      <c r="AD33" s="5">
        <v>7.2080100000000001E-6</v>
      </c>
      <c r="AE33" s="5">
        <v>4.0711200000000004E-6</v>
      </c>
    </row>
    <row r="34" spans="1:31" x14ac:dyDescent="0.4">
      <c r="AC34" t="s">
        <v>35</v>
      </c>
      <c r="AD34" s="2">
        <v>2.5919999999999999E-2</v>
      </c>
      <c r="AE34" s="2">
        <v>6.6100000000000004E-3</v>
      </c>
    </row>
    <row r="35" spans="1:31" x14ac:dyDescent="0.4">
      <c r="AC35" t="s">
        <v>36</v>
      </c>
      <c r="AD35" s="2">
        <v>4.0800000000000003E-2</v>
      </c>
      <c r="AE35" s="2">
        <v>8.7900000000000006E-2</v>
      </c>
    </row>
    <row r="36" spans="1:31" x14ac:dyDescent="0.4">
      <c r="AC36" t="s">
        <v>32</v>
      </c>
      <c r="AD36" s="2">
        <v>1</v>
      </c>
      <c r="AE36" s="2">
        <v>0.75327</v>
      </c>
    </row>
    <row r="37" spans="1:31" x14ac:dyDescent="0.4">
      <c r="AC37" t="s">
        <v>33</v>
      </c>
      <c r="AD37" s="5">
        <v>5.8339300000000001E-7</v>
      </c>
      <c r="AE37" s="5">
        <v>1.4515800000000001E-7</v>
      </c>
    </row>
    <row r="38" spans="1:31" x14ac:dyDescent="0.4">
      <c r="E38" t="s">
        <v>22</v>
      </c>
      <c r="G38" t="s">
        <v>22</v>
      </c>
      <c r="I38" t="s">
        <v>22</v>
      </c>
      <c r="K38" t="s">
        <v>22</v>
      </c>
      <c r="M38" t="s">
        <v>15</v>
      </c>
      <c r="O38" t="s">
        <v>22</v>
      </c>
      <c r="Q38" t="s">
        <v>22</v>
      </c>
      <c r="S38" t="s">
        <v>22</v>
      </c>
      <c r="V38" s="1" t="str">
        <f>S38</f>
        <v>R</v>
      </c>
      <c r="AC38" t="s">
        <v>37</v>
      </c>
      <c r="AD38" s="2">
        <v>1.6199999999999999E-3</v>
      </c>
      <c r="AE38" s="5">
        <v>1.6114300000000001E-4</v>
      </c>
    </row>
    <row r="39" spans="1:31" x14ac:dyDescent="0.4">
      <c r="D39" t="s">
        <v>12</v>
      </c>
      <c r="F39" t="s">
        <v>12</v>
      </c>
      <c r="H39" t="s">
        <v>12</v>
      </c>
      <c r="J39" t="s">
        <v>12</v>
      </c>
      <c r="L39" t="s">
        <v>12</v>
      </c>
      <c r="N39" t="s">
        <v>12</v>
      </c>
      <c r="P39" t="s">
        <v>12</v>
      </c>
      <c r="R39" t="s">
        <v>12</v>
      </c>
      <c r="U39" t="s">
        <v>12</v>
      </c>
      <c r="V39" s="1" t="s">
        <v>13</v>
      </c>
      <c r="W39" s="1" t="s">
        <v>14</v>
      </c>
    </row>
    <row r="40" spans="1:31" x14ac:dyDescent="0.4">
      <c r="A40" s="10" t="s">
        <v>23</v>
      </c>
      <c r="B40" s="10"/>
      <c r="D40">
        <v>0</v>
      </c>
      <c r="E40">
        <v>1.7127299233297335E-2</v>
      </c>
      <c r="F40">
        <v>0</v>
      </c>
      <c r="G40">
        <v>1.7551125159222584E-2</v>
      </c>
      <c r="H40">
        <v>0</v>
      </c>
      <c r="I40">
        <v>1.2869059133379648E-2</v>
      </c>
      <c r="J40">
        <v>0</v>
      </c>
      <c r="K40">
        <v>1.6941344527686385E-2</v>
      </c>
      <c r="L40">
        <v>0</v>
      </c>
      <c r="M40">
        <v>1.4920350119782775E-2</v>
      </c>
      <c r="N40">
        <v>0</v>
      </c>
      <c r="O40">
        <v>1.9391246285520521E-2</v>
      </c>
      <c r="P40">
        <v>0</v>
      </c>
      <c r="Q40">
        <v>1.6729316733323608E-2</v>
      </c>
      <c r="R40">
        <v>0</v>
      </c>
      <c r="S40">
        <v>1.6614699241049285E-2</v>
      </c>
      <c r="U40">
        <v>0</v>
      </c>
      <c r="V40" s="2">
        <f t="shared" ref="V40:V60" si="2">AVERAGE(E40,G40,I40,K40,O40,Q40,S40,M40)</f>
        <v>1.6518055054157769E-2</v>
      </c>
      <c r="W40" s="2">
        <f t="shared" ref="W40:W60" si="3">STDEV(E40,G40,I40,K40,O40,Q40,S40,M40)/SQRT(COUNT(E40,G40,I40,K40,O40,Q40,S40,M40))</f>
        <v>6.7868857292811759E-4</v>
      </c>
    </row>
    <row r="41" spans="1:31" x14ac:dyDescent="0.4">
      <c r="A41" s="10"/>
      <c r="B41" s="10"/>
      <c r="D41">
        <v>1</v>
      </c>
      <c r="E41">
        <v>8.3504096024220348E-2</v>
      </c>
      <c r="F41">
        <v>1</v>
      </c>
      <c r="G41">
        <v>8.4941811197868408E-2</v>
      </c>
      <c r="H41">
        <v>1</v>
      </c>
      <c r="I41">
        <v>6.2632013200116493E-2</v>
      </c>
      <c r="J41">
        <v>1</v>
      </c>
      <c r="K41">
        <v>8.5143463788576776E-2</v>
      </c>
      <c r="L41">
        <v>1</v>
      </c>
      <c r="M41">
        <v>7.7544132808610097E-2</v>
      </c>
      <c r="N41">
        <v>1</v>
      </c>
      <c r="O41">
        <v>8.3383860016070524E-2</v>
      </c>
      <c r="P41">
        <v>1</v>
      </c>
      <c r="Q41">
        <v>8.539749120565665E-2</v>
      </c>
      <c r="R41">
        <v>1</v>
      </c>
      <c r="S41">
        <v>7.7326708555301243E-2</v>
      </c>
      <c r="U41">
        <v>1</v>
      </c>
      <c r="V41" s="2">
        <f t="shared" si="2"/>
        <v>7.9984197099552554E-2</v>
      </c>
      <c r="W41" s="2">
        <f t="shared" si="3"/>
        <v>2.7339191027060824E-3</v>
      </c>
    </row>
    <row r="42" spans="1:31" x14ac:dyDescent="0.4">
      <c r="A42" s="10"/>
      <c r="B42" s="10"/>
      <c r="D42">
        <v>2</v>
      </c>
      <c r="E42">
        <v>0.21299627057491771</v>
      </c>
      <c r="F42">
        <v>2</v>
      </c>
      <c r="G42">
        <v>0.19738417116367088</v>
      </c>
      <c r="H42">
        <v>2</v>
      </c>
      <c r="I42">
        <v>0.12585045783396931</v>
      </c>
      <c r="J42">
        <v>2</v>
      </c>
      <c r="K42">
        <v>0.16648314646957582</v>
      </c>
      <c r="L42">
        <v>2</v>
      </c>
      <c r="M42">
        <v>0.15637018824815735</v>
      </c>
      <c r="N42">
        <v>2</v>
      </c>
      <c r="O42">
        <v>0.17808942716503123</v>
      </c>
      <c r="P42">
        <v>2</v>
      </c>
      <c r="Q42">
        <v>0.17475513691855238</v>
      </c>
      <c r="R42">
        <v>2</v>
      </c>
      <c r="S42">
        <v>0.16647842383197628</v>
      </c>
      <c r="U42">
        <v>2</v>
      </c>
      <c r="V42" s="2">
        <f t="shared" si="2"/>
        <v>0.1723009027757314</v>
      </c>
      <c r="W42" s="2">
        <f t="shared" si="3"/>
        <v>9.2620506863266179E-3</v>
      </c>
    </row>
    <row r="43" spans="1:31" x14ac:dyDescent="0.4">
      <c r="A43" s="10"/>
      <c r="B43" s="10"/>
      <c r="D43">
        <v>3</v>
      </c>
      <c r="E43">
        <v>0.31051705416639575</v>
      </c>
      <c r="F43">
        <v>3</v>
      </c>
      <c r="G43">
        <v>0.30761342005266357</v>
      </c>
      <c r="H43">
        <v>3</v>
      </c>
      <c r="I43">
        <v>0.18828718035400566</v>
      </c>
      <c r="J43">
        <v>3</v>
      </c>
      <c r="K43">
        <v>0.27793361191101645</v>
      </c>
      <c r="L43">
        <v>3</v>
      </c>
      <c r="M43">
        <v>0.22256155464458388</v>
      </c>
      <c r="N43">
        <v>3</v>
      </c>
      <c r="O43">
        <v>0.31381262438687235</v>
      </c>
      <c r="P43">
        <v>3</v>
      </c>
      <c r="Q43">
        <v>0.32133014563035045</v>
      </c>
      <c r="R43">
        <v>3</v>
      </c>
      <c r="S43">
        <v>0.25162028449472718</v>
      </c>
      <c r="U43">
        <v>3</v>
      </c>
      <c r="V43" s="2">
        <f t="shared" si="2"/>
        <v>0.27420948445507692</v>
      </c>
      <c r="W43" s="2">
        <f t="shared" si="3"/>
        <v>1.731902340208261E-2</v>
      </c>
    </row>
    <row r="44" spans="1:31" x14ac:dyDescent="0.4">
      <c r="A44" s="10"/>
      <c r="B44" s="10"/>
      <c r="D44">
        <v>4</v>
      </c>
      <c r="E44">
        <v>0.26618525122191239</v>
      </c>
      <c r="F44">
        <v>4</v>
      </c>
      <c r="G44">
        <v>0.24799091824324684</v>
      </c>
      <c r="H44">
        <v>4</v>
      </c>
      <c r="I44">
        <v>0.20764504100778486</v>
      </c>
      <c r="J44">
        <v>4</v>
      </c>
      <c r="K44">
        <v>0.25766807922837376</v>
      </c>
      <c r="L44">
        <v>4</v>
      </c>
      <c r="M44">
        <v>0.20775482686300062</v>
      </c>
      <c r="N44">
        <v>4</v>
      </c>
      <c r="O44">
        <v>0.33793004775387558</v>
      </c>
      <c r="P44">
        <v>4</v>
      </c>
      <c r="Q44">
        <v>0.32340139094907738</v>
      </c>
      <c r="R44">
        <v>4</v>
      </c>
      <c r="S44">
        <v>0.24621137040944546</v>
      </c>
      <c r="U44">
        <v>4</v>
      </c>
      <c r="V44" s="2">
        <f t="shared" si="2"/>
        <v>0.26184836570958958</v>
      </c>
      <c r="W44" s="2">
        <f t="shared" si="3"/>
        <v>1.6857669119408055E-2</v>
      </c>
    </row>
    <row r="45" spans="1:31" x14ac:dyDescent="0.4">
      <c r="A45" s="10"/>
      <c r="B45" s="10"/>
      <c r="D45">
        <v>5</v>
      </c>
      <c r="E45">
        <v>0.21528328179200173</v>
      </c>
      <c r="F45">
        <v>5</v>
      </c>
      <c r="G45">
        <v>0.18600189547852994</v>
      </c>
      <c r="H45">
        <v>5</v>
      </c>
      <c r="I45">
        <v>0.19315513748394345</v>
      </c>
      <c r="J45">
        <v>5</v>
      </c>
      <c r="K45">
        <v>0.21243240642067671</v>
      </c>
      <c r="L45">
        <v>5</v>
      </c>
      <c r="M45">
        <v>0.16643988001012014</v>
      </c>
      <c r="N45">
        <v>5</v>
      </c>
      <c r="O45">
        <v>0.33501742989073896</v>
      </c>
      <c r="P45">
        <v>5</v>
      </c>
      <c r="Q45">
        <v>0.22328230812046346</v>
      </c>
      <c r="R45">
        <v>5</v>
      </c>
      <c r="S45">
        <v>0.25935307075465214</v>
      </c>
      <c r="U45">
        <v>5</v>
      </c>
      <c r="V45" s="2">
        <f t="shared" si="2"/>
        <v>0.22387067624389079</v>
      </c>
      <c r="W45" s="2">
        <f t="shared" si="3"/>
        <v>1.8657299384238445E-2</v>
      </c>
    </row>
    <row r="46" spans="1:31" x14ac:dyDescent="0.4">
      <c r="A46" s="10"/>
      <c r="B46" s="10"/>
      <c r="D46">
        <v>6</v>
      </c>
      <c r="E46">
        <v>0.23302958713485264</v>
      </c>
      <c r="F46">
        <v>6</v>
      </c>
      <c r="G46">
        <v>0.23401027933987548</v>
      </c>
      <c r="H46">
        <v>6</v>
      </c>
      <c r="I46">
        <v>0.26465090911220779</v>
      </c>
      <c r="J46">
        <v>6</v>
      </c>
      <c r="K46">
        <v>0.2772763191722018</v>
      </c>
      <c r="L46">
        <v>6</v>
      </c>
      <c r="M46">
        <v>0.17968696828827641</v>
      </c>
      <c r="N46">
        <v>6</v>
      </c>
      <c r="O46">
        <v>0.52876476637044656</v>
      </c>
      <c r="P46">
        <v>6</v>
      </c>
      <c r="Q46">
        <v>0.35397246893550338</v>
      </c>
      <c r="R46">
        <v>6</v>
      </c>
      <c r="S46">
        <v>0.40749543164888175</v>
      </c>
      <c r="U46">
        <v>6</v>
      </c>
      <c r="V46" s="2">
        <f t="shared" si="2"/>
        <v>0.30986084125028079</v>
      </c>
      <c r="W46" s="2">
        <f t="shared" si="3"/>
        <v>4.0334439593130239E-2</v>
      </c>
    </row>
    <row r="47" spans="1:31" x14ac:dyDescent="0.4">
      <c r="A47" s="10"/>
      <c r="B47" s="10"/>
      <c r="D47">
        <v>7</v>
      </c>
      <c r="E47">
        <v>0.30405709115099427</v>
      </c>
      <c r="F47">
        <v>7</v>
      </c>
      <c r="G47">
        <v>0.3005487156666608</v>
      </c>
      <c r="H47">
        <v>7</v>
      </c>
      <c r="I47">
        <v>0.37530294751791998</v>
      </c>
      <c r="J47">
        <v>7</v>
      </c>
      <c r="K47">
        <v>0.42552122009291365</v>
      </c>
      <c r="L47">
        <v>7</v>
      </c>
      <c r="M47">
        <v>0.250348976402894</v>
      </c>
      <c r="N47">
        <v>7</v>
      </c>
      <c r="O47">
        <v>0.83716540426204589</v>
      </c>
      <c r="P47">
        <v>7</v>
      </c>
      <c r="Q47">
        <v>0.70680591995383257</v>
      </c>
      <c r="R47">
        <v>7</v>
      </c>
      <c r="S47">
        <v>0.53142072515232708</v>
      </c>
      <c r="U47">
        <v>7</v>
      </c>
      <c r="V47" s="2">
        <f t="shared" si="2"/>
        <v>0.46639637502494852</v>
      </c>
      <c r="W47" s="2">
        <f t="shared" si="3"/>
        <v>7.4402302542639867E-2</v>
      </c>
    </row>
    <row r="48" spans="1:31" x14ac:dyDescent="0.4">
      <c r="A48" s="10"/>
      <c r="B48" s="10"/>
      <c r="D48">
        <v>8</v>
      </c>
      <c r="E48">
        <v>0.29896252789920208</v>
      </c>
      <c r="F48">
        <v>8</v>
      </c>
      <c r="G48">
        <v>0.2509644858168566</v>
      </c>
      <c r="H48">
        <v>8</v>
      </c>
      <c r="I48">
        <v>0.34330677996796211</v>
      </c>
      <c r="J48">
        <v>8</v>
      </c>
      <c r="K48">
        <v>0.43635604785389137</v>
      </c>
      <c r="L48">
        <v>8</v>
      </c>
      <c r="M48">
        <v>0.25273487022574004</v>
      </c>
      <c r="N48">
        <v>8</v>
      </c>
      <c r="O48">
        <v>0.73043140553614805</v>
      </c>
      <c r="P48">
        <v>8</v>
      </c>
      <c r="Q48">
        <v>0.72165466243079179</v>
      </c>
      <c r="R48">
        <v>8</v>
      </c>
      <c r="S48">
        <v>0.40785431458509286</v>
      </c>
      <c r="U48">
        <v>8</v>
      </c>
      <c r="V48" s="2">
        <f t="shared" si="2"/>
        <v>0.43028313678946062</v>
      </c>
      <c r="W48" s="2">
        <f t="shared" si="3"/>
        <v>6.8662585467441473E-2</v>
      </c>
    </row>
    <row r="49" spans="1:23" x14ac:dyDescent="0.4">
      <c r="A49" s="10"/>
      <c r="B49" s="10"/>
      <c r="D49">
        <v>9</v>
      </c>
      <c r="E49">
        <v>0.20287442068652342</v>
      </c>
      <c r="F49">
        <v>9</v>
      </c>
      <c r="G49">
        <v>0.16397780228502248</v>
      </c>
      <c r="H49">
        <v>9</v>
      </c>
      <c r="I49">
        <v>0.215659578071764</v>
      </c>
      <c r="J49">
        <v>9</v>
      </c>
      <c r="K49">
        <v>0.258914311087384</v>
      </c>
      <c r="L49">
        <v>9</v>
      </c>
      <c r="M49">
        <v>0.16031224401446048</v>
      </c>
      <c r="N49">
        <v>9</v>
      </c>
      <c r="O49">
        <v>0.41129474490287182</v>
      </c>
      <c r="P49">
        <v>9</v>
      </c>
      <c r="Q49">
        <v>0.42021744929532762</v>
      </c>
      <c r="R49">
        <v>9</v>
      </c>
      <c r="S49">
        <v>0.23872672965917072</v>
      </c>
      <c r="U49">
        <v>9</v>
      </c>
      <c r="V49" s="2">
        <f t="shared" si="2"/>
        <v>0.25899716000031558</v>
      </c>
      <c r="W49" s="2">
        <f t="shared" si="3"/>
        <v>3.6201995830176879E-2</v>
      </c>
    </row>
    <row r="50" spans="1:23" x14ac:dyDescent="0.4">
      <c r="A50" s="10"/>
      <c r="B50" s="10"/>
      <c r="D50">
        <v>10</v>
      </c>
      <c r="E50">
        <v>0.13613573081712249</v>
      </c>
      <c r="F50">
        <v>10</v>
      </c>
      <c r="G50">
        <v>0.10164209362729286</v>
      </c>
      <c r="H50">
        <v>10</v>
      </c>
      <c r="I50">
        <v>0.13851216297669705</v>
      </c>
      <c r="J50">
        <v>10</v>
      </c>
      <c r="K50">
        <v>0.1568259665263628</v>
      </c>
      <c r="L50">
        <v>10</v>
      </c>
      <c r="M50">
        <v>0.10537164128890328</v>
      </c>
      <c r="N50">
        <v>10</v>
      </c>
      <c r="O50">
        <v>0.25290655293512848</v>
      </c>
      <c r="P50">
        <v>10</v>
      </c>
      <c r="Q50">
        <v>0.22710601726037202</v>
      </c>
      <c r="R50">
        <v>10</v>
      </c>
      <c r="S50">
        <v>0.16621115471502196</v>
      </c>
      <c r="U50">
        <v>10</v>
      </c>
      <c r="V50" s="2">
        <f t="shared" si="2"/>
        <v>0.16058891501836262</v>
      </c>
      <c r="W50" s="2">
        <f t="shared" si="3"/>
        <v>1.918046662170678E-2</v>
      </c>
    </row>
    <row r="51" spans="1:23" x14ac:dyDescent="0.4">
      <c r="A51" s="10"/>
      <c r="B51" s="10"/>
      <c r="D51">
        <v>11</v>
      </c>
      <c r="E51">
        <v>0.10102453220666963</v>
      </c>
      <c r="F51">
        <v>11</v>
      </c>
      <c r="G51">
        <v>9.5054097464356571E-2</v>
      </c>
      <c r="H51">
        <v>11</v>
      </c>
      <c r="I51">
        <v>9.4799812257665678E-2</v>
      </c>
      <c r="J51">
        <v>11</v>
      </c>
      <c r="K51">
        <v>0.11552018322270712</v>
      </c>
      <c r="L51">
        <v>11</v>
      </c>
      <c r="M51">
        <v>8.9368375742002931E-2</v>
      </c>
      <c r="N51">
        <v>11</v>
      </c>
      <c r="O51">
        <v>0.1802390875806979</v>
      </c>
      <c r="P51">
        <v>11</v>
      </c>
      <c r="Q51">
        <v>0.14817304596360523</v>
      </c>
      <c r="R51">
        <v>11</v>
      </c>
      <c r="S51">
        <v>0.12697313451674039</v>
      </c>
      <c r="U51">
        <v>11</v>
      </c>
      <c r="V51" s="2">
        <f t="shared" si="2"/>
        <v>0.11889403361930569</v>
      </c>
      <c r="W51" s="2">
        <f t="shared" si="3"/>
        <v>1.1209919523026413E-2</v>
      </c>
    </row>
    <row r="52" spans="1:23" x14ac:dyDescent="0.4">
      <c r="A52" s="10"/>
      <c r="B52" s="10"/>
      <c r="D52">
        <v>12</v>
      </c>
      <c r="E52">
        <v>8.3857280097916154E-2</v>
      </c>
      <c r="F52">
        <v>12</v>
      </c>
      <c r="G52">
        <v>8.4752475441356639E-2</v>
      </c>
      <c r="H52">
        <v>12</v>
      </c>
      <c r="I52">
        <v>7.3260936729108328E-2</v>
      </c>
      <c r="J52">
        <v>12</v>
      </c>
      <c r="K52">
        <v>9.1472235759430059E-2</v>
      </c>
      <c r="L52">
        <v>12</v>
      </c>
      <c r="M52">
        <v>7.0361519361079428E-2</v>
      </c>
      <c r="N52">
        <v>12</v>
      </c>
      <c r="O52">
        <v>0.15153624749731895</v>
      </c>
      <c r="P52">
        <v>12</v>
      </c>
      <c r="Q52">
        <v>0.10993286458389485</v>
      </c>
      <c r="R52">
        <v>12</v>
      </c>
      <c r="S52">
        <v>9.9800399257107777E-2</v>
      </c>
      <c r="U52">
        <v>12</v>
      </c>
      <c r="V52" s="2">
        <f t="shared" si="2"/>
        <v>9.5621744840901524E-2</v>
      </c>
      <c r="W52" s="2">
        <f t="shared" si="3"/>
        <v>9.2200748686075817E-3</v>
      </c>
    </row>
    <row r="53" spans="1:23" x14ac:dyDescent="0.4">
      <c r="A53" s="10"/>
      <c r="B53" s="10"/>
      <c r="D53">
        <v>13</v>
      </c>
      <c r="E53">
        <v>7.2370403037971681E-2</v>
      </c>
      <c r="F53">
        <v>13</v>
      </c>
      <c r="G53">
        <v>6.4757963175673575E-2</v>
      </c>
      <c r="H53">
        <v>13</v>
      </c>
      <c r="I53">
        <v>6.1320961333357682E-2</v>
      </c>
      <c r="J53">
        <v>13</v>
      </c>
      <c r="K53">
        <v>7.7727642693783655E-2</v>
      </c>
      <c r="L53">
        <v>13</v>
      </c>
      <c r="M53">
        <v>6.155179048651635E-2</v>
      </c>
      <c r="N53">
        <v>13</v>
      </c>
      <c r="O53">
        <v>0.11615046100338232</v>
      </c>
      <c r="P53">
        <v>13</v>
      </c>
      <c r="Q53">
        <v>8.6169168526205778E-2</v>
      </c>
      <c r="R53">
        <v>13</v>
      </c>
      <c r="S53">
        <v>8.7813324285817312E-2</v>
      </c>
      <c r="U53">
        <v>13</v>
      </c>
      <c r="V53" s="2">
        <f t="shared" si="2"/>
        <v>7.8482714317838542E-2</v>
      </c>
      <c r="W53" s="2">
        <f t="shared" si="3"/>
        <v>6.5088980642084163E-3</v>
      </c>
    </row>
    <row r="54" spans="1:23" x14ac:dyDescent="0.4">
      <c r="A54" s="10"/>
      <c r="B54" s="10"/>
      <c r="D54">
        <v>14</v>
      </c>
      <c r="E54">
        <v>5.95311766510093E-2</v>
      </c>
      <c r="F54">
        <v>14</v>
      </c>
      <c r="G54">
        <v>5.0566212044907646E-2</v>
      </c>
      <c r="H54">
        <v>14</v>
      </c>
      <c r="I54">
        <v>4.7324781066578572E-2</v>
      </c>
      <c r="J54">
        <v>14</v>
      </c>
      <c r="K54">
        <v>6.867961322515545E-2</v>
      </c>
      <c r="L54">
        <v>14</v>
      </c>
      <c r="M54">
        <v>5.5081605071369485E-2</v>
      </c>
      <c r="N54">
        <v>14</v>
      </c>
      <c r="O54">
        <v>9.006509652199661E-2</v>
      </c>
      <c r="P54">
        <v>14</v>
      </c>
      <c r="Q54">
        <v>7.3441584314840269E-2</v>
      </c>
      <c r="R54">
        <v>14</v>
      </c>
      <c r="S54">
        <v>7.8503063437847867E-2</v>
      </c>
      <c r="U54">
        <v>14</v>
      </c>
      <c r="V54" s="2">
        <f t="shared" si="2"/>
        <v>6.5399141541713141E-2</v>
      </c>
      <c r="W54" s="2">
        <f t="shared" si="3"/>
        <v>5.2494002364759712E-3</v>
      </c>
    </row>
    <row r="55" spans="1:23" x14ac:dyDescent="0.4">
      <c r="A55" s="10"/>
      <c r="B55" s="10"/>
      <c r="D55">
        <v>15</v>
      </c>
      <c r="E55">
        <v>5.0148036460815976E-2</v>
      </c>
      <c r="F55">
        <v>15</v>
      </c>
      <c r="G55">
        <v>4.4328310018141935E-2</v>
      </c>
      <c r="H55">
        <v>15</v>
      </c>
      <c r="I55">
        <v>4.3142127279180452E-2</v>
      </c>
      <c r="J55">
        <v>15</v>
      </c>
      <c r="K55">
        <v>5.8903023366868444E-2</v>
      </c>
      <c r="L55">
        <v>15</v>
      </c>
      <c r="M55">
        <v>4.8083892646629052E-2</v>
      </c>
      <c r="N55">
        <v>15</v>
      </c>
      <c r="O55">
        <v>7.3333043856160449E-2</v>
      </c>
      <c r="P55">
        <v>15</v>
      </c>
      <c r="Q55">
        <v>6.3711133432793263E-2</v>
      </c>
      <c r="R55">
        <v>15</v>
      </c>
      <c r="S55">
        <v>6.5034524507545086E-2</v>
      </c>
      <c r="U55">
        <v>15</v>
      </c>
      <c r="V55" s="2">
        <f t="shared" si="2"/>
        <v>5.5835511446016839E-2</v>
      </c>
      <c r="W55" s="2">
        <f t="shared" si="3"/>
        <v>3.8918256477066334E-3</v>
      </c>
    </row>
    <row r="56" spans="1:23" x14ac:dyDescent="0.4">
      <c r="A56" s="10"/>
      <c r="B56" s="10"/>
      <c r="D56">
        <v>16</v>
      </c>
      <c r="E56">
        <v>3.7806444870364823E-2</v>
      </c>
      <c r="F56">
        <v>16</v>
      </c>
      <c r="G56">
        <v>4.0638237849912273E-2</v>
      </c>
      <c r="H56">
        <v>16</v>
      </c>
      <c r="I56">
        <v>3.6715970115387603E-2</v>
      </c>
      <c r="J56">
        <v>16</v>
      </c>
      <c r="K56">
        <v>4.7454745331267881E-2</v>
      </c>
      <c r="L56">
        <v>16</v>
      </c>
      <c r="M56">
        <v>3.7138779523072298E-2</v>
      </c>
      <c r="N56">
        <v>16</v>
      </c>
      <c r="O56">
        <v>5.8826671578779188E-2</v>
      </c>
      <c r="P56">
        <v>16</v>
      </c>
      <c r="Q56">
        <v>5.2706886599352999E-2</v>
      </c>
      <c r="R56">
        <v>16</v>
      </c>
      <c r="S56">
        <v>4.8017347858213252E-2</v>
      </c>
      <c r="U56">
        <v>16</v>
      </c>
      <c r="V56" s="2">
        <f t="shared" si="2"/>
        <v>4.4913135465793799E-2</v>
      </c>
      <c r="W56" s="2">
        <f t="shared" si="3"/>
        <v>2.8872839750242441E-3</v>
      </c>
    </row>
    <row r="57" spans="1:23" x14ac:dyDescent="0.4">
      <c r="A57" s="10"/>
      <c r="B57" s="10"/>
      <c r="D57">
        <v>17</v>
      </c>
      <c r="E57">
        <v>2.6764388154241703E-2</v>
      </c>
      <c r="F57">
        <v>17</v>
      </c>
      <c r="G57">
        <v>2.7651273743688646E-2</v>
      </c>
      <c r="H57">
        <v>17</v>
      </c>
      <c r="I57">
        <v>2.9765710769779925E-2</v>
      </c>
      <c r="J57">
        <v>17</v>
      </c>
      <c r="K57">
        <v>3.2827884404581592E-2</v>
      </c>
      <c r="L57">
        <v>17</v>
      </c>
      <c r="M57">
        <v>2.3503822229102848E-2</v>
      </c>
      <c r="N57">
        <v>17</v>
      </c>
      <c r="O57">
        <v>4.0126056106518801E-2</v>
      </c>
      <c r="P57">
        <v>17</v>
      </c>
      <c r="Q57">
        <v>3.7482446242026374E-2</v>
      </c>
      <c r="R57">
        <v>17</v>
      </c>
      <c r="S57">
        <v>3.2768423477693528E-2</v>
      </c>
      <c r="U57">
        <v>17</v>
      </c>
      <c r="V57" s="2">
        <f t="shared" si="2"/>
        <v>3.1361250640954179E-2</v>
      </c>
      <c r="W57" s="2">
        <f t="shared" si="3"/>
        <v>1.9712305912293437E-3</v>
      </c>
    </row>
    <row r="58" spans="1:23" x14ac:dyDescent="0.4">
      <c r="A58" s="10"/>
      <c r="B58" s="10"/>
      <c r="D58">
        <v>18</v>
      </c>
      <c r="E58">
        <v>1.8885483382335151E-2</v>
      </c>
      <c r="F58">
        <v>18</v>
      </c>
      <c r="G58">
        <v>1.8302924736790672E-2</v>
      </c>
      <c r="H58">
        <v>18</v>
      </c>
      <c r="I58">
        <v>2.0221957943002775E-2</v>
      </c>
      <c r="J58">
        <v>18</v>
      </c>
      <c r="K58">
        <v>2.0261327234605241E-2</v>
      </c>
      <c r="L58">
        <v>18</v>
      </c>
      <c r="M58">
        <v>1.5222229145970489E-2</v>
      </c>
      <c r="N58">
        <v>18</v>
      </c>
      <c r="O58">
        <v>2.5280503640920115E-2</v>
      </c>
      <c r="P58">
        <v>18</v>
      </c>
      <c r="Q58">
        <v>2.3326516062064883E-2</v>
      </c>
      <c r="R58">
        <v>18</v>
      </c>
      <c r="S58">
        <v>2.11979102253552E-2</v>
      </c>
      <c r="U58">
        <v>18</v>
      </c>
      <c r="V58" s="2">
        <f t="shared" si="2"/>
        <v>2.0337356546380567E-2</v>
      </c>
      <c r="W58" s="2">
        <f t="shared" si="3"/>
        <v>1.0900590132414574E-3</v>
      </c>
    </row>
    <row r="59" spans="1:23" x14ac:dyDescent="0.4">
      <c r="A59" s="10"/>
      <c r="B59" s="10"/>
      <c r="D59">
        <v>19</v>
      </c>
      <c r="E59">
        <v>1.3015242535373362E-2</v>
      </c>
      <c r="F59">
        <v>19</v>
      </c>
      <c r="G59">
        <v>1.3209542149422755E-2</v>
      </c>
      <c r="H59">
        <v>19</v>
      </c>
      <c r="I59">
        <v>1.3367977573231072E-2</v>
      </c>
      <c r="J59">
        <v>19</v>
      </c>
      <c r="K59">
        <v>1.1603270011987027E-2</v>
      </c>
      <c r="L59">
        <v>19</v>
      </c>
      <c r="M59">
        <v>9.6648141250493518E-3</v>
      </c>
      <c r="N59">
        <v>19</v>
      </c>
      <c r="O59">
        <v>1.5417288342189183E-2</v>
      </c>
      <c r="P59">
        <v>19</v>
      </c>
      <c r="Q59">
        <v>1.3813159536899806E-2</v>
      </c>
      <c r="R59">
        <v>19</v>
      </c>
      <c r="S59">
        <v>1.2733069340872604E-2</v>
      </c>
      <c r="U59">
        <v>19</v>
      </c>
      <c r="V59" s="2">
        <f t="shared" si="2"/>
        <v>1.2853045451878146E-2</v>
      </c>
      <c r="W59" s="2">
        <f t="shared" si="3"/>
        <v>5.9246557233254987E-4</v>
      </c>
    </row>
    <row r="60" spans="1:23" x14ac:dyDescent="0.4">
      <c r="A60" s="10"/>
      <c r="B60" s="10"/>
      <c r="D60">
        <v>20</v>
      </c>
      <c r="E60">
        <v>8.5052355204880588E-3</v>
      </c>
      <c r="F60">
        <v>20</v>
      </c>
      <c r="G60">
        <v>8.9831900547362141E-3</v>
      </c>
      <c r="H60">
        <v>20</v>
      </c>
      <c r="I60">
        <v>8.7306554126621357E-3</v>
      </c>
      <c r="J60">
        <v>20</v>
      </c>
      <c r="K60">
        <v>5.9662793293206477E-3</v>
      </c>
      <c r="L60">
        <v>20</v>
      </c>
      <c r="M60">
        <v>5.6644644331696227E-3</v>
      </c>
      <c r="N60">
        <v>20</v>
      </c>
      <c r="O60">
        <v>8.0456641732180902E-3</v>
      </c>
      <c r="P60">
        <v>20</v>
      </c>
      <c r="Q60">
        <v>7.5015246511605394E-3</v>
      </c>
      <c r="R60">
        <v>20</v>
      </c>
      <c r="S60">
        <v>7.0395521848735151E-3</v>
      </c>
      <c r="U60">
        <v>20</v>
      </c>
      <c r="V60" s="2">
        <f t="shared" si="2"/>
        <v>7.5545707199536037E-3</v>
      </c>
      <c r="W60" s="2">
        <f t="shared" si="3"/>
        <v>4.4183654954434262E-4</v>
      </c>
    </row>
    <row r="61" spans="1:23" x14ac:dyDescent="0.4">
      <c r="A61" s="10"/>
      <c r="B61" s="10"/>
    </row>
    <row r="62" spans="1:23" x14ac:dyDescent="0.4">
      <c r="D62" t="s">
        <v>16</v>
      </c>
      <c r="E62">
        <f>SUM(E41:E45)/SUM(E40:E60)</f>
        <v>0.39544195777476637</v>
      </c>
      <c r="F62" t="s">
        <v>16</v>
      </c>
      <c r="G62">
        <f>SUM(G41:G45)/SUM(G40:G60)</f>
        <v>0.40298473964913883</v>
      </c>
      <c r="H62" t="s">
        <v>16</v>
      </c>
      <c r="I62">
        <f>SUM(I41:I45)/SUM(I40:I60)</f>
        <v>0.30415141433774334</v>
      </c>
      <c r="J62" t="s">
        <v>16</v>
      </c>
      <c r="K62">
        <f>SUM(K41:K45)/SUM(K40:K60)</f>
        <v>0.32227241411461183</v>
      </c>
      <c r="L62" t="s">
        <v>16</v>
      </c>
      <c r="M62">
        <f>SUM(M41:M45)/SUM(M40:M60)</f>
        <v>0.37592229601458677</v>
      </c>
      <c r="N62" t="s">
        <v>16</v>
      </c>
      <c r="O62">
        <f>SUM(O41:O45)/SUM(O40:O60)</f>
        <v>0.26074352435454967</v>
      </c>
      <c r="P62" t="s">
        <v>16</v>
      </c>
      <c r="Q62">
        <f>SUM(Q41:Q45)/SUM(Q40:Q60)</f>
        <v>0.26919363604911289</v>
      </c>
      <c r="R62" t="s">
        <v>16</v>
      </c>
      <c r="S62">
        <f>SUM(S41:S45)/SUM(S40:S60)</f>
        <v>0.29887488124726597</v>
      </c>
      <c r="U62" t="s">
        <v>16</v>
      </c>
      <c r="V62" s="2">
        <f>AVERAGE(E62,G62,I62,K62,O62,Q62,S62,M62)</f>
        <v>0.32869810794272197</v>
      </c>
      <c r="W62" s="2">
        <f>STDEV(E62,G62,I62,K62,O62,Q62,S62,M62)/SQRT(COUNT(E62,G62,I62,K62,O62,Q62,S62,M62))</f>
        <v>1.9773372808414843E-2</v>
      </c>
    </row>
    <row r="63" spans="1:23" x14ac:dyDescent="0.4">
      <c r="D63" t="s">
        <v>18</v>
      </c>
      <c r="E63">
        <f>SUM(E46:E50)/SUM(E40:E60)</f>
        <v>0.42689367859323735</v>
      </c>
      <c r="F63" t="s">
        <v>18</v>
      </c>
      <c r="G63">
        <f>SUM(G46:G50)/SUM(G40:G60)</f>
        <v>0.4136941228456299</v>
      </c>
      <c r="H63" t="s">
        <v>18</v>
      </c>
      <c r="I63">
        <f>SUM(I46:I50)/SUM(I40:I60)</f>
        <v>0.52314523224899434</v>
      </c>
      <c r="J63" t="s">
        <v>18</v>
      </c>
      <c r="K63">
        <f>SUM(K46:K50)/SUM(K40:K60)</f>
        <v>0.50126947629369478</v>
      </c>
      <c r="L63" t="s">
        <v>18</v>
      </c>
      <c r="M63">
        <f>SUM(M46:M50)/SUM(M40:M60)</f>
        <v>0.42922582796612613</v>
      </c>
      <c r="N63" t="s">
        <v>18</v>
      </c>
      <c r="O63">
        <f>SUM(O46:O50)/SUM(O40:O60)</f>
        <v>0.57665409304976234</v>
      </c>
      <c r="P63" t="s">
        <v>18</v>
      </c>
      <c r="Q63">
        <f>SUM(Q46:Q50)/SUM(Q40:Q60)</f>
        <v>0.5797681525880678</v>
      </c>
      <c r="R63" t="s">
        <v>18</v>
      </c>
      <c r="S63">
        <f>SUM(S46:S50)/SUM(S40:S60)</f>
        <v>0.52302390738473259</v>
      </c>
      <c r="U63" t="s">
        <v>18</v>
      </c>
      <c r="V63" s="2">
        <f>AVERAGE(E63,G63,I63,K63,O63,Q63,S63,M63)</f>
        <v>0.49670931137128072</v>
      </c>
      <c r="W63" s="2">
        <f>STDEV(E63,G63,I63,K63,O63,Q63,S63,M63)/SQRT(COUNT(E63,G63,I63,K63,O63,Q63,S63,M63))</f>
        <v>2.3536375661887796E-2</v>
      </c>
    </row>
    <row r="64" spans="1:23" x14ac:dyDescent="0.4">
      <c r="D64" t="s">
        <v>19</v>
      </c>
      <c r="E64">
        <f>SUM(E51:E55)/SUM(E40:E60)</f>
        <v>0.13330450607403369</v>
      </c>
      <c r="F64" t="s">
        <v>19</v>
      </c>
      <c r="G64">
        <f>SUM(G51:G55)/SUM(G40:G60)</f>
        <v>0.13359948833733223</v>
      </c>
      <c r="H64" t="s">
        <v>19</v>
      </c>
      <c r="I64">
        <f>SUM(I51:I55)/SUM(I40:I60)</f>
        <v>0.12511083378355875</v>
      </c>
      <c r="J64" t="s">
        <v>19</v>
      </c>
      <c r="K64">
        <f>SUM(K51:K55)/SUM(K40:K60)</f>
        <v>0.13291888425501763</v>
      </c>
      <c r="L64" t="s">
        <v>19</v>
      </c>
      <c r="M64">
        <f>SUM(M51:M55)/SUM(M40:M60)</f>
        <v>0.14682948047401545</v>
      </c>
      <c r="N64" t="s">
        <v>19</v>
      </c>
      <c r="O64">
        <f>SUM(O51:O55)/SUM(O40:O60)</f>
        <v>0.12769948239833057</v>
      </c>
      <c r="P64" t="s">
        <v>19</v>
      </c>
      <c r="Q64">
        <f>SUM(Q51:Q55)/SUM(Q40:Q60)</f>
        <v>0.11487426921758581</v>
      </c>
      <c r="R64" t="s">
        <v>19</v>
      </c>
      <c r="S64">
        <f>SUM(S51:S55)/SUM(S40:S60)</f>
        <v>0.13678649018832034</v>
      </c>
      <c r="U64" t="s">
        <v>19</v>
      </c>
      <c r="V64" s="2">
        <f>AVERAGE(E64,G64,I64,K64,O64,Q64,S64,M64)</f>
        <v>0.1313904293410243</v>
      </c>
      <c r="W64" s="2">
        <f>STDEV(E64,G64,I64,K64,O64,Q64,S64,M64)/SQRT(COUNT(E64,G64,I64,K64,O64,Q64,S64,M64))</f>
        <v>3.2847089817009461E-3</v>
      </c>
    </row>
    <row r="65" spans="1:23" x14ac:dyDescent="0.4">
      <c r="D65" t="s">
        <v>21</v>
      </c>
      <c r="E65">
        <f>SUM(E56:E60)/SUM(E40:E60)</f>
        <v>3.8137588251966954E-2</v>
      </c>
      <c r="F65" t="s">
        <v>21</v>
      </c>
      <c r="G65">
        <f>SUM(G56:G60)/SUM(G40:G60)</f>
        <v>4.281412590475784E-2</v>
      </c>
      <c r="H65" t="s">
        <v>21</v>
      </c>
      <c r="I65">
        <f>SUM(I56:I60)/SUM(I40:I60)</f>
        <v>4.2558704805357117E-2</v>
      </c>
      <c r="J65" t="s">
        <v>21</v>
      </c>
      <c r="K65">
        <f>SUM(K56:K60)/SUM(K40:K60)</f>
        <v>3.8077644265633044E-2</v>
      </c>
      <c r="L65" t="s">
        <v>21</v>
      </c>
      <c r="M65">
        <f>SUM(M56:M60)/SUM(M40:M60)</f>
        <v>4.1270149357634983E-2</v>
      </c>
      <c r="N65" t="s">
        <v>21</v>
      </c>
      <c r="O65">
        <f>SUM(O56:O60)/SUM(O40:O60)</f>
        <v>3.0852261957899009E-2</v>
      </c>
      <c r="P65" t="s">
        <v>21</v>
      </c>
      <c r="Q65">
        <f>SUM(Q56:Q60)/SUM(Q40:Q60)</f>
        <v>3.2172132684004547E-2</v>
      </c>
      <c r="R65" t="s">
        <v>21</v>
      </c>
      <c r="S65">
        <f>SUM(S56:S60)/SUM(S40:S60)</f>
        <v>3.6353915410559198E-2</v>
      </c>
      <c r="U65" t="s">
        <v>21</v>
      </c>
      <c r="V65" s="2">
        <f>AVERAGE(E65,G65,I65,K65,O65,Q65,S65,M65)</f>
        <v>3.777956532972658E-2</v>
      </c>
      <c r="W65" s="2">
        <f>STDEV(E65,G65,I65,K65,O65,Q65,S65,M65)/SQRT(COUNT(E65,G65,I65,K65,O65,Q65,S65,M65))</f>
        <v>1.5926813263309407E-3</v>
      </c>
    </row>
    <row r="71" spans="1:23" x14ac:dyDescent="0.4">
      <c r="E71" t="s">
        <v>24</v>
      </c>
      <c r="G71" t="s">
        <v>24</v>
      </c>
      <c r="I71" t="s">
        <v>24</v>
      </c>
      <c r="K71" t="s">
        <v>24</v>
      </c>
      <c r="M71" t="s">
        <v>17</v>
      </c>
      <c r="O71" t="s">
        <v>24</v>
      </c>
      <c r="Q71" t="s">
        <v>24</v>
      </c>
      <c r="S71" t="s">
        <v>24</v>
      </c>
      <c r="V71" s="1" t="str">
        <f>S71</f>
        <v>S</v>
      </c>
    </row>
    <row r="72" spans="1:23" x14ac:dyDescent="0.4">
      <c r="D72" t="s">
        <v>12</v>
      </c>
      <c r="F72" t="s">
        <v>12</v>
      </c>
      <c r="H72" t="s">
        <v>12</v>
      </c>
      <c r="J72" t="s">
        <v>12</v>
      </c>
      <c r="L72" t="s">
        <v>12</v>
      </c>
      <c r="N72" t="s">
        <v>12</v>
      </c>
      <c r="P72" t="s">
        <v>12</v>
      </c>
      <c r="R72" t="s">
        <v>12</v>
      </c>
      <c r="U72" t="s">
        <v>12</v>
      </c>
      <c r="V72" s="1" t="s">
        <v>13</v>
      </c>
      <c r="W72" s="1" t="s">
        <v>14</v>
      </c>
    </row>
    <row r="73" spans="1:23" x14ac:dyDescent="0.4">
      <c r="A73" s="11" t="s">
        <v>25</v>
      </c>
      <c r="B73" s="11"/>
      <c r="D73">
        <v>0</v>
      </c>
      <c r="E73">
        <v>8.2251757182252014E-2</v>
      </c>
      <c r="F73">
        <v>0</v>
      </c>
      <c r="G73">
        <v>8.2579609474970186E-2</v>
      </c>
      <c r="H73">
        <v>0</v>
      </c>
      <c r="I73">
        <v>5.9336785103618908E-2</v>
      </c>
      <c r="J73">
        <v>0</v>
      </c>
      <c r="K73">
        <v>7.5407748458472007E-2</v>
      </c>
      <c r="L73">
        <v>0</v>
      </c>
      <c r="M73">
        <v>8.4669109504526885E-2</v>
      </c>
      <c r="N73">
        <v>0</v>
      </c>
      <c r="O73">
        <v>5.9771952472791427E-2</v>
      </c>
      <c r="P73">
        <v>0</v>
      </c>
      <c r="Q73">
        <v>6.3109041773869917E-2</v>
      </c>
      <c r="R73">
        <v>0</v>
      </c>
      <c r="S73">
        <v>5.714426161803958E-2</v>
      </c>
      <c r="U73">
        <v>0</v>
      </c>
      <c r="V73" s="2">
        <f t="shared" ref="V73:V93" si="4">AVERAGE(E73,G73,I73,K73,O73,Q73,S73,M73)</f>
        <v>7.0533783198567623E-2</v>
      </c>
      <c r="W73" s="2">
        <f t="shared" ref="W73:W93" si="5">STDEV(E73,G73,I73,K73,O73,Q73,S73,M73)/SQRT(COUNT(E73,G73,I73,K73,O73,Q73,S73,M73))</f>
        <v>4.1866532670197893E-3</v>
      </c>
    </row>
    <row r="74" spans="1:23" x14ac:dyDescent="0.4">
      <c r="A74" s="11"/>
      <c r="B74" s="11"/>
      <c r="D74">
        <v>1</v>
      </c>
      <c r="E74">
        <v>0.42718521631129436</v>
      </c>
      <c r="F74">
        <v>1</v>
      </c>
      <c r="G74">
        <v>0.4390359083382317</v>
      </c>
      <c r="H74">
        <v>1</v>
      </c>
      <c r="I74">
        <v>0.29917096232436441</v>
      </c>
      <c r="J74">
        <v>1</v>
      </c>
      <c r="K74">
        <v>0.39092753198553726</v>
      </c>
      <c r="L74">
        <v>1</v>
      </c>
      <c r="M74">
        <v>0.42558378950640091</v>
      </c>
      <c r="N74">
        <v>1</v>
      </c>
      <c r="O74">
        <v>0.300277581784828</v>
      </c>
      <c r="P74">
        <v>1</v>
      </c>
      <c r="Q74">
        <v>0.32017486137347195</v>
      </c>
      <c r="R74">
        <v>1</v>
      </c>
      <c r="S74">
        <v>0.282663851798863</v>
      </c>
      <c r="U74">
        <v>1</v>
      </c>
      <c r="V74" s="2">
        <f t="shared" si="4"/>
        <v>0.3606274629278739</v>
      </c>
      <c r="W74" s="2">
        <f t="shared" si="5"/>
        <v>2.3470720607887414E-2</v>
      </c>
    </row>
    <row r="75" spans="1:23" x14ac:dyDescent="0.4">
      <c r="A75" s="11"/>
      <c r="B75" s="11"/>
      <c r="D75">
        <v>2</v>
      </c>
      <c r="E75">
        <v>0.78472992625173865</v>
      </c>
      <c r="F75">
        <v>2</v>
      </c>
      <c r="G75">
        <v>0.77396447430402293</v>
      </c>
      <c r="H75">
        <v>2</v>
      </c>
      <c r="I75">
        <v>0.62828987679618842</v>
      </c>
      <c r="J75">
        <v>2</v>
      </c>
      <c r="K75">
        <v>0.74654216161983256</v>
      </c>
      <c r="L75">
        <v>2</v>
      </c>
      <c r="M75">
        <v>0.78594301546331757</v>
      </c>
      <c r="N75">
        <v>2</v>
      </c>
      <c r="O75">
        <v>0.58714358887535834</v>
      </c>
      <c r="P75">
        <v>2</v>
      </c>
      <c r="Q75">
        <v>0.65797425766554285</v>
      </c>
      <c r="R75">
        <v>2</v>
      </c>
      <c r="S75">
        <v>0.60521980231551775</v>
      </c>
      <c r="U75">
        <v>2</v>
      </c>
      <c r="V75" s="2">
        <f t="shared" si="4"/>
        <v>0.69622588791143991</v>
      </c>
      <c r="W75" s="2">
        <f t="shared" si="5"/>
        <v>3.0094104606017923E-2</v>
      </c>
    </row>
    <row r="76" spans="1:23" x14ac:dyDescent="0.4">
      <c r="A76" s="11"/>
      <c r="B76" s="11"/>
      <c r="D76">
        <v>3</v>
      </c>
      <c r="E76">
        <v>0.95782395325636571</v>
      </c>
      <c r="F76">
        <v>3</v>
      </c>
      <c r="G76">
        <v>0.86915200540804727</v>
      </c>
      <c r="H76">
        <v>3</v>
      </c>
      <c r="I76">
        <v>0.88757099721489019</v>
      </c>
      <c r="J76">
        <v>3</v>
      </c>
      <c r="K76">
        <v>0.9314103779117584</v>
      </c>
      <c r="L76">
        <v>3</v>
      </c>
      <c r="M76">
        <v>1</v>
      </c>
      <c r="N76">
        <v>3</v>
      </c>
      <c r="O76">
        <v>0.82770037669795671</v>
      </c>
      <c r="P76">
        <v>3</v>
      </c>
      <c r="Q76">
        <v>0.95831466204452675</v>
      </c>
      <c r="R76">
        <v>3</v>
      </c>
      <c r="S76">
        <v>0.89538456002721012</v>
      </c>
      <c r="U76">
        <v>3</v>
      </c>
      <c r="V76" s="2">
        <f t="shared" si="4"/>
        <v>0.91591961657009435</v>
      </c>
      <c r="W76" s="2">
        <f t="shared" si="5"/>
        <v>1.9846718144744369E-2</v>
      </c>
    </row>
    <row r="77" spans="1:23" x14ac:dyDescent="0.4">
      <c r="A77" s="11"/>
      <c r="B77" s="11"/>
      <c r="D77">
        <v>4</v>
      </c>
      <c r="E77">
        <v>0.76453089669673424</v>
      </c>
      <c r="F77">
        <v>4</v>
      </c>
      <c r="G77">
        <v>0.71825771830462215</v>
      </c>
      <c r="H77">
        <v>4</v>
      </c>
      <c r="I77">
        <v>0.85371183924770511</v>
      </c>
      <c r="J77">
        <v>4</v>
      </c>
      <c r="K77">
        <v>0.8746567486063791</v>
      </c>
      <c r="L77">
        <v>4</v>
      </c>
      <c r="M77">
        <v>0.91840060128498235</v>
      </c>
      <c r="N77">
        <v>4</v>
      </c>
      <c r="O77">
        <v>0.7858171735591607</v>
      </c>
      <c r="P77">
        <v>4</v>
      </c>
      <c r="Q77">
        <v>0.94474387985758279</v>
      </c>
      <c r="R77">
        <v>4</v>
      </c>
      <c r="S77">
        <v>0.90510069256906134</v>
      </c>
      <c r="U77">
        <v>4</v>
      </c>
      <c r="V77" s="2">
        <f t="shared" si="4"/>
        <v>0.84565244376577842</v>
      </c>
      <c r="W77" s="2">
        <f t="shared" si="5"/>
        <v>2.8642527698171796E-2</v>
      </c>
    </row>
    <row r="78" spans="1:23" x14ac:dyDescent="0.4">
      <c r="A78" s="11"/>
      <c r="B78" s="11"/>
      <c r="D78">
        <v>5</v>
      </c>
      <c r="E78">
        <v>0.52771847863831556</v>
      </c>
      <c r="F78">
        <v>5</v>
      </c>
      <c r="G78">
        <v>0.52417392401703866</v>
      </c>
      <c r="H78">
        <v>5</v>
      </c>
      <c r="I78">
        <v>0.67617154534038781</v>
      </c>
      <c r="J78">
        <v>5</v>
      </c>
      <c r="K78">
        <v>0.68314479107556791</v>
      </c>
      <c r="L78">
        <v>5</v>
      </c>
      <c r="M78">
        <v>0.65746745760026082</v>
      </c>
      <c r="N78">
        <v>5</v>
      </c>
      <c r="O78">
        <v>0.63656396822275219</v>
      </c>
      <c r="P78">
        <v>5</v>
      </c>
      <c r="Q78">
        <v>0.63133325253492134</v>
      </c>
      <c r="R78">
        <v>5</v>
      </c>
      <c r="S78">
        <v>0.75096417677073368</v>
      </c>
      <c r="U78">
        <v>5</v>
      </c>
      <c r="V78" s="2">
        <f t="shared" si="4"/>
        <v>0.6359421992749974</v>
      </c>
      <c r="W78" s="2">
        <f t="shared" si="5"/>
        <v>2.7309740236445779E-2</v>
      </c>
    </row>
    <row r="79" spans="1:23" x14ac:dyDescent="0.4">
      <c r="A79" s="11"/>
      <c r="B79" s="11"/>
      <c r="D79">
        <v>6</v>
      </c>
      <c r="E79">
        <v>0.4254216819672233</v>
      </c>
      <c r="F79">
        <v>6</v>
      </c>
      <c r="G79">
        <v>0.4055142824721697</v>
      </c>
      <c r="H79">
        <v>6</v>
      </c>
      <c r="I79">
        <v>0.5370370635088817</v>
      </c>
      <c r="J79">
        <v>6</v>
      </c>
      <c r="K79">
        <v>0.54945596579961831</v>
      </c>
      <c r="L79">
        <v>6</v>
      </c>
      <c r="M79">
        <v>0.51672428177281393</v>
      </c>
      <c r="N79">
        <v>6</v>
      </c>
      <c r="O79">
        <v>0.57990465958052995</v>
      </c>
      <c r="P79">
        <v>6</v>
      </c>
      <c r="Q79">
        <v>0.48319542119378828</v>
      </c>
      <c r="R79">
        <v>6</v>
      </c>
      <c r="S79">
        <v>0.62740027822010758</v>
      </c>
      <c r="U79">
        <v>6</v>
      </c>
      <c r="V79" s="2">
        <f t="shared" si="4"/>
        <v>0.51558170431439154</v>
      </c>
      <c r="W79" s="2">
        <f t="shared" si="5"/>
        <v>2.6572837189258867E-2</v>
      </c>
    </row>
    <row r="80" spans="1:23" x14ac:dyDescent="0.4">
      <c r="A80" s="11"/>
      <c r="B80" s="11"/>
      <c r="D80">
        <v>7</v>
      </c>
      <c r="E80">
        <v>0.36954236629090642</v>
      </c>
      <c r="F80">
        <v>7</v>
      </c>
      <c r="G80">
        <v>0.32782962527476661</v>
      </c>
      <c r="H80">
        <v>7</v>
      </c>
      <c r="I80">
        <v>0.43569411238651579</v>
      </c>
      <c r="J80">
        <v>7</v>
      </c>
      <c r="K80">
        <v>0.47423905209729283</v>
      </c>
      <c r="L80">
        <v>7</v>
      </c>
      <c r="M80">
        <v>0.42110831608903665</v>
      </c>
      <c r="N80">
        <v>7</v>
      </c>
      <c r="O80">
        <v>0.55731657465257878</v>
      </c>
      <c r="P80">
        <v>7</v>
      </c>
      <c r="Q80">
        <v>0.47230175524670959</v>
      </c>
      <c r="R80">
        <v>7</v>
      </c>
      <c r="S80">
        <v>0.53640483646306336</v>
      </c>
      <c r="U80">
        <v>7</v>
      </c>
      <c r="V80" s="2">
        <f t="shared" si="4"/>
        <v>0.44930457981260874</v>
      </c>
      <c r="W80" s="2">
        <f t="shared" si="5"/>
        <v>2.7549336627133283E-2</v>
      </c>
    </row>
    <row r="81" spans="1:23" x14ac:dyDescent="0.4">
      <c r="A81" s="11"/>
      <c r="B81" s="11"/>
      <c r="D81">
        <v>8</v>
      </c>
      <c r="E81">
        <v>0.32358180835529937</v>
      </c>
      <c r="F81">
        <v>8</v>
      </c>
      <c r="G81">
        <v>0.31517489772728502</v>
      </c>
      <c r="H81">
        <v>8</v>
      </c>
      <c r="I81">
        <v>0.36299010139623034</v>
      </c>
      <c r="J81">
        <v>8</v>
      </c>
      <c r="K81">
        <v>0.41727197491046725</v>
      </c>
      <c r="L81">
        <v>8</v>
      </c>
      <c r="M81">
        <v>0.35484437074768921</v>
      </c>
      <c r="N81">
        <v>8</v>
      </c>
      <c r="O81">
        <v>0.51099354913594408</v>
      </c>
      <c r="P81">
        <v>8</v>
      </c>
      <c r="Q81">
        <v>0.45848274346661128</v>
      </c>
      <c r="R81">
        <v>8</v>
      </c>
      <c r="S81">
        <v>0.45748161693660805</v>
      </c>
      <c r="U81">
        <v>8</v>
      </c>
      <c r="V81" s="2">
        <f t="shared" si="4"/>
        <v>0.40010263283451686</v>
      </c>
      <c r="W81" s="2">
        <f t="shared" si="5"/>
        <v>2.5279146475545147E-2</v>
      </c>
    </row>
    <row r="82" spans="1:23" x14ac:dyDescent="0.4">
      <c r="A82" s="11"/>
      <c r="B82" s="11"/>
      <c r="D82">
        <v>9</v>
      </c>
      <c r="E82">
        <v>0.28602426514194873</v>
      </c>
      <c r="F82">
        <v>9</v>
      </c>
      <c r="G82">
        <v>0.25441425737857998</v>
      </c>
      <c r="H82">
        <v>9</v>
      </c>
      <c r="I82">
        <v>0.30828999408193386</v>
      </c>
      <c r="J82">
        <v>9</v>
      </c>
      <c r="K82">
        <v>0.35286796124955411</v>
      </c>
      <c r="L82">
        <v>9</v>
      </c>
      <c r="M82">
        <v>0.32572425342926425</v>
      </c>
      <c r="N82">
        <v>9</v>
      </c>
      <c r="O82">
        <v>0.44972311390616149</v>
      </c>
      <c r="P82">
        <v>9</v>
      </c>
      <c r="Q82">
        <v>0.39953990588324245</v>
      </c>
      <c r="R82">
        <v>9</v>
      </c>
      <c r="S82">
        <v>0.3966310692868189</v>
      </c>
      <c r="U82">
        <v>9</v>
      </c>
      <c r="V82" s="2">
        <f t="shared" si="4"/>
        <v>0.346651852544688</v>
      </c>
      <c r="W82" s="2">
        <f t="shared" si="5"/>
        <v>2.3164962814842614E-2</v>
      </c>
    </row>
    <row r="83" spans="1:23" x14ac:dyDescent="0.4">
      <c r="A83" s="11"/>
      <c r="B83" s="11"/>
      <c r="D83">
        <v>10</v>
      </c>
      <c r="E83">
        <v>0.26187866843067537</v>
      </c>
      <c r="F83">
        <v>10</v>
      </c>
      <c r="G83">
        <v>0.21377932944730443</v>
      </c>
      <c r="H83">
        <v>10</v>
      </c>
      <c r="I83">
        <v>0.26779182866466639</v>
      </c>
      <c r="J83">
        <v>10</v>
      </c>
      <c r="K83">
        <v>0.30782023618572085</v>
      </c>
      <c r="L83">
        <v>10</v>
      </c>
      <c r="M83">
        <v>0.3231160023864118</v>
      </c>
      <c r="N83">
        <v>10</v>
      </c>
      <c r="O83">
        <v>0.39479261825053585</v>
      </c>
      <c r="P83">
        <v>10</v>
      </c>
      <c r="Q83">
        <v>0.33813304571221237</v>
      </c>
      <c r="R83">
        <v>10</v>
      </c>
      <c r="S83">
        <v>0.35642854269667346</v>
      </c>
      <c r="U83">
        <v>10</v>
      </c>
      <c r="V83" s="2">
        <f t="shared" si="4"/>
        <v>0.30796753397177506</v>
      </c>
      <c r="W83" s="2">
        <f t="shared" si="5"/>
        <v>2.0544467978235982E-2</v>
      </c>
    </row>
    <row r="84" spans="1:23" x14ac:dyDescent="0.4">
      <c r="A84" s="11"/>
      <c r="B84" s="11"/>
      <c r="D84">
        <v>11</v>
      </c>
      <c r="E84">
        <v>0.23173512575685201</v>
      </c>
      <c r="F84">
        <v>11</v>
      </c>
      <c r="G84">
        <v>0.1979097333473909</v>
      </c>
      <c r="H84">
        <v>11</v>
      </c>
      <c r="I84">
        <v>0.22569523858592114</v>
      </c>
      <c r="J84">
        <v>11</v>
      </c>
      <c r="K84">
        <v>0.26796034576995836</v>
      </c>
      <c r="L84">
        <v>11</v>
      </c>
      <c r="M84">
        <v>0.30477906686929762</v>
      </c>
      <c r="N84">
        <v>11</v>
      </c>
      <c r="O84">
        <v>0.33747806205916958</v>
      </c>
      <c r="P84">
        <v>11</v>
      </c>
      <c r="Q84">
        <v>0.2944489418335029</v>
      </c>
      <c r="R84">
        <v>11</v>
      </c>
      <c r="S84">
        <v>0.31715954706009503</v>
      </c>
      <c r="U84">
        <v>11</v>
      </c>
      <c r="V84" s="2">
        <f t="shared" si="4"/>
        <v>0.27214575766027344</v>
      </c>
      <c r="W84" s="2">
        <f t="shared" si="5"/>
        <v>1.7513306675610671E-2</v>
      </c>
    </row>
    <row r="85" spans="1:23" x14ac:dyDescent="0.4">
      <c r="A85" s="11"/>
      <c r="B85" s="11"/>
      <c r="D85">
        <v>12</v>
      </c>
      <c r="E85">
        <v>0.19126235071633099</v>
      </c>
      <c r="F85">
        <v>12</v>
      </c>
      <c r="G85">
        <v>0.16269335021412659</v>
      </c>
      <c r="H85">
        <v>12</v>
      </c>
      <c r="I85">
        <v>0.17786860874405916</v>
      </c>
      <c r="J85">
        <v>12</v>
      </c>
      <c r="K85">
        <v>0.22303092816672671</v>
      </c>
      <c r="L85">
        <v>12</v>
      </c>
      <c r="M85">
        <v>0.24709755674082678</v>
      </c>
      <c r="N85">
        <v>12</v>
      </c>
      <c r="O85">
        <v>0.28056986437005188</v>
      </c>
      <c r="P85">
        <v>12</v>
      </c>
      <c r="Q85">
        <v>0.24146268018440303</v>
      </c>
      <c r="R85">
        <v>12</v>
      </c>
      <c r="S85">
        <v>0.26439702598542014</v>
      </c>
      <c r="U85">
        <v>12</v>
      </c>
      <c r="V85" s="2">
        <f t="shared" si="4"/>
        <v>0.22354779564024319</v>
      </c>
      <c r="W85" s="2">
        <f t="shared" si="5"/>
        <v>1.5016763863192947E-2</v>
      </c>
    </row>
    <row r="86" spans="1:23" x14ac:dyDescent="0.4">
      <c r="A86" s="11"/>
      <c r="B86" s="11"/>
      <c r="D86">
        <v>13</v>
      </c>
      <c r="E86">
        <v>0.15369903095364451</v>
      </c>
      <c r="F86">
        <v>13</v>
      </c>
      <c r="G86">
        <v>0.13365035970020872</v>
      </c>
      <c r="H86">
        <v>13</v>
      </c>
      <c r="I86">
        <v>0.13775150342597023</v>
      </c>
      <c r="J86">
        <v>13</v>
      </c>
      <c r="K86">
        <v>0.17789570001188765</v>
      </c>
      <c r="L86">
        <v>13</v>
      </c>
      <c r="M86">
        <v>0.19108673121492697</v>
      </c>
      <c r="N86">
        <v>13</v>
      </c>
      <c r="O86">
        <v>0.23179370529901533</v>
      </c>
      <c r="P86">
        <v>13</v>
      </c>
      <c r="Q86">
        <v>0.19583043674139752</v>
      </c>
      <c r="R86">
        <v>13</v>
      </c>
      <c r="S86">
        <v>0.21230813980522117</v>
      </c>
      <c r="U86">
        <v>13</v>
      </c>
      <c r="V86" s="2">
        <f t="shared" si="4"/>
        <v>0.17925195089403398</v>
      </c>
      <c r="W86" s="2">
        <f t="shared" si="5"/>
        <v>1.2482015056611104E-2</v>
      </c>
    </row>
    <row r="87" spans="1:23" x14ac:dyDescent="0.4">
      <c r="A87" s="11"/>
      <c r="B87" s="11"/>
      <c r="D87">
        <v>14</v>
      </c>
      <c r="E87">
        <v>0.12400155713414844</v>
      </c>
      <c r="F87">
        <v>14</v>
      </c>
      <c r="G87">
        <v>0.10445104619085208</v>
      </c>
      <c r="H87">
        <v>14</v>
      </c>
      <c r="I87">
        <v>0.10832377821811008</v>
      </c>
      <c r="J87">
        <v>14</v>
      </c>
      <c r="K87">
        <v>0.1383103810698964</v>
      </c>
      <c r="L87">
        <v>14</v>
      </c>
      <c r="M87">
        <v>0.1491437386033696</v>
      </c>
      <c r="N87">
        <v>14</v>
      </c>
      <c r="O87">
        <v>0.18547295614736864</v>
      </c>
      <c r="P87">
        <v>14</v>
      </c>
      <c r="Q87">
        <v>0.15040037863053346</v>
      </c>
      <c r="R87">
        <v>14</v>
      </c>
      <c r="S87">
        <v>0.16753283865786289</v>
      </c>
      <c r="U87">
        <v>14</v>
      </c>
      <c r="V87" s="2">
        <f t="shared" si="4"/>
        <v>0.1409545843315177</v>
      </c>
      <c r="W87" s="2">
        <f t="shared" si="5"/>
        <v>9.9429165887069439E-3</v>
      </c>
    </row>
    <row r="88" spans="1:23" x14ac:dyDescent="0.4">
      <c r="A88" s="11"/>
      <c r="B88" s="11"/>
      <c r="D88">
        <v>15</v>
      </c>
      <c r="E88">
        <v>9.410756258344781E-2</v>
      </c>
      <c r="F88">
        <v>15</v>
      </c>
      <c r="G88">
        <v>8.2260242500532571E-2</v>
      </c>
      <c r="H88">
        <v>15</v>
      </c>
      <c r="I88">
        <v>8.3341450060967368E-2</v>
      </c>
      <c r="J88">
        <v>15</v>
      </c>
      <c r="K88">
        <v>0.1043583782296628</v>
      </c>
      <c r="L88">
        <v>15</v>
      </c>
      <c r="M88">
        <v>0.11459798682052907</v>
      </c>
      <c r="N88">
        <v>15</v>
      </c>
      <c r="O88">
        <v>0.14005119400471827</v>
      </c>
      <c r="P88">
        <v>15</v>
      </c>
      <c r="Q88">
        <v>0.11180270822998242</v>
      </c>
      <c r="R88">
        <v>15</v>
      </c>
      <c r="S88">
        <v>0.12624050843827189</v>
      </c>
      <c r="U88">
        <v>15</v>
      </c>
      <c r="V88" s="2">
        <f t="shared" si="4"/>
        <v>0.10709500385851403</v>
      </c>
      <c r="W88" s="2">
        <f t="shared" si="5"/>
        <v>7.1816699818385904E-3</v>
      </c>
    </row>
    <row r="89" spans="1:23" x14ac:dyDescent="0.4">
      <c r="A89" s="11"/>
      <c r="B89" s="11"/>
      <c r="D89">
        <v>16</v>
      </c>
      <c r="E89">
        <v>6.637436292223009E-2</v>
      </c>
      <c r="F89">
        <v>16</v>
      </c>
      <c r="G89">
        <v>6.331644836214341E-2</v>
      </c>
      <c r="H89">
        <v>16</v>
      </c>
      <c r="I89">
        <v>6.2365217043547395E-2</v>
      </c>
      <c r="J89">
        <v>16</v>
      </c>
      <c r="K89">
        <v>7.4190901655109415E-2</v>
      </c>
      <c r="L89">
        <v>16</v>
      </c>
      <c r="M89">
        <v>7.9722803888074706E-2</v>
      </c>
      <c r="N89">
        <v>16</v>
      </c>
      <c r="O89">
        <v>0.10023723508095216</v>
      </c>
      <c r="P89">
        <v>16</v>
      </c>
      <c r="Q89">
        <v>8.513365230376288E-2</v>
      </c>
      <c r="R89">
        <v>16</v>
      </c>
      <c r="S89">
        <v>8.9988038471046874E-2</v>
      </c>
      <c r="U89">
        <v>16</v>
      </c>
      <c r="V89" s="2">
        <f t="shared" si="4"/>
        <v>7.7666082465858363E-2</v>
      </c>
      <c r="W89" s="2">
        <f t="shared" si="5"/>
        <v>4.8197705301811925E-3</v>
      </c>
    </row>
    <row r="90" spans="1:23" x14ac:dyDescent="0.4">
      <c r="A90" s="11"/>
      <c r="B90" s="11"/>
      <c r="D90">
        <v>17</v>
      </c>
      <c r="E90">
        <v>4.4707084467605185E-2</v>
      </c>
      <c r="F90">
        <v>17</v>
      </c>
      <c r="G90">
        <v>4.3418443207187192E-2</v>
      </c>
      <c r="H90">
        <v>17</v>
      </c>
      <c r="I90">
        <v>4.4526836807647532E-2</v>
      </c>
      <c r="J90">
        <v>17</v>
      </c>
      <c r="K90">
        <v>4.8412774204186014E-2</v>
      </c>
      <c r="L90">
        <v>17</v>
      </c>
      <c r="M90">
        <v>4.9275087308348807E-2</v>
      </c>
      <c r="N90">
        <v>17</v>
      </c>
      <c r="O90">
        <v>6.5844851484564385E-2</v>
      </c>
      <c r="P90">
        <v>17</v>
      </c>
      <c r="Q90">
        <v>5.6846592662559738E-2</v>
      </c>
      <c r="R90">
        <v>17</v>
      </c>
      <c r="S90">
        <v>5.928587586701306E-2</v>
      </c>
      <c r="U90">
        <v>17</v>
      </c>
      <c r="V90" s="2">
        <f t="shared" si="4"/>
        <v>5.1539693251138989E-2</v>
      </c>
      <c r="W90" s="2">
        <f t="shared" si="5"/>
        <v>2.8955925310513268E-3</v>
      </c>
    </row>
    <row r="91" spans="1:23" x14ac:dyDescent="0.4">
      <c r="A91" s="11"/>
      <c r="B91" s="11"/>
      <c r="D91">
        <v>18</v>
      </c>
      <c r="E91">
        <v>2.8947407503459414E-2</v>
      </c>
      <c r="F91">
        <v>18</v>
      </c>
      <c r="G91">
        <v>2.8032043683546271E-2</v>
      </c>
      <c r="H91">
        <v>18</v>
      </c>
      <c r="I91">
        <v>3.1323832184419573E-2</v>
      </c>
      <c r="J91">
        <v>18</v>
      </c>
      <c r="K91">
        <v>2.9968810928781637E-2</v>
      </c>
      <c r="L91">
        <v>18</v>
      </c>
      <c r="M91">
        <v>2.8901496079259063E-2</v>
      </c>
      <c r="N91">
        <v>18</v>
      </c>
      <c r="O91">
        <v>4.1523258421653407E-2</v>
      </c>
      <c r="P91">
        <v>18</v>
      </c>
      <c r="Q91">
        <v>3.5794693606917893E-2</v>
      </c>
      <c r="R91">
        <v>18</v>
      </c>
      <c r="S91">
        <v>3.729837098843132E-2</v>
      </c>
      <c r="U91">
        <v>18</v>
      </c>
      <c r="V91" s="2">
        <f t="shared" si="4"/>
        <v>3.2723739174558571E-2</v>
      </c>
      <c r="W91" s="2">
        <f t="shared" si="5"/>
        <v>1.733190469030991E-3</v>
      </c>
    </row>
    <row r="92" spans="1:23" x14ac:dyDescent="0.4">
      <c r="A92" s="11"/>
      <c r="B92" s="11"/>
      <c r="D92">
        <v>19</v>
      </c>
      <c r="E92">
        <v>1.8119501928836962E-2</v>
      </c>
      <c r="F92">
        <v>19</v>
      </c>
      <c r="G92">
        <v>1.7799456026863371E-2</v>
      </c>
      <c r="H92">
        <v>19</v>
      </c>
      <c r="I92">
        <v>2.0852809765037412E-2</v>
      </c>
      <c r="J92">
        <v>19</v>
      </c>
      <c r="K92">
        <v>1.7132942941773831E-2</v>
      </c>
      <c r="L92">
        <v>19</v>
      </c>
      <c r="M92">
        <v>1.6367110813460619E-2</v>
      </c>
      <c r="N92">
        <v>19</v>
      </c>
      <c r="O92">
        <v>2.4123897418849197E-2</v>
      </c>
      <c r="P92">
        <v>19</v>
      </c>
      <c r="Q92">
        <v>2.1382450320859538E-2</v>
      </c>
      <c r="R92">
        <v>19</v>
      </c>
      <c r="S92">
        <v>2.1813037386401144E-2</v>
      </c>
      <c r="U92">
        <v>19</v>
      </c>
      <c r="V92" s="2">
        <f t="shared" si="4"/>
        <v>1.9698900825260261E-2</v>
      </c>
      <c r="W92" s="2">
        <f t="shared" si="5"/>
        <v>9.6365532661348734E-4</v>
      </c>
    </row>
    <row r="93" spans="1:23" x14ac:dyDescent="0.4">
      <c r="A93" s="11"/>
      <c r="B93" s="11"/>
      <c r="D93">
        <v>20</v>
      </c>
      <c r="E93">
        <v>1.1431526597945028E-2</v>
      </c>
      <c r="F93">
        <v>20</v>
      </c>
      <c r="G93">
        <v>1.1109831078242916E-2</v>
      </c>
      <c r="H93">
        <v>20</v>
      </c>
      <c r="I93">
        <v>1.3388166099215027E-2</v>
      </c>
      <c r="J93">
        <v>20</v>
      </c>
      <c r="K93">
        <v>8.875939970545102E-3</v>
      </c>
      <c r="L93">
        <v>20</v>
      </c>
      <c r="M93">
        <v>8.2987725842919892E-3</v>
      </c>
      <c r="N93">
        <v>20</v>
      </c>
      <c r="O93">
        <v>1.2710985988966654E-2</v>
      </c>
      <c r="P93">
        <v>20</v>
      </c>
      <c r="Q93">
        <v>1.1273789165459449E-2</v>
      </c>
      <c r="R93">
        <v>20</v>
      </c>
      <c r="S93">
        <v>1.1379417858395342E-2</v>
      </c>
      <c r="U93">
        <v>20</v>
      </c>
      <c r="V93" s="2">
        <f t="shared" si="4"/>
        <v>1.1058553667882687E-2</v>
      </c>
      <c r="W93" s="2">
        <f t="shared" si="5"/>
        <v>6.098717541516824E-4</v>
      </c>
    </row>
    <row r="94" spans="1:23" x14ac:dyDescent="0.4">
      <c r="A94" s="11"/>
      <c r="B94" s="11"/>
    </row>
    <row r="95" spans="1:23" x14ac:dyDescent="0.4">
      <c r="D95" t="s">
        <v>16</v>
      </c>
      <c r="E95">
        <f>SUM(E74:E78)/SUM(E73:E93)</f>
        <v>0.56063913963256584</v>
      </c>
      <c r="F95" t="s">
        <v>16</v>
      </c>
      <c r="G95">
        <f>SUM(G74:G78)/SUM(G73:G93)</f>
        <v>0.57633253714543631</v>
      </c>
      <c r="H95" t="s">
        <v>16</v>
      </c>
      <c r="I95">
        <f>SUM(I74:I78)/SUM(I73:I93)</f>
        <v>0.53763870898411714</v>
      </c>
      <c r="J95" t="s">
        <v>16</v>
      </c>
      <c r="K95">
        <f>SUM(K74:K78)/SUM(K73:K93)</f>
        <v>0.52607250803332795</v>
      </c>
      <c r="L95" t="s">
        <v>16</v>
      </c>
      <c r="M95">
        <f>SUM(M74:M78)/SUM(M73:M93)</f>
        <v>0.54083609191375959</v>
      </c>
      <c r="N95" t="s">
        <v>16</v>
      </c>
      <c r="O95">
        <f>SUM(O74:O78)/SUM(O73:O93)</f>
        <v>0.44129198585752011</v>
      </c>
      <c r="P95" t="s">
        <v>16</v>
      </c>
      <c r="Q95">
        <f>SUM(Q74:Q78)/SUM(Q73:Q93)</f>
        <v>0.50673737737229319</v>
      </c>
      <c r="R95" t="s">
        <v>16</v>
      </c>
      <c r="S95">
        <f>SUM(S74:S78)/SUM(S73:S93)</f>
        <v>0.47913409929960299</v>
      </c>
      <c r="U95" t="s">
        <v>16</v>
      </c>
      <c r="V95" s="2">
        <f>AVERAGE(E95,G95,I95,K95,O95,Q95,S95,M95)</f>
        <v>0.52108530602982783</v>
      </c>
      <c r="W95" s="2">
        <f>STDEV(E95,G95,I95,K95,O95,Q95,S95,M95)/SQRT(COUNT(E95,G95,I95,K95,O95,Q95,S95,M95))</f>
        <v>1.5605907719424274E-2</v>
      </c>
    </row>
    <row r="96" spans="1:23" x14ac:dyDescent="0.4">
      <c r="D96" t="s">
        <v>18</v>
      </c>
      <c r="E96">
        <f>SUM(E79:E83)/SUM(E73:E93)</f>
        <v>0.26986699226646804</v>
      </c>
      <c r="F96" t="s">
        <v>18</v>
      </c>
      <c r="G96">
        <f>SUM(G79:G83)/SUM(G73:G93)</f>
        <v>0.26292934490106551</v>
      </c>
      <c r="H96" t="s">
        <v>18</v>
      </c>
      <c r="I96">
        <f>SUM(I79:I83)/SUM(I73:I93)</f>
        <v>0.30729010532368367</v>
      </c>
      <c r="J96" t="s">
        <v>18</v>
      </c>
      <c r="K96">
        <f>SUM(K79:K83)/SUM(K73:K93)</f>
        <v>0.30485803152338647</v>
      </c>
      <c r="L96" t="s">
        <v>18</v>
      </c>
      <c r="M96">
        <f>SUM(M79:M83)/SUM(M73:M93)</f>
        <v>0.277246663151623</v>
      </c>
      <c r="N96" t="s">
        <v>18</v>
      </c>
      <c r="O96">
        <f>SUM(O79:O83)/SUM(O73:O93)</f>
        <v>0.350604320822271</v>
      </c>
      <c r="P96" t="s">
        <v>18</v>
      </c>
      <c r="Q96">
        <f>SUM(Q79:Q83)/SUM(Q73:Q93)</f>
        <v>0.31040860732402931</v>
      </c>
      <c r="R96" t="s">
        <v>18</v>
      </c>
      <c r="S96">
        <f>SUM(S79:S83)/SUM(S73:S93)</f>
        <v>0.33077060847393092</v>
      </c>
      <c r="U96" t="s">
        <v>18</v>
      </c>
      <c r="V96" s="2">
        <f>AVERAGE(E96,G96,I96,K96,O96,Q96,S96,M96)</f>
        <v>0.30174683422330717</v>
      </c>
      <c r="W96" s="2">
        <f>STDEV(E96,G96,I96,K96,O96,Q96,S96,M96)/SQRT(COUNT(E96,G96,I96,K96,O96,Q96,S96,M96))</f>
        <v>1.0747298138798952E-2</v>
      </c>
    </row>
    <row r="97" spans="1:23" x14ac:dyDescent="0.4">
      <c r="D97" t="s">
        <v>19</v>
      </c>
      <c r="E97">
        <f>SUM(E84:E88)/SUM(E73:E93)</f>
        <v>0.12871190839892668</v>
      </c>
      <c r="F97" t="s">
        <v>19</v>
      </c>
      <c r="G97">
        <f>SUM(G84:G88)/SUM(G73:G93)</f>
        <v>0.11804849210840632</v>
      </c>
      <c r="H97" t="s">
        <v>19</v>
      </c>
      <c r="I97">
        <f>SUM(I84:I88)/SUM(I73:I93)</f>
        <v>0.11781426619058448</v>
      </c>
      <c r="J97" t="s">
        <v>19</v>
      </c>
      <c r="K97">
        <f>SUM(K84:K88)/SUM(K73:K93)</f>
        <v>0.13222677428346247</v>
      </c>
      <c r="L97" t="s">
        <v>19</v>
      </c>
      <c r="M97">
        <f>SUM(M84:M88)/SUM(M73:M93)</f>
        <v>0.14375645024701605</v>
      </c>
      <c r="N97" t="s">
        <v>19</v>
      </c>
      <c r="O97">
        <f>SUM(O84:O88)/SUM(O73:O93)</f>
        <v>0.165316033605411</v>
      </c>
      <c r="P97" t="s">
        <v>19</v>
      </c>
      <c r="Q97">
        <f>SUM(Q84:Q88)/SUM(Q73:Q93)</f>
        <v>0.14339168389781778</v>
      </c>
      <c r="R97" t="s">
        <v>19</v>
      </c>
      <c r="S97">
        <f>SUM(S84:S88)/SUM(S73:S93)</f>
        <v>0.1515190502250266</v>
      </c>
      <c r="U97" t="s">
        <v>19</v>
      </c>
      <c r="V97" s="2">
        <f>AVERAGE(E97,G97,I97,K97,O97,Q97,S97,M97)</f>
        <v>0.13759808236958143</v>
      </c>
      <c r="W97" s="2">
        <f>STDEV(E97,G97,I97,K97,O97,Q97,S97,M97)/SQRT(COUNT(E97,G97,I97,K97,O97,Q97,S97,M97))</f>
        <v>5.8477260243113699E-3</v>
      </c>
    </row>
    <row r="98" spans="1:23" x14ac:dyDescent="0.4">
      <c r="D98" t="s">
        <v>21</v>
      </c>
      <c r="E98">
        <f>SUM(E89:E93)/SUM(E73:E93)</f>
        <v>2.7461997846549485E-2</v>
      </c>
      <c r="F98" t="s">
        <v>21</v>
      </c>
      <c r="G98">
        <f>SUM(G89:G93)/SUM(G73:G93)</f>
        <v>2.8374055713491154E-2</v>
      </c>
      <c r="H98" t="s">
        <v>21</v>
      </c>
      <c r="I98">
        <f>SUM(I89:I93)/SUM(I73:I93)</f>
        <v>2.7719532024999032E-2</v>
      </c>
      <c r="J98" t="s">
        <v>21</v>
      </c>
      <c r="K98">
        <f>SUM(K89:K93)/SUM(K73:K93)</f>
        <v>2.590432773481129E-2</v>
      </c>
      <c r="L98" t="s">
        <v>21</v>
      </c>
      <c r="M98">
        <f>SUM(M89:M93)/SUM(M73:M93)</f>
        <v>2.6070132917088828E-2</v>
      </c>
      <c r="N98" t="s">
        <v>21</v>
      </c>
      <c r="O98">
        <f>SUM(O89:O93)/SUM(O73:O93)</f>
        <v>3.4380692066101323E-2</v>
      </c>
      <c r="P98" t="s">
        <v>21</v>
      </c>
      <c r="Q98">
        <f>SUM(Q89:Q93)/SUM(Q73:Q93)</f>
        <v>3.0357893591547606E-2</v>
      </c>
      <c r="R98" t="s">
        <v>21</v>
      </c>
      <c r="S98">
        <f>SUM(S89:S93)/SUM(S73:S93)</f>
        <v>3.0615464822863449E-2</v>
      </c>
      <c r="U98" t="s">
        <v>21</v>
      </c>
      <c r="V98" s="2">
        <f>AVERAGE(E98,G98,I98,K98,O98,Q98,S98,M98)</f>
        <v>2.8860512089681521E-2</v>
      </c>
      <c r="W98" s="2">
        <f>STDEV(E98,G98,I98,K98,O98,Q98,S98,M98)/SQRT(COUNT(E98,G98,I98,K98,O98,Q98,S98,M98))</f>
        <v>9.9833751717275034E-4</v>
      </c>
    </row>
    <row r="104" spans="1:23" x14ac:dyDescent="0.4">
      <c r="E104" t="s">
        <v>26</v>
      </c>
      <c r="G104" t="s">
        <v>26</v>
      </c>
      <c r="I104" t="s">
        <v>26</v>
      </c>
      <c r="K104" t="s">
        <v>26</v>
      </c>
      <c r="M104" t="s">
        <v>26</v>
      </c>
      <c r="O104" t="s">
        <v>26</v>
      </c>
      <c r="Q104" t="s">
        <v>26</v>
      </c>
      <c r="S104" t="s">
        <v>26</v>
      </c>
      <c r="V104" s="1" t="str">
        <f>S104</f>
        <v>DT</v>
      </c>
    </row>
    <row r="105" spans="1:23" x14ac:dyDescent="0.4">
      <c r="D105" t="s">
        <v>12</v>
      </c>
      <c r="F105" t="s">
        <v>12</v>
      </c>
      <c r="H105" t="s">
        <v>12</v>
      </c>
      <c r="J105" t="s">
        <v>12</v>
      </c>
      <c r="L105" t="s">
        <v>12</v>
      </c>
      <c r="N105" t="s">
        <v>12</v>
      </c>
      <c r="P105" t="s">
        <v>12</v>
      </c>
      <c r="R105" t="s">
        <v>12</v>
      </c>
      <c r="U105" t="s">
        <v>12</v>
      </c>
      <c r="V105" s="1" t="s">
        <v>13</v>
      </c>
      <c r="W105" s="1" t="s">
        <v>14</v>
      </c>
    </row>
    <row r="106" spans="1:23" x14ac:dyDescent="0.4">
      <c r="A106" s="6" t="s">
        <v>27</v>
      </c>
      <c r="B106" s="6"/>
      <c r="D106">
        <v>0</v>
      </c>
      <c r="E106">
        <v>2.6254972526546787E-2</v>
      </c>
      <c r="F106">
        <v>0</v>
      </c>
      <c r="G106">
        <v>3.6636262510272216E-2</v>
      </c>
      <c r="H106">
        <v>0</v>
      </c>
      <c r="I106">
        <v>2.3050520927342905E-2</v>
      </c>
      <c r="J106">
        <v>0</v>
      </c>
      <c r="K106">
        <v>2.7995101340555058E-2</v>
      </c>
      <c r="L106">
        <v>0</v>
      </c>
      <c r="M106" t="s">
        <v>28</v>
      </c>
      <c r="N106">
        <v>0</v>
      </c>
      <c r="O106">
        <v>3.0041905366820644E-2</v>
      </c>
      <c r="P106">
        <v>0</v>
      </c>
      <c r="Q106">
        <v>3.0341244416780672E-2</v>
      </c>
      <c r="R106">
        <v>0</v>
      </c>
      <c r="S106">
        <v>3.0588977019620416E-2</v>
      </c>
      <c r="U106">
        <v>0</v>
      </c>
      <c r="V106" s="2">
        <f t="shared" ref="V106:V126" si="6">AVERAGE(E106,G106,I106,K106,O106,Q106,S106)</f>
        <v>2.9272712015419814E-2</v>
      </c>
      <c r="W106" s="2">
        <f t="shared" ref="W106:W126" si="7">STDEV(E106,G106,I106,K106,O106,Q106,S106)/SQRT(COUNT(E106,G106,I106,K106,O106,Q106,S106))</f>
        <v>1.5971891377391219E-3</v>
      </c>
    </row>
    <row r="107" spans="1:23" x14ac:dyDescent="0.4">
      <c r="A107" s="6"/>
      <c r="B107" s="6"/>
      <c r="D107">
        <v>1</v>
      </c>
      <c r="E107">
        <v>0.1280507968886159</v>
      </c>
      <c r="F107">
        <v>1</v>
      </c>
      <c r="G107">
        <v>0.20200004281204584</v>
      </c>
      <c r="H107">
        <v>1</v>
      </c>
      <c r="I107">
        <v>0.13788803548582693</v>
      </c>
      <c r="J107">
        <v>1</v>
      </c>
      <c r="K107">
        <v>0.12463153316680572</v>
      </c>
      <c r="L107">
        <v>1</v>
      </c>
      <c r="M107" t="s">
        <v>28</v>
      </c>
      <c r="N107">
        <v>1</v>
      </c>
      <c r="O107">
        <v>0.11294400720799765</v>
      </c>
      <c r="P107">
        <v>1</v>
      </c>
      <c r="Q107">
        <v>0.12786985074273841</v>
      </c>
      <c r="R107">
        <v>1</v>
      </c>
      <c r="S107">
        <v>0.14573673390739308</v>
      </c>
      <c r="U107">
        <v>1</v>
      </c>
      <c r="V107" s="2">
        <f t="shared" si="6"/>
        <v>0.13987442860163193</v>
      </c>
      <c r="W107" s="2">
        <f t="shared" si="7"/>
        <v>1.1061953173206213E-2</v>
      </c>
    </row>
    <row r="108" spans="1:23" x14ac:dyDescent="0.4">
      <c r="A108" s="6"/>
      <c r="B108" s="6"/>
      <c r="D108">
        <v>2</v>
      </c>
      <c r="E108">
        <v>0.42107056521244174</v>
      </c>
      <c r="F108">
        <v>2</v>
      </c>
      <c r="G108">
        <v>0.47388369290162502</v>
      </c>
      <c r="H108">
        <v>2</v>
      </c>
      <c r="I108">
        <v>0.29093310396850347</v>
      </c>
      <c r="J108">
        <v>2</v>
      </c>
      <c r="K108">
        <v>0.36109146557335475</v>
      </c>
      <c r="L108">
        <v>2</v>
      </c>
      <c r="M108" t="s">
        <v>28</v>
      </c>
      <c r="N108">
        <v>2</v>
      </c>
      <c r="O108">
        <v>0.30655213886093591</v>
      </c>
      <c r="P108">
        <v>2</v>
      </c>
      <c r="Q108">
        <v>0.41952084378401799</v>
      </c>
      <c r="R108">
        <v>2</v>
      </c>
      <c r="S108">
        <v>0.37017612422438351</v>
      </c>
      <c r="U108">
        <v>2</v>
      </c>
      <c r="V108" s="2">
        <f t="shared" si="6"/>
        <v>0.37760399064646605</v>
      </c>
      <c r="W108" s="2">
        <f t="shared" si="7"/>
        <v>2.4786801245520945E-2</v>
      </c>
    </row>
    <row r="109" spans="1:23" x14ac:dyDescent="0.4">
      <c r="A109" s="6"/>
      <c r="B109" s="6"/>
      <c r="D109">
        <v>3</v>
      </c>
      <c r="E109">
        <v>0.7678960718641622</v>
      </c>
      <c r="F109">
        <v>3</v>
      </c>
      <c r="G109">
        <v>0.71991417633701016</v>
      </c>
      <c r="H109">
        <v>3</v>
      </c>
      <c r="I109">
        <v>0.50662807021339817</v>
      </c>
      <c r="J109">
        <v>3</v>
      </c>
      <c r="K109">
        <v>0.61118570236711078</v>
      </c>
      <c r="L109">
        <v>3</v>
      </c>
      <c r="M109" t="s">
        <v>28</v>
      </c>
      <c r="N109">
        <v>3</v>
      </c>
      <c r="O109">
        <v>0.50731048228960585</v>
      </c>
      <c r="P109">
        <v>3</v>
      </c>
      <c r="Q109">
        <v>0.78048021984282467</v>
      </c>
      <c r="R109">
        <v>3</v>
      </c>
      <c r="S109">
        <v>0.64326649279115522</v>
      </c>
      <c r="U109">
        <v>3</v>
      </c>
      <c r="V109" s="2">
        <f t="shared" si="6"/>
        <v>0.64809731652932379</v>
      </c>
      <c r="W109" s="2">
        <f t="shared" si="7"/>
        <v>4.3164944079054732E-2</v>
      </c>
    </row>
    <row r="110" spans="1:23" x14ac:dyDescent="0.4">
      <c r="A110" s="6"/>
      <c r="B110" s="6"/>
      <c r="D110">
        <v>4</v>
      </c>
      <c r="E110">
        <v>0.71161646028781278</v>
      </c>
      <c r="F110">
        <v>4</v>
      </c>
      <c r="G110">
        <v>0.76009729364865641</v>
      </c>
      <c r="H110">
        <v>4</v>
      </c>
      <c r="I110">
        <v>0.75360848426094096</v>
      </c>
      <c r="J110">
        <v>4</v>
      </c>
      <c r="K110">
        <v>0.63284651630757716</v>
      </c>
      <c r="L110">
        <v>4</v>
      </c>
      <c r="M110" t="s">
        <v>28</v>
      </c>
      <c r="N110">
        <v>4</v>
      </c>
      <c r="O110">
        <v>0.46557789757259149</v>
      </c>
      <c r="P110">
        <v>4</v>
      </c>
      <c r="Q110">
        <v>0.72913995292737255</v>
      </c>
      <c r="R110">
        <v>4</v>
      </c>
      <c r="S110">
        <v>0.94093316131747917</v>
      </c>
      <c r="U110">
        <v>4</v>
      </c>
      <c r="V110" s="2">
        <f t="shared" si="6"/>
        <v>0.71340282376034736</v>
      </c>
      <c r="W110" s="2">
        <f t="shared" si="7"/>
        <v>5.4275374623647878E-2</v>
      </c>
    </row>
    <row r="111" spans="1:23" x14ac:dyDescent="0.4">
      <c r="A111" s="6"/>
      <c r="B111" s="6"/>
      <c r="D111">
        <v>5</v>
      </c>
      <c r="E111">
        <v>0.59680632043886117</v>
      </c>
      <c r="F111">
        <v>5</v>
      </c>
      <c r="G111">
        <v>0.6906987414547564</v>
      </c>
      <c r="H111">
        <v>5</v>
      </c>
      <c r="I111">
        <v>0.81351180150575331</v>
      </c>
      <c r="J111">
        <v>5</v>
      </c>
      <c r="K111">
        <v>0.60223102018707719</v>
      </c>
      <c r="L111">
        <v>5</v>
      </c>
      <c r="M111" t="s">
        <v>28</v>
      </c>
      <c r="N111">
        <v>5</v>
      </c>
      <c r="O111">
        <v>0.61614145786447261</v>
      </c>
      <c r="P111">
        <v>5</v>
      </c>
      <c r="Q111">
        <v>0.56670899781553263</v>
      </c>
      <c r="R111">
        <v>5</v>
      </c>
      <c r="S111">
        <v>0.96369040546395668</v>
      </c>
      <c r="U111">
        <v>5</v>
      </c>
      <c r="V111" s="2">
        <f t="shared" si="6"/>
        <v>0.69282696353291573</v>
      </c>
      <c r="W111" s="2">
        <f t="shared" si="7"/>
        <v>5.5021718769718564E-2</v>
      </c>
    </row>
    <row r="112" spans="1:23" x14ac:dyDescent="0.4">
      <c r="A112" s="6"/>
      <c r="B112" s="6"/>
      <c r="D112">
        <v>6</v>
      </c>
      <c r="E112">
        <v>0.49209102825181639</v>
      </c>
      <c r="F112">
        <v>6</v>
      </c>
      <c r="G112">
        <v>0.60782796130629491</v>
      </c>
      <c r="H112">
        <v>6</v>
      </c>
      <c r="I112">
        <v>0.66197638589294228</v>
      </c>
      <c r="J112">
        <v>6</v>
      </c>
      <c r="K112">
        <v>0.57329835161858711</v>
      </c>
      <c r="L112">
        <v>6</v>
      </c>
      <c r="M112" t="s">
        <v>28</v>
      </c>
      <c r="N112">
        <v>6</v>
      </c>
      <c r="O112">
        <v>0.78446869262007635</v>
      </c>
      <c r="P112">
        <v>6</v>
      </c>
      <c r="Q112">
        <v>0.52900310635219028</v>
      </c>
      <c r="R112">
        <v>6</v>
      </c>
      <c r="S112">
        <v>0.86276825896362597</v>
      </c>
      <c r="U112">
        <v>6</v>
      </c>
      <c r="V112" s="2">
        <f t="shared" si="6"/>
        <v>0.64449054071507617</v>
      </c>
      <c r="W112" s="2">
        <f t="shared" si="7"/>
        <v>5.1297505622113965E-2</v>
      </c>
    </row>
    <row r="113" spans="1:23" x14ac:dyDescent="0.4">
      <c r="A113" s="6"/>
      <c r="B113" s="6"/>
      <c r="D113">
        <v>7</v>
      </c>
      <c r="E113">
        <v>0.43657626003127131</v>
      </c>
      <c r="F113">
        <v>7</v>
      </c>
      <c r="G113">
        <v>0.49295734788406903</v>
      </c>
      <c r="H113">
        <v>7</v>
      </c>
      <c r="I113">
        <v>0.53192854171995441</v>
      </c>
      <c r="J113">
        <v>7</v>
      </c>
      <c r="K113">
        <v>0.62466038843475225</v>
      </c>
      <c r="L113">
        <v>7</v>
      </c>
      <c r="M113" t="s">
        <v>28</v>
      </c>
      <c r="N113">
        <v>7</v>
      </c>
      <c r="O113">
        <v>0.81038176246971116</v>
      </c>
      <c r="P113">
        <v>7</v>
      </c>
      <c r="Q113">
        <v>0.61887752797859774</v>
      </c>
      <c r="R113">
        <v>7</v>
      </c>
      <c r="S113">
        <v>0.76140114395075642</v>
      </c>
      <c r="U113">
        <v>7</v>
      </c>
      <c r="V113" s="2">
        <f t="shared" si="6"/>
        <v>0.61096899606701605</v>
      </c>
      <c r="W113" s="2">
        <f t="shared" si="7"/>
        <v>5.1923077385029513E-2</v>
      </c>
    </row>
    <row r="114" spans="1:23" x14ac:dyDescent="0.4">
      <c r="A114" s="6"/>
      <c r="B114" s="6"/>
      <c r="D114">
        <v>8</v>
      </c>
      <c r="E114">
        <v>0.36787537072526477</v>
      </c>
      <c r="F114">
        <v>8</v>
      </c>
      <c r="G114">
        <v>0.40088820700176508</v>
      </c>
      <c r="H114">
        <v>8</v>
      </c>
      <c r="I114">
        <v>0.39021175557523657</v>
      </c>
      <c r="J114">
        <v>8</v>
      </c>
      <c r="K114">
        <v>0.56267545454742296</v>
      </c>
      <c r="L114">
        <v>8</v>
      </c>
      <c r="M114" t="s">
        <v>28</v>
      </c>
      <c r="N114">
        <v>8</v>
      </c>
      <c r="O114">
        <v>0.67215027767552349</v>
      </c>
      <c r="P114">
        <v>8</v>
      </c>
      <c r="Q114">
        <v>0.53593385763849644</v>
      </c>
      <c r="R114">
        <v>8</v>
      </c>
      <c r="S114">
        <v>0.58026361785440728</v>
      </c>
      <c r="U114">
        <v>8</v>
      </c>
      <c r="V114" s="2">
        <f t="shared" si="6"/>
        <v>0.50142836300258797</v>
      </c>
      <c r="W114" s="2">
        <f t="shared" si="7"/>
        <v>4.381146387877792E-2</v>
      </c>
    </row>
    <row r="115" spans="1:23" x14ac:dyDescent="0.4">
      <c r="A115" s="6"/>
      <c r="B115" s="6"/>
      <c r="D115">
        <v>9</v>
      </c>
      <c r="E115">
        <v>0.26901656341088465</v>
      </c>
      <c r="F115">
        <v>9</v>
      </c>
      <c r="G115">
        <v>0.28907999438845822</v>
      </c>
      <c r="H115">
        <v>9</v>
      </c>
      <c r="I115">
        <v>0.25762648668057059</v>
      </c>
      <c r="J115">
        <v>9</v>
      </c>
      <c r="K115">
        <v>0.3755099929908492</v>
      </c>
      <c r="L115">
        <v>9</v>
      </c>
      <c r="M115" t="s">
        <v>28</v>
      </c>
      <c r="N115">
        <v>9</v>
      </c>
      <c r="O115">
        <v>0.45942328056524756</v>
      </c>
      <c r="P115">
        <v>9</v>
      </c>
      <c r="Q115">
        <v>0.40163594421581256</v>
      </c>
      <c r="R115">
        <v>9</v>
      </c>
      <c r="S115">
        <v>0.45957851426110469</v>
      </c>
      <c r="U115">
        <v>9</v>
      </c>
      <c r="V115" s="2">
        <f t="shared" si="6"/>
        <v>0.35883868235898969</v>
      </c>
      <c r="W115" s="2">
        <f t="shared" si="7"/>
        <v>3.2933377736022916E-2</v>
      </c>
    </row>
    <row r="116" spans="1:23" x14ac:dyDescent="0.4">
      <c r="A116" s="6"/>
      <c r="B116" s="6"/>
      <c r="D116">
        <v>10</v>
      </c>
      <c r="E116">
        <v>0.23076949389232296</v>
      </c>
      <c r="F116">
        <v>10</v>
      </c>
      <c r="G116">
        <v>0.282493773805362</v>
      </c>
      <c r="H116">
        <v>10</v>
      </c>
      <c r="I116">
        <v>0.19486346132198401</v>
      </c>
      <c r="J116">
        <v>10</v>
      </c>
      <c r="K116">
        <v>0.26596927192994313</v>
      </c>
      <c r="L116">
        <v>10</v>
      </c>
      <c r="M116" t="s">
        <v>28</v>
      </c>
      <c r="N116">
        <v>10</v>
      </c>
      <c r="O116">
        <v>0.32114224835930522</v>
      </c>
      <c r="P116">
        <v>10</v>
      </c>
      <c r="Q116">
        <v>0.33102229709148207</v>
      </c>
      <c r="R116">
        <v>10</v>
      </c>
      <c r="S116">
        <v>0.36666919412227877</v>
      </c>
      <c r="U116">
        <v>10</v>
      </c>
      <c r="V116" s="2">
        <f t="shared" si="6"/>
        <v>0.28470424864609684</v>
      </c>
      <c r="W116" s="2">
        <f t="shared" si="7"/>
        <v>2.2639804869776247E-2</v>
      </c>
    </row>
    <row r="117" spans="1:23" x14ac:dyDescent="0.4">
      <c r="A117" s="6"/>
      <c r="B117" s="6"/>
      <c r="D117">
        <v>11</v>
      </c>
      <c r="E117">
        <v>0.20357343958176416</v>
      </c>
      <c r="F117">
        <v>11</v>
      </c>
      <c r="G117">
        <v>0.27279234637337063</v>
      </c>
      <c r="H117">
        <v>11</v>
      </c>
      <c r="I117">
        <v>0.17183464551299718</v>
      </c>
      <c r="J117">
        <v>11</v>
      </c>
      <c r="K117">
        <v>0.24048471804493296</v>
      </c>
      <c r="L117">
        <v>11</v>
      </c>
      <c r="M117" t="s">
        <v>28</v>
      </c>
      <c r="N117">
        <v>11</v>
      </c>
      <c r="O117">
        <v>0.2589553032628697</v>
      </c>
      <c r="P117">
        <v>11</v>
      </c>
      <c r="Q117">
        <v>0.27513616060150842</v>
      </c>
      <c r="R117">
        <v>11</v>
      </c>
      <c r="S117">
        <v>0.29109477445943771</v>
      </c>
      <c r="U117">
        <v>11</v>
      </c>
      <c r="V117" s="2">
        <f t="shared" si="6"/>
        <v>0.24483876969098298</v>
      </c>
      <c r="W117" s="2">
        <f t="shared" si="7"/>
        <v>1.6249260953379415E-2</v>
      </c>
    </row>
    <row r="118" spans="1:23" x14ac:dyDescent="0.4">
      <c r="A118" s="6"/>
      <c r="B118" s="6"/>
      <c r="D118">
        <v>12</v>
      </c>
      <c r="E118">
        <v>0.16325470715173271</v>
      </c>
      <c r="F118">
        <v>12</v>
      </c>
      <c r="G118">
        <v>0.20900765936706772</v>
      </c>
      <c r="H118">
        <v>12</v>
      </c>
      <c r="I118">
        <v>0.14940426761184616</v>
      </c>
      <c r="J118">
        <v>12</v>
      </c>
      <c r="K118">
        <v>0.2121252069512202</v>
      </c>
      <c r="L118">
        <v>12</v>
      </c>
      <c r="M118" t="s">
        <v>28</v>
      </c>
      <c r="N118">
        <v>12</v>
      </c>
      <c r="O118">
        <v>0.24544358087883966</v>
      </c>
      <c r="P118">
        <v>12</v>
      </c>
      <c r="Q118">
        <v>0.22834142895382634</v>
      </c>
      <c r="R118">
        <v>12</v>
      </c>
      <c r="S118">
        <v>0.24612775734296174</v>
      </c>
      <c r="U118">
        <v>12</v>
      </c>
      <c r="V118" s="2">
        <f t="shared" si="6"/>
        <v>0.20767208689392777</v>
      </c>
      <c r="W118" s="2">
        <f t="shared" si="7"/>
        <v>1.4410976692598009E-2</v>
      </c>
    </row>
    <row r="119" spans="1:23" x14ac:dyDescent="0.4">
      <c r="A119" s="6"/>
      <c r="B119" s="6"/>
      <c r="D119">
        <v>13</v>
      </c>
      <c r="E119">
        <v>0.13976140190049716</v>
      </c>
      <c r="F119">
        <v>13</v>
      </c>
      <c r="G119">
        <v>0.1537502314824957</v>
      </c>
      <c r="H119">
        <v>13</v>
      </c>
      <c r="I119">
        <v>0.12740276789512422</v>
      </c>
      <c r="J119">
        <v>13</v>
      </c>
      <c r="K119">
        <v>0.15162488616380901</v>
      </c>
      <c r="L119">
        <v>13</v>
      </c>
      <c r="M119" t="s">
        <v>28</v>
      </c>
      <c r="N119">
        <v>13</v>
      </c>
      <c r="O119">
        <v>0.21249850714249133</v>
      </c>
      <c r="P119">
        <v>13</v>
      </c>
      <c r="Q119">
        <v>0.18626176402633357</v>
      </c>
      <c r="R119">
        <v>13</v>
      </c>
      <c r="S119">
        <v>0.23290578314137619</v>
      </c>
      <c r="U119">
        <v>13</v>
      </c>
      <c r="V119" s="2">
        <f t="shared" si="6"/>
        <v>0.17202933453601815</v>
      </c>
      <c r="W119" s="2">
        <f t="shared" si="7"/>
        <v>1.4904038302220455E-2</v>
      </c>
    </row>
    <row r="120" spans="1:23" x14ac:dyDescent="0.4">
      <c r="A120" s="6"/>
      <c r="B120" s="6"/>
      <c r="D120">
        <v>14</v>
      </c>
      <c r="E120">
        <v>0.1181193924976847</v>
      </c>
      <c r="F120">
        <v>14</v>
      </c>
      <c r="G120">
        <v>0.13384154386185126</v>
      </c>
      <c r="H120">
        <v>14</v>
      </c>
      <c r="I120">
        <v>0.1073054240647088</v>
      </c>
      <c r="J120">
        <v>14</v>
      </c>
      <c r="K120">
        <v>0.12345251569181741</v>
      </c>
      <c r="L120">
        <v>14</v>
      </c>
      <c r="M120" t="s">
        <v>28</v>
      </c>
      <c r="N120">
        <v>14</v>
      </c>
      <c r="O120">
        <v>0.20296704449679265</v>
      </c>
      <c r="P120">
        <v>14</v>
      </c>
      <c r="Q120">
        <v>0.14953936123140807</v>
      </c>
      <c r="R120">
        <v>14</v>
      </c>
      <c r="S120">
        <v>0.19428964787470412</v>
      </c>
      <c r="U120">
        <v>14</v>
      </c>
      <c r="V120" s="2">
        <f t="shared" si="6"/>
        <v>0.14707356138842384</v>
      </c>
      <c r="W120" s="2">
        <f t="shared" si="7"/>
        <v>1.4236446500098549E-2</v>
      </c>
    </row>
    <row r="121" spans="1:23" x14ac:dyDescent="0.4">
      <c r="A121" s="6"/>
      <c r="B121" s="6"/>
      <c r="D121">
        <v>15</v>
      </c>
      <c r="E121">
        <v>9.3354433379296831E-2</v>
      </c>
      <c r="F121">
        <v>15</v>
      </c>
      <c r="G121">
        <v>0.1199138370270852</v>
      </c>
      <c r="H121">
        <v>15</v>
      </c>
      <c r="I121">
        <v>8.9551381934165203E-2</v>
      </c>
      <c r="J121">
        <v>15</v>
      </c>
      <c r="K121">
        <v>0.13191855528434013</v>
      </c>
      <c r="L121">
        <v>15</v>
      </c>
      <c r="M121" t="s">
        <v>28</v>
      </c>
      <c r="N121">
        <v>15</v>
      </c>
      <c r="O121">
        <v>0.17412953494669536</v>
      </c>
      <c r="P121">
        <v>15</v>
      </c>
      <c r="Q121">
        <v>0.11391461662270676</v>
      </c>
      <c r="R121">
        <v>15</v>
      </c>
      <c r="S121">
        <v>0.15793689564936922</v>
      </c>
      <c r="U121">
        <v>15</v>
      </c>
      <c r="V121" s="2">
        <f t="shared" si="6"/>
        <v>0.12581703640623695</v>
      </c>
      <c r="W121" s="2">
        <f t="shared" si="7"/>
        <v>1.1900925389015195E-2</v>
      </c>
    </row>
    <row r="122" spans="1:23" x14ac:dyDescent="0.4">
      <c r="A122" s="6"/>
      <c r="B122" s="6"/>
      <c r="D122">
        <v>16</v>
      </c>
      <c r="E122">
        <v>7.1270832019727462E-2</v>
      </c>
      <c r="F122">
        <v>16</v>
      </c>
      <c r="G122">
        <v>9.5634434584313963E-2</v>
      </c>
      <c r="H122">
        <v>16</v>
      </c>
      <c r="I122">
        <v>7.4159315016809044E-2</v>
      </c>
      <c r="J122">
        <v>16</v>
      </c>
      <c r="K122">
        <v>0.10183829021833943</v>
      </c>
      <c r="L122">
        <v>16</v>
      </c>
      <c r="M122" t="s">
        <v>28</v>
      </c>
      <c r="N122">
        <v>16</v>
      </c>
      <c r="O122">
        <v>0.12718476320073943</v>
      </c>
      <c r="P122">
        <v>16</v>
      </c>
      <c r="Q122">
        <v>9.7168109315117171E-2</v>
      </c>
      <c r="R122">
        <v>16</v>
      </c>
      <c r="S122">
        <v>0.11681978267501798</v>
      </c>
      <c r="U122">
        <v>16</v>
      </c>
      <c r="V122" s="2">
        <f t="shared" si="6"/>
        <v>9.772507529000922E-2</v>
      </c>
      <c r="W122" s="2">
        <f t="shared" si="7"/>
        <v>7.7294314348870527E-3</v>
      </c>
    </row>
    <row r="123" spans="1:23" x14ac:dyDescent="0.4">
      <c r="A123" s="6"/>
      <c r="B123" s="6"/>
      <c r="D123">
        <v>17</v>
      </c>
      <c r="E123">
        <v>5.048310851335739E-2</v>
      </c>
      <c r="F123">
        <v>17</v>
      </c>
      <c r="G123">
        <v>6.6063122765983764E-2</v>
      </c>
      <c r="H123">
        <v>17</v>
      </c>
      <c r="I123">
        <v>5.7225437592039186E-2</v>
      </c>
      <c r="J123">
        <v>17</v>
      </c>
      <c r="K123">
        <v>5.9891403136542107E-2</v>
      </c>
      <c r="L123">
        <v>17</v>
      </c>
      <c r="M123" t="s">
        <v>28</v>
      </c>
      <c r="N123">
        <v>17</v>
      </c>
      <c r="O123">
        <v>8.5479908807738023E-2</v>
      </c>
      <c r="P123">
        <v>17</v>
      </c>
      <c r="Q123">
        <v>7.5434432378344421E-2</v>
      </c>
      <c r="R123">
        <v>17</v>
      </c>
      <c r="S123">
        <v>7.9508210703093524E-2</v>
      </c>
      <c r="U123">
        <v>17</v>
      </c>
      <c r="V123" s="2">
        <f t="shared" si="6"/>
        <v>6.7726517699585487E-2</v>
      </c>
      <c r="W123" s="2">
        <f t="shared" si="7"/>
        <v>4.8431760566824021E-3</v>
      </c>
    </row>
    <row r="124" spans="1:23" x14ac:dyDescent="0.4">
      <c r="A124" s="6"/>
      <c r="B124" s="6"/>
      <c r="D124">
        <v>18</v>
      </c>
      <c r="E124">
        <v>3.6606202299069628E-2</v>
      </c>
      <c r="F124">
        <v>18</v>
      </c>
      <c r="G124">
        <v>4.5537864503492058E-2</v>
      </c>
      <c r="H124">
        <v>18</v>
      </c>
      <c r="I124">
        <v>4.0671210537037962E-2</v>
      </c>
      <c r="J124">
        <v>18</v>
      </c>
      <c r="K124">
        <v>3.6329024304671234E-2</v>
      </c>
      <c r="L124">
        <v>18</v>
      </c>
      <c r="M124" t="s">
        <v>28</v>
      </c>
      <c r="N124">
        <v>18</v>
      </c>
      <c r="O124">
        <v>4.8684568842744462E-2</v>
      </c>
      <c r="P124">
        <v>18</v>
      </c>
      <c r="Q124">
        <v>4.6617919057356183E-2</v>
      </c>
      <c r="R124">
        <v>18</v>
      </c>
      <c r="S124">
        <v>4.9269253537877221E-2</v>
      </c>
      <c r="U124">
        <v>18</v>
      </c>
      <c r="V124" s="2">
        <f t="shared" si="6"/>
        <v>4.3388006154606966E-2</v>
      </c>
      <c r="W124" s="2">
        <f t="shared" si="7"/>
        <v>2.0753653843104789E-3</v>
      </c>
    </row>
    <row r="125" spans="1:23" x14ac:dyDescent="0.4">
      <c r="A125" s="6"/>
      <c r="B125" s="6"/>
      <c r="D125">
        <v>19</v>
      </c>
      <c r="E125">
        <v>2.2966719580586041E-2</v>
      </c>
      <c r="F125">
        <v>19</v>
      </c>
      <c r="G125">
        <v>3.0830650468788762E-2</v>
      </c>
      <c r="H125">
        <v>19</v>
      </c>
      <c r="I125">
        <v>2.6105276624632252E-2</v>
      </c>
      <c r="J125">
        <v>19</v>
      </c>
      <c r="K125">
        <v>2.2195386000522233E-2</v>
      </c>
      <c r="L125">
        <v>19</v>
      </c>
      <c r="M125" t="s">
        <v>28</v>
      </c>
      <c r="N125">
        <v>19</v>
      </c>
      <c r="O125">
        <v>2.6135180951374758E-2</v>
      </c>
      <c r="P125">
        <v>19</v>
      </c>
      <c r="Q125">
        <v>2.464381775384648E-2</v>
      </c>
      <c r="R125">
        <v>19</v>
      </c>
      <c r="S125">
        <v>2.8679284997955318E-2</v>
      </c>
      <c r="U125">
        <v>19</v>
      </c>
      <c r="V125" s="2">
        <f t="shared" si="6"/>
        <v>2.5936616625386551E-2</v>
      </c>
      <c r="W125" s="2">
        <f t="shared" si="7"/>
        <v>1.1550107710954027E-3</v>
      </c>
    </row>
    <row r="126" spans="1:23" x14ac:dyDescent="0.4">
      <c r="A126" s="6"/>
      <c r="B126" s="6"/>
      <c r="D126">
        <v>20</v>
      </c>
      <c r="E126">
        <v>1.4751535021366193E-2</v>
      </c>
      <c r="F126">
        <v>20</v>
      </c>
      <c r="G126">
        <v>1.8623445425818043E-2</v>
      </c>
      <c r="H126">
        <v>20</v>
      </c>
      <c r="I126">
        <v>1.7193962982221853E-2</v>
      </c>
      <c r="J126">
        <v>20</v>
      </c>
      <c r="K126">
        <v>1.1668723078280914E-2</v>
      </c>
      <c r="L126">
        <v>20</v>
      </c>
      <c r="M126" t="s">
        <v>28</v>
      </c>
      <c r="N126">
        <v>20</v>
      </c>
      <c r="O126">
        <v>1.4117041823522037E-2</v>
      </c>
      <c r="P126">
        <v>20</v>
      </c>
      <c r="Q126">
        <v>1.4611193032190804E-2</v>
      </c>
      <c r="R126">
        <v>20</v>
      </c>
      <c r="S126">
        <v>1.4153384705881629E-2</v>
      </c>
      <c r="U126">
        <v>20</v>
      </c>
      <c r="V126" s="2">
        <f t="shared" si="6"/>
        <v>1.5017040867040211E-2</v>
      </c>
      <c r="W126" s="2">
        <f t="shared" si="7"/>
        <v>8.556184315041236E-4</v>
      </c>
    </row>
    <row r="127" spans="1:23" x14ac:dyDescent="0.4">
      <c r="A127" s="6"/>
      <c r="B127" s="6"/>
    </row>
    <row r="128" spans="1:23" x14ac:dyDescent="0.4">
      <c r="D128" t="s">
        <v>16</v>
      </c>
      <c r="E128">
        <f>SUM(E107:E111)/SUM(E106:E126)</f>
        <v>0.48962310633180539</v>
      </c>
      <c r="F128" t="s">
        <v>16</v>
      </c>
      <c r="G128">
        <f>SUM(G107:G111)/SUM(G106:G126)</f>
        <v>0.46646566396739492</v>
      </c>
      <c r="H128" t="s">
        <v>16</v>
      </c>
      <c r="I128">
        <f>SUM(I107:I111)/SUM(I106:I126)</f>
        <v>0.46146642494130763</v>
      </c>
      <c r="J128" t="s">
        <v>16</v>
      </c>
      <c r="K128">
        <f>SUM(K107:K111)/SUM(K106:K126)</f>
        <v>0.39838336624799747</v>
      </c>
      <c r="L128" t="s">
        <v>16</v>
      </c>
      <c r="M128" t="s">
        <v>28</v>
      </c>
      <c r="N128" t="s">
        <v>16</v>
      </c>
      <c r="O128">
        <f>SUM(O107:O111)/SUM(O106:O126)</f>
        <v>0.30987500440929605</v>
      </c>
      <c r="P128" t="s">
        <v>16</v>
      </c>
      <c r="Q128">
        <f>SUM(Q107:Q111)/SUM(Q106:Q126)</f>
        <v>0.41764330332062333</v>
      </c>
      <c r="R128" t="s">
        <v>16</v>
      </c>
      <c r="S128">
        <f>SUM(S107:S111)/SUM(S106:S126)</f>
        <v>0.40656328211911674</v>
      </c>
      <c r="U128" t="s">
        <v>16</v>
      </c>
      <c r="V128" s="2">
        <f>AVERAGE(E128,G128,I128,K128,O128,Q128,S128)</f>
        <v>0.42143145019107736</v>
      </c>
      <c r="W128" s="2">
        <f>STDEV(E128,G128,I128,K128,O128,Q128,S128)/SQRT(COUNT(E128,G128,I128,K128,O128,Q128,S128))</f>
        <v>2.2621338866294877E-2</v>
      </c>
    </row>
    <row r="129" spans="1:23" x14ac:dyDescent="0.4">
      <c r="D129" t="s">
        <v>18</v>
      </c>
      <c r="E129">
        <f>SUM(E112:E116)/SUM(E106:E126)</f>
        <v>0.33500059957629097</v>
      </c>
      <c r="F129" t="s">
        <v>18</v>
      </c>
      <c r="G129">
        <f>SUM(G112:G116)/SUM(G106:G126)</f>
        <v>0.33973889112163508</v>
      </c>
      <c r="H129" t="s">
        <v>18</v>
      </c>
      <c r="I129">
        <f>SUM(I112:I116)/SUM(I106:I126)</f>
        <v>0.37554424874989606</v>
      </c>
      <c r="J129" t="s">
        <v>18</v>
      </c>
      <c r="K129">
        <f>SUM(K112:K116)/SUM(K106:K126)</f>
        <v>0.41036350501703728</v>
      </c>
      <c r="L129" t="s">
        <v>18</v>
      </c>
      <c r="M129" t="s">
        <v>28</v>
      </c>
      <c r="N129" t="s">
        <v>18</v>
      </c>
      <c r="O129">
        <f>SUM(O112:O116)/SUM(O106:O126)</f>
        <v>0.47017793964216448</v>
      </c>
      <c r="P129" t="s">
        <v>18</v>
      </c>
      <c r="Q129">
        <f>SUM(Q112:Q116)/SUM(Q106:Q126)</f>
        <v>0.38465373843048517</v>
      </c>
      <c r="R129" t="s">
        <v>18</v>
      </c>
      <c r="S129">
        <f>SUM(S112:S116)/SUM(S106:S126)</f>
        <v>0.40216800407726461</v>
      </c>
      <c r="U129" t="s">
        <v>18</v>
      </c>
      <c r="V129" s="2">
        <f>AVERAGE(E129,G129,I129,K129,O129,Q129,S129)</f>
        <v>0.38823527523068196</v>
      </c>
      <c r="W129" s="2">
        <f>STDEV(E129,G129,I129,K129,O129,Q129,S129)/SQRT(COUNT(E129,G129,I129,K129,O129,Q129,S129))</f>
        <v>1.7428834387240931E-2</v>
      </c>
    </row>
    <row r="130" spans="1:23" x14ac:dyDescent="0.4">
      <c r="D130" t="s">
        <v>19</v>
      </c>
      <c r="E130">
        <f>SUM(E117:E121)/SUM(E106:E126)</f>
        <v>0.13391294077226656</v>
      </c>
      <c r="F130" t="s">
        <v>19</v>
      </c>
      <c r="G130">
        <f>SUM(G117:G121)/SUM(G106:G126)</f>
        <v>0.14572873522660948</v>
      </c>
      <c r="H130" t="s">
        <v>19</v>
      </c>
      <c r="I130">
        <f>SUM(I117:I121)/SUM(I106:I126)</f>
        <v>0.11902801486753493</v>
      </c>
      <c r="J130" t="s">
        <v>19</v>
      </c>
      <c r="K130">
        <f>SUM(K117:K121)/SUM(K106:K126)</f>
        <v>0.14685021697388936</v>
      </c>
      <c r="L130" t="s">
        <v>19</v>
      </c>
      <c r="M130" t="s">
        <v>28</v>
      </c>
      <c r="N130" t="s">
        <v>19</v>
      </c>
      <c r="O130">
        <f>SUM(O117:O121)/SUM(O106:O126)</f>
        <v>0.16878118044674698</v>
      </c>
      <c r="P130" t="s">
        <v>19</v>
      </c>
      <c r="Q130">
        <f>SUM(Q117:Q121)/SUM(Q106:Q126)</f>
        <v>0.15172916016587112</v>
      </c>
      <c r="R130" t="s">
        <v>19</v>
      </c>
      <c r="S130">
        <f>SUM(S117:S121)/SUM(S106:S126)</f>
        <v>0.14893525700501847</v>
      </c>
      <c r="U130" t="s">
        <v>19</v>
      </c>
      <c r="V130" s="2">
        <f>AVERAGE(E130,G130,I130,K130,O130,Q130,S130)</f>
        <v>0.1449950722082767</v>
      </c>
      <c r="W130" s="2">
        <f>STDEV(E130,G130,I130,K130,O130,Q130,S130)/SQRT(COUNT(E130,G130,I130,K130,O130,Q130,S130))</f>
        <v>5.8304077077351657E-3</v>
      </c>
    </row>
    <row r="131" spans="1:23" x14ac:dyDescent="0.4">
      <c r="D131" t="s">
        <v>21</v>
      </c>
      <c r="E131">
        <f>SUM(E122:E126)/SUM(E106:E126)</f>
        <v>3.656701588518791E-2</v>
      </c>
      <c r="F131" t="s">
        <v>21</v>
      </c>
      <c r="G131">
        <f>SUM(G122:G126)/SUM(G106:G126)</f>
        <v>4.2063198528783541E-2</v>
      </c>
      <c r="H131" t="s">
        <v>21</v>
      </c>
      <c r="I131">
        <f>SUM(I122:I126)/SUM(I106:I126)</f>
        <v>3.9710863449794506E-2</v>
      </c>
      <c r="J131" t="s">
        <v>21</v>
      </c>
      <c r="K131">
        <f>SUM(K122:K126)/SUM(K106:K126)</f>
        <v>3.9620386662654543E-2</v>
      </c>
      <c r="L131" t="s">
        <v>21</v>
      </c>
      <c r="M131" t="s">
        <v>28</v>
      </c>
      <c r="N131" t="s">
        <v>21</v>
      </c>
      <c r="O131">
        <f>SUM(O122:O126)/SUM(O106:O126)</f>
        <v>4.6531016090904813E-2</v>
      </c>
      <c r="P131" t="s">
        <v>21</v>
      </c>
      <c r="Q131">
        <f>SUM(Q122:Q126)/SUM(Q106:Q126)</f>
        <v>4.1144083709325333E-2</v>
      </c>
      <c r="R131" t="s">
        <v>21</v>
      </c>
      <c r="S131">
        <f>SUM(S122:S126)/SUM(S106:S126)</f>
        <v>3.8274333144823591E-2</v>
      </c>
      <c r="U131" t="s">
        <v>21</v>
      </c>
      <c r="V131" s="2">
        <f>AVERAGE(E131,G131,I131,K131,O131,Q131,S131)</f>
        <v>4.0558699638782038E-2</v>
      </c>
      <c r="W131" s="2">
        <f>STDEV(E131,G131,I131,K131,O131,Q131,S131)/SQRT(COUNT(E131,G131,I131,K131,O131,Q131,S131))</f>
        <v>1.2054033323836881E-3</v>
      </c>
    </row>
    <row r="137" spans="1:23" x14ac:dyDescent="0.4">
      <c r="E137" t="s">
        <v>29</v>
      </c>
      <c r="G137" t="s">
        <v>29</v>
      </c>
      <c r="I137" t="s">
        <v>29</v>
      </c>
      <c r="K137" t="s">
        <v>29</v>
      </c>
      <c r="M137" t="s">
        <v>20</v>
      </c>
      <c r="O137" t="s">
        <v>29</v>
      </c>
      <c r="Q137" t="s">
        <v>29</v>
      </c>
      <c r="S137" t="s">
        <v>29</v>
      </c>
      <c r="V137" s="1" t="str">
        <f>S137</f>
        <v>C</v>
      </c>
    </row>
    <row r="138" spans="1:23" x14ac:dyDescent="0.4">
      <c r="D138" t="s">
        <v>12</v>
      </c>
      <c r="F138" t="s">
        <v>12</v>
      </c>
      <c r="H138" t="s">
        <v>12</v>
      </c>
      <c r="J138" t="s">
        <v>12</v>
      </c>
      <c r="L138" t="s">
        <v>12</v>
      </c>
      <c r="N138" t="s">
        <v>12</v>
      </c>
      <c r="P138" t="s">
        <v>12</v>
      </c>
      <c r="R138" t="s">
        <v>12</v>
      </c>
      <c r="U138" t="s">
        <v>12</v>
      </c>
      <c r="V138" s="1" t="s">
        <v>13</v>
      </c>
      <c r="W138" s="1" t="s">
        <v>14</v>
      </c>
    </row>
    <row r="139" spans="1:23" x14ac:dyDescent="0.4">
      <c r="A139" s="7" t="s">
        <v>30</v>
      </c>
      <c r="B139" s="7"/>
      <c r="D139">
        <v>0</v>
      </c>
      <c r="E139">
        <v>1.7361093850706857E-2</v>
      </c>
      <c r="F139">
        <v>0</v>
      </c>
      <c r="G139">
        <v>1.459478851068706E-2</v>
      </c>
      <c r="H139">
        <v>0</v>
      </c>
      <c r="I139">
        <v>1.1432278951711691E-2</v>
      </c>
      <c r="J139">
        <v>0</v>
      </c>
      <c r="K139">
        <v>1.3211425861250728E-2</v>
      </c>
      <c r="L139">
        <v>0</v>
      </c>
      <c r="M139" t="s">
        <v>28</v>
      </c>
      <c r="N139">
        <v>0</v>
      </c>
      <c r="O139">
        <v>1.1552991796234532E-2</v>
      </c>
      <c r="P139">
        <v>0</v>
      </c>
      <c r="Q139">
        <v>1.1686219228285314E-2</v>
      </c>
      <c r="R139">
        <v>0</v>
      </c>
      <c r="S139">
        <v>1.3005149982166791E-2</v>
      </c>
      <c r="U139">
        <v>0</v>
      </c>
      <c r="V139" s="2">
        <f t="shared" ref="V139:V159" si="8">AVERAGE(E139,G139,I139,K139,O139,Q139,S139)</f>
        <v>1.3263421168720426E-2</v>
      </c>
      <c r="W139" s="2">
        <f t="shared" ref="W139:W159" si="9">STDEV(E139,G139,I139,K139,O139,Q139,S139)/SQRT(COUNT(E139,G139,I139,K139,O139,Q139,S139))</f>
        <v>8.0768753304967143E-4</v>
      </c>
    </row>
    <row r="140" spans="1:23" x14ac:dyDescent="0.4">
      <c r="A140" s="7"/>
      <c r="B140" s="7"/>
      <c r="D140">
        <v>1</v>
      </c>
      <c r="E140">
        <v>7.3176565608935332E-2</v>
      </c>
      <c r="F140">
        <v>1</v>
      </c>
      <c r="G140">
        <v>6.5531579433182191E-2</v>
      </c>
      <c r="H140">
        <v>1</v>
      </c>
      <c r="I140">
        <v>6.0059968363850275E-2</v>
      </c>
      <c r="J140">
        <v>1</v>
      </c>
      <c r="K140">
        <v>5.6099334671446378E-2</v>
      </c>
      <c r="L140">
        <v>1</v>
      </c>
      <c r="M140" t="s">
        <v>28</v>
      </c>
      <c r="N140">
        <v>1</v>
      </c>
      <c r="O140">
        <v>4.7858554748481955E-2</v>
      </c>
      <c r="P140">
        <v>1</v>
      </c>
      <c r="Q140">
        <v>4.3826138234422475E-2</v>
      </c>
      <c r="R140">
        <v>1</v>
      </c>
      <c r="S140">
        <v>5.7767503206243603E-2</v>
      </c>
      <c r="U140">
        <v>1</v>
      </c>
      <c r="V140" s="2">
        <f t="shared" si="8"/>
        <v>5.7759949180937457E-2</v>
      </c>
      <c r="W140" s="2">
        <f t="shared" si="9"/>
        <v>3.7743078328542957E-3</v>
      </c>
    </row>
    <row r="141" spans="1:23" x14ac:dyDescent="0.4">
      <c r="A141" s="7"/>
      <c r="B141" s="7"/>
      <c r="D141">
        <v>2</v>
      </c>
      <c r="E141">
        <v>0.18702904189644887</v>
      </c>
      <c r="F141">
        <v>2</v>
      </c>
      <c r="G141">
        <v>0.14984026199980324</v>
      </c>
      <c r="H141">
        <v>2</v>
      </c>
      <c r="I141">
        <v>0.12290358192479894</v>
      </c>
      <c r="J141">
        <v>2</v>
      </c>
      <c r="K141">
        <v>0.14106445690824668</v>
      </c>
      <c r="L141">
        <v>2</v>
      </c>
      <c r="M141" t="s">
        <v>28</v>
      </c>
      <c r="N141">
        <v>2</v>
      </c>
      <c r="O141">
        <v>9.3613241286171933E-2</v>
      </c>
      <c r="P141">
        <v>2</v>
      </c>
      <c r="Q141">
        <v>0.11656376158334313</v>
      </c>
      <c r="R141">
        <v>2</v>
      </c>
      <c r="S141">
        <v>0.12245931882060757</v>
      </c>
      <c r="U141">
        <v>2</v>
      </c>
      <c r="V141" s="2">
        <f t="shared" si="8"/>
        <v>0.13335338063134577</v>
      </c>
      <c r="W141" s="2">
        <f t="shared" si="9"/>
        <v>1.123494063555453E-2</v>
      </c>
    </row>
    <row r="142" spans="1:23" x14ac:dyDescent="0.4">
      <c r="A142" s="7"/>
      <c r="B142" s="7"/>
      <c r="D142">
        <v>3</v>
      </c>
      <c r="E142">
        <v>0.35381029842153539</v>
      </c>
      <c r="F142">
        <v>3</v>
      </c>
      <c r="G142">
        <v>0.28880507892131452</v>
      </c>
      <c r="H142">
        <v>3</v>
      </c>
      <c r="I142">
        <v>0.19388328741493246</v>
      </c>
      <c r="J142">
        <v>3</v>
      </c>
      <c r="K142">
        <v>0.24959744009750887</v>
      </c>
      <c r="L142">
        <v>3</v>
      </c>
      <c r="M142" t="s">
        <v>28</v>
      </c>
      <c r="N142">
        <v>3</v>
      </c>
      <c r="O142">
        <v>0.17174622413023272</v>
      </c>
      <c r="P142">
        <v>3</v>
      </c>
      <c r="Q142">
        <v>0.28411875715033547</v>
      </c>
      <c r="R142">
        <v>3</v>
      </c>
      <c r="S142">
        <v>0.2391681380291022</v>
      </c>
      <c r="U142">
        <v>3</v>
      </c>
      <c r="V142" s="2">
        <f t="shared" si="8"/>
        <v>0.25444703202356594</v>
      </c>
      <c r="W142" s="2">
        <f t="shared" si="9"/>
        <v>2.3247272906460701E-2</v>
      </c>
    </row>
    <row r="143" spans="1:23" x14ac:dyDescent="0.4">
      <c r="A143" s="7"/>
      <c r="B143" s="7"/>
      <c r="D143">
        <v>4</v>
      </c>
      <c r="E143">
        <v>0.38844969759239972</v>
      </c>
      <c r="F143">
        <v>4</v>
      </c>
      <c r="G143">
        <v>0.32379587333227555</v>
      </c>
      <c r="H143">
        <v>4</v>
      </c>
      <c r="I143">
        <v>0.23489656857410779</v>
      </c>
      <c r="J143">
        <v>4</v>
      </c>
      <c r="K143">
        <v>0.25659969046844683</v>
      </c>
      <c r="L143">
        <v>4</v>
      </c>
      <c r="M143" t="s">
        <v>28</v>
      </c>
      <c r="N143">
        <v>4</v>
      </c>
      <c r="O143">
        <v>0.21881342856419322</v>
      </c>
      <c r="P143">
        <v>4</v>
      </c>
      <c r="Q143">
        <v>0.37916679721781515</v>
      </c>
      <c r="R143">
        <v>4</v>
      </c>
      <c r="S143">
        <v>0.28220165260314917</v>
      </c>
      <c r="U143">
        <v>4</v>
      </c>
      <c r="V143" s="2">
        <f t="shared" si="8"/>
        <v>0.29770338690748394</v>
      </c>
      <c r="W143" s="2">
        <f t="shared" si="9"/>
        <v>2.565807101929192E-2</v>
      </c>
    </row>
    <row r="144" spans="1:23" x14ac:dyDescent="0.4">
      <c r="A144" s="7"/>
      <c r="B144" s="7"/>
      <c r="D144">
        <v>5</v>
      </c>
      <c r="E144">
        <v>0.3429503155207157</v>
      </c>
      <c r="F144">
        <v>5</v>
      </c>
      <c r="G144">
        <v>0.28354763213995499</v>
      </c>
      <c r="H144">
        <v>5</v>
      </c>
      <c r="I144">
        <v>0.27376033362843627</v>
      </c>
      <c r="J144">
        <v>5</v>
      </c>
      <c r="K144">
        <v>0.21784406642598786</v>
      </c>
      <c r="L144">
        <v>5</v>
      </c>
      <c r="M144" t="s">
        <v>28</v>
      </c>
      <c r="N144">
        <v>5</v>
      </c>
      <c r="O144">
        <v>0.25185839028111112</v>
      </c>
      <c r="P144">
        <v>5</v>
      </c>
      <c r="Q144">
        <v>0.30549494914306136</v>
      </c>
      <c r="R144">
        <v>5</v>
      </c>
      <c r="S144">
        <v>0.263315856614671</v>
      </c>
      <c r="U144">
        <v>5</v>
      </c>
      <c r="V144" s="2">
        <f t="shared" si="8"/>
        <v>0.27696736339341976</v>
      </c>
      <c r="W144" s="2">
        <f t="shared" si="9"/>
        <v>1.5066160844762132E-2</v>
      </c>
    </row>
    <row r="145" spans="1:23" x14ac:dyDescent="0.4">
      <c r="A145" s="7"/>
      <c r="B145" s="7"/>
      <c r="D145">
        <v>6</v>
      </c>
      <c r="E145">
        <v>0.35325247816588856</v>
      </c>
      <c r="F145">
        <v>6</v>
      </c>
      <c r="G145">
        <v>0.29644921327559193</v>
      </c>
      <c r="H145">
        <v>6</v>
      </c>
      <c r="I145">
        <v>0.37607947686405924</v>
      </c>
      <c r="J145">
        <v>6</v>
      </c>
      <c r="K145">
        <v>0.27135931072911162</v>
      </c>
      <c r="L145">
        <v>6</v>
      </c>
      <c r="M145" t="s">
        <v>28</v>
      </c>
      <c r="N145">
        <v>6</v>
      </c>
      <c r="O145">
        <v>0.36743752097504156</v>
      </c>
      <c r="P145">
        <v>6</v>
      </c>
      <c r="Q145">
        <v>0.36071298002707763</v>
      </c>
      <c r="R145">
        <v>6</v>
      </c>
      <c r="S145">
        <v>0.38226970979463243</v>
      </c>
      <c r="U145">
        <v>6</v>
      </c>
      <c r="V145" s="2">
        <f t="shared" si="8"/>
        <v>0.34393724140448617</v>
      </c>
      <c r="W145" s="2">
        <f t="shared" si="9"/>
        <v>1.6143428894680054E-2</v>
      </c>
    </row>
    <row r="146" spans="1:23" x14ac:dyDescent="0.4">
      <c r="A146" s="7"/>
      <c r="B146" s="7"/>
      <c r="D146">
        <v>7</v>
      </c>
      <c r="E146">
        <v>0.42727299081457931</v>
      </c>
      <c r="F146">
        <v>7</v>
      </c>
      <c r="G146">
        <v>0.36344327951101585</v>
      </c>
      <c r="H146">
        <v>7</v>
      </c>
      <c r="I146">
        <v>0.49961107656145226</v>
      </c>
      <c r="J146">
        <v>7</v>
      </c>
      <c r="K146">
        <v>0.51059818095811316</v>
      </c>
      <c r="L146">
        <v>7</v>
      </c>
      <c r="M146" t="s">
        <v>28</v>
      </c>
      <c r="N146">
        <v>7</v>
      </c>
      <c r="O146">
        <v>0.70687817060542568</v>
      </c>
      <c r="P146">
        <v>7</v>
      </c>
      <c r="Q146">
        <v>0.75203955578456527</v>
      </c>
      <c r="R146">
        <v>7</v>
      </c>
      <c r="S146">
        <v>0.61955435141882342</v>
      </c>
      <c r="U146">
        <v>7</v>
      </c>
      <c r="V146" s="2">
        <f t="shared" si="8"/>
        <v>0.5541996579505678</v>
      </c>
      <c r="W146" s="2">
        <f t="shared" si="9"/>
        <v>5.435815226007068E-2</v>
      </c>
    </row>
    <row r="147" spans="1:23" x14ac:dyDescent="0.4">
      <c r="A147" s="7"/>
      <c r="B147" s="7"/>
      <c r="D147">
        <v>8</v>
      </c>
      <c r="E147">
        <v>0.45344217284998994</v>
      </c>
      <c r="F147">
        <v>8</v>
      </c>
      <c r="G147">
        <v>0.35782725823690004</v>
      </c>
      <c r="H147">
        <v>8</v>
      </c>
      <c r="I147">
        <v>0.44800148287821062</v>
      </c>
      <c r="J147">
        <v>8</v>
      </c>
      <c r="K147">
        <v>0.55884555148731163</v>
      </c>
      <c r="L147">
        <v>8</v>
      </c>
      <c r="M147" t="s">
        <v>28</v>
      </c>
      <c r="N147">
        <v>8</v>
      </c>
      <c r="O147">
        <v>0.97678848887566527</v>
      </c>
      <c r="P147">
        <v>8</v>
      </c>
      <c r="Q147">
        <v>0.80399574977423061</v>
      </c>
      <c r="R147">
        <v>8</v>
      </c>
      <c r="S147">
        <v>0.52113958250183423</v>
      </c>
      <c r="U147">
        <v>8</v>
      </c>
      <c r="V147" s="2">
        <f t="shared" si="8"/>
        <v>0.58857718380059176</v>
      </c>
      <c r="W147" s="2">
        <f t="shared" si="9"/>
        <v>8.363946195046533E-2</v>
      </c>
    </row>
    <row r="148" spans="1:23" x14ac:dyDescent="0.4">
      <c r="A148" s="7"/>
      <c r="B148" s="7"/>
      <c r="D148">
        <v>9</v>
      </c>
      <c r="E148">
        <v>0.27472070286431993</v>
      </c>
      <c r="F148">
        <v>9</v>
      </c>
      <c r="G148">
        <v>0.20362419155313619</v>
      </c>
      <c r="H148">
        <v>9</v>
      </c>
      <c r="I148">
        <v>0.25415591543150412</v>
      </c>
      <c r="J148">
        <v>9</v>
      </c>
      <c r="K148">
        <v>0.25770099158627541</v>
      </c>
      <c r="L148">
        <v>9</v>
      </c>
      <c r="M148" t="s">
        <v>28</v>
      </c>
      <c r="N148">
        <v>9</v>
      </c>
      <c r="O148">
        <v>0.52151269822710533</v>
      </c>
      <c r="P148">
        <v>9</v>
      </c>
      <c r="Q148">
        <v>0.36855394706303773</v>
      </c>
      <c r="R148">
        <v>9</v>
      </c>
      <c r="S148">
        <v>0.24142284303668152</v>
      </c>
      <c r="U148">
        <v>9</v>
      </c>
      <c r="V148" s="2">
        <f t="shared" si="8"/>
        <v>0.30309875568029426</v>
      </c>
      <c r="W148" s="2">
        <f t="shared" si="9"/>
        <v>4.1100866624070698E-2</v>
      </c>
    </row>
    <row r="149" spans="1:23" x14ac:dyDescent="0.4">
      <c r="A149" s="7"/>
      <c r="B149" s="7"/>
      <c r="D149">
        <v>10</v>
      </c>
      <c r="E149">
        <v>0.15909975608514262</v>
      </c>
      <c r="F149">
        <v>10</v>
      </c>
      <c r="G149">
        <v>0.12859947557550458</v>
      </c>
      <c r="H149">
        <v>10</v>
      </c>
      <c r="I149">
        <v>0.15164054444723721</v>
      </c>
      <c r="J149">
        <v>10</v>
      </c>
      <c r="K149">
        <v>0.12694568961527983</v>
      </c>
      <c r="L149">
        <v>10</v>
      </c>
      <c r="M149" t="s">
        <v>28</v>
      </c>
      <c r="N149">
        <v>10</v>
      </c>
      <c r="O149">
        <v>0.20727374866194809</v>
      </c>
      <c r="P149">
        <v>10</v>
      </c>
      <c r="Q149">
        <v>0.17437348241400183</v>
      </c>
      <c r="R149">
        <v>10</v>
      </c>
      <c r="S149">
        <v>0.14045085974411473</v>
      </c>
      <c r="U149">
        <v>10</v>
      </c>
      <c r="V149" s="2">
        <f t="shared" si="8"/>
        <v>0.15548336522046127</v>
      </c>
      <c r="W149" s="2">
        <f t="shared" si="9"/>
        <v>1.0723854774318585E-2</v>
      </c>
    </row>
    <row r="150" spans="1:23" x14ac:dyDescent="0.4">
      <c r="A150" s="7"/>
      <c r="B150" s="7"/>
      <c r="D150">
        <v>11</v>
      </c>
      <c r="E150">
        <v>0.12758819517631351</v>
      </c>
      <c r="F150">
        <v>11</v>
      </c>
      <c r="G150">
        <v>0.10971491926813319</v>
      </c>
      <c r="H150">
        <v>11</v>
      </c>
      <c r="I150">
        <v>0.1130796711205234</v>
      </c>
      <c r="J150">
        <v>11</v>
      </c>
      <c r="K150">
        <v>9.1167677567529415E-2</v>
      </c>
      <c r="L150">
        <v>11</v>
      </c>
      <c r="M150" t="s">
        <v>28</v>
      </c>
      <c r="N150">
        <v>11</v>
      </c>
      <c r="O150">
        <v>0.13032840101474022</v>
      </c>
      <c r="P150">
        <v>11</v>
      </c>
      <c r="Q150">
        <v>0.11132743683760578</v>
      </c>
      <c r="R150">
        <v>11</v>
      </c>
      <c r="S150">
        <v>0.11921242116988989</v>
      </c>
      <c r="U150">
        <v>11</v>
      </c>
      <c r="V150" s="2">
        <f t="shared" si="8"/>
        <v>0.11463124602210506</v>
      </c>
      <c r="W150" s="2">
        <f t="shared" si="9"/>
        <v>4.9360245840425034E-3</v>
      </c>
    </row>
    <row r="151" spans="1:23" x14ac:dyDescent="0.4">
      <c r="A151" s="7"/>
      <c r="B151" s="7"/>
      <c r="D151">
        <v>12</v>
      </c>
      <c r="E151">
        <v>0.11215968270758118</v>
      </c>
      <c r="F151">
        <v>12</v>
      </c>
      <c r="G151">
        <v>0.10552993655715899</v>
      </c>
      <c r="H151">
        <v>12</v>
      </c>
      <c r="I151">
        <v>9.1396288281618235E-2</v>
      </c>
      <c r="J151">
        <v>12</v>
      </c>
      <c r="K151">
        <v>7.8166190116080253E-2</v>
      </c>
      <c r="L151">
        <v>12</v>
      </c>
      <c r="M151" t="s">
        <v>28</v>
      </c>
      <c r="N151">
        <v>12</v>
      </c>
      <c r="O151">
        <v>0.10582364881254185</v>
      </c>
      <c r="P151">
        <v>12</v>
      </c>
      <c r="Q151">
        <v>8.7864095254516036E-2</v>
      </c>
      <c r="R151">
        <v>12</v>
      </c>
      <c r="S151">
        <v>0.11051767720169514</v>
      </c>
      <c r="U151">
        <v>12</v>
      </c>
      <c r="V151" s="2">
        <f t="shared" si="8"/>
        <v>9.8779645561598808E-2</v>
      </c>
      <c r="W151" s="2">
        <f t="shared" si="9"/>
        <v>4.905218163612125E-3</v>
      </c>
    </row>
    <row r="152" spans="1:23" x14ac:dyDescent="0.4">
      <c r="A152" s="7"/>
      <c r="B152" s="7"/>
      <c r="D152">
        <v>13</v>
      </c>
      <c r="E152">
        <v>9.2101404954064381E-2</v>
      </c>
      <c r="F152">
        <v>13</v>
      </c>
      <c r="G152">
        <v>9.3800333967514429E-2</v>
      </c>
      <c r="H152">
        <v>13</v>
      </c>
      <c r="I152">
        <v>7.9810028185602622E-2</v>
      </c>
      <c r="J152">
        <v>13</v>
      </c>
      <c r="K152">
        <v>6.8381332883744483E-2</v>
      </c>
      <c r="L152">
        <v>13</v>
      </c>
      <c r="M152" t="s">
        <v>28</v>
      </c>
      <c r="N152">
        <v>13</v>
      </c>
      <c r="O152">
        <v>0.10220961105832395</v>
      </c>
      <c r="P152">
        <v>13</v>
      </c>
      <c r="Q152">
        <v>6.9765670390863899E-2</v>
      </c>
      <c r="R152">
        <v>13</v>
      </c>
      <c r="S152">
        <v>9.7793034703853407E-2</v>
      </c>
      <c r="U152">
        <v>13</v>
      </c>
      <c r="V152" s="2">
        <f t="shared" si="8"/>
        <v>8.6265916591995298E-2</v>
      </c>
      <c r="W152" s="2">
        <f t="shared" si="9"/>
        <v>5.1447873967919184E-3</v>
      </c>
    </row>
    <row r="153" spans="1:23" x14ac:dyDescent="0.4">
      <c r="A153" s="7"/>
      <c r="B153" s="7"/>
      <c r="D153">
        <v>14</v>
      </c>
      <c r="E153">
        <v>7.6988112728639826E-2</v>
      </c>
      <c r="F153">
        <v>14</v>
      </c>
      <c r="G153">
        <v>7.5593596303887567E-2</v>
      </c>
      <c r="H153">
        <v>14</v>
      </c>
      <c r="I153">
        <v>7.2879826120003113E-2</v>
      </c>
      <c r="J153">
        <v>14</v>
      </c>
      <c r="K153">
        <v>6.3507838730758645E-2</v>
      </c>
      <c r="L153">
        <v>14</v>
      </c>
      <c r="M153" t="s">
        <v>28</v>
      </c>
      <c r="N153">
        <v>14</v>
      </c>
      <c r="O153">
        <v>9.5542943434119981E-2</v>
      </c>
      <c r="P153">
        <v>14</v>
      </c>
      <c r="Q153">
        <v>6.4984978273648464E-2</v>
      </c>
      <c r="R153">
        <v>14</v>
      </c>
      <c r="S153">
        <v>8.4931433094054667E-2</v>
      </c>
      <c r="U153">
        <v>14</v>
      </c>
      <c r="V153" s="2">
        <f t="shared" si="8"/>
        <v>7.6346961240730329E-2</v>
      </c>
      <c r="W153" s="2">
        <f t="shared" si="9"/>
        <v>4.2232809211719168E-3</v>
      </c>
    </row>
    <row r="154" spans="1:23" x14ac:dyDescent="0.4">
      <c r="A154" s="7"/>
      <c r="B154" s="7"/>
      <c r="D154">
        <v>15</v>
      </c>
      <c r="E154">
        <v>6.0994311793079542E-2</v>
      </c>
      <c r="F154">
        <v>15</v>
      </c>
      <c r="G154">
        <v>5.9923785918381683E-2</v>
      </c>
      <c r="H154">
        <v>15</v>
      </c>
      <c r="I154">
        <v>5.9191746091238374E-2</v>
      </c>
      <c r="J154">
        <v>15</v>
      </c>
      <c r="K154">
        <v>5.2814734195430736E-2</v>
      </c>
      <c r="L154">
        <v>15</v>
      </c>
      <c r="M154" t="s">
        <v>28</v>
      </c>
      <c r="N154">
        <v>15</v>
      </c>
      <c r="O154">
        <v>7.5805142798786029E-2</v>
      </c>
      <c r="P154">
        <v>15</v>
      </c>
      <c r="Q154">
        <v>5.7489294420545123E-2</v>
      </c>
      <c r="R154">
        <v>15</v>
      </c>
      <c r="S154">
        <v>6.7674966406413253E-2</v>
      </c>
      <c r="U154">
        <v>15</v>
      </c>
      <c r="V154" s="2">
        <f t="shared" si="8"/>
        <v>6.1984854517696385E-2</v>
      </c>
      <c r="W154" s="2">
        <f t="shared" si="9"/>
        <v>2.8481804640055146E-3</v>
      </c>
    </row>
    <row r="155" spans="1:23" x14ac:dyDescent="0.4">
      <c r="A155" s="7"/>
      <c r="B155" s="7"/>
      <c r="D155">
        <v>16</v>
      </c>
      <c r="E155">
        <v>4.7256982700418775E-2</v>
      </c>
      <c r="F155">
        <v>16</v>
      </c>
      <c r="G155">
        <v>4.6121529851273872E-2</v>
      </c>
      <c r="H155">
        <v>16</v>
      </c>
      <c r="I155">
        <v>4.8308349994076509E-2</v>
      </c>
      <c r="J155">
        <v>16</v>
      </c>
      <c r="K155">
        <v>4.2008968153899401E-2</v>
      </c>
      <c r="L155">
        <v>16</v>
      </c>
      <c r="M155" t="s">
        <v>28</v>
      </c>
      <c r="N155">
        <v>16</v>
      </c>
      <c r="O155">
        <v>5.3602346118162794E-2</v>
      </c>
      <c r="P155">
        <v>16</v>
      </c>
      <c r="Q155">
        <v>4.2906046400143859E-2</v>
      </c>
      <c r="R155">
        <v>16</v>
      </c>
      <c r="S155">
        <v>4.9912283987501971E-2</v>
      </c>
      <c r="U155">
        <v>16</v>
      </c>
      <c r="V155" s="2">
        <f t="shared" si="8"/>
        <v>4.715950102935388E-2</v>
      </c>
      <c r="W155" s="2">
        <f t="shared" si="9"/>
        <v>1.5127605861581406E-3</v>
      </c>
    </row>
    <row r="156" spans="1:23" x14ac:dyDescent="0.4">
      <c r="A156" s="7"/>
      <c r="B156" s="7"/>
      <c r="D156">
        <v>17</v>
      </c>
      <c r="E156">
        <v>3.4246137286519533E-2</v>
      </c>
      <c r="F156">
        <v>17</v>
      </c>
      <c r="G156">
        <v>3.1275879340765769E-2</v>
      </c>
      <c r="H156">
        <v>17</v>
      </c>
      <c r="I156">
        <v>3.6530225617588542E-2</v>
      </c>
      <c r="J156">
        <v>17</v>
      </c>
      <c r="K156">
        <v>2.8231694460968529E-2</v>
      </c>
      <c r="L156">
        <v>17</v>
      </c>
      <c r="M156" t="s">
        <v>28</v>
      </c>
      <c r="N156">
        <v>17</v>
      </c>
      <c r="O156">
        <v>3.7727790505623561E-2</v>
      </c>
      <c r="P156">
        <v>17</v>
      </c>
      <c r="Q156">
        <v>2.7586930444993999E-2</v>
      </c>
      <c r="R156">
        <v>17</v>
      </c>
      <c r="S156">
        <v>3.280809832740976E-2</v>
      </c>
      <c r="U156">
        <v>17</v>
      </c>
      <c r="V156" s="2">
        <f t="shared" si="8"/>
        <v>3.2629536569124241E-2</v>
      </c>
      <c r="W156" s="2">
        <f t="shared" si="9"/>
        <v>1.4675386752274933E-3</v>
      </c>
    </row>
    <row r="157" spans="1:23" x14ac:dyDescent="0.4">
      <c r="A157" s="7"/>
      <c r="B157" s="7"/>
      <c r="D157">
        <v>18</v>
      </c>
      <c r="E157">
        <v>2.3198783971586378E-2</v>
      </c>
      <c r="F157">
        <v>18</v>
      </c>
      <c r="G157">
        <v>2.2414492204393632E-2</v>
      </c>
      <c r="H157">
        <v>18</v>
      </c>
      <c r="I157">
        <v>2.6856543493576236E-2</v>
      </c>
      <c r="J157">
        <v>18</v>
      </c>
      <c r="K157">
        <v>1.7866075583163336E-2</v>
      </c>
      <c r="L157">
        <v>18</v>
      </c>
      <c r="M157" t="s">
        <v>28</v>
      </c>
      <c r="N157">
        <v>18</v>
      </c>
      <c r="O157">
        <v>2.4518554388772977E-2</v>
      </c>
      <c r="P157">
        <v>18</v>
      </c>
      <c r="Q157">
        <v>1.8716437707161013E-2</v>
      </c>
      <c r="R157">
        <v>18</v>
      </c>
      <c r="S157">
        <v>2.0895050769808465E-2</v>
      </c>
      <c r="U157">
        <v>18</v>
      </c>
      <c r="V157" s="2">
        <f t="shared" si="8"/>
        <v>2.2066562588351719E-2</v>
      </c>
      <c r="W157" s="2">
        <f t="shared" si="9"/>
        <v>1.2011802616537647E-3</v>
      </c>
    </row>
    <row r="158" spans="1:23" x14ac:dyDescent="0.4">
      <c r="A158" s="7"/>
      <c r="B158" s="7"/>
      <c r="D158">
        <v>19</v>
      </c>
      <c r="E158">
        <v>1.3614953590532849E-2</v>
      </c>
      <c r="F158">
        <v>19</v>
      </c>
      <c r="G158">
        <v>1.4695788938619099E-2</v>
      </c>
      <c r="H158">
        <v>19</v>
      </c>
      <c r="I158">
        <v>1.8961158546301399E-2</v>
      </c>
      <c r="J158">
        <v>19</v>
      </c>
      <c r="K158">
        <v>1.0324287303173254E-2</v>
      </c>
      <c r="L158">
        <v>19</v>
      </c>
      <c r="M158" t="s">
        <v>28</v>
      </c>
      <c r="N158">
        <v>19</v>
      </c>
      <c r="O158">
        <v>1.3685504152180457E-2</v>
      </c>
      <c r="P158">
        <v>19</v>
      </c>
      <c r="Q158">
        <v>1.1531841548040198E-2</v>
      </c>
      <c r="R158">
        <v>19</v>
      </c>
      <c r="S158">
        <v>1.270233018863709E-2</v>
      </c>
      <c r="U158">
        <v>19</v>
      </c>
      <c r="V158" s="2">
        <f t="shared" si="8"/>
        <v>1.3645123466783477E-2</v>
      </c>
      <c r="W158" s="2">
        <f t="shared" si="9"/>
        <v>1.0436821284520168E-3</v>
      </c>
    </row>
    <row r="159" spans="1:23" x14ac:dyDescent="0.4">
      <c r="A159" s="7"/>
      <c r="B159" s="7"/>
      <c r="D159">
        <v>20</v>
      </c>
      <c r="E159">
        <v>7.3155683400182338E-3</v>
      </c>
      <c r="F159">
        <v>20</v>
      </c>
      <c r="G159">
        <v>8.205202710148558E-3</v>
      </c>
      <c r="H159">
        <v>20</v>
      </c>
      <c r="I159">
        <v>1.3078695665113523E-2</v>
      </c>
      <c r="J159">
        <v>20</v>
      </c>
      <c r="K159">
        <v>5.7771332993231924E-3</v>
      </c>
      <c r="L159">
        <v>20</v>
      </c>
      <c r="M159" t="s">
        <v>28</v>
      </c>
      <c r="N159">
        <v>20</v>
      </c>
      <c r="O159">
        <v>7.3240036635417172E-3</v>
      </c>
      <c r="P159">
        <v>20</v>
      </c>
      <c r="Q159">
        <v>6.1486701416598143E-3</v>
      </c>
      <c r="R159">
        <v>20</v>
      </c>
      <c r="S159">
        <v>7.0881464727695952E-3</v>
      </c>
      <c r="U159">
        <v>20</v>
      </c>
      <c r="V159" s="2">
        <f t="shared" si="8"/>
        <v>7.8482028989392341E-3</v>
      </c>
      <c r="W159" s="2">
        <f t="shared" si="9"/>
        <v>9.2323724578807428E-4</v>
      </c>
    </row>
    <row r="160" spans="1:23" x14ac:dyDescent="0.4">
      <c r="A160" s="7"/>
      <c r="B160" s="7"/>
    </row>
    <row r="161" spans="4:23" x14ac:dyDescent="0.4">
      <c r="D161" t="s">
        <v>16</v>
      </c>
      <c r="E161">
        <f>SUM(E140:E144)/SUM(E139:E159)</f>
        <v>0.37104386849142673</v>
      </c>
      <c r="F161" t="s">
        <v>16</v>
      </c>
      <c r="G161">
        <f>SUM(G140:G144)/SUM(G139:G159)</f>
        <v>0.36523115445046839</v>
      </c>
      <c r="H161" t="s">
        <v>16</v>
      </c>
      <c r="I161">
        <f>SUM(I140:I144)/SUM(I139:I159)</f>
        <v>0.27789079001431116</v>
      </c>
      <c r="J161" t="s">
        <v>16</v>
      </c>
      <c r="K161">
        <f>SUM(K140:K144)/SUM(K139:K159)</f>
        <v>0.29543677955287695</v>
      </c>
      <c r="L161" t="s">
        <v>16</v>
      </c>
      <c r="M161" t="s">
        <v>28</v>
      </c>
      <c r="N161" t="s">
        <v>16</v>
      </c>
      <c r="O161">
        <f>SUM(O140:O144)/SUM(O139:O159)</f>
        <v>0.18567222774298583</v>
      </c>
      <c r="P161" t="s">
        <v>16</v>
      </c>
      <c r="Q161">
        <f>SUM(Q140:Q144)/SUM(Q139:Q159)</f>
        <v>0.2754844342393199</v>
      </c>
      <c r="R161" t="s">
        <v>16</v>
      </c>
      <c r="S161">
        <f>SUM(S140:S144)/SUM(S139:S159)</f>
        <v>0.2767734056345646</v>
      </c>
      <c r="U161" t="s">
        <v>16</v>
      </c>
      <c r="V161" s="2">
        <f>AVERAGE(E161,G161,I161,K161,O161,Q161,S161)</f>
        <v>0.29250466573227907</v>
      </c>
      <c r="W161" s="2">
        <f>STDEV(E161,G161,I161,K161,O161,Q161,S161)/SQRT(COUNT(E161,G161,I161,K161,O161,Q161,S161))</f>
        <v>2.3719613050600299E-2</v>
      </c>
    </row>
    <row r="162" spans="4:23" x14ac:dyDescent="0.4">
      <c r="D162" t="s">
        <v>18</v>
      </c>
      <c r="E162">
        <f>SUM(E145:E149)/SUM(E139:E159)</f>
        <v>0.45994888270601553</v>
      </c>
      <c r="F162" t="s">
        <v>18</v>
      </c>
      <c r="G162">
        <f>SUM(G145:G149)/SUM(G139:G159)</f>
        <v>0.44357384857583104</v>
      </c>
      <c r="H162" t="s">
        <v>18</v>
      </c>
      <c r="I162">
        <f>SUM(I145:I149)/SUM(I139:I159)</f>
        <v>0.54275199851302514</v>
      </c>
      <c r="J162" t="s">
        <v>18</v>
      </c>
      <c r="K162">
        <f>SUM(K145:K149)/SUM(K139:K159)</f>
        <v>0.55336360112473559</v>
      </c>
      <c r="L162" t="s">
        <v>18</v>
      </c>
      <c r="M162" t="s">
        <v>28</v>
      </c>
      <c r="N162" t="s">
        <v>18</v>
      </c>
      <c r="O162">
        <f>SUM(O145:O149)/SUM(O139:O159)</f>
        <v>0.65844517937974822</v>
      </c>
      <c r="P162" t="s">
        <v>18</v>
      </c>
      <c r="Q162">
        <f>SUM(Q145:Q149)/SUM(Q139:Q159)</f>
        <v>0.60008867641112407</v>
      </c>
      <c r="R162" t="s">
        <v>18</v>
      </c>
      <c r="S162">
        <f>SUM(S145:S149)/SUM(S139:S159)</f>
        <v>0.54637942441185816</v>
      </c>
      <c r="U162" t="s">
        <v>18</v>
      </c>
      <c r="V162" s="2">
        <f>AVERAGE(E162,G162,I162,K162,O162,Q162,S162)</f>
        <v>0.54350737301747676</v>
      </c>
      <c r="W162" s="2">
        <f>STDEV(E162,G162,I162,K162,O162,Q162,S162)/SQRT(COUNT(E162,G162,I162,K162,O162,Q162,S162))</f>
        <v>2.8236601684908304E-2</v>
      </c>
    </row>
    <row r="163" spans="4:23" x14ac:dyDescent="0.4">
      <c r="D163" t="s">
        <v>19</v>
      </c>
      <c r="E163">
        <f>SUM(E150:E154)/SUM(E139:E159)</f>
        <v>0.1295719574680308</v>
      </c>
      <c r="F163" t="s">
        <v>19</v>
      </c>
      <c r="G163">
        <f>SUM(G150:G154)/SUM(G139:G159)</f>
        <v>0.14607747876679653</v>
      </c>
      <c r="H163" t="s">
        <v>19</v>
      </c>
      <c r="I163">
        <f>SUM(I150:I154)/SUM(I139:I159)</f>
        <v>0.1306622727908939</v>
      </c>
      <c r="J163" t="s">
        <v>19</v>
      </c>
      <c r="K163">
        <f>SUM(K150:K154)/SUM(K139:K159)</f>
        <v>0.11354235044165702</v>
      </c>
      <c r="L163" t="s">
        <v>19</v>
      </c>
      <c r="M163" t="s">
        <v>28</v>
      </c>
      <c r="N163" t="s">
        <v>19</v>
      </c>
      <c r="O163">
        <f>SUM(O150:O154)/SUM(O139:O159)</f>
        <v>0.12072990302987935</v>
      </c>
      <c r="P163" t="s">
        <v>19</v>
      </c>
      <c r="Q163">
        <f>SUM(Q150:Q154)/SUM(Q139:Q159)</f>
        <v>9.5497790381981001E-2</v>
      </c>
      <c r="R163" t="s">
        <v>19</v>
      </c>
      <c r="S163">
        <f>SUM(S150:S154)/SUM(S139:S159)</f>
        <v>0.13771931663063766</v>
      </c>
      <c r="U163" t="s">
        <v>19</v>
      </c>
      <c r="V163" s="2">
        <f>AVERAGE(E163,G163,I163,K163,O163,Q163,S163)</f>
        <v>0.1248287242156966</v>
      </c>
      <c r="W163" s="2">
        <f>STDEV(E163,G163,I163,K163,O163,Q163,S163)/SQRT(COUNT(E163,G163,I163,K163,O163,Q163,S163))</f>
        <v>6.3220922943442726E-3</v>
      </c>
    </row>
    <row r="164" spans="4:23" x14ac:dyDescent="0.4">
      <c r="D164" t="s">
        <v>21</v>
      </c>
      <c r="E164">
        <f>SUM(E155:E159)/SUM(E139:E159)</f>
        <v>3.4647383496922958E-2</v>
      </c>
      <c r="F164" t="s">
        <v>21</v>
      </c>
      <c r="G164">
        <f>SUM(G155:G159)/SUM(G139:G159)</f>
        <v>4.032186053578668E-2</v>
      </c>
      <c r="H164" t="s">
        <v>21</v>
      </c>
      <c r="I164">
        <f>SUM(I155:I159)/SUM(I139:I159)</f>
        <v>4.5107234998110729E-2</v>
      </c>
      <c r="J164" t="s">
        <v>21</v>
      </c>
      <c r="K164">
        <f>SUM(K155:K159)/SUM(K139:K159)</f>
        <v>3.3420273686206363E-2</v>
      </c>
      <c r="L164" t="s">
        <v>21</v>
      </c>
      <c r="M164" t="s">
        <v>28</v>
      </c>
      <c r="N164" t="s">
        <v>21</v>
      </c>
      <c r="O164">
        <f>SUM(O155:O159)/SUM(O139:O159)</f>
        <v>3.2416247024486776E-2</v>
      </c>
      <c r="P164" t="s">
        <v>21</v>
      </c>
      <c r="Q164">
        <f>SUM(Q155:Q159)/SUM(Q139:Q159)</f>
        <v>2.6078004497679542E-2</v>
      </c>
      <c r="R164" t="s">
        <v>21</v>
      </c>
      <c r="S164">
        <f>SUM(S155:S159)/SUM(S139:S159)</f>
        <v>3.5397484231470072E-2</v>
      </c>
      <c r="U164" t="s">
        <v>21</v>
      </c>
      <c r="V164" s="2">
        <f>AVERAGE(E164,G164,I164,K164,O164,Q164,S164)</f>
        <v>3.5341212638666165E-2</v>
      </c>
      <c r="W164" s="2">
        <f>STDEV(E164,G164,I164,K164,O164,Q164,S164)/SQRT(COUNT(E164,G164,I164,K164,O164,Q164,S164))</f>
        <v>2.2820159578382858E-3</v>
      </c>
    </row>
  </sheetData>
  <mergeCells count="14">
    <mergeCell ref="A106:B127"/>
    <mergeCell ref="A139:B160"/>
    <mergeCell ref="N1:O2"/>
    <mergeCell ref="P1:Q2"/>
    <mergeCell ref="R1:S2"/>
    <mergeCell ref="A6:B27"/>
    <mergeCell ref="A40:B61"/>
    <mergeCell ref="A73:B94"/>
    <mergeCell ref="A1:B2"/>
    <mergeCell ref="D1:E2"/>
    <mergeCell ref="F1:G2"/>
    <mergeCell ref="H1:I2"/>
    <mergeCell ref="J1:K2"/>
    <mergeCell ref="L1:M2"/>
  </mergeCells>
  <phoneticPr fontId="2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FFT of each stages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</dc:creator>
  <cp:lastModifiedBy>Jeffrey</cp:lastModifiedBy>
  <dcterms:created xsi:type="dcterms:W3CDTF">2019-12-16T08:00:49Z</dcterms:created>
  <dcterms:modified xsi:type="dcterms:W3CDTF">2020-03-16T06:40:35Z</dcterms:modified>
</cp:coreProperties>
</file>