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9080" yWindow="0" windowWidth="25600" windowHeight="19020" tabRatio="500"/>
  </bookViews>
  <sheets>
    <sheet name="Figure 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9" i="1" l="1"/>
  <c r="F210" i="1"/>
  <c r="F211" i="1"/>
  <c r="H211" i="1"/>
  <c r="G211" i="1"/>
  <c r="I211" i="1"/>
  <c r="F206" i="1"/>
  <c r="F207" i="1"/>
  <c r="F208" i="1"/>
  <c r="H208" i="1"/>
  <c r="G208" i="1"/>
  <c r="I208" i="1"/>
  <c r="F203" i="1"/>
  <c r="F204" i="1"/>
  <c r="F205" i="1"/>
  <c r="H205" i="1"/>
  <c r="G205" i="1"/>
  <c r="I205" i="1"/>
  <c r="F200" i="1"/>
  <c r="F201" i="1"/>
  <c r="F202" i="1"/>
  <c r="H202" i="1"/>
  <c r="G202" i="1"/>
  <c r="I202" i="1"/>
  <c r="F197" i="1"/>
  <c r="F198" i="1"/>
  <c r="F199" i="1"/>
  <c r="H199" i="1"/>
  <c r="G199" i="1"/>
  <c r="I199" i="1"/>
  <c r="F194" i="1"/>
  <c r="F195" i="1"/>
  <c r="F196" i="1"/>
  <c r="H196" i="1"/>
  <c r="G196" i="1"/>
  <c r="I196" i="1"/>
  <c r="F191" i="1"/>
  <c r="F192" i="1"/>
  <c r="F193" i="1"/>
  <c r="H193" i="1"/>
  <c r="G193" i="1"/>
  <c r="I193" i="1"/>
  <c r="F188" i="1"/>
  <c r="F189" i="1"/>
  <c r="F190" i="1"/>
  <c r="H190" i="1"/>
  <c r="G190" i="1"/>
  <c r="I190" i="1"/>
  <c r="F185" i="1"/>
  <c r="F186" i="1"/>
  <c r="F187" i="1"/>
  <c r="H187" i="1"/>
  <c r="G187" i="1"/>
  <c r="I187" i="1"/>
  <c r="F182" i="1"/>
  <c r="F183" i="1"/>
  <c r="F184" i="1"/>
  <c r="H184" i="1"/>
  <c r="G184" i="1"/>
  <c r="I184" i="1"/>
  <c r="F178" i="1"/>
  <c r="E178" i="1"/>
  <c r="G178" i="1"/>
  <c r="F175" i="1"/>
  <c r="E175" i="1"/>
  <c r="G175" i="1"/>
  <c r="F172" i="1"/>
  <c r="E172" i="1"/>
  <c r="G172" i="1"/>
  <c r="F169" i="1"/>
  <c r="E169" i="1"/>
  <c r="G169" i="1"/>
  <c r="F166" i="1"/>
  <c r="E166" i="1"/>
  <c r="G166" i="1"/>
  <c r="F163" i="1"/>
  <c r="E163" i="1"/>
  <c r="G163" i="1"/>
  <c r="F160" i="1"/>
  <c r="E160" i="1"/>
  <c r="G160" i="1"/>
  <c r="F157" i="1"/>
  <c r="E157" i="1"/>
  <c r="G157" i="1"/>
  <c r="F149" i="1"/>
  <c r="F150" i="1"/>
  <c r="F151" i="1"/>
  <c r="G151" i="1"/>
  <c r="K151" i="1"/>
  <c r="H151" i="1"/>
  <c r="I151" i="1"/>
  <c r="F146" i="1"/>
  <c r="F147" i="1"/>
  <c r="F148" i="1"/>
  <c r="G148" i="1"/>
  <c r="K148" i="1"/>
  <c r="H148" i="1"/>
  <c r="I148" i="1"/>
  <c r="F140" i="1"/>
  <c r="F141" i="1"/>
  <c r="F142" i="1"/>
  <c r="G142" i="1"/>
  <c r="K142" i="1"/>
  <c r="H142" i="1"/>
  <c r="I142" i="1"/>
  <c r="F137" i="1"/>
  <c r="F138" i="1"/>
  <c r="F139" i="1"/>
  <c r="G139" i="1"/>
  <c r="K139" i="1"/>
  <c r="H139" i="1"/>
  <c r="I139" i="1"/>
  <c r="F134" i="1"/>
  <c r="F135" i="1"/>
  <c r="F136" i="1"/>
  <c r="G136" i="1"/>
  <c r="K136" i="1"/>
  <c r="H136" i="1"/>
  <c r="I136" i="1"/>
  <c r="F131" i="1"/>
  <c r="F132" i="1"/>
  <c r="F133" i="1"/>
  <c r="G133" i="1"/>
  <c r="K133" i="1"/>
  <c r="H133" i="1"/>
  <c r="I133" i="1"/>
  <c r="F128" i="1"/>
  <c r="F129" i="1"/>
  <c r="F130" i="1"/>
  <c r="G130" i="1"/>
  <c r="K130" i="1"/>
  <c r="H130" i="1"/>
  <c r="I130" i="1"/>
  <c r="F125" i="1"/>
  <c r="F126" i="1"/>
  <c r="F127" i="1"/>
  <c r="G127" i="1"/>
  <c r="K127" i="1"/>
  <c r="H127" i="1"/>
  <c r="I127" i="1"/>
  <c r="F121" i="1"/>
  <c r="E121" i="1"/>
  <c r="G121" i="1"/>
  <c r="F118" i="1"/>
  <c r="E118" i="1"/>
  <c r="G118" i="1"/>
  <c r="F110" i="1"/>
  <c r="F111" i="1"/>
  <c r="F112" i="1"/>
  <c r="H112" i="1"/>
  <c r="G112" i="1"/>
  <c r="I112" i="1"/>
  <c r="F107" i="1"/>
  <c r="F108" i="1"/>
  <c r="F109" i="1"/>
  <c r="H109" i="1"/>
  <c r="G109" i="1"/>
  <c r="I109" i="1"/>
  <c r="F104" i="1"/>
  <c r="F105" i="1"/>
  <c r="F106" i="1"/>
  <c r="H106" i="1"/>
  <c r="G106" i="1"/>
  <c r="I106" i="1"/>
  <c r="F101" i="1"/>
  <c r="F102" i="1"/>
  <c r="F103" i="1"/>
  <c r="H103" i="1"/>
  <c r="G103" i="1"/>
  <c r="I103" i="1"/>
  <c r="F98" i="1"/>
  <c r="F99" i="1"/>
  <c r="F100" i="1"/>
  <c r="H100" i="1"/>
  <c r="G100" i="1"/>
  <c r="I100" i="1"/>
  <c r="F95" i="1"/>
  <c r="F96" i="1"/>
  <c r="F97" i="1"/>
  <c r="H97" i="1"/>
  <c r="G97" i="1"/>
  <c r="I97" i="1"/>
  <c r="F92" i="1"/>
  <c r="F93" i="1"/>
  <c r="F94" i="1"/>
  <c r="H94" i="1"/>
  <c r="G94" i="1"/>
  <c r="I94" i="1"/>
  <c r="F89" i="1"/>
  <c r="F90" i="1"/>
  <c r="F91" i="1"/>
  <c r="H91" i="1"/>
  <c r="G91" i="1"/>
  <c r="I91" i="1"/>
  <c r="F86" i="1"/>
  <c r="F87" i="1"/>
  <c r="F88" i="1"/>
  <c r="H88" i="1"/>
  <c r="G88" i="1"/>
  <c r="I88" i="1"/>
  <c r="F83" i="1"/>
  <c r="F84" i="1"/>
  <c r="F85" i="1"/>
  <c r="H85" i="1"/>
  <c r="G85" i="1"/>
  <c r="I85" i="1"/>
  <c r="F79" i="1"/>
  <c r="E79" i="1"/>
  <c r="G79" i="1"/>
  <c r="F76" i="1"/>
  <c r="E76" i="1"/>
  <c r="G76" i="1"/>
  <c r="F73" i="1"/>
  <c r="E73" i="1"/>
  <c r="G73" i="1"/>
  <c r="F70" i="1"/>
  <c r="E70" i="1"/>
  <c r="G70" i="1"/>
  <c r="F67" i="1"/>
  <c r="E67" i="1"/>
  <c r="G67" i="1"/>
  <c r="F64" i="1"/>
  <c r="E64" i="1"/>
  <c r="G64" i="1"/>
  <c r="F61" i="1"/>
  <c r="E61" i="1"/>
  <c r="G61" i="1"/>
  <c r="F58" i="1"/>
  <c r="E58" i="1"/>
  <c r="G58" i="1"/>
  <c r="F50" i="1"/>
  <c r="F51" i="1"/>
  <c r="F52" i="1"/>
  <c r="G52" i="1"/>
  <c r="K52" i="1"/>
  <c r="H52" i="1"/>
  <c r="I52" i="1"/>
  <c r="F47" i="1"/>
  <c r="F48" i="1"/>
  <c r="F49" i="1"/>
  <c r="G49" i="1"/>
  <c r="K49" i="1"/>
  <c r="H49" i="1"/>
  <c r="I49" i="1"/>
  <c r="F40" i="1"/>
  <c r="F41" i="1"/>
  <c r="F42" i="1"/>
  <c r="G42" i="1"/>
  <c r="K42" i="1"/>
  <c r="H42" i="1"/>
  <c r="I42" i="1"/>
  <c r="F37" i="1"/>
  <c r="F38" i="1"/>
  <c r="F39" i="1"/>
  <c r="G39" i="1"/>
  <c r="K39" i="1"/>
  <c r="H39" i="1"/>
  <c r="I39" i="1"/>
  <c r="F34" i="1"/>
  <c r="F35" i="1"/>
  <c r="F36" i="1"/>
  <c r="G36" i="1"/>
  <c r="K36" i="1"/>
  <c r="H36" i="1"/>
  <c r="I36" i="1"/>
  <c r="F31" i="1"/>
  <c r="F32" i="1"/>
  <c r="F33" i="1"/>
  <c r="G33" i="1"/>
  <c r="K33" i="1"/>
  <c r="H33" i="1"/>
  <c r="I33" i="1"/>
  <c r="F28" i="1"/>
  <c r="F29" i="1"/>
  <c r="F30" i="1"/>
  <c r="G30" i="1"/>
  <c r="K30" i="1"/>
  <c r="H30" i="1"/>
  <c r="I30" i="1"/>
  <c r="F25" i="1"/>
  <c r="F26" i="1"/>
  <c r="F27" i="1"/>
  <c r="G27" i="1"/>
  <c r="K27" i="1"/>
  <c r="H27" i="1"/>
  <c r="I27" i="1"/>
  <c r="F18" i="1"/>
  <c r="F19" i="1"/>
  <c r="F20" i="1"/>
  <c r="H20" i="1"/>
  <c r="G20" i="1"/>
  <c r="I20" i="1"/>
  <c r="F15" i="1"/>
  <c r="F16" i="1"/>
  <c r="F17" i="1"/>
  <c r="H17" i="1"/>
  <c r="G17" i="1"/>
  <c r="I17" i="1"/>
  <c r="F12" i="1"/>
  <c r="F13" i="1"/>
  <c r="F14" i="1"/>
  <c r="H14" i="1"/>
  <c r="G14" i="1"/>
  <c r="I14" i="1"/>
  <c r="F9" i="1"/>
  <c r="F10" i="1"/>
  <c r="F11" i="1"/>
  <c r="H11" i="1"/>
  <c r="G11" i="1"/>
  <c r="I11" i="1"/>
  <c r="F6" i="1"/>
  <c r="F7" i="1"/>
  <c r="F8" i="1"/>
  <c r="H8" i="1"/>
  <c r="G8" i="1"/>
  <c r="I8" i="1"/>
  <c r="F3" i="1"/>
  <c r="F4" i="1"/>
  <c r="F5" i="1"/>
  <c r="H5" i="1"/>
  <c r="G5" i="1"/>
  <c r="I5" i="1"/>
</calcChain>
</file>

<file path=xl/sharedStrings.xml><?xml version="1.0" encoding="utf-8"?>
<sst xmlns="http://schemas.openxmlformats.org/spreadsheetml/2006/main" count="439" uniqueCount="88">
  <si>
    <t>Panel a</t>
  </si>
  <si>
    <t>Sample</t>
  </si>
  <si>
    <t>WB IGFBP4</t>
  </si>
  <si>
    <t>LC</t>
  </si>
  <si>
    <t>Rate</t>
  </si>
  <si>
    <t>Mean</t>
  </si>
  <si>
    <t>ST Dev</t>
  </si>
  <si>
    <t>CV</t>
  </si>
  <si>
    <t>1st Biological replicate</t>
  </si>
  <si>
    <t>0h</t>
  </si>
  <si>
    <t>2nd Biological replicate</t>
  </si>
  <si>
    <t>3rd Biological replicate</t>
  </si>
  <si>
    <t>6h</t>
  </si>
  <si>
    <t>24h</t>
  </si>
  <si>
    <t>48h</t>
  </si>
  <si>
    <t>72h</t>
  </si>
  <si>
    <t>144h</t>
  </si>
  <si>
    <t>Panel b</t>
  </si>
  <si>
    <t>Positive cells</t>
  </si>
  <si>
    <t>Total cells</t>
  </si>
  <si>
    <t>% positive cells</t>
  </si>
  <si>
    <t>0h Lung</t>
  </si>
  <si>
    <t>144h Lung</t>
  </si>
  <si>
    <t>0h Heart</t>
  </si>
  <si>
    <t>144h Heart</t>
  </si>
  <si>
    <t>0h Kidney</t>
  </si>
  <si>
    <t>144h Kidney</t>
  </si>
  <si>
    <t>Panel c</t>
  </si>
  <si>
    <t>0h MSC</t>
  </si>
  <si>
    <t>144h MSC</t>
  </si>
  <si>
    <t>Panel d</t>
  </si>
  <si>
    <t>O.D.</t>
  </si>
  <si>
    <t>ST. DEV</t>
  </si>
  <si>
    <t>0h 1d</t>
  </si>
  <si>
    <t>144h 1d</t>
  </si>
  <si>
    <t>0h 2d</t>
  </si>
  <si>
    <t>144h 2d</t>
  </si>
  <si>
    <t>0h 3d</t>
  </si>
  <si>
    <t>144h 3d</t>
  </si>
  <si>
    <t>0h 4d</t>
  </si>
  <si>
    <t>144h 4d</t>
  </si>
  <si>
    <t>Panel e</t>
  </si>
  <si>
    <t>WB</t>
  </si>
  <si>
    <t>RB 0h</t>
  </si>
  <si>
    <t>RB 144h</t>
  </si>
  <si>
    <t>P53 0h</t>
  </si>
  <si>
    <t>P53 144h</t>
  </si>
  <si>
    <t>P27 0h</t>
  </si>
  <si>
    <t>P27 144h</t>
  </si>
  <si>
    <t>P21 0h</t>
  </si>
  <si>
    <t>P21 144h</t>
  </si>
  <si>
    <t>P16 0h</t>
  </si>
  <si>
    <t>P16 144h</t>
  </si>
  <si>
    <t>Panel f</t>
  </si>
  <si>
    <t>n° of clones</t>
  </si>
  <si>
    <t>CTRL</t>
  </si>
  <si>
    <t>IGFBP-4</t>
  </si>
  <si>
    <t>Panel g</t>
  </si>
  <si>
    <t>Total</t>
  </si>
  <si>
    <t>% of positive cells</t>
  </si>
  <si>
    <t>CTRL Lung</t>
  </si>
  <si>
    <t>IGFBP-4 Lung</t>
  </si>
  <si>
    <t>CTRL Heart</t>
  </si>
  <si>
    <t>IGFBP-4 Heart</t>
  </si>
  <si>
    <t>CTRL Kidney</t>
  </si>
  <si>
    <t>IGFBP-4 Kidney</t>
  </si>
  <si>
    <t>Panel h</t>
  </si>
  <si>
    <t>Panel i</t>
  </si>
  <si>
    <t>CTRL 1d</t>
  </si>
  <si>
    <t>IGFBP-4 1d</t>
  </si>
  <si>
    <t>CTRL 2d</t>
  </si>
  <si>
    <t>IGFBP-4 2d</t>
  </si>
  <si>
    <t>CTRL 3d</t>
  </si>
  <si>
    <t>IGFBP-4 3d</t>
  </si>
  <si>
    <t>CTRL 4d</t>
  </si>
  <si>
    <t>IGFBP-4 4d</t>
  </si>
  <si>
    <t>Panel j</t>
  </si>
  <si>
    <t>RB CTRL</t>
  </si>
  <si>
    <t>RB IGFBP-4</t>
  </si>
  <si>
    <t>P53 CTRL</t>
  </si>
  <si>
    <t>P53 IGFBP-4</t>
  </si>
  <si>
    <t>P27 CTRL</t>
  </si>
  <si>
    <t>P27 IGFBP-4</t>
  </si>
  <si>
    <t>rispetto a quello dopo</t>
  </si>
  <si>
    <t>P21 CTRL</t>
  </si>
  <si>
    <t>P21 IGFBP-4</t>
  </si>
  <si>
    <t>P16 CTRL</t>
  </si>
  <si>
    <t>P16 IGFBP-4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</si>
</sst>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Fill="1"/>
    <xf numFmtId="2" fontId="0" fillId="0" borderId="0" xfId="0" applyNumberForma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tabSelected="1" workbookViewId="0">
      <selection activeCell="N14" sqref="N14"/>
    </sheetView>
  </sheetViews>
  <sheetFormatPr baseColWidth="10" defaultRowHeight="15" x14ac:dyDescent="0"/>
  <cols>
    <col min="1" max="1" width="21.1640625" customWidth="1"/>
  </cols>
  <sheetData>
    <row r="1" spans="1:11">
      <c r="A1" s="1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B2" s="3" t="s">
        <v>1</v>
      </c>
      <c r="C2" s="3" t="s">
        <v>2</v>
      </c>
      <c r="D2" s="4" t="s">
        <v>3</v>
      </c>
      <c r="E2" s="2"/>
      <c r="F2" s="4" t="s">
        <v>4</v>
      </c>
      <c r="G2" s="4" t="s">
        <v>5</v>
      </c>
      <c r="H2" s="4" t="s">
        <v>6</v>
      </c>
      <c r="I2" s="4" t="s">
        <v>7</v>
      </c>
      <c r="J2" s="2"/>
      <c r="K2" s="2"/>
    </row>
    <row r="3" spans="1:11">
      <c r="A3" t="s">
        <v>8</v>
      </c>
      <c r="B3" s="5" t="s">
        <v>9</v>
      </c>
      <c r="C3">
        <v>1623.5</v>
      </c>
      <c r="D3" s="2">
        <v>3247</v>
      </c>
      <c r="E3" s="2"/>
      <c r="F3" s="2">
        <f t="shared" ref="F3:F20" si="0">C3/D3</f>
        <v>0.5</v>
      </c>
      <c r="G3" s="2"/>
      <c r="H3" s="2"/>
      <c r="I3" s="2"/>
      <c r="J3" s="2"/>
      <c r="K3" s="2"/>
    </row>
    <row r="4" spans="1:11">
      <c r="A4" t="s">
        <v>10</v>
      </c>
      <c r="B4" s="5" t="s">
        <v>9</v>
      </c>
      <c r="C4">
        <v>1750.6999999999998</v>
      </c>
      <c r="D4" s="2">
        <v>2501</v>
      </c>
      <c r="E4" s="2"/>
      <c r="F4" s="2">
        <f t="shared" si="0"/>
        <v>0.7</v>
      </c>
      <c r="G4" s="2"/>
      <c r="H4" s="2"/>
      <c r="I4" s="2"/>
      <c r="J4" s="2"/>
      <c r="K4" s="2"/>
    </row>
    <row r="5" spans="1:11">
      <c r="A5" t="s">
        <v>11</v>
      </c>
      <c r="B5" s="5" t="s">
        <v>9</v>
      </c>
      <c r="C5">
        <v>1372.8000000000002</v>
      </c>
      <c r="D5" s="2">
        <v>3432</v>
      </c>
      <c r="E5" s="2"/>
      <c r="F5" s="2">
        <f t="shared" si="0"/>
        <v>0.40000000000000008</v>
      </c>
      <c r="G5" s="6">
        <f>AVERAGE(F3:F5)</f>
        <v>0.53333333333333333</v>
      </c>
      <c r="H5" s="6">
        <f>_xlfn.STDEV.S(F3:F5)</f>
        <v>0.15275252316519444</v>
      </c>
      <c r="I5" s="6">
        <f>H5/G5</f>
        <v>0.2864109809347396</v>
      </c>
      <c r="J5" s="2"/>
      <c r="K5" s="2"/>
    </row>
    <row r="6" spans="1:11">
      <c r="A6" t="s">
        <v>8</v>
      </c>
      <c r="B6" s="5" t="s">
        <v>12</v>
      </c>
      <c r="C6">
        <v>2314.4</v>
      </c>
      <c r="D6" s="2">
        <v>2893</v>
      </c>
      <c r="E6" s="2"/>
      <c r="F6" s="2">
        <f t="shared" si="0"/>
        <v>0.8</v>
      </c>
      <c r="G6" s="6"/>
      <c r="H6" s="6"/>
      <c r="I6" s="6"/>
      <c r="J6" s="2"/>
      <c r="K6" s="2"/>
    </row>
    <row r="7" spans="1:11">
      <c r="A7" t="s">
        <v>10</v>
      </c>
      <c r="B7" s="5" t="s">
        <v>12</v>
      </c>
      <c r="C7">
        <v>3461.7000000000003</v>
      </c>
      <c r="D7" s="2">
        <v>3147</v>
      </c>
      <c r="E7" s="2"/>
      <c r="F7" s="2">
        <f t="shared" si="0"/>
        <v>1.1000000000000001</v>
      </c>
      <c r="G7" s="6"/>
      <c r="H7" s="6"/>
      <c r="I7" s="6"/>
      <c r="J7" s="2"/>
      <c r="K7" s="2"/>
    </row>
    <row r="8" spans="1:11">
      <c r="A8" t="s">
        <v>11</v>
      </c>
      <c r="B8" s="5" t="s">
        <v>12</v>
      </c>
      <c r="C8">
        <v>3363.96</v>
      </c>
      <c r="D8" s="2">
        <v>3298</v>
      </c>
      <c r="E8" s="2"/>
      <c r="F8" s="2">
        <f t="shared" si="0"/>
        <v>1.02</v>
      </c>
      <c r="G8" s="6">
        <f>AVERAGE(F6:F8)</f>
        <v>0.97333333333333327</v>
      </c>
      <c r="H8" s="6">
        <f>_xlfn.STDEV.S(F6:F8)</f>
        <v>0.15534906930308204</v>
      </c>
      <c r="I8" s="6">
        <f t="shared" ref="I8:I20" si="1">H8/G8</f>
        <v>0.15960520818809801</v>
      </c>
      <c r="J8" s="2"/>
      <c r="K8" s="2"/>
    </row>
    <row r="9" spans="1:11">
      <c r="A9" t="s">
        <v>8</v>
      </c>
      <c r="B9" s="5" t="s">
        <v>13</v>
      </c>
      <c r="C9">
        <v>6113.8</v>
      </c>
      <c r="D9" s="2">
        <v>2779</v>
      </c>
      <c r="E9" s="2"/>
      <c r="F9" s="2">
        <f t="shared" si="0"/>
        <v>2.2000000000000002</v>
      </c>
      <c r="G9" s="6"/>
      <c r="H9" s="6"/>
      <c r="I9" s="6"/>
      <c r="J9" s="2"/>
      <c r="K9" s="2"/>
    </row>
    <row r="10" spans="1:11">
      <c r="A10" t="s">
        <v>10</v>
      </c>
      <c r="B10" s="5" t="s">
        <v>13</v>
      </c>
      <c r="C10">
        <v>6132.5099999999993</v>
      </c>
      <c r="D10" s="2">
        <v>3051</v>
      </c>
      <c r="E10" s="2"/>
      <c r="F10" s="2">
        <f t="shared" si="0"/>
        <v>2.0099999999999998</v>
      </c>
      <c r="G10" s="6"/>
      <c r="H10" s="6"/>
      <c r="I10" s="6"/>
      <c r="J10" s="2"/>
      <c r="K10" s="2"/>
    </row>
    <row r="11" spans="1:11">
      <c r="A11" t="s">
        <v>11</v>
      </c>
      <c r="B11" s="5" t="s">
        <v>13</v>
      </c>
      <c r="C11">
        <v>5373</v>
      </c>
      <c r="D11" s="2">
        <v>2985</v>
      </c>
      <c r="E11" s="2"/>
      <c r="F11" s="2">
        <f t="shared" si="0"/>
        <v>1.8</v>
      </c>
      <c r="G11" s="6">
        <f>AVERAGE(F9:F11)</f>
        <v>2.0033333333333334</v>
      </c>
      <c r="H11" s="6">
        <f t="shared" ref="H11:H20" si="2">_xlfn.STDEV.S(F9:F11)</f>
        <v>0.20008331597945231</v>
      </c>
      <c r="I11" s="6">
        <f t="shared" si="1"/>
        <v>9.9875199324185843E-2</v>
      </c>
      <c r="J11" s="2"/>
      <c r="K11" s="2"/>
    </row>
    <row r="12" spans="1:11">
      <c r="A12" t="s">
        <v>8</v>
      </c>
      <c r="B12" s="5" t="s">
        <v>14</v>
      </c>
      <c r="C12">
        <v>5599.8</v>
      </c>
      <c r="D12" s="2">
        <v>2745</v>
      </c>
      <c r="E12" s="2"/>
      <c r="F12" s="2">
        <f t="shared" si="0"/>
        <v>2.04</v>
      </c>
      <c r="G12" s="6"/>
      <c r="H12" s="6"/>
      <c r="I12" s="6"/>
      <c r="J12" s="2"/>
      <c r="K12" s="2"/>
    </row>
    <row r="13" spans="1:11">
      <c r="A13" t="s">
        <v>10</v>
      </c>
      <c r="B13" s="5" t="s">
        <v>14</v>
      </c>
      <c r="C13">
        <v>5596.8</v>
      </c>
      <c r="D13" s="2">
        <v>3498</v>
      </c>
      <c r="E13" s="2"/>
      <c r="F13" s="2">
        <f t="shared" si="0"/>
        <v>1.6</v>
      </c>
      <c r="G13" s="6"/>
      <c r="H13" s="6"/>
      <c r="I13" s="6"/>
      <c r="J13" s="2"/>
      <c r="K13" s="2"/>
    </row>
    <row r="14" spans="1:11">
      <c r="A14" t="s">
        <v>11</v>
      </c>
      <c r="B14" s="5" t="s">
        <v>14</v>
      </c>
      <c r="C14">
        <v>5120.3999999999996</v>
      </c>
      <c r="D14" s="2">
        <v>3012</v>
      </c>
      <c r="E14" s="2"/>
      <c r="F14" s="2">
        <f t="shared" si="0"/>
        <v>1.7</v>
      </c>
      <c r="G14" s="6">
        <f>AVERAGE(F12:F14)</f>
        <v>1.78</v>
      </c>
      <c r="H14" s="6">
        <f t="shared" si="2"/>
        <v>0.23065125189341476</v>
      </c>
      <c r="I14" s="6">
        <f t="shared" si="1"/>
        <v>0.12957935499630044</v>
      </c>
      <c r="J14" s="2"/>
      <c r="K14" s="2"/>
    </row>
    <row r="15" spans="1:11">
      <c r="A15" t="s">
        <v>8</v>
      </c>
      <c r="B15" s="5" t="s">
        <v>15</v>
      </c>
      <c r="C15">
        <v>5633.78</v>
      </c>
      <c r="D15" s="2">
        <v>2789</v>
      </c>
      <c r="E15" s="2"/>
      <c r="F15" s="2">
        <f t="shared" si="0"/>
        <v>2.02</v>
      </c>
      <c r="G15" s="6"/>
      <c r="H15" s="6"/>
      <c r="I15" s="6"/>
      <c r="J15" s="2"/>
      <c r="K15" s="2"/>
    </row>
    <row r="16" spans="1:11">
      <c r="A16" t="s">
        <v>10</v>
      </c>
      <c r="B16" s="5" t="s">
        <v>15</v>
      </c>
      <c r="C16">
        <v>5698.0999999999995</v>
      </c>
      <c r="D16" s="2">
        <v>2999</v>
      </c>
      <c r="E16" s="2"/>
      <c r="F16" s="2">
        <f t="shared" si="0"/>
        <v>1.9</v>
      </c>
      <c r="G16" s="6"/>
      <c r="H16" s="6"/>
      <c r="I16" s="6"/>
      <c r="J16" s="2"/>
      <c r="K16" s="2"/>
    </row>
    <row r="17" spans="1:11">
      <c r="A17" t="s">
        <v>11</v>
      </c>
      <c r="B17" s="5" t="s">
        <v>15</v>
      </c>
      <c r="C17">
        <v>6325.2</v>
      </c>
      <c r="D17" s="2">
        <v>3012</v>
      </c>
      <c r="E17" s="2"/>
      <c r="F17" s="2">
        <f t="shared" si="0"/>
        <v>2.1</v>
      </c>
      <c r="G17" s="6">
        <f>AVERAGE(F15:F17)</f>
        <v>2.0066666666666664</v>
      </c>
      <c r="H17" s="6">
        <f t="shared" si="2"/>
        <v>0.10066445913694343</v>
      </c>
      <c r="I17" s="6">
        <f t="shared" si="1"/>
        <v>5.0165012858941913E-2</v>
      </c>
      <c r="J17" s="2"/>
      <c r="K17" s="2"/>
    </row>
    <row r="18" spans="1:11">
      <c r="A18" t="s">
        <v>8</v>
      </c>
      <c r="B18" s="5" t="s">
        <v>16</v>
      </c>
      <c r="C18">
        <v>7306.2000000000007</v>
      </c>
      <c r="D18" s="2">
        <v>3321</v>
      </c>
      <c r="E18" s="2"/>
      <c r="F18" s="2">
        <f t="shared" si="0"/>
        <v>2.2000000000000002</v>
      </c>
      <c r="G18" s="6"/>
      <c r="H18" s="6"/>
      <c r="I18" s="6"/>
      <c r="J18" s="2"/>
      <c r="K18" s="2"/>
    </row>
    <row r="19" spans="1:11">
      <c r="A19" t="s">
        <v>10</v>
      </c>
      <c r="B19" s="5" t="s">
        <v>16</v>
      </c>
      <c r="C19">
        <v>8552.5</v>
      </c>
      <c r="D19" s="2">
        <v>3421</v>
      </c>
      <c r="E19" s="2"/>
      <c r="F19" s="2">
        <f t="shared" si="0"/>
        <v>2.5</v>
      </c>
      <c r="G19" s="6"/>
      <c r="H19" s="6"/>
      <c r="I19" s="6"/>
      <c r="J19" s="2"/>
      <c r="K19" s="2"/>
    </row>
    <row r="20" spans="1:11">
      <c r="A20" t="s">
        <v>11</v>
      </c>
      <c r="B20" s="5" t="s">
        <v>16</v>
      </c>
      <c r="C20">
        <v>6411.9</v>
      </c>
      <c r="D20" s="2">
        <v>3190</v>
      </c>
      <c r="E20" s="2"/>
      <c r="F20" s="2">
        <f t="shared" si="0"/>
        <v>2.0099999999999998</v>
      </c>
      <c r="G20" s="6">
        <f>AVERAGE(F18:F20)</f>
        <v>2.2366666666666668</v>
      </c>
      <c r="H20" s="6">
        <f t="shared" si="2"/>
        <v>0.24704925284917051</v>
      </c>
      <c r="I20" s="6">
        <f t="shared" si="1"/>
        <v>0.11045421140797489</v>
      </c>
      <c r="J20" s="2"/>
      <c r="K20" s="2"/>
    </row>
    <row r="21" spans="1:11">
      <c r="D21" s="2"/>
      <c r="E21" s="2"/>
      <c r="F21" s="2"/>
      <c r="G21" s="2"/>
      <c r="H21" s="2"/>
      <c r="I21" s="2"/>
      <c r="J21" s="2"/>
      <c r="K21" s="2"/>
    </row>
    <row r="22" spans="1:11">
      <c r="D22" s="2"/>
      <c r="E22" s="2"/>
      <c r="F22" s="2"/>
      <c r="G22" s="2"/>
      <c r="H22" s="2"/>
      <c r="I22" s="2"/>
      <c r="J22" s="2"/>
      <c r="K22" s="2"/>
    </row>
    <row r="23" spans="1:11">
      <c r="A23" s="1" t="s">
        <v>17</v>
      </c>
      <c r="D23" s="2"/>
      <c r="E23" s="2"/>
      <c r="F23" s="2"/>
      <c r="G23" s="2"/>
      <c r="H23" s="2"/>
      <c r="I23" s="2"/>
      <c r="J23" s="2"/>
      <c r="K23" s="2"/>
    </row>
    <row r="24" spans="1:11">
      <c r="B24" s="3" t="s">
        <v>1</v>
      </c>
      <c r="C24" s="3" t="s">
        <v>18</v>
      </c>
      <c r="D24" s="4" t="s">
        <v>19</v>
      </c>
      <c r="E24" s="4"/>
      <c r="F24" s="4" t="s">
        <v>4</v>
      </c>
      <c r="G24" s="4" t="s">
        <v>5</v>
      </c>
      <c r="H24" s="4" t="s">
        <v>6</v>
      </c>
      <c r="I24" s="4" t="s">
        <v>7</v>
      </c>
      <c r="J24" s="4"/>
      <c r="K24" s="4" t="s">
        <v>20</v>
      </c>
    </row>
    <row r="25" spans="1:11">
      <c r="A25" t="s">
        <v>8</v>
      </c>
      <c r="B25" t="s">
        <v>21</v>
      </c>
      <c r="C25">
        <v>40</v>
      </c>
      <c r="D25" s="2">
        <v>401</v>
      </c>
      <c r="E25" s="2"/>
      <c r="F25" s="2">
        <f t="shared" ref="F25:F42" si="3">C25/D25</f>
        <v>9.9750623441396513E-2</v>
      </c>
      <c r="G25" s="6"/>
      <c r="H25" s="6"/>
      <c r="I25" s="6"/>
      <c r="J25" s="2"/>
      <c r="K25" s="6"/>
    </row>
    <row r="26" spans="1:11">
      <c r="A26" t="s">
        <v>10</v>
      </c>
      <c r="B26" t="s">
        <v>21</v>
      </c>
      <c r="C26">
        <v>59</v>
      </c>
      <c r="D26" s="2">
        <v>574</v>
      </c>
      <c r="E26" s="2"/>
      <c r="F26" s="2">
        <f t="shared" si="3"/>
        <v>0.10278745644599303</v>
      </c>
      <c r="G26" s="6"/>
      <c r="H26" s="6"/>
      <c r="I26" s="6"/>
      <c r="J26" s="2"/>
      <c r="K26" s="6"/>
    </row>
    <row r="27" spans="1:11">
      <c r="A27" t="s">
        <v>11</v>
      </c>
      <c r="B27" t="s">
        <v>21</v>
      </c>
      <c r="C27">
        <v>60</v>
      </c>
      <c r="D27" s="2">
        <v>532</v>
      </c>
      <c r="E27" s="2"/>
      <c r="F27" s="2">
        <f t="shared" si="3"/>
        <v>0.11278195488721804</v>
      </c>
      <c r="G27" s="6">
        <f>AVERAGE(F25:F27)</f>
        <v>0.10510667825820252</v>
      </c>
      <c r="H27" s="6">
        <f>_xlfn.STDEV.S(F25:F27)</f>
        <v>6.8182103350795404E-3</v>
      </c>
      <c r="I27" s="6">
        <f>H27/G27</f>
        <v>6.4869430259513E-2</v>
      </c>
      <c r="J27" s="2"/>
      <c r="K27" s="6">
        <f>G27*100</f>
        <v>10.510667825820253</v>
      </c>
    </row>
    <row r="28" spans="1:11">
      <c r="A28" t="s">
        <v>8</v>
      </c>
      <c r="B28" t="s">
        <v>22</v>
      </c>
      <c r="C28">
        <v>144</v>
      </c>
      <c r="D28" s="2">
        <v>547</v>
      </c>
      <c r="E28" s="2"/>
      <c r="F28" s="2">
        <f t="shared" si="3"/>
        <v>0.26325411334552101</v>
      </c>
      <c r="G28" s="6"/>
      <c r="H28" s="6"/>
      <c r="I28" s="6"/>
      <c r="J28" s="2"/>
      <c r="K28" s="6"/>
    </row>
    <row r="29" spans="1:11">
      <c r="A29" t="s">
        <v>10</v>
      </c>
      <c r="B29" t="s">
        <v>22</v>
      </c>
      <c r="C29">
        <v>134</v>
      </c>
      <c r="D29" s="2">
        <v>498</v>
      </c>
      <c r="E29" s="2"/>
      <c r="F29" s="2">
        <f t="shared" si="3"/>
        <v>0.26907630522088355</v>
      </c>
      <c r="G29" s="6"/>
      <c r="H29" s="6"/>
      <c r="I29" s="6"/>
      <c r="J29" s="2"/>
      <c r="K29" s="6"/>
    </row>
    <row r="30" spans="1:11">
      <c r="A30" t="s">
        <v>11</v>
      </c>
      <c r="B30" t="s">
        <v>22</v>
      </c>
      <c r="C30">
        <v>147</v>
      </c>
      <c r="D30" s="2">
        <v>505</v>
      </c>
      <c r="E30" s="2"/>
      <c r="F30" s="2">
        <f t="shared" si="3"/>
        <v>0.29108910891089107</v>
      </c>
      <c r="G30" s="6">
        <f>AVERAGE(F28:F30)</f>
        <v>0.27447317582576525</v>
      </c>
      <c r="H30" s="6">
        <f>_xlfn.STDEV.S(F28:F30)</f>
        <v>1.46813284063609E-2</v>
      </c>
      <c r="I30" s="6">
        <f>H30/G30</f>
        <v>5.3489119154144824E-2</v>
      </c>
      <c r="J30" s="2"/>
      <c r="K30" s="6">
        <f>G30*100</f>
        <v>27.447317582576524</v>
      </c>
    </row>
    <row r="31" spans="1:11">
      <c r="A31" t="s">
        <v>8</v>
      </c>
      <c r="B31" t="s">
        <v>23</v>
      </c>
      <c r="C31">
        <v>57</v>
      </c>
      <c r="D31" s="2">
        <v>572</v>
      </c>
      <c r="E31" s="2"/>
      <c r="F31" s="2">
        <f t="shared" si="3"/>
        <v>9.9650349650349648E-2</v>
      </c>
      <c r="G31" s="2"/>
      <c r="H31" s="2"/>
      <c r="I31" s="2"/>
      <c r="J31" s="2"/>
      <c r="K31" s="2"/>
    </row>
    <row r="32" spans="1:11">
      <c r="A32" t="s">
        <v>10</v>
      </c>
      <c r="B32" t="s">
        <v>23</v>
      </c>
      <c r="C32">
        <v>34</v>
      </c>
      <c r="D32" s="2">
        <v>479</v>
      </c>
      <c r="E32" s="2"/>
      <c r="F32" s="2">
        <f t="shared" si="3"/>
        <v>7.0981210855949897E-2</v>
      </c>
      <c r="G32" s="2"/>
      <c r="H32" s="2"/>
      <c r="I32" s="2"/>
      <c r="J32" s="2"/>
      <c r="K32" s="2"/>
    </row>
    <row r="33" spans="1:11">
      <c r="A33" t="s">
        <v>11</v>
      </c>
      <c r="B33" t="s">
        <v>23</v>
      </c>
      <c r="C33">
        <v>44</v>
      </c>
      <c r="D33" s="2">
        <v>554</v>
      </c>
      <c r="E33" s="2"/>
      <c r="F33" s="2">
        <f t="shared" si="3"/>
        <v>7.9422382671480149E-2</v>
      </c>
      <c r="G33" s="6">
        <f>AVERAGE(F31:F33)</f>
        <v>8.3351314392593231E-2</v>
      </c>
      <c r="H33" s="6">
        <f>_xlfn.STDEV.S(F31:F33)</f>
        <v>1.4732863202888224E-2</v>
      </c>
      <c r="I33" s="6">
        <f>H33/G33</f>
        <v>0.17675621926602056</v>
      </c>
      <c r="J33" s="2"/>
      <c r="K33" s="6">
        <f>G33*100</f>
        <v>8.3351314392593228</v>
      </c>
    </row>
    <row r="34" spans="1:11">
      <c r="A34" t="s">
        <v>8</v>
      </c>
      <c r="B34" t="s">
        <v>24</v>
      </c>
      <c r="C34">
        <v>100</v>
      </c>
      <c r="D34" s="2">
        <v>667</v>
      </c>
      <c r="E34" s="2"/>
      <c r="F34" s="2">
        <f t="shared" si="3"/>
        <v>0.14992503748125938</v>
      </c>
      <c r="G34" s="6"/>
      <c r="H34" s="6"/>
      <c r="I34" s="6"/>
      <c r="J34" s="2"/>
      <c r="K34" s="6"/>
    </row>
    <row r="35" spans="1:11">
      <c r="A35" t="s">
        <v>10</v>
      </c>
      <c r="B35" t="s">
        <v>24</v>
      </c>
      <c r="C35">
        <v>120</v>
      </c>
      <c r="D35" s="2">
        <v>598</v>
      </c>
      <c r="E35" s="2"/>
      <c r="F35" s="2">
        <f t="shared" si="3"/>
        <v>0.20066889632107024</v>
      </c>
      <c r="G35" s="6"/>
      <c r="H35" s="6"/>
      <c r="I35" s="6"/>
      <c r="J35" s="2"/>
      <c r="K35" s="6"/>
    </row>
    <row r="36" spans="1:11">
      <c r="A36" t="s">
        <v>11</v>
      </c>
      <c r="B36" t="s">
        <v>24</v>
      </c>
      <c r="C36">
        <v>128</v>
      </c>
      <c r="D36" s="2">
        <v>555</v>
      </c>
      <c r="E36" s="2"/>
      <c r="F36" s="2">
        <f t="shared" si="3"/>
        <v>0.23063063063063063</v>
      </c>
      <c r="G36" s="6">
        <f>AVERAGE(F34:F36)</f>
        <v>0.19374152147765342</v>
      </c>
      <c r="H36" s="6">
        <f>_xlfn.STDEV.S(F34:F36)</f>
        <v>4.0796318253782111E-2</v>
      </c>
      <c r="I36" s="6">
        <f>H36/G36</f>
        <v>0.21057085720516369</v>
      </c>
      <c r="J36" s="2"/>
      <c r="K36" s="6">
        <f>G36*100</f>
        <v>19.37415214776534</v>
      </c>
    </row>
    <row r="37" spans="1:11">
      <c r="A37" t="s">
        <v>8</v>
      </c>
      <c r="B37" t="s">
        <v>25</v>
      </c>
      <c r="C37">
        <v>69</v>
      </c>
      <c r="D37" s="2">
        <v>345</v>
      </c>
      <c r="E37" s="2"/>
      <c r="F37" s="2">
        <f t="shared" si="3"/>
        <v>0.2</v>
      </c>
      <c r="G37" s="6"/>
      <c r="H37" s="6"/>
      <c r="I37" s="6"/>
      <c r="J37" s="2"/>
      <c r="K37" s="6"/>
    </row>
    <row r="38" spans="1:11">
      <c r="A38" t="s">
        <v>10</v>
      </c>
      <c r="B38" t="s">
        <v>25</v>
      </c>
      <c r="C38">
        <v>97</v>
      </c>
      <c r="D38" s="2">
        <v>442</v>
      </c>
      <c r="E38" s="2"/>
      <c r="F38" s="2">
        <f t="shared" si="3"/>
        <v>0.21945701357466063</v>
      </c>
      <c r="G38" s="6"/>
      <c r="H38" s="6"/>
      <c r="I38" s="6"/>
      <c r="J38" s="2"/>
      <c r="K38" s="6"/>
    </row>
    <row r="39" spans="1:11">
      <c r="A39" t="s">
        <v>11</v>
      </c>
      <c r="B39" t="s">
        <v>25</v>
      </c>
      <c r="C39">
        <v>72</v>
      </c>
      <c r="D39" s="2">
        <v>398</v>
      </c>
      <c r="E39" s="2"/>
      <c r="F39" s="2">
        <f t="shared" si="3"/>
        <v>0.18090452261306533</v>
      </c>
      <c r="G39" s="6">
        <f>AVERAGE(F37:F39)</f>
        <v>0.20012051206257531</v>
      </c>
      <c r="H39" s="6">
        <f>_xlfn.STDEV.S(F37:F39)</f>
        <v>1.9276528012167841E-2</v>
      </c>
      <c r="I39" s="6">
        <f>H39/G39</f>
        <v>9.6324598680520568E-2</v>
      </c>
      <c r="J39" s="2"/>
      <c r="K39" s="6">
        <f>G39*100</f>
        <v>20.012051206257532</v>
      </c>
    </row>
    <row r="40" spans="1:11">
      <c r="A40" t="s">
        <v>8</v>
      </c>
      <c r="B40" t="s">
        <v>26</v>
      </c>
      <c r="C40">
        <v>210</v>
      </c>
      <c r="D40" s="2">
        <v>382</v>
      </c>
      <c r="E40" s="2"/>
      <c r="F40" s="2">
        <f t="shared" si="3"/>
        <v>0.54973821989528793</v>
      </c>
      <c r="G40" s="6"/>
      <c r="H40" s="6"/>
      <c r="I40" s="6"/>
      <c r="J40" s="2"/>
      <c r="K40" s="6"/>
    </row>
    <row r="41" spans="1:11">
      <c r="A41" t="s">
        <v>10</v>
      </c>
      <c r="B41" t="s">
        <v>26</v>
      </c>
      <c r="C41">
        <v>253</v>
      </c>
      <c r="D41" s="2">
        <v>421</v>
      </c>
      <c r="E41" s="2"/>
      <c r="F41" s="2">
        <f t="shared" si="3"/>
        <v>0.60095011876484561</v>
      </c>
      <c r="G41" s="6"/>
      <c r="H41" s="6"/>
      <c r="I41" s="6"/>
      <c r="J41" s="2"/>
      <c r="K41" s="6"/>
    </row>
    <row r="42" spans="1:11">
      <c r="A42" t="s">
        <v>11</v>
      </c>
      <c r="B42" t="s">
        <v>26</v>
      </c>
      <c r="C42">
        <v>227</v>
      </c>
      <c r="D42" s="2">
        <v>399</v>
      </c>
      <c r="E42" s="2"/>
      <c r="F42" s="2">
        <f t="shared" si="3"/>
        <v>0.56892230576441105</v>
      </c>
      <c r="G42" s="6">
        <f>AVERAGE(F40:F42)</f>
        <v>0.57320354814151486</v>
      </c>
      <c r="H42" s="6">
        <f>_xlfn.STDEV.S(F40:F42)</f>
        <v>2.5872986369475843E-2</v>
      </c>
      <c r="I42" s="6">
        <f>H42/G42</f>
        <v>4.5137519565891127E-2</v>
      </c>
      <c r="J42" s="2"/>
      <c r="K42" s="6">
        <f>G42*100</f>
        <v>57.320354814151486</v>
      </c>
    </row>
    <row r="43" spans="1:11">
      <c r="D43" s="2"/>
      <c r="E43" s="2"/>
      <c r="F43" s="2"/>
      <c r="G43" s="2"/>
      <c r="H43" s="2"/>
      <c r="I43" s="2"/>
      <c r="J43" s="2"/>
      <c r="K43" s="2"/>
    </row>
    <row r="45" spans="1:11">
      <c r="A45" s="1" t="s">
        <v>27</v>
      </c>
    </row>
    <row r="46" spans="1:11">
      <c r="B46" s="3" t="s">
        <v>1</v>
      </c>
      <c r="C46" s="3" t="s">
        <v>18</v>
      </c>
      <c r="D46" s="3" t="s">
        <v>19</v>
      </c>
      <c r="E46" s="3"/>
      <c r="F46" s="3" t="s">
        <v>4</v>
      </c>
      <c r="G46" s="3" t="s">
        <v>5</v>
      </c>
      <c r="H46" s="3" t="s">
        <v>6</v>
      </c>
      <c r="I46" s="3" t="s">
        <v>7</v>
      </c>
      <c r="K46" t="s">
        <v>20</v>
      </c>
    </row>
    <row r="47" spans="1:11">
      <c r="A47" t="s">
        <v>8</v>
      </c>
      <c r="B47" t="s">
        <v>28</v>
      </c>
      <c r="C47">
        <v>29</v>
      </c>
      <c r="D47">
        <v>571</v>
      </c>
      <c r="F47">
        <f>C47/D47</f>
        <v>5.0788091068301226E-2</v>
      </c>
    </row>
    <row r="48" spans="1:11">
      <c r="A48" t="s">
        <v>10</v>
      </c>
      <c r="B48" t="s">
        <v>28</v>
      </c>
      <c r="C48">
        <v>30</v>
      </c>
      <c r="D48">
        <v>434</v>
      </c>
      <c r="F48">
        <f>C48/D48</f>
        <v>6.9124423963133647E-2</v>
      </c>
    </row>
    <row r="49" spans="1:11">
      <c r="A49" t="s">
        <v>11</v>
      </c>
      <c r="B49" t="s">
        <v>28</v>
      </c>
      <c r="C49">
        <v>60</v>
      </c>
      <c r="D49">
        <v>599</v>
      </c>
      <c r="F49">
        <f>C49/D49</f>
        <v>0.1001669449081803</v>
      </c>
      <c r="G49" s="7">
        <f>AVERAGE(F47:F49)</f>
        <v>7.3359819979871732E-2</v>
      </c>
      <c r="H49" s="7">
        <f>_xlfn.STDEV.S(F47:F49)</f>
        <v>2.4960403366111363E-2</v>
      </c>
      <c r="I49" s="7">
        <f>H49/G49</f>
        <v>0.34024624614618643</v>
      </c>
      <c r="K49" s="6">
        <f>G49*100</f>
        <v>7.3359819979871732</v>
      </c>
    </row>
    <row r="50" spans="1:11">
      <c r="A50" t="s">
        <v>8</v>
      </c>
      <c r="B50" t="s">
        <v>29</v>
      </c>
      <c r="C50">
        <v>86</v>
      </c>
      <c r="D50">
        <v>478</v>
      </c>
      <c r="F50">
        <f t="shared" ref="F50:F52" si="4">C50/D50</f>
        <v>0.1799163179916318</v>
      </c>
      <c r="G50" s="7"/>
      <c r="H50" s="7"/>
      <c r="I50" s="7"/>
    </row>
    <row r="51" spans="1:11">
      <c r="A51" t="s">
        <v>10</v>
      </c>
      <c r="B51" t="s">
        <v>29</v>
      </c>
      <c r="C51">
        <v>95</v>
      </c>
      <c r="D51">
        <v>433</v>
      </c>
      <c r="F51">
        <f t="shared" si="4"/>
        <v>0.21939953810623555</v>
      </c>
      <c r="G51" s="7"/>
      <c r="H51" s="7"/>
      <c r="I51" s="7"/>
    </row>
    <row r="52" spans="1:11">
      <c r="A52" t="s">
        <v>11</v>
      </c>
      <c r="B52" t="s">
        <v>29</v>
      </c>
      <c r="C52">
        <v>71</v>
      </c>
      <c r="D52">
        <v>476</v>
      </c>
      <c r="F52">
        <f t="shared" si="4"/>
        <v>0.14915966386554622</v>
      </c>
      <c r="G52" s="7">
        <f t="shared" ref="G52" si="5">AVERAGE(F50:F52)</f>
        <v>0.18282517332113787</v>
      </c>
      <c r="H52" s="7">
        <f t="shared" ref="H52" si="6">_xlfn.STDEV.S(F50:F52)</f>
        <v>3.5210169877933885E-2</v>
      </c>
      <c r="I52" s="7">
        <f t="shared" ref="I52" si="7">H52/G52</f>
        <v>0.19258928755990384</v>
      </c>
      <c r="K52" s="7">
        <f t="shared" ref="K52" si="8">G52*100</f>
        <v>18.282517332113787</v>
      </c>
    </row>
    <row r="54" spans="1:11">
      <c r="A54" s="1" t="s">
        <v>30</v>
      </c>
    </row>
    <row r="55" spans="1:11">
      <c r="B55" t="s">
        <v>1</v>
      </c>
      <c r="C55" t="s">
        <v>31</v>
      </c>
      <c r="E55" t="s">
        <v>5</v>
      </c>
      <c r="F55" t="s">
        <v>32</v>
      </c>
      <c r="G55" t="s">
        <v>7</v>
      </c>
    </row>
    <row r="56" spans="1:11">
      <c r="A56" t="s">
        <v>8</v>
      </c>
      <c r="B56" t="s">
        <v>33</v>
      </c>
      <c r="C56">
        <v>0.312</v>
      </c>
    </row>
    <row r="57" spans="1:11">
      <c r="A57" t="s">
        <v>10</v>
      </c>
      <c r="B57" t="s">
        <v>33</v>
      </c>
      <c r="C57">
        <v>0.32100000000000001</v>
      </c>
    </row>
    <row r="58" spans="1:11">
      <c r="A58" t="s">
        <v>11</v>
      </c>
      <c r="B58" t="s">
        <v>33</v>
      </c>
      <c r="C58">
        <v>0.33300000000000002</v>
      </c>
      <c r="E58" s="7">
        <f>AVERAGE(C56:C58)</f>
        <v>0.32200000000000001</v>
      </c>
      <c r="F58" s="7">
        <f>_xlfn.STDEV.S(C56:C58)</f>
        <v>1.0535653752852748E-2</v>
      </c>
      <c r="G58" s="7">
        <f>F58/E58</f>
        <v>3.2719421592710393E-2</v>
      </c>
    </row>
    <row r="59" spans="1:11">
      <c r="A59" t="s">
        <v>8</v>
      </c>
      <c r="B59" t="s">
        <v>34</v>
      </c>
      <c r="C59">
        <v>0.33400000000000002</v>
      </c>
      <c r="E59" s="7"/>
      <c r="F59" s="7"/>
      <c r="G59" s="7"/>
    </row>
    <row r="60" spans="1:11">
      <c r="A60" t="s">
        <v>10</v>
      </c>
      <c r="B60" t="s">
        <v>34</v>
      </c>
      <c r="C60">
        <v>0.35099999999999998</v>
      </c>
      <c r="E60" s="7"/>
      <c r="F60" s="7"/>
      <c r="G60" s="7"/>
    </row>
    <row r="61" spans="1:11">
      <c r="A61" t="s">
        <v>11</v>
      </c>
      <c r="B61" t="s">
        <v>34</v>
      </c>
      <c r="C61">
        <v>0.251</v>
      </c>
      <c r="E61" s="7">
        <f t="shared" ref="E61:E79" si="9">AVERAGE(C59:C61)</f>
        <v>0.312</v>
      </c>
      <c r="F61" s="7">
        <f t="shared" ref="F61:F79" si="10">_xlfn.STDEV.S(C59:C61)</f>
        <v>5.3507008886686767E-2</v>
      </c>
      <c r="G61" s="7">
        <f t="shared" ref="G61:G79" si="11">F61/E61</f>
        <v>0.17149682335476529</v>
      </c>
    </row>
    <row r="62" spans="1:11">
      <c r="A62" t="s">
        <v>8</v>
      </c>
      <c r="B62" t="s">
        <v>35</v>
      </c>
      <c r="C62">
        <v>0.51400000000000001</v>
      </c>
      <c r="E62" s="7"/>
      <c r="F62" s="7"/>
      <c r="G62" s="7"/>
    </row>
    <row r="63" spans="1:11">
      <c r="A63" t="s">
        <v>10</v>
      </c>
      <c r="B63" t="s">
        <v>35</v>
      </c>
      <c r="C63">
        <v>0.51400000000000001</v>
      </c>
      <c r="E63" s="7"/>
      <c r="F63" s="7"/>
      <c r="G63" s="7"/>
    </row>
    <row r="64" spans="1:11">
      <c r="A64" t="s">
        <v>11</v>
      </c>
      <c r="B64" t="s">
        <v>35</v>
      </c>
      <c r="C64">
        <v>0.45200000000000001</v>
      </c>
      <c r="E64" s="7">
        <f t="shared" si="9"/>
        <v>0.49333333333333335</v>
      </c>
      <c r="F64" s="7">
        <f t="shared" si="10"/>
        <v>3.5795716689756799E-2</v>
      </c>
      <c r="G64" s="7">
        <f t="shared" si="11"/>
        <v>7.2558885181939453E-2</v>
      </c>
    </row>
    <row r="65" spans="1:7">
      <c r="A65" t="s">
        <v>8</v>
      </c>
      <c r="B65" t="s">
        <v>36</v>
      </c>
      <c r="C65">
        <v>0.45100000000000001</v>
      </c>
      <c r="E65" s="7"/>
      <c r="F65" s="7"/>
      <c r="G65" s="7"/>
    </row>
    <row r="66" spans="1:7">
      <c r="A66" t="s">
        <v>10</v>
      </c>
      <c r="B66" t="s">
        <v>36</v>
      </c>
      <c r="C66">
        <v>0.5</v>
      </c>
      <c r="E66" s="7"/>
      <c r="F66" s="7"/>
      <c r="G66" s="7"/>
    </row>
    <row r="67" spans="1:7">
      <c r="A67" t="s">
        <v>11</v>
      </c>
      <c r="B67" t="s">
        <v>36</v>
      </c>
      <c r="C67">
        <v>0.38100000000000001</v>
      </c>
      <c r="E67" s="7">
        <f t="shared" si="9"/>
        <v>0.44400000000000001</v>
      </c>
      <c r="F67" s="7">
        <f t="shared" si="10"/>
        <v>5.9808026217222691E-2</v>
      </c>
      <c r="G67" s="7">
        <f t="shared" si="11"/>
        <v>0.13470276175050155</v>
      </c>
    </row>
    <row r="68" spans="1:7">
      <c r="A68" t="s">
        <v>8</v>
      </c>
      <c r="B68" t="s">
        <v>37</v>
      </c>
      <c r="C68">
        <v>0.78400000000000003</v>
      </c>
      <c r="E68" s="7"/>
      <c r="F68" s="7"/>
      <c r="G68" s="7"/>
    </row>
    <row r="69" spans="1:7">
      <c r="A69" t="s">
        <v>10</v>
      </c>
      <c r="B69" t="s">
        <v>37</v>
      </c>
      <c r="C69">
        <v>0.82099999999999995</v>
      </c>
      <c r="E69" s="7"/>
      <c r="F69" s="7"/>
      <c r="G69" s="7"/>
    </row>
    <row r="70" spans="1:7">
      <c r="A70" t="s">
        <v>11</v>
      </c>
      <c r="B70" t="s">
        <v>37</v>
      </c>
      <c r="C70">
        <v>0.89500000000000002</v>
      </c>
      <c r="E70" s="7">
        <f t="shared" si="9"/>
        <v>0.83333333333333337</v>
      </c>
      <c r="F70" s="7">
        <f t="shared" si="10"/>
        <v>5.6518433571122031E-2</v>
      </c>
      <c r="G70" s="7">
        <f t="shared" si="11"/>
        <v>6.7822120285346441E-2</v>
      </c>
    </row>
    <row r="71" spans="1:7">
      <c r="A71" t="s">
        <v>8</v>
      </c>
      <c r="B71" t="s">
        <v>38</v>
      </c>
      <c r="C71">
        <v>0.501</v>
      </c>
      <c r="E71" s="7"/>
      <c r="F71" s="7"/>
      <c r="G71" s="7"/>
    </row>
    <row r="72" spans="1:7">
      <c r="A72" t="s">
        <v>10</v>
      </c>
      <c r="B72" t="s">
        <v>38</v>
      </c>
      <c r="C72">
        <v>0.621</v>
      </c>
      <c r="E72" s="7"/>
      <c r="F72" s="7"/>
      <c r="G72" s="7"/>
    </row>
    <row r="73" spans="1:7">
      <c r="A73" t="s">
        <v>11</v>
      </c>
      <c r="B73" t="s">
        <v>38</v>
      </c>
      <c r="C73">
        <v>0.6</v>
      </c>
      <c r="E73" s="7">
        <f t="shared" si="9"/>
        <v>0.57399999999999995</v>
      </c>
      <c r="F73" s="7">
        <f t="shared" si="10"/>
        <v>6.4085879880048463E-2</v>
      </c>
      <c r="G73" s="7">
        <f t="shared" si="11"/>
        <v>0.11164787435548514</v>
      </c>
    </row>
    <row r="74" spans="1:7">
      <c r="A74" t="s">
        <v>8</v>
      </c>
      <c r="B74" t="s">
        <v>39</v>
      </c>
      <c r="C74">
        <v>1.105</v>
      </c>
      <c r="E74" s="7"/>
      <c r="F74" s="7"/>
      <c r="G74" s="7"/>
    </row>
    <row r="75" spans="1:7">
      <c r="A75" t="s">
        <v>10</v>
      </c>
      <c r="B75" t="s">
        <v>39</v>
      </c>
      <c r="C75">
        <v>0.9</v>
      </c>
      <c r="E75" s="7"/>
      <c r="F75" s="7"/>
      <c r="G75" s="7"/>
    </row>
    <row r="76" spans="1:7">
      <c r="A76" t="s">
        <v>11</v>
      </c>
      <c r="B76" t="s">
        <v>39</v>
      </c>
      <c r="C76">
        <v>1.23</v>
      </c>
      <c r="E76" s="7">
        <f t="shared" si="9"/>
        <v>1.0783333333333334</v>
      </c>
      <c r="F76" s="7">
        <f t="shared" si="10"/>
        <v>0.16660832312142618</v>
      </c>
      <c r="G76" s="7">
        <f t="shared" si="11"/>
        <v>0.15450540011260541</v>
      </c>
    </row>
    <row r="77" spans="1:7">
      <c r="A77" t="s">
        <v>8</v>
      </c>
      <c r="B77" t="s">
        <v>40</v>
      </c>
      <c r="C77">
        <v>0.74099999999999999</v>
      </c>
      <c r="E77" s="7"/>
      <c r="F77" s="7"/>
      <c r="G77" s="7"/>
    </row>
    <row r="78" spans="1:7">
      <c r="A78" t="s">
        <v>10</v>
      </c>
      <c r="B78" t="s">
        <v>40</v>
      </c>
      <c r="C78">
        <v>0.67400000000000004</v>
      </c>
      <c r="E78" s="7"/>
      <c r="F78" s="7"/>
      <c r="G78" s="7"/>
    </row>
    <row r="79" spans="1:7">
      <c r="A79" t="s">
        <v>11</v>
      </c>
      <c r="B79" t="s">
        <v>40</v>
      </c>
      <c r="C79">
        <v>0.7</v>
      </c>
      <c r="E79" s="7">
        <f t="shared" si="9"/>
        <v>0.70500000000000007</v>
      </c>
      <c r="F79" s="7">
        <f t="shared" si="10"/>
        <v>3.3778691508109054E-2</v>
      </c>
      <c r="G79" s="7">
        <f t="shared" si="11"/>
        <v>4.7913037600154681E-2</v>
      </c>
    </row>
    <row r="81" spans="1:9">
      <c r="A81" s="1" t="s">
        <v>41</v>
      </c>
    </row>
    <row r="82" spans="1:9">
      <c r="B82" t="s">
        <v>1</v>
      </c>
      <c r="C82" t="s">
        <v>42</v>
      </c>
      <c r="D82" t="s">
        <v>3</v>
      </c>
      <c r="F82" t="s">
        <v>4</v>
      </c>
      <c r="G82" t="s">
        <v>5</v>
      </c>
      <c r="H82" t="s">
        <v>32</v>
      </c>
      <c r="I82" t="s">
        <v>7</v>
      </c>
    </row>
    <row r="83" spans="1:9">
      <c r="A83" t="s">
        <v>8</v>
      </c>
      <c r="B83" t="s">
        <v>43</v>
      </c>
      <c r="C83">
        <v>4593.5999999999995</v>
      </c>
      <c r="D83">
        <v>1914</v>
      </c>
      <c r="F83">
        <f>C83/D83</f>
        <v>2.4</v>
      </c>
    </row>
    <row r="84" spans="1:9">
      <c r="A84" t="s">
        <v>10</v>
      </c>
      <c r="B84" t="s">
        <v>43</v>
      </c>
      <c r="C84">
        <v>7075.2</v>
      </c>
      <c r="D84">
        <v>2112</v>
      </c>
      <c r="F84">
        <f t="shared" ref="F84:F112" si="12">C84/D84</f>
        <v>3.35</v>
      </c>
    </row>
    <row r="85" spans="1:9">
      <c r="A85" t="s">
        <v>11</v>
      </c>
      <c r="B85" t="s">
        <v>43</v>
      </c>
      <c r="C85">
        <v>9245.11</v>
      </c>
      <c r="D85">
        <v>2023</v>
      </c>
      <c r="F85">
        <f t="shared" si="12"/>
        <v>4.57</v>
      </c>
      <c r="G85" s="7">
        <f>AVERAGE(F83:F85)</f>
        <v>3.44</v>
      </c>
      <c r="H85" s="7">
        <f>_xlfn.STDEV.S(F83:F85)</f>
        <v>1.0877959367454906</v>
      </c>
      <c r="I85" s="7">
        <f>H85/G85</f>
        <v>0.31621974905392169</v>
      </c>
    </row>
    <row r="86" spans="1:9">
      <c r="A86" t="s">
        <v>8</v>
      </c>
      <c r="B86" t="s">
        <v>44</v>
      </c>
      <c r="C86">
        <v>13126.56</v>
      </c>
      <c r="D86">
        <v>2001</v>
      </c>
      <c r="F86">
        <f t="shared" si="12"/>
        <v>6.56</v>
      </c>
      <c r="G86" s="7"/>
      <c r="H86" s="7"/>
      <c r="I86" s="7"/>
    </row>
    <row r="87" spans="1:9">
      <c r="A87" t="s">
        <v>10</v>
      </c>
      <c r="B87" t="s">
        <v>44</v>
      </c>
      <c r="C87">
        <v>15716.88</v>
      </c>
      <c r="D87">
        <v>1992</v>
      </c>
      <c r="F87">
        <f t="shared" si="12"/>
        <v>7.89</v>
      </c>
      <c r="G87" s="7"/>
      <c r="H87" s="7"/>
      <c r="I87" s="7"/>
    </row>
    <row r="88" spans="1:9">
      <c r="A88" t="s">
        <v>11</v>
      </c>
      <c r="B88" t="s">
        <v>44</v>
      </c>
      <c r="C88">
        <v>15049.710000000001</v>
      </c>
      <c r="D88">
        <v>2031</v>
      </c>
      <c r="F88">
        <f t="shared" si="12"/>
        <v>7.41</v>
      </c>
      <c r="G88" s="7">
        <f t="shared" ref="G88:G112" si="13">AVERAGE(F86:F88)</f>
        <v>7.2866666666666662</v>
      </c>
      <c r="H88" s="7">
        <f t="shared" ref="H88:H112" si="14">_xlfn.STDEV.S(F86:F88)</f>
        <v>0.67352307557598456</v>
      </c>
      <c r="I88" s="7">
        <f t="shared" ref="I88:I112" si="15">H88/G88</f>
        <v>9.2432261058003382E-2</v>
      </c>
    </row>
    <row r="89" spans="1:9">
      <c r="A89" t="s">
        <v>8</v>
      </c>
      <c r="B89" t="s">
        <v>45</v>
      </c>
      <c r="C89">
        <v>15415.4</v>
      </c>
      <c r="D89">
        <v>2002</v>
      </c>
      <c r="F89">
        <f t="shared" si="12"/>
        <v>7.7</v>
      </c>
      <c r="G89" s="7"/>
      <c r="H89" s="7"/>
      <c r="I89" s="7"/>
    </row>
    <row r="90" spans="1:9">
      <c r="A90" t="s">
        <v>10</v>
      </c>
      <c r="B90" t="s">
        <v>45</v>
      </c>
      <c r="C90">
        <v>13100.58</v>
      </c>
      <c r="D90">
        <v>1994</v>
      </c>
      <c r="F90">
        <f t="shared" si="12"/>
        <v>6.57</v>
      </c>
      <c r="G90" s="7"/>
      <c r="H90" s="7"/>
      <c r="I90" s="7"/>
    </row>
    <row r="91" spans="1:9">
      <c r="A91" t="s">
        <v>11</v>
      </c>
      <c r="B91" t="s">
        <v>45</v>
      </c>
      <c r="C91">
        <v>17803.38</v>
      </c>
      <c r="D91">
        <v>2037</v>
      </c>
      <c r="F91">
        <f t="shared" si="12"/>
        <v>8.74</v>
      </c>
      <c r="G91" s="7">
        <f t="shared" si="13"/>
        <v>7.669999999999999</v>
      </c>
      <c r="H91" s="7">
        <f t="shared" si="14"/>
        <v>1.0853110153315668</v>
      </c>
      <c r="I91" s="7">
        <f t="shared" si="15"/>
        <v>0.14150078426747939</v>
      </c>
    </row>
    <row r="92" spans="1:9">
      <c r="A92" t="s">
        <v>8</v>
      </c>
      <c r="B92" t="s">
        <v>46</v>
      </c>
      <c r="C92">
        <v>37874.199999999997</v>
      </c>
      <c r="D92">
        <v>2081</v>
      </c>
      <c r="F92">
        <f t="shared" si="12"/>
        <v>18.2</v>
      </c>
      <c r="G92" s="7"/>
      <c r="H92" s="7"/>
      <c r="I92" s="7"/>
    </row>
    <row r="93" spans="1:9">
      <c r="A93" t="s">
        <v>10</v>
      </c>
      <c r="B93" t="s">
        <v>46</v>
      </c>
      <c r="C93">
        <v>31306.86</v>
      </c>
      <c r="D93">
        <v>1989</v>
      </c>
      <c r="F93">
        <f t="shared" si="12"/>
        <v>15.74</v>
      </c>
      <c r="G93" s="7"/>
      <c r="H93" s="7"/>
      <c r="I93" s="7"/>
    </row>
    <row r="94" spans="1:9">
      <c r="A94" t="s">
        <v>11</v>
      </c>
      <c r="B94" t="s">
        <v>46</v>
      </c>
      <c r="C94">
        <v>27837.09</v>
      </c>
      <c r="D94">
        <v>2007</v>
      </c>
      <c r="F94">
        <f t="shared" si="12"/>
        <v>13.87</v>
      </c>
      <c r="G94" s="7">
        <f t="shared" si="13"/>
        <v>15.936666666666666</v>
      </c>
      <c r="H94" s="7">
        <f t="shared" si="14"/>
        <v>2.1716890507928102</v>
      </c>
      <c r="I94" s="7">
        <f t="shared" si="15"/>
        <v>0.13626996762975174</v>
      </c>
    </row>
    <row r="95" spans="1:9">
      <c r="A95" t="s">
        <v>8</v>
      </c>
      <c r="B95" t="s">
        <v>47</v>
      </c>
      <c r="C95">
        <v>3979.8</v>
      </c>
      <c r="D95">
        <v>2001</v>
      </c>
      <c r="F95" s="7">
        <f t="shared" si="12"/>
        <v>1.9889055472263868</v>
      </c>
      <c r="G95" s="7"/>
      <c r="H95" s="7"/>
      <c r="I95" s="7"/>
    </row>
    <row r="96" spans="1:9">
      <c r="A96" t="s">
        <v>10</v>
      </c>
      <c r="B96" t="s">
        <v>47</v>
      </c>
      <c r="C96">
        <v>4833.62</v>
      </c>
      <c r="D96">
        <v>1903</v>
      </c>
      <c r="F96">
        <f t="shared" si="12"/>
        <v>2.54</v>
      </c>
      <c r="G96" s="7"/>
      <c r="H96" s="7"/>
      <c r="I96" s="7"/>
    </row>
    <row r="97" spans="1:9">
      <c r="A97" t="s">
        <v>11</v>
      </c>
      <c r="B97" t="s">
        <v>47</v>
      </c>
      <c r="C97">
        <v>2808.72</v>
      </c>
      <c r="D97">
        <v>1992</v>
      </c>
      <c r="F97">
        <f t="shared" si="12"/>
        <v>1.41</v>
      </c>
      <c r="G97" s="7">
        <f t="shared" si="13"/>
        <v>1.9796351824087957</v>
      </c>
      <c r="H97" s="7">
        <f>_xlfn.STDEV.S(F95:F97)</f>
        <v>0.56505703672097363</v>
      </c>
      <c r="I97" s="7">
        <f t="shared" si="15"/>
        <v>0.2854349335383195</v>
      </c>
    </row>
    <row r="98" spans="1:9">
      <c r="A98" t="s">
        <v>8</v>
      </c>
      <c r="B98" t="s">
        <v>48</v>
      </c>
      <c r="C98">
        <v>15223.27</v>
      </c>
      <c r="D98">
        <v>2011</v>
      </c>
      <c r="F98">
        <f t="shared" si="12"/>
        <v>7.57</v>
      </c>
      <c r="G98" s="7"/>
      <c r="H98" s="7"/>
      <c r="I98" s="7"/>
    </row>
    <row r="99" spans="1:9">
      <c r="A99" t="s">
        <v>10</v>
      </c>
      <c r="B99" t="s">
        <v>48</v>
      </c>
      <c r="C99">
        <v>18863.91</v>
      </c>
      <c r="D99">
        <v>2103</v>
      </c>
      <c r="F99">
        <f t="shared" si="12"/>
        <v>8.9700000000000006</v>
      </c>
      <c r="G99" s="7"/>
      <c r="H99" s="7"/>
      <c r="I99" s="7"/>
    </row>
    <row r="100" spans="1:9">
      <c r="A100" t="s">
        <v>11</v>
      </c>
      <c r="B100" t="s">
        <v>48</v>
      </c>
      <c r="C100">
        <v>12499.58</v>
      </c>
      <c r="D100">
        <v>1874</v>
      </c>
      <c r="F100">
        <f t="shared" si="12"/>
        <v>6.67</v>
      </c>
      <c r="G100" s="7">
        <f>AVERAGE(F98:F100)</f>
        <v>7.7366666666666672</v>
      </c>
      <c r="H100" s="7">
        <f t="shared" si="14"/>
        <v>1.1590225767142475</v>
      </c>
      <c r="I100" s="7">
        <f t="shared" si="15"/>
        <v>0.14980903619744687</v>
      </c>
    </row>
    <row r="101" spans="1:9">
      <c r="A101" t="s">
        <v>8</v>
      </c>
      <c r="B101" t="s">
        <v>49</v>
      </c>
      <c r="C101">
        <v>9129.119999999999</v>
      </c>
      <c r="D101">
        <v>2002</v>
      </c>
      <c r="F101">
        <f t="shared" si="12"/>
        <v>4.5599999999999996</v>
      </c>
      <c r="G101" s="7"/>
      <c r="H101" s="7"/>
      <c r="I101" s="7"/>
    </row>
    <row r="102" spans="1:9">
      <c r="A102" t="s">
        <v>10</v>
      </c>
      <c r="B102" t="s">
        <v>49</v>
      </c>
      <c r="C102">
        <v>11704.78</v>
      </c>
      <c r="D102">
        <v>1994</v>
      </c>
      <c r="F102">
        <f t="shared" si="12"/>
        <v>5.87</v>
      </c>
      <c r="G102" s="7"/>
      <c r="H102" s="7"/>
      <c r="I102" s="7"/>
    </row>
    <row r="103" spans="1:9">
      <c r="A103" t="s">
        <v>11</v>
      </c>
      <c r="B103" t="s">
        <v>49</v>
      </c>
      <c r="C103">
        <v>7292.46</v>
      </c>
      <c r="D103">
        <v>2037</v>
      </c>
      <c r="F103">
        <f t="shared" si="12"/>
        <v>3.58</v>
      </c>
      <c r="G103" s="7">
        <f t="shared" si="13"/>
        <v>4.67</v>
      </c>
      <c r="H103" s="7">
        <f t="shared" si="14"/>
        <v>1.1489560478973961</v>
      </c>
      <c r="I103" s="7">
        <f t="shared" si="15"/>
        <v>0.24602913231207627</v>
      </c>
    </row>
    <row r="104" spans="1:9">
      <c r="A104" t="s">
        <v>8</v>
      </c>
      <c r="B104" t="s">
        <v>50</v>
      </c>
      <c r="C104">
        <v>15669.93</v>
      </c>
      <c r="D104">
        <v>2081</v>
      </c>
      <c r="F104">
        <f t="shared" si="12"/>
        <v>7.53</v>
      </c>
      <c r="G104" s="7"/>
      <c r="H104" s="7"/>
      <c r="I104" s="7"/>
    </row>
    <row r="105" spans="1:9">
      <c r="A105" t="s">
        <v>10</v>
      </c>
      <c r="B105" t="s">
        <v>50</v>
      </c>
      <c r="C105">
        <v>11416.86</v>
      </c>
      <c r="D105">
        <v>1989</v>
      </c>
      <c r="F105">
        <f t="shared" si="12"/>
        <v>5.74</v>
      </c>
      <c r="G105" s="7"/>
      <c r="H105" s="7"/>
      <c r="I105" s="7"/>
    </row>
    <row r="106" spans="1:9">
      <c r="A106" t="s">
        <v>11</v>
      </c>
      <c r="B106" t="s">
        <v>50</v>
      </c>
      <c r="C106">
        <v>19809.09</v>
      </c>
      <c r="D106">
        <v>2007</v>
      </c>
      <c r="F106">
        <f t="shared" si="12"/>
        <v>9.8699999999999992</v>
      </c>
      <c r="G106" s="7">
        <f t="shared" si="13"/>
        <v>7.7133333333333338</v>
      </c>
      <c r="H106" s="7">
        <f t="shared" si="14"/>
        <v>2.0710947185808126</v>
      </c>
      <c r="I106" s="7">
        <f t="shared" si="15"/>
        <v>0.26850839048152281</v>
      </c>
    </row>
    <row r="107" spans="1:9">
      <c r="A107" t="s">
        <v>8</v>
      </c>
      <c r="B107" t="s">
        <v>51</v>
      </c>
      <c r="C107">
        <v>7598.58</v>
      </c>
      <c r="D107">
        <v>1914</v>
      </c>
      <c r="F107">
        <f t="shared" si="12"/>
        <v>3.9699999999999998</v>
      </c>
      <c r="G107" s="7"/>
      <c r="H107" s="7"/>
      <c r="I107" s="7"/>
    </row>
    <row r="108" spans="1:9">
      <c r="A108" t="s">
        <v>10</v>
      </c>
      <c r="B108" t="s">
        <v>51</v>
      </c>
      <c r="C108">
        <v>6293.76</v>
      </c>
      <c r="D108">
        <v>2112</v>
      </c>
      <c r="F108">
        <f t="shared" si="12"/>
        <v>2.98</v>
      </c>
      <c r="G108" s="7"/>
      <c r="H108" s="7"/>
      <c r="I108" s="7"/>
    </row>
    <row r="109" spans="1:9">
      <c r="A109" t="s">
        <v>11</v>
      </c>
      <c r="B109" t="s">
        <v>51</v>
      </c>
      <c r="C109">
        <v>7424.41</v>
      </c>
      <c r="D109">
        <v>2023</v>
      </c>
      <c r="F109">
        <f t="shared" si="12"/>
        <v>3.67</v>
      </c>
      <c r="G109" s="7">
        <f t="shared" si="13"/>
        <v>3.5399999999999996</v>
      </c>
      <c r="H109" s="7">
        <f t="shared" si="14"/>
        <v>0.50764160585988549</v>
      </c>
      <c r="I109" s="7">
        <f t="shared" si="15"/>
        <v>0.14340158357623886</v>
      </c>
    </row>
    <row r="110" spans="1:9">
      <c r="A110" t="s">
        <v>8</v>
      </c>
      <c r="B110" t="s">
        <v>52</v>
      </c>
      <c r="C110">
        <v>16488.240000000002</v>
      </c>
      <c r="D110">
        <v>2001</v>
      </c>
      <c r="F110">
        <f t="shared" si="12"/>
        <v>8.24</v>
      </c>
      <c r="G110" s="7"/>
      <c r="H110" s="7"/>
      <c r="I110" s="7"/>
    </row>
    <row r="111" spans="1:9">
      <c r="A111" t="s">
        <v>10</v>
      </c>
      <c r="B111" t="s">
        <v>52</v>
      </c>
      <c r="C111">
        <v>19661.039999999997</v>
      </c>
      <c r="D111">
        <v>1992</v>
      </c>
      <c r="F111">
        <f t="shared" si="12"/>
        <v>9.8699999999999992</v>
      </c>
      <c r="G111" s="7"/>
      <c r="H111" s="7"/>
      <c r="I111" s="7"/>
    </row>
    <row r="112" spans="1:9">
      <c r="A112" t="s">
        <v>11</v>
      </c>
      <c r="B112" t="s">
        <v>52</v>
      </c>
      <c r="C112">
        <v>15415.289999999999</v>
      </c>
      <c r="D112">
        <v>2031</v>
      </c>
      <c r="F112">
        <f t="shared" si="12"/>
        <v>7.59</v>
      </c>
      <c r="G112" s="7">
        <f t="shared" si="13"/>
        <v>8.5666666666666664</v>
      </c>
      <c r="H112" s="7">
        <f t="shared" si="14"/>
        <v>1.1745779383818389</v>
      </c>
      <c r="I112" s="7">
        <f t="shared" si="15"/>
        <v>0.13711026518075942</v>
      </c>
    </row>
    <row r="114" spans="1:19">
      <c r="A114" s="1" t="s">
        <v>53</v>
      </c>
    </row>
    <row r="115" spans="1:19">
      <c r="B115" t="s">
        <v>1</v>
      </c>
      <c r="C115" t="s">
        <v>54</v>
      </c>
      <c r="E115" t="s">
        <v>5</v>
      </c>
      <c r="F115" t="s">
        <v>32</v>
      </c>
      <c r="G115" t="s">
        <v>7</v>
      </c>
      <c r="S115" s="7"/>
    </row>
    <row r="116" spans="1:19">
      <c r="A116" t="s">
        <v>8</v>
      </c>
      <c r="B116" t="s">
        <v>55</v>
      </c>
      <c r="C116">
        <v>310</v>
      </c>
      <c r="S116" s="7"/>
    </row>
    <row r="117" spans="1:19">
      <c r="A117" t="s">
        <v>10</v>
      </c>
      <c r="B117" t="s">
        <v>55</v>
      </c>
      <c r="C117">
        <v>337</v>
      </c>
    </row>
    <row r="118" spans="1:19">
      <c r="A118" t="s">
        <v>11</v>
      </c>
      <c r="B118" t="s">
        <v>55</v>
      </c>
      <c r="C118">
        <v>260</v>
      </c>
      <c r="E118">
        <f>AVERAGE(C116:C118)</f>
        <v>302.33333333333331</v>
      </c>
      <c r="F118" s="8">
        <f>_xlfn.STDEV.S(C116:C118)</f>
        <v>39.068316233661044</v>
      </c>
      <c r="G118" s="8">
        <f>F118/E118</f>
        <v>0.12922265567914348</v>
      </c>
    </row>
    <row r="119" spans="1:19">
      <c r="A119" t="s">
        <v>8</v>
      </c>
      <c r="B119" t="s">
        <v>56</v>
      </c>
      <c r="C119">
        <v>219</v>
      </c>
    </row>
    <row r="120" spans="1:19">
      <c r="A120" t="s">
        <v>10</v>
      </c>
      <c r="B120" t="s">
        <v>56</v>
      </c>
      <c r="C120">
        <v>229</v>
      </c>
    </row>
    <row r="121" spans="1:19">
      <c r="A121" t="s">
        <v>11</v>
      </c>
      <c r="B121" t="s">
        <v>56</v>
      </c>
      <c r="C121">
        <v>174</v>
      </c>
      <c r="E121" s="8">
        <f>AVERAGE(C119:C121)</f>
        <v>207.33333333333334</v>
      </c>
      <c r="F121" s="8">
        <f t="shared" ref="F121" si="16">_xlfn.STDEV.S(C119:C121)</f>
        <v>29.297326385411619</v>
      </c>
      <c r="G121" s="8">
        <f t="shared" ref="G121" si="17">F121/E121</f>
        <v>0.14130543272706569</v>
      </c>
    </row>
    <row r="123" spans="1:19">
      <c r="A123" s="1" t="s">
        <v>57</v>
      </c>
    </row>
    <row r="124" spans="1:19">
      <c r="B124" t="s">
        <v>1</v>
      </c>
      <c r="C124" t="s">
        <v>18</v>
      </c>
      <c r="D124" t="s">
        <v>58</v>
      </c>
      <c r="F124" t="s">
        <v>4</v>
      </c>
      <c r="G124" t="s">
        <v>5</v>
      </c>
      <c r="H124" t="s">
        <v>32</v>
      </c>
      <c r="I124" t="s">
        <v>7</v>
      </c>
      <c r="K124" t="s">
        <v>59</v>
      </c>
    </row>
    <row r="125" spans="1:19">
      <c r="A125" t="s">
        <v>8</v>
      </c>
      <c r="B125" t="s">
        <v>60</v>
      </c>
      <c r="C125">
        <v>29</v>
      </c>
      <c r="D125">
        <v>577</v>
      </c>
      <c r="F125">
        <f t="shared" ref="F125:F142" si="18">C125/D125</f>
        <v>5.0259965337954939E-2</v>
      </c>
      <c r="G125" s="7"/>
      <c r="H125" s="7"/>
      <c r="I125" s="7"/>
    </row>
    <row r="126" spans="1:19">
      <c r="A126" t="s">
        <v>10</v>
      </c>
      <c r="B126" t="s">
        <v>60</v>
      </c>
      <c r="C126">
        <v>55</v>
      </c>
      <c r="D126">
        <v>545</v>
      </c>
      <c r="F126">
        <f t="shared" si="18"/>
        <v>0.10091743119266056</v>
      </c>
      <c r="G126" s="7"/>
      <c r="H126" s="7"/>
      <c r="I126" s="7"/>
    </row>
    <row r="127" spans="1:19">
      <c r="A127" t="s">
        <v>11</v>
      </c>
      <c r="B127" t="s">
        <v>60</v>
      </c>
      <c r="C127">
        <v>15</v>
      </c>
      <c r="D127">
        <v>499</v>
      </c>
      <c r="F127">
        <f t="shared" si="18"/>
        <v>3.0060120240480961E-2</v>
      </c>
      <c r="G127" s="7">
        <f>AVERAGE(F125:F127)</f>
        <v>6.0412505590365484E-2</v>
      </c>
      <c r="H127" s="7">
        <f>_xlfn.STDEV.S(F125:F127)</f>
        <v>3.6503358530771926E-2</v>
      </c>
      <c r="I127" s="7">
        <f>H127/G127</f>
        <v>0.60423513598802692</v>
      </c>
      <c r="K127" s="7">
        <f>G127*100</f>
        <v>6.0412505590365484</v>
      </c>
    </row>
    <row r="128" spans="1:19">
      <c r="A128" t="s">
        <v>8</v>
      </c>
      <c r="B128" t="s">
        <v>61</v>
      </c>
      <c r="C128">
        <v>149</v>
      </c>
      <c r="D128">
        <v>498</v>
      </c>
      <c r="F128">
        <f t="shared" si="18"/>
        <v>0.29919678714859438</v>
      </c>
      <c r="G128" s="7"/>
      <c r="H128" s="7"/>
      <c r="I128" s="7"/>
      <c r="K128" s="7"/>
    </row>
    <row r="129" spans="1:11">
      <c r="A129" t="s">
        <v>10</v>
      </c>
      <c r="B129" t="s">
        <v>61</v>
      </c>
      <c r="C129">
        <v>170</v>
      </c>
      <c r="D129">
        <v>513</v>
      </c>
      <c r="F129">
        <f t="shared" si="18"/>
        <v>0.33138401559454189</v>
      </c>
      <c r="G129" s="7"/>
      <c r="H129" s="7"/>
      <c r="I129" s="7"/>
      <c r="K129" s="7"/>
    </row>
    <row r="130" spans="1:11">
      <c r="A130" t="s">
        <v>11</v>
      </c>
      <c r="B130" t="s">
        <v>61</v>
      </c>
      <c r="C130">
        <v>121</v>
      </c>
      <c r="D130">
        <v>502</v>
      </c>
      <c r="F130">
        <f t="shared" si="18"/>
        <v>0.24103585657370519</v>
      </c>
      <c r="G130" s="7">
        <f>AVERAGE(F128:F130)</f>
        <v>0.29053888643894715</v>
      </c>
      <c r="H130" s="7">
        <f>_xlfn.STDEV.S(F128:F130)</f>
        <v>4.5792105139828981E-2</v>
      </c>
      <c r="I130" s="7">
        <f>H130/G130</f>
        <v>0.15761093360372461</v>
      </c>
      <c r="K130" s="7">
        <f>G130*100</f>
        <v>29.053888643894716</v>
      </c>
    </row>
    <row r="131" spans="1:11">
      <c r="A131" t="s">
        <v>8</v>
      </c>
      <c r="B131" t="s">
        <v>62</v>
      </c>
      <c r="C131">
        <v>65</v>
      </c>
      <c r="D131">
        <v>531</v>
      </c>
      <c r="F131">
        <f t="shared" si="18"/>
        <v>0.1224105461393597</v>
      </c>
    </row>
    <row r="132" spans="1:11">
      <c r="A132" t="s">
        <v>10</v>
      </c>
      <c r="B132" t="s">
        <v>62</v>
      </c>
      <c r="C132">
        <v>41</v>
      </c>
      <c r="D132">
        <v>505</v>
      </c>
      <c r="F132">
        <f t="shared" si="18"/>
        <v>8.1188118811881191E-2</v>
      </c>
    </row>
    <row r="133" spans="1:11">
      <c r="A133" t="s">
        <v>11</v>
      </c>
      <c r="B133" t="s">
        <v>62</v>
      </c>
      <c r="C133">
        <v>28</v>
      </c>
      <c r="D133">
        <v>478</v>
      </c>
      <c r="F133">
        <f t="shared" si="18"/>
        <v>5.8577405857740586E-2</v>
      </c>
      <c r="G133" s="7">
        <f>AVERAGE(F131:F133)</f>
        <v>8.7392023602993821E-2</v>
      </c>
      <c r="H133" s="6">
        <f>_xlfn.STDEV.S(F131:F133)</f>
        <v>3.2365626450697814E-2</v>
      </c>
      <c r="I133" s="7">
        <f>H133/G133</f>
        <v>0.37034989140117647</v>
      </c>
      <c r="K133" s="7">
        <f>G133*100</f>
        <v>8.739202360299382</v>
      </c>
    </row>
    <row r="134" spans="1:11">
      <c r="A134" t="s">
        <v>8</v>
      </c>
      <c r="B134" t="s">
        <v>63</v>
      </c>
      <c r="C134">
        <v>129</v>
      </c>
      <c r="D134">
        <v>479</v>
      </c>
      <c r="F134">
        <f t="shared" si="18"/>
        <v>0.26931106471816285</v>
      </c>
      <c r="G134" s="7"/>
      <c r="H134" s="7"/>
      <c r="I134" s="7"/>
      <c r="K134" s="7"/>
    </row>
    <row r="135" spans="1:11">
      <c r="A135" t="s">
        <v>10</v>
      </c>
      <c r="B135" t="s">
        <v>63</v>
      </c>
      <c r="C135">
        <v>125</v>
      </c>
      <c r="D135">
        <v>578</v>
      </c>
      <c r="F135">
        <f t="shared" si="18"/>
        <v>0.21626297577854672</v>
      </c>
      <c r="G135" s="7"/>
      <c r="H135" s="7"/>
      <c r="I135" s="7"/>
      <c r="K135" s="7"/>
    </row>
    <row r="136" spans="1:11">
      <c r="A136" t="s">
        <v>11</v>
      </c>
      <c r="B136" t="s">
        <v>63</v>
      </c>
      <c r="C136">
        <v>111</v>
      </c>
      <c r="D136">
        <v>555</v>
      </c>
      <c r="F136">
        <f t="shared" si="18"/>
        <v>0.2</v>
      </c>
      <c r="G136" s="7">
        <f>AVERAGE(F134:F136)</f>
        <v>0.2285246801655699</v>
      </c>
      <c r="H136" s="7">
        <f>_xlfn.STDEV.S(F134:F136)</f>
        <v>3.6245937275057108E-2</v>
      </c>
      <c r="I136" s="7">
        <f>H136/G136</f>
        <v>0.15860841484953103</v>
      </c>
      <c r="K136" s="7">
        <f>G136*100</f>
        <v>22.85246801655699</v>
      </c>
    </row>
    <row r="137" spans="1:11">
      <c r="A137" t="s">
        <v>8</v>
      </c>
      <c r="B137" t="s">
        <v>64</v>
      </c>
      <c r="C137">
        <v>147</v>
      </c>
      <c r="D137">
        <v>349</v>
      </c>
      <c r="F137">
        <f t="shared" si="18"/>
        <v>0.42120343839541546</v>
      </c>
      <c r="G137" s="7"/>
      <c r="H137" s="7"/>
      <c r="I137" s="7"/>
      <c r="K137" s="7"/>
    </row>
    <row r="138" spans="1:11">
      <c r="A138" t="s">
        <v>10</v>
      </c>
      <c r="B138" t="s">
        <v>64</v>
      </c>
      <c r="C138">
        <v>189</v>
      </c>
      <c r="D138">
        <v>378</v>
      </c>
      <c r="F138">
        <f t="shared" si="18"/>
        <v>0.5</v>
      </c>
      <c r="G138" s="7"/>
      <c r="H138" s="7"/>
      <c r="I138" s="7"/>
      <c r="K138" s="7"/>
    </row>
    <row r="139" spans="1:11">
      <c r="A139" t="s">
        <v>11</v>
      </c>
      <c r="B139" t="s">
        <v>64</v>
      </c>
      <c r="C139">
        <v>133</v>
      </c>
      <c r="D139">
        <v>333</v>
      </c>
      <c r="F139">
        <f t="shared" si="18"/>
        <v>0.39939939939939939</v>
      </c>
      <c r="G139" s="7">
        <f>AVERAGE(F137:F139)</f>
        <v>0.44020094593160497</v>
      </c>
      <c r="H139" s="7">
        <f>_xlfn.STDEV.S(F137:F139)</f>
        <v>5.2922577221267988E-2</v>
      </c>
      <c r="I139" s="7">
        <f>H139/G139</f>
        <v>0.12022367900474865</v>
      </c>
      <c r="K139" s="7">
        <f>G139*100</f>
        <v>44.020094593160493</v>
      </c>
    </row>
    <row r="140" spans="1:11">
      <c r="A140" t="s">
        <v>8</v>
      </c>
      <c r="B140" t="s">
        <v>65</v>
      </c>
      <c r="C140">
        <v>289</v>
      </c>
      <c r="D140">
        <v>401</v>
      </c>
      <c r="F140">
        <f t="shared" si="18"/>
        <v>0.72069825436408974</v>
      </c>
      <c r="G140" s="7"/>
      <c r="H140" s="7"/>
      <c r="I140" s="7"/>
      <c r="K140" s="7"/>
    </row>
    <row r="141" spans="1:11">
      <c r="A141" t="s">
        <v>10</v>
      </c>
      <c r="B141" t="s">
        <v>65</v>
      </c>
      <c r="C141">
        <v>354</v>
      </c>
      <c r="D141">
        <v>398</v>
      </c>
      <c r="F141">
        <f t="shared" si="18"/>
        <v>0.88944723618090449</v>
      </c>
      <c r="G141" s="7"/>
      <c r="H141" s="7"/>
      <c r="I141" s="7"/>
      <c r="K141" s="7"/>
    </row>
    <row r="142" spans="1:11">
      <c r="A142" t="s">
        <v>11</v>
      </c>
      <c r="B142" t="s">
        <v>65</v>
      </c>
      <c r="C142">
        <v>258</v>
      </c>
      <c r="D142">
        <v>303</v>
      </c>
      <c r="F142">
        <f t="shared" si="18"/>
        <v>0.85148514851485146</v>
      </c>
      <c r="G142" s="7">
        <f>AVERAGE(F140:F142)</f>
        <v>0.82054354635328186</v>
      </c>
      <c r="H142" s="7">
        <f>_xlfn.STDEV.S(F140:F142)</f>
        <v>8.8527350430793725E-2</v>
      </c>
      <c r="I142" s="7">
        <f>H142/G142</f>
        <v>0.10788866821783352</v>
      </c>
      <c r="K142" s="7">
        <f>G142*100</f>
        <v>82.054354635328181</v>
      </c>
    </row>
    <row r="144" spans="1:11">
      <c r="A144" s="1" t="s">
        <v>66</v>
      </c>
    </row>
    <row r="145" spans="1:11">
      <c r="B145" t="s">
        <v>1</v>
      </c>
      <c r="C145" t="s">
        <v>18</v>
      </c>
      <c r="D145" t="s">
        <v>58</v>
      </c>
      <c r="F145" t="s">
        <v>4</v>
      </c>
      <c r="G145" t="s">
        <v>5</v>
      </c>
      <c r="H145" t="s">
        <v>32</v>
      </c>
      <c r="I145" t="s">
        <v>7</v>
      </c>
      <c r="K145" t="s">
        <v>59</v>
      </c>
    </row>
    <row r="146" spans="1:11">
      <c r="A146" t="s">
        <v>8</v>
      </c>
      <c r="B146" t="s">
        <v>55</v>
      </c>
      <c r="C146">
        <v>40</v>
      </c>
      <c r="D146">
        <v>399</v>
      </c>
      <c r="F146">
        <f>C146/D146</f>
        <v>0.10025062656641603</v>
      </c>
    </row>
    <row r="147" spans="1:11">
      <c r="A147" t="s">
        <v>10</v>
      </c>
      <c r="B147" t="s">
        <v>55</v>
      </c>
      <c r="C147">
        <v>41</v>
      </c>
      <c r="D147">
        <v>457</v>
      </c>
      <c r="F147">
        <f t="shared" ref="F147:F151" si="19">C147/D147</f>
        <v>8.9715536105032828E-2</v>
      </c>
    </row>
    <row r="148" spans="1:11">
      <c r="A148" t="s">
        <v>11</v>
      </c>
      <c r="B148" t="s">
        <v>55</v>
      </c>
      <c r="C148">
        <v>31</v>
      </c>
      <c r="D148">
        <v>521</v>
      </c>
      <c r="F148">
        <f t="shared" si="19"/>
        <v>5.9500959692898273E-2</v>
      </c>
      <c r="G148" s="7">
        <f>AVERAGE(F146:F148)</f>
        <v>8.3155707454782388E-2</v>
      </c>
      <c r="H148" s="7">
        <f>_xlfn.STDEV.S(F146:F148)</f>
        <v>2.1152005850891581E-2</v>
      </c>
      <c r="I148" s="7">
        <f>H148/G148</f>
        <v>0.25436625456398665</v>
      </c>
      <c r="K148" s="7">
        <f>G148*100</f>
        <v>8.3155707454782384</v>
      </c>
    </row>
    <row r="149" spans="1:11">
      <c r="A149" t="s">
        <v>8</v>
      </c>
      <c r="B149" t="s">
        <v>56</v>
      </c>
      <c r="C149">
        <v>98</v>
      </c>
      <c r="D149">
        <v>432</v>
      </c>
      <c r="F149">
        <f t="shared" si="19"/>
        <v>0.22685185185185186</v>
      </c>
      <c r="G149" s="7"/>
      <c r="H149" s="7"/>
      <c r="I149" s="7"/>
      <c r="K149" s="7"/>
    </row>
    <row r="150" spans="1:11">
      <c r="A150" t="s">
        <v>10</v>
      </c>
      <c r="B150" t="s">
        <v>56</v>
      </c>
      <c r="C150">
        <v>79</v>
      </c>
      <c r="D150">
        <v>444</v>
      </c>
      <c r="F150">
        <f t="shared" si="19"/>
        <v>0.17792792792792791</v>
      </c>
      <c r="G150" s="7"/>
      <c r="H150" s="7"/>
      <c r="I150" s="7"/>
      <c r="K150" s="7"/>
    </row>
    <row r="151" spans="1:11">
      <c r="A151" t="s">
        <v>11</v>
      </c>
      <c r="B151" t="s">
        <v>56</v>
      </c>
      <c r="C151">
        <v>96</v>
      </c>
      <c r="D151">
        <v>503</v>
      </c>
      <c r="F151">
        <f t="shared" si="19"/>
        <v>0.19085487077534791</v>
      </c>
      <c r="G151" s="7">
        <f t="shared" ref="G151" si="20">AVERAGE(F149:F151)</f>
        <v>0.19854488351837588</v>
      </c>
      <c r="H151" s="7">
        <f t="shared" ref="H151" si="21">_xlfn.STDEV.S(F149:F151)</f>
        <v>2.5352313602893056E-2</v>
      </c>
      <c r="I151" s="7">
        <f t="shared" ref="I151" si="22">H151/G151</f>
        <v>0.12769059143519371</v>
      </c>
      <c r="K151" s="7">
        <f t="shared" ref="K151" si="23">G151*100</f>
        <v>19.854488351837588</v>
      </c>
    </row>
    <row r="153" spans="1:11">
      <c r="A153" s="1" t="s">
        <v>67</v>
      </c>
    </row>
    <row r="154" spans="1:11">
      <c r="B154" t="s">
        <v>1</v>
      </c>
      <c r="C154" t="s">
        <v>31</v>
      </c>
      <c r="E154" t="s">
        <v>5</v>
      </c>
      <c r="F154" t="s">
        <v>32</v>
      </c>
      <c r="G154" t="s">
        <v>7</v>
      </c>
    </row>
    <row r="155" spans="1:11">
      <c r="A155" t="s">
        <v>8</v>
      </c>
      <c r="B155" t="s">
        <v>68</v>
      </c>
      <c r="C155">
        <v>0.35399999999999998</v>
      </c>
    </row>
    <row r="156" spans="1:11">
      <c r="A156" t="s">
        <v>10</v>
      </c>
      <c r="B156" t="s">
        <v>68</v>
      </c>
      <c r="C156">
        <v>0.28699999999999998</v>
      </c>
    </row>
    <row r="157" spans="1:11">
      <c r="A157" t="s">
        <v>11</v>
      </c>
      <c r="B157" t="s">
        <v>68</v>
      </c>
      <c r="C157">
        <v>0.30099999999999999</v>
      </c>
      <c r="E157" s="7">
        <f>AVERAGE(C155:C157)</f>
        <v>0.314</v>
      </c>
      <c r="F157" s="7">
        <f>_xlfn.STDEV.S(C155:C157)</f>
        <v>3.534119409414458E-2</v>
      </c>
      <c r="G157" s="7">
        <f>F157/E157</f>
        <v>0.11255157354823114</v>
      </c>
    </row>
    <row r="158" spans="1:11">
      <c r="A158" t="s">
        <v>8</v>
      </c>
      <c r="B158" t="s">
        <v>69</v>
      </c>
      <c r="C158">
        <v>0.224</v>
      </c>
      <c r="E158" s="7"/>
      <c r="F158" s="7"/>
      <c r="G158" s="7"/>
    </row>
    <row r="159" spans="1:11">
      <c r="A159" t="s">
        <v>10</v>
      </c>
      <c r="B159" t="s">
        <v>69</v>
      </c>
      <c r="C159">
        <v>0.27100000000000002</v>
      </c>
      <c r="E159" s="7"/>
      <c r="F159" s="7"/>
      <c r="G159" s="7"/>
    </row>
    <row r="160" spans="1:11">
      <c r="A160" t="s">
        <v>11</v>
      </c>
      <c r="B160" t="s">
        <v>69</v>
      </c>
      <c r="C160">
        <v>0.251</v>
      </c>
      <c r="E160" s="7">
        <f t="shared" ref="E160" si="24">AVERAGE(C158:C160)</f>
        <v>0.24866666666666667</v>
      </c>
      <c r="F160" s="7">
        <f t="shared" ref="F160" si="25">_xlfn.STDEV.S(C158:C160)</f>
        <v>2.358671942711266E-2</v>
      </c>
      <c r="G160" s="7">
        <f t="shared" ref="G160" si="26">F160/E160</f>
        <v>9.4852759090265387E-2</v>
      </c>
    </row>
    <row r="161" spans="1:7">
      <c r="A161" t="s">
        <v>8</v>
      </c>
      <c r="B161" t="s">
        <v>70</v>
      </c>
      <c r="C161">
        <v>0.47799999999999998</v>
      </c>
      <c r="E161" s="7"/>
      <c r="F161" s="7"/>
      <c r="G161" s="7"/>
    </row>
    <row r="162" spans="1:7">
      <c r="A162" t="s">
        <v>10</v>
      </c>
      <c r="B162" t="s">
        <v>70</v>
      </c>
      <c r="C162">
        <v>0.55500000000000005</v>
      </c>
      <c r="E162" s="7"/>
      <c r="F162" s="7"/>
      <c r="G162" s="7"/>
    </row>
    <row r="163" spans="1:7">
      <c r="A163" t="s">
        <v>11</v>
      </c>
      <c r="B163" t="s">
        <v>70</v>
      </c>
      <c r="C163">
        <v>0.52300000000000002</v>
      </c>
      <c r="E163" s="7">
        <f t="shared" ref="E163" si="27">AVERAGE(C161:C163)</f>
        <v>0.51866666666666672</v>
      </c>
      <c r="F163" s="7">
        <f t="shared" ref="F163" si="28">_xlfn.STDEV.S(C161:C163)</f>
        <v>3.8682468035704957E-2</v>
      </c>
      <c r="G163" s="7">
        <f t="shared" ref="G163" si="29">F163/E163</f>
        <v>7.4580593899174069E-2</v>
      </c>
    </row>
    <row r="164" spans="1:7">
      <c r="A164" t="s">
        <v>8</v>
      </c>
      <c r="B164" t="s">
        <v>71</v>
      </c>
      <c r="C164">
        <v>0.35099999999999998</v>
      </c>
      <c r="E164" s="7"/>
      <c r="F164" s="7"/>
      <c r="G164" s="7"/>
    </row>
    <row r="165" spans="1:7">
      <c r="A165" t="s">
        <v>10</v>
      </c>
      <c r="B165" t="s">
        <v>71</v>
      </c>
      <c r="C165">
        <v>0.45200000000000001</v>
      </c>
      <c r="E165" s="7"/>
      <c r="F165" s="7"/>
      <c r="G165" s="7"/>
    </row>
    <row r="166" spans="1:7">
      <c r="A166" t="s">
        <v>11</v>
      </c>
      <c r="B166" t="s">
        <v>71</v>
      </c>
      <c r="C166">
        <v>0.312</v>
      </c>
      <c r="E166" s="7">
        <f t="shared" ref="E166" si="30">AVERAGE(C164:C166)</f>
        <v>0.37166666666666665</v>
      </c>
      <c r="F166" s="7">
        <f t="shared" ref="F166" si="31">_xlfn.STDEV.S(C164:C166)</f>
        <v>7.2251874254813123E-2</v>
      </c>
      <c r="G166" s="7">
        <f t="shared" ref="G166" si="32">F166/E166</f>
        <v>0.19439966167214295</v>
      </c>
    </row>
    <row r="167" spans="1:7">
      <c r="A167" t="s">
        <v>8</v>
      </c>
      <c r="B167" t="s">
        <v>72</v>
      </c>
      <c r="C167">
        <v>0.874</v>
      </c>
      <c r="E167" s="7"/>
      <c r="F167" s="7"/>
      <c r="G167" s="7"/>
    </row>
    <row r="168" spans="1:7">
      <c r="A168" t="s">
        <v>10</v>
      </c>
      <c r="B168" t="s">
        <v>72</v>
      </c>
      <c r="C168">
        <v>0.98399999999999999</v>
      </c>
      <c r="E168" s="7"/>
      <c r="F168" s="7"/>
      <c r="G168" s="7"/>
    </row>
    <row r="169" spans="1:7">
      <c r="A169" t="s">
        <v>11</v>
      </c>
      <c r="B169" t="s">
        <v>72</v>
      </c>
      <c r="C169">
        <v>0.82399999999999995</v>
      </c>
      <c r="E169" s="7">
        <f t="shared" ref="E169" si="33">AVERAGE(C167:C169)</f>
        <v>0.89400000000000002</v>
      </c>
      <c r="F169" s="7">
        <f t="shared" ref="F169" si="34">_xlfn.STDEV.S(C167:C169)</f>
        <v>8.1853527718724506E-2</v>
      </c>
      <c r="G169" s="7">
        <f t="shared" ref="G169" si="35">F169/E169</f>
        <v>9.155875583749945E-2</v>
      </c>
    </row>
    <row r="170" spans="1:7">
      <c r="A170" t="s">
        <v>8</v>
      </c>
      <c r="B170" t="s">
        <v>73</v>
      </c>
      <c r="C170">
        <v>0.57399999999999995</v>
      </c>
      <c r="E170" s="7"/>
      <c r="F170" s="7"/>
      <c r="G170" s="7"/>
    </row>
    <row r="171" spans="1:7">
      <c r="A171" t="s">
        <v>10</v>
      </c>
      <c r="B171" t="s">
        <v>73</v>
      </c>
      <c r="C171">
        <v>0.54100000000000004</v>
      </c>
      <c r="E171" s="7"/>
      <c r="F171" s="7"/>
      <c r="G171" s="7"/>
    </row>
    <row r="172" spans="1:7">
      <c r="A172" t="s">
        <v>11</v>
      </c>
      <c r="B172" t="s">
        <v>73</v>
      </c>
      <c r="C172">
        <v>0.56000000000000005</v>
      </c>
      <c r="E172" s="7">
        <f t="shared" ref="E172" si="36">AVERAGE(C170:C172)</f>
        <v>0.55833333333333335</v>
      </c>
      <c r="F172" s="7">
        <f t="shared" ref="F172" si="37">_xlfn.STDEV.S(C170:C172)</f>
        <v>1.656301099840642E-2</v>
      </c>
      <c r="G172" s="7">
        <f t="shared" ref="G172" si="38">F172/E172</f>
        <v>2.9665094325504033E-2</v>
      </c>
    </row>
    <row r="173" spans="1:7">
      <c r="A173" t="s">
        <v>8</v>
      </c>
      <c r="B173" t="s">
        <v>74</v>
      </c>
      <c r="C173">
        <v>1.254</v>
      </c>
      <c r="E173" s="7"/>
      <c r="F173" s="7"/>
      <c r="G173" s="7"/>
    </row>
    <row r="174" spans="1:7">
      <c r="A174" t="s">
        <v>10</v>
      </c>
      <c r="B174" t="s">
        <v>74</v>
      </c>
      <c r="C174">
        <v>1.31</v>
      </c>
      <c r="E174" s="7"/>
      <c r="F174" s="7"/>
      <c r="G174" s="7"/>
    </row>
    <row r="175" spans="1:7">
      <c r="A175" t="s">
        <v>11</v>
      </c>
      <c r="B175" t="s">
        <v>74</v>
      </c>
      <c r="C175">
        <v>1.2669999999999999</v>
      </c>
      <c r="E175" s="7">
        <f t="shared" ref="E175" si="39">AVERAGE(C173:C175)</f>
        <v>1.2769999999999999</v>
      </c>
      <c r="F175" s="6">
        <f t="shared" ref="F175" si="40">_xlfn.STDEV.S(C173:C175)</f>
        <v>2.9308701779505734E-2</v>
      </c>
      <c r="G175" s="7">
        <f t="shared" ref="G175" si="41">F175/E175</f>
        <v>2.2951215175807154E-2</v>
      </c>
    </row>
    <row r="176" spans="1:7">
      <c r="A176" t="s">
        <v>8</v>
      </c>
      <c r="B176" t="s">
        <v>75</v>
      </c>
      <c r="C176">
        <v>0.84499999999999997</v>
      </c>
      <c r="E176" s="7"/>
      <c r="F176" s="7"/>
      <c r="G176" s="7"/>
    </row>
    <row r="177" spans="1:9">
      <c r="A177" t="s">
        <v>10</v>
      </c>
      <c r="B177" t="s">
        <v>75</v>
      </c>
      <c r="C177">
        <v>0.745</v>
      </c>
      <c r="E177" s="7"/>
      <c r="F177" s="7"/>
      <c r="G177" s="7"/>
    </row>
    <row r="178" spans="1:9">
      <c r="A178" t="s">
        <v>11</v>
      </c>
      <c r="B178" t="s">
        <v>69</v>
      </c>
      <c r="C178">
        <v>0.98699999999999999</v>
      </c>
      <c r="E178" s="7">
        <f t="shared" ref="E178" si="42">AVERAGE(C176:C178)</f>
        <v>0.85899999999999999</v>
      </c>
      <c r="F178" s="7">
        <f t="shared" ref="F178" si="43">_xlfn.STDEV.S(C176:C178)</f>
        <v>0.12160592090848218</v>
      </c>
      <c r="G178" s="7">
        <f t="shared" ref="G178" si="44">F178/E178</f>
        <v>0.14156684622640534</v>
      </c>
    </row>
    <row r="180" spans="1:9">
      <c r="A180" s="1" t="s">
        <v>76</v>
      </c>
    </row>
    <row r="181" spans="1:9">
      <c r="B181" t="s">
        <v>1</v>
      </c>
      <c r="C181" t="s">
        <v>42</v>
      </c>
      <c r="D181" t="s">
        <v>3</v>
      </c>
      <c r="F181" t="s">
        <v>4</v>
      </c>
      <c r="G181" t="s">
        <v>5</v>
      </c>
      <c r="H181" t="s">
        <v>32</v>
      </c>
      <c r="I181" t="s">
        <v>7</v>
      </c>
    </row>
    <row r="182" spans="1:9">
      <c r="A182" t="s">
        <v>8</v>
      </c>
      <c r="B182" t="s">
        <v>77</v>
      </c>
      <c r="C182">
        <v>9612.6</v>
      </c>
      <c r="D182">
        <v>1732</v>
      </c>
      <c r="F182">
        <f>C182/D182</f>
        <v>5.55</v>
      </c>
    </row>
    <row r="183" spans="1:9">
      <c r="A183" t="s">
        <v>10</v>
      </c>
      <c r="B183" t="s">
        <v>77</v>
      </c>
      <c r="C183">
        <v>11277.33</v>
      </c>
      <c r="D183">
        <v>1889</v>
      </c>
      <c r="F183">
        <f t="shared" ref="F183:F211" si="45">C183/D183</f>
        <v>5.97</v>
      </c>
    </row>
    <row r="184" spans="1:9">
      <c r="A184" t="s">
        <v>11</v>
      </c>
      <c r="B184" t="s">
        <v>77</v>
      </c>
      <c r="C184">
        <v>9149.1400000000012</v>
      </c>
      <c r="D184">
        <v>2002</v>
      </c>
      <c r="F184">
        <f t="shared" si="45"/>
        <v>4.57</v>
      </c>
      <c r="G184" s="7">
        <f>AVERAGE(F182:F184)</f>
        <v>5.3633333333333333</v>
      </c>
      <c r="H184" s="7">
        <f>_xlfn.STDEV.S(F182:F184)</f>
        <v>0.7184242015225607</v>
      </c>
      <c r="I184" s="7">
        <f>H184/G184</f>
        <v>0.1339510630557913</v>
      </c>
    </row>
    <row r="185" spans="1:9">
      <c r="A185" t="s">
        <v>8</v>
      </c>
      <c r="B185" t="s">
        <v>78</v>
      </c>
      <c r="C185">
        <v>22026.23</v>
      </c>
      <c r="D185">
        <v>1801</v>
      </c>
      <c r="F185">
        <f t="shared" si="45"/>
        <v>12.23</v>
      </c>
      <c r="G185" s="7"/>
      <c r="H185" s="7"/>
      <c r="I185" s="7"/>
    </row>
    <row r="186" spans="1:9">
      <c r="A186" t="s">
        <v>10</v>
      </c>
      <c r="B186" t="s">
        <v>78</v>
      </c>
      <c r="C186">
        <v>31306.86</v>
      </c>
      <c r="D186">
        <v>1989</v>
      </c>
      <c r="F186">
        <f t="shared" si="45"/>
        <v>15.74</v>
      </c>
      <c r="G186" s="7"/>
      <c r="H186" s="7"/>
      <c r="I186" s="7"/>
    </row>
    <row r="187" spans="1:9">
      <c r="A187" t="s">
        <v>11</v>
      </c>
      <c r="B187" t="s">
        <v>78</v>
      </c>
      <c r="C187">
        <v>20634.410000000003</v>
      </c>
      <c r="D187">
        <v>2021</v>
      </c>
      <c r="F187">
        <f t="shared" si="45"/>
        <v>10.210000000000001</v>
      </c>
      <c r="G187" s="7">
        <f t="shared" ref="G187:G211" si="46">AVERAGE(F185:F187)</f>
        <v>12.726666666666667</v>
      </c>
      <c r="H187" s="7">
        <f t="shared" ref="H187" si="47">_xlfn.STDEV.S(F185:F187)</f>
        <v>2.7982554088812877</v>
      </c>
      <c r="I187" s="7">
        <f t="shared" ref="I187" si="48">H187/G187</f>
        <v>0.21987339514520332</v>
      </c>
    </row>
    <row r="188" spans="1:9">
      <c r="A188" t="s">
        <v>8</v>
      </c>
      <c r="B188" t="s">
        <v>79</v>
      </c>
      <c r="C188">
        <v>13992.24</v>
      </c>
      <c r="D188">
        <v>2022</v>
      </c>
      <c r="F188">
        <f t="shared" si="45"/>
        <v>6.92</v>
      </c>
      <c r="G188" s="7"/>
      <c r="H188" s="7"/>
      <c r="I188" s="7"/>
    </row>
    <row r="189" spans="1:9">
      <c r="A189" t="s">
        <v>10</v>
      </c>
      <c r="B189" t="s">
        <v>79</v>
      </c>
      <c r="C189">
        <v>13133.43</v>
      </c>
      <c r="D189">
        <v>1999</v>
      </c>
      <c r="F189">
        <f t="shared" si="45"/>
        <v>6.57</v>
      </c>
      <c r="G189" s="7"/>
      <c r="H189" s="7"/>
      <c r="I189" s="7"/>
    </row>
    <row r="190" spans="1:9">
      <c r="A190" t="s">
        <v>11</v>
      </c>
      <c r="B190" t="s">
        <v>79</v>
      </c>
      <c r="C190">
        <v>10354.24</v>
      </c>
      <c r="D190">
        <v>1976</v>
      </c>
      <c r="F190">
        <f t="shared" si="45"/>
        <v>5.24</v>
      </c>
      <c r="G190" s="7">
        <f t="shared" si="46"/>
        <v>6.2433333333333332</v>
      </c>
      <c r="H190" s="7">
        <f t="shared" ref="H190" si="49">_xlfn.STDEV.S(F188:F190)</f>
        <v>0.88635959595038494</v>
      </c>
      <c r="I190" s="7">
        <f t="shared" ref="I190" si="50">H190/G190</f>
        <v>0.14196896891890842</v>
      </c>
    </row>
    <row r="191" spans="1:9">
      <c r="A191" t="s">
        <v>8</v>
      </c>
      <c r="B191" t="s">
        <v>80</v>
      </c>
      <c r="C191">
        <v>41640.28</v>
      </c>
      <c r="D191">
        <v>2222</v>
      </c>
      <c r="F191">
        <f t="shared" si="45"/>
        <v>18.739999999999998</v>
      </c>
      <c r="G191" s="7"/>
      <c r="H191" s="7"/>
      <c r="I191" s="7"/>
    </row>
    <row r="192" spans="1:9">
      <c r="A192" t="s">
        <v>10</v>
      </c>
      <c r="B192" t="s">
        <v>80</v>
      </c>
      <c r="C192">
        <v>31055.02</v>
      </c>
      <c r="D192">
        <v>1973</v>
      </c>
      <c r="F192">
        <f t="shared" si="45"/>
        <v>15.74</v>
      </c>
      <c r="G192" s="7"/>
      <c r="H192" s="7"/>
      <c r="I192" s="7"/>
    </row>
    <row r="193" spans="1:10">
      <c r="A193" t="s">
        <v>11</v>
      </c>
      <c r="B193" t="s">
        <v>80</v>
      </c>
      <c r="C193">
        <v>32341.679999999997</v>
      </c>
      <c r="D193">
        <v>1932</v>
      </c>
      <c r="F193">
        <f t="shared" si="45"/>
        <v>16.739999999999998</v>
      </c>
      <c r="G193" s="7">
        <f t="shared" si="46"/>
        <v>17.073333333333334</v>
      </c>
      <c r="H193" s="7">
        <f t="shared" ref="H193" si="51">_xlfn.STDEV.S(F191:F193)</f>
        <v>1.5275252316519459</v>
      </c>
      <c r="I193" s="7">
        <f t="shared" ref="I193" si="52">H193/G193</f>
        <v>8.9468482915967151E-2</v>
      </c>
    </row>
    <row r="194" spans="1:10">
      <c r="A194" t="s">
        <v>8</v>
      </c>
      <c r="B194" t="s">
        <v>81</v>
      </c>
      <c r="C194">
        <v>5245.68</v>
      </c>
      <c r="D194">
        <v>1987</v>
      </c>
      <c r="F194" s="7">
        <f t="shared" si="45"/>
        <v>2.64</v>
      </c>
      <c r="G194" s="7"/>
      <c r="H194" s="7"/>
      <c r="I194" s="7"/>
    </row>
    <row r="195" spans="1:10">
      <c r="A195" t="s">
        <v>10</v>
      </c>
      <c r="B195" t="s">
        <v>81</v>
      </c>
      <c r="C195">
        <v>4968.24</v>
      </c>
      <c r="D195">
        <v>1956</v>
      </c>
      <c r="F195">
        <f t="shared" si="45"/>
        <v>2.54</v>
      </c>
      <c r="G195" s="7"/>
      <c r="H195" s="7"/>
      <c r="I195" s="7"/>
    </row>
    <row r="196" spans="1:10">
      <c r="A196" t="s">
        <v>11</v>
      </c>
      <c r="B196" t="s">
        <v>81</v>
      </c>
      <c r="C196">
        <v>5961.42</v>
      </c>
      <c r="D196">
        <v>1942</v>
      </c>
      <c r="F196" s="7">
        <f t="shared" si="45"/>
        <v>3.0697322348094747</v>
      </c>
      <c r="G196" s="7">
        <f t="shared" si="46"/>
        <v>2.7499107449364915</v>
      </c>
      <c r="H196" s="7">
        <f>_xlfn.STDEV.S(F194:F196)</f>
        <v>0.28145042021363365</v>
      </c>
      <c r="I196" s="7">
        <f t="shared" ref="I196" si="53">H196/G196</f>
        <v>0.10234892922684066</v>
      </c>
    </row>
    <row r="197" spans="1:10">
      <c r="A197" t="s">
        <v>8</v>
      </c>
      <c r="B197" t="s">
        <v>82</v>
      </c>
      <c r="C197">
        <v>8563.7199999999993</v>
      </c>
      <c r="D197">
        <v>2083</v>
      </c>
      <c r="F197" s="7">
        <f t="shared" si="45"/>
        <v>4.1112433989438308</v>
      </c>
      <c r="G197" s="7"/>
      <c r="H197" s="7"/>
      <c r="I197" s="7"/>
    </row>
    <row r="198" spans="1:10">
      <c r="A198" t="s">
        <v>10</v>
      </c>
      <c r="B198" t="s">
        <v>82</v>
      </c>
      <c r="C198">
        <v>8718.57</v>
      </c>
      <c r="D198">
        <v>2277</v>
      </c>
      <c r="F198" s="7">
        <f t="shared" si="45"/>
        <v>3.8289723320158102</v>
      </c>
      <c r="G198" s="7"/>
      <c r="H198" s="7"/>
      <c r="I198" s="7"/>
    </row>
    <row r="199" spans="1:10">
      <c r="A199" t="s">
        <v>11</v>
      </c>
      <c r="B199" t="s">
        <v>82</v>
      </c>
      <c r="C199">
        <v>9765.2800000000007</v>
      </c>
      <c r="D199">
        <v>2132</v>
      </c>
      <c r="F199" s="7">
        <f t="shared" si="45"/>
        <v>4.5803377110694186</v>
      </c>
      <c r="G199" s="6">
        <f t="shared" si="46"/>
        <v>4.1735178140096867</v>
      </c>
      <c r="H199" s="6">
        <f>_xlfn.STDEV.S(F197:F199)</f>
        <v>0.37953400412734956</v>
      </c>
      <c r="I199" s="7">
        <f t="shared" ref="I199" si="54">H199/G199</f>
        <v>9.0938632837106334E-2</v>
      </c>
      <c r="J199" t="s">
        <v>83</v>
      </c>
    </row>
    <row r="200" spans="1:10">
      <c r="A200" t="s">
        <v>8</v>
      </c>
      <c r="B200" t="s">
        <v>84</v>
      </c>
      <c r="C200">
        <v>8906.02</v>
      </c>
      <c r="D200">
        <v>2022</v>
      </c>
      <c r="F200" s="7">
        <f t="shared" si="45"/>
        <v>4.4045598417408511</v>
      </c>
      <c r="G200" s="6"/>
      <c r="H200" s="6"/>
      <c r="I200" s="7"/>
    </row>
    <row r="201" spans="1:10">
      <c r="A201" t="s">
        <v>10</v>
      </c>
      <c r="B201" t="s">
        <v>84</v>
      </c>
      <c r="C201">
        <v>8736.1299999999992</v>
      </c>
      <c r="D201">
        <v>1999</v>
      </c>
      <c r="F201" s="7">
        <f t="shared" si="45"/>
        <v>4.3702501250625305</v>
      </c>
      <c r="G201" s="6"/>
      <c r="H201" s="6"/>
      <c r="I201" s="7"/>
    </row>
    <row r="202" spans="1:10">
      <c r="A202" t="s">
        <v>11</v>
      </c>
      <c r="B202" t="s">
        <v>84</v>
      </c>
      <c r="C202">
        <v>8074.08</v>
      </c>
      <c r="D202">
        <v>1976</v>
      </c>
      <c r="F202" s="7">
        <f t="shared" si="45"/>
        <v>4.0860728744939268</v>
      </c>
      <c r="G202" s="6">
        <f t="shared" si="46"/>
        <v>4.2869609470991028</v>
      </c>
      <c r="H202" s="6">
        <f t="shared" ref="H202" si="55">_xlfn.STDEV.S(F200:F202)</f>
        <v>0.17481791227132168</v>
      </c>
      <c r="I202" s="7">
        <f t="shared" ref="I202" si="56">H202/G202</f>
        <v>4.0778984093526052E-2</v>
      </c>
    </row>
    <row r="203" spans="1:10">
      <c r="A203" t="s">
        <v>8</v>
      </c>
      <c r="B203" t="s">
        <v>85</v>
      </c>
      <c r="C203">
        <v>17287.16</v>
      </c>
      <c r="D203">
        <v>2222</v>
      </c>
      <c r="F203">
        <f t="shared" si="45"/>
        <v>7.78</v>
      </c>
      <c r="G203" s="7"/>
      <c r="H203" s="7"/>
      <c r="I203" s="7"/>
    </row>
    <row r="204" spans="1:10">
      <c r="A204" t="s">
        <v>10</v>
      </c>
      <c r="B204" t="s">
        <v>85</v>
      </c>
      <c r="C204">
        <v>15271.02</v>
      </c>
      <c r="D204">
        <v>1973</v>
      </c>
      <c r="F204">
        <f t="shared" si="45"/>
        <v>7.74</v>
      </c>
      <c r="G204" s="7"/>
      <c r="H204" s="7"/>
      <c r="I204" s="7"/>
    </row>
    <row r="205" spans="1:10">
      <c r="A205" t="s">
        <v>11</v>
      </c>
      <c r="B205" t="s">
        <v>85</v>
      </c>
      <c r="C205">
        <v>16248.12</v>
      </c>
      <c r="D205">
        <v>1932</v>
      </c>
      <c r="F205">
        <f t="shared" si="45"/>
        <v>8.41</v>
      </c>
      <c r="G205" s="7">
        <f t="shared" si="46"/>
        <v>7.9766666666666666</v>
      </c>
      <c r="H205" s="7">
        <f t="shared" ref="H205" si="57">_xlfn.STDEV.S(F203:F205)</f>
        <v>0.37581023580170525</v>
      </c>
      <c r="I205" s="7">
        <f t="shared" ref="I205" si="58">H205/G205</f>
        <v>4.7113694417263506E-2</v>
      </c>
    </row>
    <row r="206" spans="1:10">
      <c r="A206" t="s">
        <v>8</v>
      </c>
      <c r="B206" t="s">
        <v>86</v>
      </c>
      <c r="C206">
        <v>4451.24</v>
      </c>
      <c r="D206">
        <v>1732</v>
      </c>
      <c r="F206">
        <f t="shared" si="45"/>
        <v>2.57</v>
      </c>
      <c r="G206" s="7"/>
      <c r="H206" s="7"/>
      <c r="I206" s="7"/>
    </row>
    <row r="207" spans="1:10">
      <c r="A207" t="s">
        <v>10</v>
      </c>
      <c r="B207" t="s">
        <v>86</v>
      </c>
      <c r="C207">
        <v>6932.63</v>
      </c>
      <c r="D207">
        <v>1889</v>
      </c>
      <c r="F207">
        <f t="shared" si="45"/>
        <v>3.67</v>
      </c>
      <c r="G207" s="7"/>
      <c r="H207" s="7"/>
      <c r="I207" s="7"/>
    </row>
    <row r="208" spans="1:10">
      <c r="A208" t="s">
        <v>11</v>
      </c>
      <c r="B208" t="s">
        <v>86</v>
      </c>
      <c r="C208">
        <v>5965.96</v>
      </c>
      <c r="D208">
        <v>2002</v>
      </c>
      <c r="F208">
        <f t="shared" si="45"/>
        <v>2.98</v>
      </c>
      <c r="G208" s="6">
        <f t="shared" si="46"/>
        <v>3.0733333333333337</v>
      </c>
      <c r="H208" s="7">
        <f t="shared" ref="H208" si="59">_xlfn.STDEV.S(F206:F208)</f>
        <v>0.55590766619406495</v>
      </c>
      <c r="I208" s="7">
        <f t="shared" ref="I208" si="60">H208/G208</f>
        <v>0.18088101936900158</v>
      </c>
    </row>
    <row r="209" spans="1:9">
      <c r="A209" t="s">
        <v>8</v>
      </c>
      <c r="B209" t="s">
        <v>87</v>
      </c>
      <c r="C209">
        <v>11904.61</v>
      </c>
      <c r="D209">
        <v>1801</v>
      </c>
      <c r="F209">
        <f t="shared" si="45"/>
        <v>6.61</v>
      </c>
      <c r="G209" s="7"/>
      <c r="H209" s="7"/>
      <c r="I209" s="7"/>
    </row>
    <row r="210" spans="1:9">
      <c r="A210" t="s">
        <v>10</v>
      </c>
      <c r="B210" t="s">
        <v>87</v>
      </c>
      <c r="C210">
        <v>15474.42</v>
      </c>
      <c r="D210">
        <v>1989</v>
      </c>
      <c r="F210">
        <f t="shared" si="45"/>
        <v>7.78</v>
      </c>
      <c r="G210" s="7"/>
      <c r="H210" s="7"/>
      <c r="I210" s="7"/>
    </row>
    <row r="211" spans="1:9">
      <c r="A211" t="s">
        <v>11</v>
      </c>
      <c r="B211" t="s">
        <v>87</v>
      </c>
      <c r="C211">
        <v>14187.419999999998</v>
      </c>
      <c r="D211">
        <v>2021</v>
      </c>
      <c r="F211">
        <f t="shared" si="45"/>
        <v>7.02</v>
      </c>
      <c r="G211" s="7">
        <f t="shared" si="46"/>
        <v>7.1366666666666667</v>
      </c>
      <c r="H211" s="7">
        <f t="shared" ref="H211" si="61">_xlfn.STDEV.S(F209:F211)</f>
        <v>0.5936609582357032</v>
      </c>
      <c r="I211" s="7">
        <f t="shared" ref="I211" si="62">H211/G211</f>
        <v>8.3184627496829033E-2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2022-06-03T12:14:04Z</dcterms:created>
  <dcterms:modified xsi:type="dcterms:W3CDTF">2022-06-03T12:15:27Z</dcterms:modified>
</cp:coreProperties>
</file>