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4460" yWindow="0" windowWidth="25600" windowHeight="19020" tabRatio="500"/>
  </bookViews>
  <sheets>
    <sheet name="Figure 1 - figure supplement 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9" i="1" l="1"/>
  <c r="E89" i="1"/>
  <c r="G89" i="1"/>
  <c r="F86" i="1"/>
  <c r="E86" i="1"/>
  <c r="G86" i="1"/>
  <c r="F83" i="1"/>
  <c r="E83" i="1"/>
  <c r="G83" i="1"/>
  <c r="F80" i="1"/>
  <c r="E80" i="1"/>
  <c r="G80" i="1"/>
  <c r="F77" i="1"/>
  <c r="E77" i="1"/>
  <c r="G77" i="1"/>
  <c r="F74" i="1"/>
  <c r="E74" i="1"/>
  <c r="G74" i="1"/>
  <c r="F71" i="1"/>
  <c r="E71" i="1"/>
  <c r="G71" i="1"/>
  <c r="F68" i="1"/>
  <c r="E68" i="1"/>
  <c r="G68" i="1"/>
  <c r="F65" i="1"/>
  <c r="E65" i="1"/>
  <c r="G65" i="1"/>
  <c r="F62" i="1"/>
  <c r="E62" i="1"/>
  <c r="G62" i="1"/>
  <c r="F54" i="1"/>
  <c r="F55" i="1"/>
  <c r="F56" i="1"/>
  <c r="H56" i="1"/>
  <c r="G56" i="1"/>
  <c r="I56" i="1"/>
  <c r="F51" i="1"/>
  <c r="F52" i="1"/>
  <c r="F53" i="1"/>
  <c r="H53" i="1"/>
  <c r="G53" i="1"/>
  <c r="I53" i="1"/>
  <c r="F48" i="1"/>
  <c r="F49" i="1"/>
  <c r="F50" i="1"/>
  <c r="H50" i="1"/>
  <c r="G50" i="1"/>
  <c r="I50" i="1"/>
  <c r="F45" i="1"/>
  <c r="F46" i="1"/>
  <c r="F47" i="1"/>
  <c r="H47" i="1"/>
  <c r="G47" i="1"/>
  <c r="I47" i="1"/>
  <c r="F39" i="1"/>
  <c r="F40" i="1"/>
  <c r="F41" i="1"/>
  <c r="H41" i="1"/>
  <c r="G41" i="1"/>
  <c r="I41" i="1"/>
  <c r="F36" i="1"/>
  <c r="F37" i="1"/>
  <c r="F38" i="1"/>
  <c r="H38" i="1"/>
  <c r="G38" i="1"/>
  <c r="I38" i="1"/>
  <c r="F33" i="1"/>
  <c r="F34" i="1"/>
  <c r="F35" i="1"/>
  <c r="H35" i="1"/>
  <c r="G35" i="1"/>
  <c r="I35" i="1"/>
  <c r="F30" i="1"/>
  <c r="F31" i="1"/>
  <c r="F32" i="1"/>
  <c r="H32" i="1"/>
  <c r="G32" i="1"/>
  <c r="I32" i="1"/>
  <c r="F27" i="1"/>
  <c r="F28" i="1"/>
  <c r="F29" i="1"/>
  <c r="H29" i="1"/>
  <c r="G29" i="1"/>
  <c r="I29" i="1"/>
  <c r="F24" i="1"/>
  <c r="F25" i="1"/>
  <c r="F26" i="1"/>
  <c r="H26" i="1"/>
  <c r="G26" i="1"/>
  <c r="I26" i="1"/>
  <c r="F18" i="1"/>
  <c r="F19" i="1"/>
  <c r="F20" i="1"/>
  <c r="G20" i="1"/>
  <c r="K20" i="1"/>
  <c r="H20" i="1"/>
  <c r="I20" i="1"/>
  <c r="F15" i="1"/>
  <c r="F16" i="1"/>
  <c r="F17" i="1"/>
  <c r="G17" i="1"/>
  <c r="K17" i="1"/>
  <c r="H17" i="1"/>
  <c r="I17" i="1"/>
  <c r="F12" i="1"/>
  <c r="F13" i="1"/>
  <c r="F14" i="1"/>
  <c r="G14" i="1"/>
  <c r="K14" i="1"/>
  <c r="H14" i="1"/>
  <c r="I14" i="1"/>
  <c r="F9" i="1"/>
  <c r="F10" i="1"/>
  <c r="F11" i="1"/>
  <c r="G11" i="1"/>
  <c r="K11" i="1"/>
  <c r="H11" i="1"/>
  <c r="I11" i="1"/>
  <c r="F6" i="1"/>
  <c r="F7" i="1"/>
  <c r="F8" i="1"/>
  <c r="G8" i="1"/>
  <c r="K8" i="1"/>
  <c r="H8" i="1"/>
  <c r="I8" i="1"/>
  <c r="F3" i="1"/>
  <c r="F4" i="1"/>
  <c r="F5" i="1"/>
  <c r="G5" i="1"/>
  <c r="K5" i="1"/>
  <c r="H5" i="1"/>
  <c r="I5" i="1"/>
</calcChain>
</file>

<file path=xl/sharedStrings.xml><?xml version="1.0" encoding="utf-8"?>
<sst xmlns="http://schemas.openxmlformats.org/spreadsheetml/2006/main" count="157" uniqueCount="29">
  <si>
    <t>Panel b</t>
  </si>
  <si>
    <t>Sample</t>
  </si>
  <si>
    <t>Positive cells</t>
  </si>
  <si>
    <t>Total cells</t>
  </si>
  <si>
    <t>Rate</t>
  </si>
  <si>
    <t>Mean</t>
  </si>
  <si>
    <t>ST Dev</t>
  </si>
  <si>
    <t>CV</t>
  </si>
  <si>
    <t>% positive cells</t>
  </si>
  <si>
    <t>1st Biological replicate</t>
  </si>
  <si>
    <t>CTRL</t>
  </si>
  <si>
    <t>2nd Biological replicate</t>
  </si>
  <si>
    <t>3rd Biological replicate</t>
  </si>
  <si>
    <t>Doxo</t>
  </si>
  <si>
    <t>H2O2</t>
  </si>
  <si>
    <t>IRL</t>
  </si>
  <si>
    <t>IRH</t>
  </si>
  <si>
    <t>Rep</t>
  </si>
  <si>
    <t>Panel c</t>
  </si>
  <si>
    <t>WB IGFBP4</t>
  </si>
  <si>
    <t>LC</t>
  </si>
  <si>
    <t>Panel d</t>
  </si>
  <si>
    <t>0h</t>
  </si>
  <si>
    <t>24h</t>
  </si>
  <si>
    <t>48h</t>
  </si>
  <si>
    <t>96h</t>
  </si>
  <si>
    <t>Panel e</t>
  </si>
  <si>
    <t>O.D.</t>
  </si>
  <si>
    <t>ST.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</si>
</sst>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/>
    <xf numFmtId="2" fontId="0" fillId="0" borderId="0" xfId="0" applyNumberFormat="1" applyFill="1"/>
    <xf numFmtId="164" fontId="0" fillId="0" borderId="0" xfId="0" applyNumberFormat="1"/>
    <xf numFmtId="0" fontId="0" fillId="0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workbookViewId="0">
      <selection sqref="A1:XFD1048576"/>
    </sheetView>
  </sheetViews>
  <sheetFormatPr baseColWidth="10" defaultRowHeight="15" x14ac:dyDescent="0"/>
  <cols>
    <col min="2" max="2" width="10.83203125" style="2"/>
  </cols>
  <sheetData>
    <row r="1" spans="1:11">
      <c r="A1" s="1" t="s">
        <v>0</v>
      </c>
      <c r="G1" s="3"/>
    </row>
    <row r="2" spans="1:11">
      <c r="B2" s="2" t="s">
        <v>1</v>
      </c>
      <c r="C2" s="2" t="s">
        <v>2</v>
      </c>
      <c r="D2" s="2" t="s">
        <v>3</v>
      </c>
      <c r="E2" s="2"/>
      <c r="F2" s="2" t="s">
        <v>4</v>
      </c>
      <c r="G2" s="2" t="s">
        <v>5</v>
      </c>
      <c r="H2" s="2" t="s">
        <v>6</v>
      </c>
      <c r="I2" s="2" t="s">
        <v>7</v>
      </c>
      <c r="J2" s="2"/>
      <c r="K2" s="2" t="s">
        <v>8</v>
      </c>
    </row>
    <row r="3" spans="1:11">
      <c r="A3" t="s">
        <v>9</v>
      </c>
      <c r="B3" s="2" t="s">
        <v>10</v>
      </c>
      <c r="C3">
        <v>61</v>
      </c>
      <c r="D3">
        <v>507</v>
      </c>
      <c r="F3">
        <f>C3/D3</f>
        <v>0.1203155818540434</v>
      </c>
    </row>
    <row r="4" spans="1:11">
      <c r="A4" t="s">
        <v>11</v>
      </c>
      <c r="B4" s="2" t="s">
        <v>10</v>
      </c>
      <c r="C4">
        <v>52</v>
      </c>
      <c r="D4">
        <v>523</v>
      </c>
      <c r="F4">
        <f t="shared" ref="F4:F20" si="0">C4/D4</f>
        <v>9.9426386233269604E-2</v>
      </c>
    </row>
    <row r="5" spans="1:11">
      <c r="A5" t="s">
        <v>12</v>
      </c>
      <c r="B5" s="2" t="s">
        <v>10</v>
      </c>
      <c r="C5">
        <v>35</v>
      </c>
      <c r="D5">
        <v>505</v>
      </c>
      <c r="F5">
        <f t="shared" si="0"/>
        <v>6.9306930693069313E-2</v>
      </c>
      <c r="G5" s="4">
        <f>AVERAGE(F3:F5)</f>
        <v>9.6349632926794104E-2</v>
      </c>
      <c r="H5" s="4">
        <f>_xlfn.STDEV.S(F3:F5)</f>
        <v>2.5643136147849892E-2</v>
      </c>
      <c r="I5" s="4">
        <f>H5/G5</f>
        <v>0.26614669271582381</v>
      </c>
      <c r="K5" s="4">
        <f>G5*100</f>
        <v>9.6349632926794104</v>
      </c>
    </row>
    <row r="6" spans="1:11">
      <c r="A6" t="s">
        <v>9</v>
      </c>
      <c r="B6" s="2" t="s">
        <v>13</v>
      </c>
      <c r="C6">
        <v>121</v>
      </c>
      <c r="D6">
        <v>402</v>
      </c>
      <c r="F6">
        <f t="shared" si="0"/>
        <v>0.30099502487562191</v>
      </c>
      <c r="G6" s="4"/>
      <c r="H6" s="4"/>
      <c r="I6" s="4"/>
      <c r="K6" s="4"/>
    </row>
    <row r="7" spans="1:11">
      <c r="A7" t="s">
        <v>11</v>
      </c>
      <c r="B7" s="2" t="s">
        <v>13</v>
      </c>
      <c r="C7">
        <v>139</v>
      </c>
      <c r="D7">
        <v>421</v>
      </c>
      <c r="F7">
        <f t="shared" si="0"/>
        <v>0.33016627078384797</v>
      </c>
      <c r="G7" s="4"/>
      <c r="H7" s="4"/>
      <c r="I7" s="4"/>
      <c r="K7" s="4"/>
    </row>
    <row r="8" spans="1:11">
      <c r="A8" t="s">
        <v>12</v>
      </c>
      <c r="B8" s="2" t="s">
        <v>13</v>
      </c>
      <c r="C8">
        <v>125</v>
      </c>
      <c r="D8">
        <v>432</v>
      </c>
      <c r="F8">
        <f t="shared" si="0"/>
        <v>0.28935185185185186</v>
      </c>
      <c r="G8" s="4">
        <f t="shared" ref="G8:G20" si="1">AVERAGE(F6:F8)</f>
        <v>0.30683771583710723</v>
      </c>
      <c r="H8" s="4">
        <f t="shared" ref="H8:H20" si="2">_xlfn.STDEV.S(F6:F8)</f>
        <v>2.1025151044467848E-2</v>
      </c>
      <c r="I8" s="4">
        <f t="shared" ref="I8:I20" si="3">H8/G8</f>
        <v>6.8522055664205231E-2</v>
      </c>
      <c r="K8" s="4">
        <f t="shared" ref="K8:K20" si="4">G8*100</f>
        <v>30.683771583710723</v>
      </c>
    </row>
    <row r="9" spans="1:11">
      <c r="A9" t="s">
        <v>9</v>
      </c>
      <c r="B9" s="2" t="s">
        <v>14</v>
      </c>
      <c r="C9">
        <v>160</v>
      </c>
      <c r="D9">
        <v>456</v>
      </c>
      <c r="F9">
        <f t="shared" si="0"/>
        <v>0.35087719298245612</v>
      </c>
      <c r="G9" s="4"/>
      <c r="H9" s="4"/>
      <c r="I9" s="4"/>
      <c r="K9" s="4"/>
    </row>
    <row r="10" spans="1:11">
      <c r="A10" t="s">
        <v>11</v>
      </c>
      <c r="B10" s="2" t="s">
        <v>14</v>
      </c>
      <c r="C10">
        <v>175</v>
      </c>
      <c r="D10">
        <v>472</v>
      </c>
      <c r="F10">
        <f t="shared" si="0"/>
        <v>0.37076271186440679</v>
      </c>
      <c r="G10" s="4"/>
      <c r="H10" s="4"/>
      <c r="I10" s="4"/>
      <c r="K10" s="4"/>
    </row>
    <row r="11" spans="1:11">
      <c r="A11" t="s">
        <v>12</v>
      </c>
      <c r="B11" s="2" t="s">
        <v>14</v>
      </c>
      <c r="C11">
        <v>184</v>
      </c>
      <c r="D11">
        <v>481</v>
      </c>
      <c r="F11">
        <f t="shared" si="0"/>
        <v>0.38253638253638256</v>
      </c>
      <c r="G11" s="4">
        <f t="shared" si="1"/>
        <v>0.36805876246108182</v>
      </c>
      <c r="H11" s="4">
        <f t="shared" si="2"/>
        <v>1.600186169121166E-2</v>
      </c>
      <c r="I11" s="4">
        <f t="shared" si="3"/>
        <v>4.3476377479000197E-2</v>
      </c>
      <c r="K11" s="5">
        <f t="shared" si="4"/>
        <v>36.805876246108184</v>
      </c>
    </row>
    <row r="12" spans="1:11">
      <c r="A12" t="s">
        <v>9</v>
      </c>
      <c r="B12" s="2" t="s">
        <v>15</v>
      </c>
      <c r="C12">
        <v>75</v>
      </c>
      <c r="D12">
        <v>501</v>
      </c>
      <c r="F12">
        <f t="shared" si="0"/>
        <v>0.1497005988023952</v>
      </c>
      <c r="G12" s="4"/>
      <c r="H12" s="4"/>
      <c r="I12" s="4"/>
      <c r="K12" s="4"/>
    </row>
    <row r="13" spans="1:11">
      <c r="A13" t="s">
        <v>11</v>
      </c>
      <c r="B13" s="2" t="s">
        <v>15</v>
      </c>
      <c r="C13">
        <v>86</v>
      </c>
      <c r="D13">
        <v>478</v>
      </c>
      <c r="F13">
        <f t="shared" si="0"/>
        <v>0.1799163179916318</v>
      </c>
      <c r="G13" s="4"/>
      <c r="H13" s="4"/>
      <c r="I13" s="4"/>
      <c r="K13" s="4"/>
    </row>
    <row r="14" spans="1:11">
      <c r="A14" t="s">
        <v>12</v>
      </c>
      <c r="B14" s="2" t="s">
        <v>15</v>
      </c>
      <c r="C14">
        <v>66</v>
      </c>
      <c r="D14">
        <v>507</v>
      </c>
      <c r="F14">
        <f t="shared" si="0"/>
        <v>0.13017751479289941</v>
      </c>
      <c r="G14" s="4">
        <f t="shared" si="1"/>
        <v>0.15326481052897548</v>
      </c>
      <c r="H14" s="4">
        <f t="shared" si="2"/>
        <v>2.5060224257465773E-2</v>
      </c>
      <c r="I14" s="4">
        <f t="shared" si="3"/>
        <v>0.16350931548457442</v>
      </c>
      <c r="K14" s="4">
        <f t="shared" si="4"/>
        <v>15.326481052897547</v>
      </c>
    </row>
    <row r="15" spans="1:11">
      <c r="A15" t="s">
        <v>9</v>
      </c>
      <c r="B15" s="2" t="s">
        <v>16</v>
      </c>
      <c r="C15">
        <v>165</v>
      </c>
      <c r="D15">
        <v>501</v>
      </c>
      <c r="F15">
        <f t="shared" si="0"/>
        <v>0.32934131736526945</v>
      </c>
      <c r="G15" s="4"/>
      <c r="H15" s="4"/>
      <c r="I15" s="4"/>
      <c r="K15" s="4"/>
    </row>
    <row r="16" spans="1:11">
      <c r="A16" t="s">
        <v>11</v>
      </c>
      <c r="B16" s="2" t="s">
        <v>16</v>
      </c>
      <c r="C16">
        <v>182</v>
      </c>
      <c r="D16">
        <v>478</v>
      </c>
      <c r="F16">
        <f t="shared" si="0"/>
        <v>0.3807531380753138</v>
      </c>
      <c r="G16" s="4"/>
      <c r="H16" s="4"/>
      <c r="I16" s="4"/>
      <c r="K16" s="4"/>
    </row>
    <row r="17" spans="1:11">
      <c r="A17" t="s">
        <v>12</v>
      </c>
      <c r="B17" s="2" t="s">
        <v>16</v>
      </c>
      <c r="C17">
        <v>130</v>
      </c>
      <c r="D17">
        <v>499</v>
      </c>
      <c r="F17">
        <f t="shared" si="0"/>
        <v>0.26052104208416832</v>
      </c>
      <c r="G17" s="4">
        <f t="shared" si="1"/>
        <v>0.32353849917491723</v>
      </c>
      <c r="H17" s="4">
        <f t="shared" si="2"/>
        <v>6.032573042092982E-2</v>
      </c>
      <c r="I17" s="4">
        <f t="shared" si="3"/>
        <v>0.1864561113276211</v>
      </c>
      <c r="K17" s="4">
        <f t="shared" si="4"/>
        <v>32.353849917491722</v>
      </c>
    </row>
    <row r="18" spans="1:11">
      <c r="A18" t="s">
        <v>9</v>
      </c>
      <c r="B18" s="2" t="s">
        <v>17</v>
      </c>
      <c r="C18">
        <v>202</v>
      </c>
      <c r="D18">
        <v>412</v>
      </c>
      <c r="F18">
        <f t="shared" si="0"/>
        <v>0.49029126213592233</v>
      </c>
      <c r="G18" s="4"/>
      <c r="H18" s="4"/>
      <c r="I18" s="4"/>
      <c r="K18" s="4"/>
    </row>
    <row r="19" spans="1:11">
      <c r="A19" t="s">
        <v>11</v>
      </c>
      <c r="B19" s="2" t="s">
        <v>17</v>
      </c>
      <c r="C19">
        <v>171</v>
      </c>
      <c r="D19">
        <v>428</v>
      </c>
      <c r="F19">
        <f t="shared" si="0"/>
        <v>0.39953271028037385</v>
      </c>
      <c r="G19" s="4"/>
      <c r="H19" s="4"/>
      <c r="I19" s="4"/>
      <c r="K19" s="4"/>
    </row>
    <row r="20" spans="1:11">
      <c r="A20" t="s">
        <v>12</v>
      </c>
      <c r="B20" s="2" t="s">
        <v>17</v>
      </c>
      <c r="C20">
        <v>157</v>
      </c>
      <c r="D20">
        <v>437</v>
      </c>
      <c r="F20">
        <f t="shared" si="0"/>
        <v>0.35926773455377575</v>
      </c>
      <c r="G20" s="4">
        <f t="shared" si="1"/>
        <v>0.41636390232335735</v>
      </c>
      <c r="H20" s="4">
        <f t="shared" si="2"/>
        <v>6.7113768812429433E-2</v>
      </c>
      <c r="I20" s="4">
        <f t="shared" si="3"/>
        <v>0.16119017147722717</v>
      </c>
      <c r="K20" s="4">
        <f t="shared" si="4"/>
        <v>41.636390232335735</v>
      </c>
    </row>
    <row r="22" spans="1:11">
      <c r="A22" s="1" t="s">
        <v>18</v>
      </c>
    </row>
    <row r="23" spans="1:11">
      <c r="B23" s="2" t="s">
        <v>1</v>
      </c>
      <c r="C23" s="2" t="s">
        <v>19</v>
      </c>
      <c r="D23" s="2" t="s">
        <v>20</v>
      </c>
      <c r="F23" s="2" t="s">
        <v>4</v>
      </c>
      <c r="G23" s="2" t="s">
        <v>5</v>
      </c>
      <c r="H23" s="2" t="s">
        <v>6</v>
      </c>
      <c r="I23" s="2" t="s">
        <v>7</v>
      </c>
    </row>
    <row r="24" spans="1:11">
      <c r="A24" t="s">
        <v>9</v>
      </c>
      <c r="B24" s="2" t="s">
        <v>10</v>
      </c>
      <c r="C24">
        <v>1139.7</v>
      </c>
      <c r="D24">
        <v>3799</v>
      </c>
      <c r="F24">
        <f>C24/D24</f>
        <v>0.3</v>
      </c>
    </row>
    <row r="25" spans="1:11">
      <c r="A25" t="s">
        <v>11</v>
      </c>
      <c r="B25" s="2" t="s">
        <v>10</v>
      </c>
      <c r="C25">
        <v>1727</v>
      </c>
      <c r="D25">
        <v>3454</v>
      </c>
      <c r="F25">
        <f t="shared" ref="F25:F41" si="5">C25/D25</f>
        <v>0.5</v>
      </c>
    </row>
    <row r="26" spans="1:11">
      <c r="A26" t="s">
        <v>12</v>
      </c>
      <c r="B26" s="2" t="s">
        <v>10</v>
      </c>
      <c r="C26">
        <v>1328.4</v>
      </c>
      <c r="D26">
        <v>3321</v>
      </c>
      <c r="F26">
        <f t="shared" si="5"/>
        <v>0.4</v>
      </c>
      <c r="G26" s="4">
        <f>AVERAGE(F24:F26)</f>
        <v>0.40000000000000008</v>
      </c>
      <c r="H26" s="4">
        <f>_xlfn.STDEV.S(F24:F26)</f>
        <v>9.9999999999999631E-2</v>
      </c>
      <c r="I26" s="4">
        <f>H26/G26</f>
        <v>0.24999999999999903</v>
      </c>
    </row>
    <row r="27" spans="1:11">
      <c r="A27" t="s">
        <v>9</v>
      </c>
      <c r="B27" s="2" t="s">
        <v>13</v>
      </c>
      <c r="C27">
        <v>3420.9</v>
      </c>
      <c r="D27">
        <v>3801</v>
      </c>
      <c r="F27">
        <f t="shared" si="5"/>
        <v>0.9</v>
      </c>
      <c r="G27" s="4"/>
      <c r="H27" s="4"/>
      <c r="I27" s="4"/>
    </row>
    <row r="28" spans="1:11">
      <c r="A28" t="s">
        <v>11</v>
      </c>
      <c r="B28" s="2" t="s">
        <v>13</v>
      </c>
      <c r="C28">
        <v>3548</v>
      </c>
      <c r="D28">
        <v>3548</v>
      </c>
      <c r="F28">
        <f t="shared" si="5"/>
        <v>1</v>
      </c>
      <c r="G28" s="4"/>
      <c r="H28" s="4"/>
      <c r="I28" s="4"/>
    </row>
    <row r="29" spans="1:11">
      <c r="A29" t="s">
        <v>12</v>
      </c>
      <c r="B29" s="2" t="s">
        <v>13</v>
      </c>
      <c r="C29">
        <v>2480.1</v>
      </c>
      <c r="D29">
        <v>3543</v>
      </c>
      <c r="F29">
        <f t="shared" si="5"/>
        <v>0.7</v>
      </c>
      <c r="G29" s="4">
        <f t="shared" ref="G29:G41" si="6">AVERAGE(F27:F29)</f>
        <v>0.86666666666666659</v>
      </c>
      <c r="H29" s="4">
        <f>_xlfn.STDEV.S(F27:F29)</f>
        <v>0.15275252316519569</v>
      </c>
      <c r="I29" s="4">
        <f t="shared" ref="I29:I41" si="7">H29/G29</f>
        <v>0.17625291134445659</v>
      </c>
    </row>
    <row r="30" spans="1:11">
      <c r="A30" t="s">
        <v>9</v>
      </c>
      <c r="B30" s="2" t="s">
        <v>14</v>
      </c>
      <c r="C30">
        <v>6461.7</v>
      </c>
      <c r="D30">
        <v>3801</v>
      </c>
      <c r="F30">
        <f t="shared" si="5"/>
        <v>1.7</v>
      </c>
      <c r="G30" s="4"/>
      <c r="H30" s="4"/>
      <c r="I30" s="4"/>
    </row>
    <row r="31" spans="1:11">
      <c r="A31" t="s">
        <v>11</v>
      </c>
      <c r="B31" s="2" t="s">
        <v>14</v>
      </c>
      <c r="C31">
        <v>5623.5</v>
      </c>
      <c r="D31">
        <v>3749</v>
      </c>
      <c r="F31">
        <f t="shared" si="5"/>
        <v>1.5</v>
      </c>
      <c r="G31" s="4"/>
      <c r="H31" s="4"/>
      <c r="I31" s="4"/>
    </row>
    <row r="32" spans="1:11">
      <c r="A32" t="s">
        <v>12</v>
      </c>
      <c r="B32" s="2" t="s">
        <v>14</v>
      </c>
      <c r="C32">
        <v>4789.3999999999996</v>
      </c>
      <c r="D32">
        <v>3421</v>
      </c>
      <c r="F32">
        <f t="shared" si="5"/>
        <v>1.4</v>
      </c>
      <c r="G32" s="4">
        <f t="shared" si="6"/>
        <v>1.5333333333333332</v>
      </c>
      <c r="H32" s="4">
        <f t="shared" ref="H32:H41" si="8">_xlfn.STDEV.S(F30:F32)</f>
        <v>0.15275252316519469</v>
      </c>
      <c r="I32" s="4">
        <f t="shared" si="7"/>
        <v>9.9621210759909595E-2</v>
      </c>
    </row>
    <row r="33" spans="1:9">
      <c r="A33" t="s">
        <v>9</v>
      </c>
      <c r="B33" s="2" t="s">
        <v>15</v>
      </c>
      <c r="C33" s="3">
        <v>3923.2</v>
      </c>
      <c r="D33">
        <v>4872</v>
      </c>
      <c r="F33" s="6">
        <f t="shared" si="5"/>
        <v>0.80525451559934313</v>
      </c>
      <c r="G33" s="4"/>
      <c r="H33" s="4"/>
      <c r="I33" s="4"/>
    </row>
    <row r="34" spans="1:9">
      <c r="A34" t="s">
        <v>11</v>
      </c>
      <c r="B34" s="2" t="s">
        <v>15</v>
      </c>
      <c r="C34" s="3">
        <v>4361.8</v>
      </c>
      <c r="D34">
        <v>4374</v>
      </c>
      <c r="F34" s="6">
        <f t="shared" si="5"/>
        <v>0.99721079103795163</v>
      </c>
      <c r="G34" s="4"/>
      <c r="H34" s="4"/>
      <c r="I34" s="4"/>
    </row>
    <row r="35" spans="1:9">
      <c r="A35" t="s">
        <v>12</v>
      </c>
      <c r="B35" s="2" t="s">
        <v>15</v>
      </c>
      <c r="C35" s="3">
        <v>4194.1000000000004</v>
      </c>
      <c r="D35">
        <v>4949</v>
      </c>
      <c r="F35" s="6">
        <f t="shared" si="5"/>
        <v>0.84746413416851896</v>
      </c>
      <c r="G35" s="5">
        <f t="shared" si="6"/>
        <v>0.88330981360193794</v>
      </c>
      <c r="H35" s="4">
        <f t="shared" si="8"/>
        <v>0.10087362128226739</v>
      </c>
      <c r="I35" s="4">
        <f t="shared" si="7"/>
        <v>0.11419959308606291</v>
      </c>
    </row>
    <row r="36" spans="1:9">
      <c r="A36" t="s">
        <v>9</v>
      </c>
      <c r="B36" s="2" t="s">
        <v>16</v>
      </c>
      <c r="C36" s="3">
        <v>4846.5</v>
      </c>
      <c r="D36">
        <v>3231</v>
      </c>
      <c r="F36">
        <f t="shared" si="5"/>
        <v>1.5</v>
      </c>
      <c r="G36" s="4"/>
      <c r="H36" s="4"/>
      <c r="I36" s="4"/>
    </row>
    <row r="37" spans="1:9">
      <c r="A37" t="s">
        <v>11</v>
      </c>
      <c r="B37" s="2" t="s">
        <v>16</v>
      </c>
      <c r="C37">
        <v>5363.1</v>
      </c>
      <c r="D37">
        <v>3743</v>
      </c>
      <c r="F37" s="4">
        <f t="shared" si="5"/>
        <v>1.4328346246326478</v>
      </c>
      <c r="G37" s="4"/>
      <c r="H37" s="4"/>
      <c r="I37" s="4"/>
    </row>
    <row r="38" spans="1:9">
      <c r="A38" t="s">
        <v>12</v>
      </c>
      <c r="B38" s="2" t="s">
        <v>16</v>
      </c>
      <c r="C38">
        <v>4182.1000000000004</v>
      </c>
      <c r="D38">
        <v>3217</v>
      </c>
      <c r="F38">
        <f t="shared" si="5"/>
        <v>1.3</v>
      </c>
      <c r="G38" s="5">
        <f t="shared" si="6"/>
        <v>1.410944874877549</v>
      </c>
      <c r="H38" s="4">
        <f t="shared" si="8"/>
        <v>0.10178099458275902</v>
      </c>
      <c r="I38" s="4">
        <f t="shared" si="7"/>
        <v>7.2136761963568732E-2</v>
      </c>
    </row>
    <row r="39" spans="1:9">
      <c r="A39" t="s">
        <v>9</v>
      </c>
      <c r="B39" s="2" t="s">
        <v>17</v>
      </c>
      <c r="C39">
        <v>3099</v>
      </c>
      <c r="D39">
        <v>3099</v>
      </c>
      <c r="F39">
        <f t="shared" si="5"/>
        <v>1</v>
      </c>
      <c r="G39" s="4"/>
      <c r="H39" s="4"/>
      <c r="I39" s="4"/>
    </row>
    <row r="40" spans="1:9">
      <c r="A40" t="s">
        <v>11</v>
      </c>
      <c r="B40" s="2" t="s">
        <v>17</v>
      </c>
      <c r="C40">
        <v>4181.8</v>
      </c>
      <c r="D40">
        <v>2987</v>
      </c>
      <c r="F40">
        <f t="shared" si="5"/>
        <v>1.4000000000000001</v>
      </c>
      <c r="G40" s="4"/>
      <c r="H40" s="4"/>
      <c r="I40" s="4"/>
    </row>
    <row r="41" spans="1:9">
      <c r="A41" t="s">
        <v>12</v>
      </c>
      <c r="B41" s="2" t="s">
        <v>17</v>
      </c>
      <c r="C41">
        <v>3916.9</v>
      </c>
      <c r="D41">
        <v>3013</v>
      </c>
      <c r="F41">
        <f t="shared" si="5"/>
        <v>1.3</v>
      </c>
      <c r="G41" s="4">
        <f t="shared" si="6"/>
        <v>1.2333333333333334</v>
      </c>
      <c r="H41" s="4">
        <f t="shared" si="8"/>
        <v>0.20816659994661355</v>
      </c>
      <c r="I41" s="4">
        <f t="shared" si="7"/>
        <v>0.1687837296864434</v>
      </c>
    </row>
    <row r="43" spans="1:9">
      <c r="A43" s="1" t="s">
        <v>21</v>
      </c>
    </row>
    <row r="44" spans="1:9">
      <c r="B44" s="2" t="s">
        <v>1</v>
      </c>
      <c r="C44" s="2" t="s">
        <v>19</v>
      </c>
      <c r="D44" s="2" t="s">
        <v>20</v>
      </c>
      <c r="F44" s="2" t="s">
        <v>4</v>
      </c>
      <c r="G44" s="2" t="s">
        <v>5</v>
      </c>
      <c r="H44" s="2" t="s">
        <v>6</v>
      </c>
      <c r="I44" s="2" t="s">
        <v>7</v>
      </c>
    </row>
    <row r="45" spans="1:9">
      <c r="A45" t="s">
        <v>9</v>
      </c>
      <c r="B45" s="2" t="s">
        <v>22</v>
      </c>
      <c r="C45">
        <v>903.3</v>
      </c>
      <c r="D45">
        <v>3011</v>
      </c>
      <c r="F45">
        <f>C45/D45</f>
        <v>0.3</v>
      </c>
    </row>
    <row r="46" spans="1:9">
      <c r="A46" t="s">
        <v>11</v>
      </c>
      <c r="B46" s="2" t="s">
        <v>22</v>
      </c>
      <c r="C46">
        <v>1789.8</v>
      </c>
      <c r="D46">
        <v>2983</v>
      </c>
      <c r="F46">
        <f t="shared" ref="F46:F56" si="9">C46/D46</f>
        <v>0.6</v>
      </c>
    </row>
    <row r="47" spans="1:9">
      <c r="A47" t="s">
        <v>12</v>
      </c>
      <c r="B47" s="2" t="s">
        <v>22</v>
      </c>
      <c r="C47">
        <v>1229.5999999999999</v>
      </c>
      <c r="D47">
        <v>3074</v>
      </c>
      <c r="F47">
        <f t="shared" si="9"/>
        <v>0.39999999999999997</v>
      </c>
      <c r="G47" s="4">
        <f>AVERAGE(F45:F47)</f>
        <v>0.43333333333333329</v>
      </c>
      <c r="H47" s="4">
        <f>_xlfn.STDEV.S(F45:F47)</f>
        <v>0.1527525231651948</v>
      </c>
      <c r="I47" s="4">
        <f>H47/G47</f>
        <v>0.35250582268891112</v>
      </c>
    </row>
    <row r="48" spans="1:9">
      <c r="A48" t="s">
        <v>9</v>
      </c>
      <c r="B48" s="2" t="s">
        <v>23</v>
      </c>
      <c r="C48" s="3">
        <v>2417.6</v>
      </c>
      <c r="D48">
        <v>3022</v>
      </c>
      <c r="F48">
        <f t="shared" si="9"/>
        <v>0.79999999999999993</v>
      </c>
      <c r="G48" s="4"/>
      <c r="H48" s="4"/>
      <c r="I48" s="4"/>
    </row>
    <row r="49" spans="1:9">
      <c r="A49" t="s">
        <v>11</v>
      </c>
      <c r="B49" s="2" t="s">
        <v>23</v>
      </c>
      <c r="C49" s="3">
        <v>3041</v>
      </c>
      <c r="D49">
        <v>3041</v>
      </c>
      <c r="F49">
        <f t="shared" si="9"/>
        <v>1</v>
      </c>
      <c r="G49" s="4"/>
      <c r="H49" s="4"/>
      <c r="I49" s="4"/>
    </row>
    <row r="50" spans="1:9">
      <c r="A50" t="s">
        <v>12</v>
      </c>
      <c r="B50" s="2" t="s">
        <v>23</v>
      </c>
      <c r="C50" s="3">
        <v>2493.5</v>
      </c>
      <c r="D50">
        <v>2987</v>
      </c>
      <c r="F50">
        <f t="shared" si="9"/>
        <v>0.83478406427854035</v>
      </c>
      <c r="G50" s="4">
        <f t="shared" ref="G50:G56" si="10">AVERAGE(F48:F50)</f>
        <v>0.87826135475951339</v>
      </c>
      <c r="H50" s="4">
        <f>_xlfn.STDEV.S(F48:F50)</f>
        <v>0.10685366671609912</v>
      </c>
      <c r="I50" s="4">
        <f t="shared" ref="I50" si="11">H50/G50</f>
        <v>0.12166499884918416</v>
      </c>
    </row>
    <row r="51" spans="1:9">
      <c r="A51" t="s">
        <v>9</v>
      </c>
      <c r="B51" s="2" t="s">
        <v>24</v>
      </c>
      <c r="C51">
        <v>6658</v>
      </c>
      <c r="D51">
        <v>3079</v>
      </c>
      <c r="F51" s="4">
        <f t="shared" si="9"/>
        <v>2.1623903864891196</v>
      </c>
      <c r="G51" s="4"/>
      <c r="H51" s="4"/>
      <c r="I51" s="4"/>
    </row>
    <row r="52" spans="1:9">
      <c r="A52" t="s">
        <v>11</v>
      </c>
      <c r="B52" s="2" t="s">
        <v>24</v>
      </c>
      <c r="C52">
        <v>7099</v>
      </c>
      <c r="D52">
        <v>3045</v>
      </c>
      <c r="F52" s="4">
        <f t="shared" si="9"/>
        <v>2.3313628899835797</v>
      </c>
      <c r="G52" s="4"/>
      <c r="H52" s="4"/>
      <c r="I52" s="4"/>
    </row>
    <row r="53" spans="1:9">
      <c r="A53" t="s">
        <v>12</v>
      </c>
      <c r="B53" s="2" t="s">
        <v>24</v>
      </c>
      <c r="C53">
        <v>6301.7</v>
      </c>
      <c r="D53">
        <v>3001</v>
      </c>
      <c r="F53" s="4">
        <f t="shared" si="9"/>
        <v>2.099866711096301</v>
      </c>
      <c r="G53" s="4">
        <f t="shared" si="10"/>
        <v>2.1978733291896666</v>
      </c>
      <c r="H53" s="4">
        <f t="shared" ref="H53" si="12">_xlfn.STDEV.S(F51:F53)</f>
        <v>0.11975767043020863</v>
      </c>
      <c r="I53" s="4">
        <f t="shared" ref="I53" si="13">H53/G53</f>
        <v>5.4487976554300356E-2</v>
      </c>
    </row>
    <row r="54" spans="1:9">
      <c r="A54" t="s">
        <v>9</v>
      </c>
      <c r="B54" s="7" t="s">
        <v>25</v>
      </c>
      <c r="C54">
        <v>6562.6</v>
      </c>
      <c r="D54">
        <v>2983</v>
      </c>
      <c r="F54">
        <f t="shared" si="9"/>
        <v>2.2000000000000002</v>
      </c>
      <c r="G54" s="4"/>
      <c r="H54" s="4"/>
      <c r="I54" s="4"/>
    </row>
    <row r="55" spans="1:9">
      <c r="A55" t="s">
        <v>11</v>
      </c>
      <c r="B55" s="7" t="s">
        <v>25</v>
      </c>
      <c r="C55">
        <v>5135.7</v>
      </c>
      <c r="D55">
        <v>3021</v>
      </c>
      <c r="F55">
        <f t="shared" si="9"/>
        <v>1.7</v>
      </c>
      <c r="G55" s="4"/>
      <c r="H55" s="4"/>
      <c r="I55" s="4"/>
    </row>
    <row r="56" spans="1:9">
      <c r="A56" t="s">
        <v>12</v>
      </c>
      <c r="B56" s="7" t="s">
        <v>25</v>
      </c>
      <c r="C56">
        <v>5905.1</v>
      </c>
      <c r="D56">
        <v>3003</v>
      </c>
      <c r="F56" s="4">
        <f t="shared" si="9"/>
        <v>1.9664002664002664</v>
      </c>
      <c r="G56" s="4">
        <f t="shared" si="10"/>
        <v>1.9554667554667555</v>
      </c>
      <c r="H56" s="4">
        <f t="shared" ref="H56" si="14">_xlfn.STDEV.S(F54:F56)</f>
        <v>0.25017924823214033</v>
      </c>
      <c r="I56" s="4">
        <f t="shared" ref="I56" si="15">H56/G56</f>
        <v>0.1279383796900318</v>
      </c>
    </row>
    <row r="58" spans="1:9">
      <c r="A58" s="1" t="s">
        <v>26</v>
      </c>
      <c r="B58"/>
    </row>
    <row r="59" spans="1:9">
      <c r="B59" t="s">
        <v>1</v>
      </c>
      <c r="C59" t="s">
        <v>27</v>
      </c>
      <c r="E59" t="s">
        <v>5</v>
      </c>
      <c r="F59" t="s">
        <v>28</v>
      </c>
      <c r="G59" t="s">
        <v>7</v>
      </c>
    </row>
    <row r="60" spans="1:9">
      <c r="A60" t="s">
        <v>9</v>
      </c>
      <c r="B60">
        <v>0</v>
      </c>
      <c r="C60">
        <v>0.01</v>
      </c>
    </row>
    <row r="61" spans="1:9">
      <c r="A61" t="s">
        <v>11</v>
      </c>
      <c r="B61">
        <v>0</v>
      </c>
      <c r="C61">
        <v>0.02</v>
      </c>
    </row>
    <row r="62" spans="1:9">
      <c r="A62" t="s">
        <v>12</v>
      </c>
      <c r="B62">
        <v>0</v>
      </c>
      <c r="C62">
        <v>0.01</v>
      </c>
      <c r="E62" s="4">
        <f>AVERAGE(C60:C62)</f>
        <v>1.3333333333333334E-2</v>
      </c>
      <c r="F62" s="4">
        <f>_xlfn.STDEV.S(C60:C62)</f>
        <v>5.7735026918962588E-3</v>
      </c>
      <c r="G62" s="4">
        <f>F62/E62</f>
        <v>0.43301270189221941</v>
      </c>
    </row>
    <row r="63" spans="1:9">
      <c r="A63" t="s">
        <v>9</v>
      </c>
      <c r="B63">
        <v>10</v>
      </c>
      <c r="C63">
        <v>0.5</v>
      </c>
      <c r="E63" s="4"/>
      <c r="F63" s="4"/>
      <c r="G63" s="4"/>
    </row>
    <row r="64" spans="1:9">
      <c r="A64" t="s">
        <v>11</v>
      </c>
      <c r="B64">
        <v>10</v>
      </c>
      <c r="C64">
        <v>0.3</v>
      </c>
      <c r="E64" s="4"/>
      <c r="F64" s="4"/>
      <c r="G64" s="4"/>
    </row>
    <row r="65" spans="1:7">
      <c r="A65" t="s">
        <v>12</v>
      </c>
      <c r="B65">
        <v>10</v>
      </c>
      <c r="C65">
        <v>0.5</v>
      </c>
      <c r="E65" s="4">
        <f t="shared" ref="E65:E83" si="16">AVERAGE(C63:C65)</f>
        <v>0.43333333333333335</v>
      </c>
      <c r="F65" s="4">
        <f t="shared" ref="F65:F83" si="17">_xlfn.STDEV.S(C63:C65)</f>
        <v>0.11547005383792504</v>
      </c>
      <c r="G65" s="4">
        <f t="shared" ref="G65:G83" si="18">F65/E65</f>
        <v>0.26646935501059621</v>
      </c>
    </row>
    <row r="66" spans="1:7">
      <c r="A66" t="s">
        <v>9</v>
      </c>
      <c r="B66">
        <v>20</v>
      </c>
      <c r="C66">
        <v>1</v>
      </c>
      <c r="E66" s="4"/>
      <c r="F66" s="4"/>
      <c r="G66" s="4"/>
    </row>
    <row r="67" spans="1:7">
      <c r="A67" t="s">
        <v>11</v>
      </c>
      <c r="B67">
        <v>20</v>
      </c>
      <c r="C67">
        <v>1.1000000000000001</v>
      </c>
      <c r="E67" s="4"/>
      <c r="F67" s="4"/>
      <c r="G67" s="4"/>
    </row>
    <row r="68" spans="1:7">
      <c r="A68" t="s">
        <v>12</v>
      </c>
      <c r="B68">
        <v>20</v>
      </c>
      <c r="C68">
        <v>0.9</v>
      </c>
      <c r="E68" s="4">
        <f t="shared" si="16"/>
        <v>1</v>
      </c>
      <c r="F68" s="4">
        <f t="shared" si="17"/>
        <v>0.10000000000000003</v>
      </c>
      <c r="G68" s="4">
        <f t="shared" si="18"/>
        <v>0.10000000000000003</v>
      </c>
    </row>
    <row r="69" spans="1:7">
      <c r="A69" t="s">
        <v>9</v>
      </c>
      <c r="B69">
        <v>30</v>
      </c>
      <c r="C69">
        <v>1.75</v>
      </c>
      <c r="E69" s="4"/>
      <c r="F69" s="4"/>
      <c r="G69" s="4"/>
    </row>
    <row r="70" spans="1:7">
      <c r="A70" t="s">
        <v>11</v>
      </c>
      <c r="B70">
        <v>30</v>
      </c>
      <c r="C70">
        <v>1.7</v>
      </c>
      <c r="E70" s="4"/>
      <c r="F70" s="4"/>
      <c r="G70" s="4"/>
    </row>
    <row r="71" spans="1:7">
      <c r="A71" t="s">
        <v>12</v>
      </c>
      <c r="B71">
        <v>30</v>
      </c>
      <c r="C71">
        <v>1.6</v>
      </c>
      <c r="E71" s="4">
        <f t="shared" si="16"/>
        <v>1.6833333333333336</v>
      </c>
      <c r="F71" s="4">
        <f t="shared" si="17"/>
        <v>7.6376261582597291E-2</v>
      </c>
      <c r="G71" s="4">
        <f t="shared" si="18"/>
        <v>4.5372036583721159E-2</v>
      </c>
    </row>
    <row r="72" spans="1:7">
      <c r="A72" t="s">
        <v>9</v>
      </c>
      <c r="B72">
        <v>40</v>
      </c>
      <c r="C72">
        <v>1.5</v>
      </c>
      <c r="E72" s="4"/>
      <c r="F72" s="4"/>
      <c r="G72" s="4"/>
    </row>
    <row r="73" spans="1:7">
      <c r="A73" t="s">
        <v>11</v>
      </c>
      <c r="B73">
        <v>40</v>
      </c>
      <c r="C73">
        <v>1.6</v>
      </c>
      <c r="E73" s="4"/>
      <c r="F73" s="4"/>
      <c r="G73" s="4"/>
    </row>
    <row r="74" spans="1:7">
      <c r="A74" t="s">
        <v>12</v>
      </c>
      <c r="B74">
        <v>40</v>
      </c>
      <c r="C74">
        <v>1.5</v>
      </c>
      <c r="E74" s="4">
        <f t="shared" si="16"/>
        <v>1.5333333333333332</v>
      </c>
      <c r="F74" s="4">
        <f t="shared" si="17"/>
        <v>5.773502691896263E-2</v>
      </c>
      <c r="G74" s="4">
        <f t="shared" si="18"/>
        <v>3.7653278425410414E-2</v>
      </c>
    </row>
    <row r="75" spans="1:7">
      <c r="A75" t="s">
        <v>9</v>
      </c>
      <c r="B75">
        <v>50</v>
      </c>
      <c r="C75">
        <v>1.2</v>
      </c>
      <c r="E75" s="4"/>
      <c r="F75" s="4"/>
      <c r="G75" s="4"/>
    </row>
    <row r="76" spans="1:7">
      <c r="A76" t="s">
        <v>11</v>
      </c>
      <c r="B76">
        <v>50</v>
      </c>
      <c r="C76">
        <v>1.3</v>
      </c>
      <c r="E76" s="4"/>
      <c r="F76" s="4"/>
      <c r="G76" s="4"/>
    </row>
    <row r="77" spans="1:7">
      <c r="A77" t="s">
        <v>12</v>
      </c>
      <c r="B77">
        <v>50</v>
      </c>
      <c r="C77">
        <v>1.2</v>
      </c>
      <c r="E77" s="4">
        <f t="shared" si="16"/>
        <v>1.2333333333333334</v>
      </c>
      <c r="F77" s="4">
        <f t="shared" si="17"/>
        <v>5.773502691896263E-2</v>
      </c>
      <c r="G77" s="4">
        <f t="shared" si="18"/>
        <v>4.6812183988348077E-2</v>
      </c>
    </row>
    <row r="78" spans="1:7">
      <c r="A78" t="s">
        <v>9</v>
      </c>
      <c r="B78">
        <v>60</v>
      </c>
      <c r="C78">
        <v>1</v>
      </c>
      <c r="E78" s="4"/>
      <c r="F78" s="4"/>
      <c r="G78" s="4"/>
    </row>
    <row r="79" spans="1:7">
      <c r="A79" t="s">
        <v>11</v>
      </c>
      <c r="B79">
        <v>60</v>
      </c>
      <c r="C79">
        <v>1</v>
      </c>
      <c r="E79" s="4"/>
      <c r="F79" s="4"/>
      <c r="G79" s="4"/>
    </row>
    <row r="80" spans="1:7">
      <c r="A80" t="s">
        <v>12</v>
      </c>
      <c r="B80">
        <v>60</v>
      </c>
      <c r="C80">
        <v>1.2</v>
      </c>
      <c r="E80" s="4">
        <f t="shared" si="16"/>
        <v>1.0666666666666667</v>
      </c>
      <c r="F80" s="5">
        <f t="shared" si="17"/>
        <v>0.11547005383792514</v>
      </c>
      <c r="G80" s="4">
        <f t="shared" si="18"/>
        <v>0.10825317547305481</v>
      </c>
    </row>
    <row r="81" spans="1:7">
      <c r="A81" t="s">
        <v>9</v>
      </c>
      <c r="B81">
        <v>90</v>
      </c>
      <c r="C81">
        <v>1</v>
      </c>
      <c r="E81" s="4"/>
      <c r="F81" s="4"/>
      <c r="G81" s="4"/>
    </row>
    <row r="82" spans="1:7">
      <c r="A82" t="s">
        <v>11</v>
      </c>
      <c r="B82">
        <v>90</v>
      </c>
      <c r="C82">
        <v>0.9</v>
      </c>
      <c r="E82" s="4"/>
      <c r="F82" s="4"/>
      <c r="G82" s="4"/>
    </row>
    <row r="83" spans="1:7">
      <c r="A83" t="s">
        <v>12</v>
      </c>
      <c r="B83">
        <v>90</v>
      </c>
      <c r="C83">
        <v>1</v>
      </c>
      <c r="E83" s="4">
        <f t="shared" si="16"/>
        <v>0.96666666666666667</v>
      </c>
      <c r="F83" s="4">
        <f t="shared" si="17"/>
        <v>5.7735026918962561E-2</v>
      </c>
      <c r="G83" s="4">
        <f t="shared" si="18"/>
        <v>5.9725889916168166E-2</v>
      </c>
    </row>
    <row r="84" spans="1:7">
      <c r="A84" t="s">
        <v>9</v>
      </c>
      <c r="B84">
        <v>180</v>
      </c>
      <c r="C84">
        <v>0.75</v>
      </c>
    </row>
    <row r="85" spans="1:7">
      <c r="A85" t="s">
        <v>11</v>
      </c>
      <c r="B85">
        <v>180</v>
      </c>
      <c r="C85">
        <v>0.8</v>
      </c>
    </row>
    <row r="86" spans="1:7">
      <c r="A86" t="s">
        <v>12</v>
      </c>
      <c r="B86">
        <v>180</v>
      </c>
      <c r="C86">
        <v>0.7</v>
      </c>
      <c r="E86" s="4">
        <f>AVERAGE(C84:C86)</f>
        <v>0.75</v>
      </c>
      <c r="F86" s="4">
        <f>_xlfn.STDEV.S(C84:C86)</f>
        <v>5.0000000000000044E-2</v>
      </c>
      <c r="G86" s="4">
        <f>F86/E86</f>
        <v>6.6666666666666721E-2</v>
      </c>
    </row>
    <row r="87" spans="1:7">
      <c r="A87" t="s">
        <v>9</v>
      </c>
      <c r="B87">
        <v>360</v>
      </c>
      <c r="C87">
        <v>0.5</v>
      </c>
      <c r="E87" s="4"/>
      <c r="F87" s="4"/>
      <c r="G87" s="4"/>
    </row>
    <row r="88" spans="1:7">
      <c r="A88" t="s">
        <v>11</v>
      </c>
      <c r="B88">
        <v>360</v>
      </c>
      <c r="C88">
        <v>0.6</v>
      </c>
      <c r="E88" s="4"/>
      <c r="F88" s="4"/>
      <c r="G88" s="4"/>
    </row>
    <row r="89" spans="1:7">
      <c r="A89" t="s">
        <v>12</v>
      </c>
      <c r="B89">
        <v>360</v>
      </c>
      <c r="C89">
        <v>0.55000000000000004</v>
      </c>
      <c r="E89" s="4">
        <f t="shared" ref="E89" si="19">AVERAGE(C87:C89)</f>
        <v>0.55000000000000004</v>
      </c>
      <c r="F89" s="4">
        <f t="shared" ref="F89" si="20">_xlfn.STDEV.S(C87:C89)</f>
        <v>4.9999999999999989E-2</v>
      </c>
      <c r="G89" s="4">
        <f t="shared" ref="G89" si="21">F89/E89</f>
        <v>9.0909090909090884E-2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Figure 1 - figure supplement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Office</dc:creator>
  <cp:lastModifiedBy>Nicola Office</cp:lastModifiedBy>
  <dcterms:created xsi:type="dcterms:W3CDTF">2022-06-03T12:17:56Z</dcterms:created>
  <dcterms:modified xsi:type="dcterms:W3CDTF">2022-06-03T12:19:14Z</dcterms:modified>
</cp:coreProperties>
</file>