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25600" windowHeight="19020" tabRatio="500"/>
  </bookViews>
  <sheets>
    <sheet name="Figure 5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2" i="1" l="1"/>
  <c r="F253" i="1"/>
  <c r="F254" i="1"/>
  <c r="G254" i="1"/>
  <c r="K254" i="1"/>
  <c r="H254" i="1"/>
  <c r="I254" i="1"/>
  <c r="F249" i="1"/>
  <c r="F250" i="1"/>
  <c r="F251" i="1"/>
  <c r="G251" i="1"/>
  <c r="K251" i="1"/>
  <c r="H251" i="1"/>
  <c r="I251" i="1"/>
  <c r="F246" i="1"/>
  <c r="F247" i="1"/>
  <c r="F248" i="1"/>
  <c r="G248" i="1"/>
  <c r="K248" i="1"/>
  <c r="H248" i="1"/>
  <c r="I248" i="1"/>
  <c r="F243" i="1"/>
  <c r="F244" i="1"/>
  <c r="F245" i="1"/>
  <c r="G245" i="1"/>
  <c r="K245" i="1"/>
  <c r="H245" i="1"/>
  <c r="I245" i="1"/>
  <c r="F237" i="1"/>
  <c r="F238" i="1"/>
  <c r="F239" i="1"/>
  <c r="H239" i="1"/>
  <c r="G239" i="1"/>
  <c r="I239" i="1"/>
  <c r="F234" i="1"/>
  <c r="F235" i="1"/>
  <c r="F236" i="1"/>
  <c r="H236" i="1"/>
  <c r="G236" i="1"/>
  <c r="I236" i="1"/>
  <c r="F231" i="1"/>
  <c r="F232" i="1"/>
  <c r="F233" i="1"/>
  <c r="H233" i="1"/>
  <c r="G233" i="1"/>
  <c r="I233" i="1"/>
  <c r="F228" i="1"/>
  <c r="F229" i="1"/>
  <c r="F230" i="1"/>
  <c r="H230" i="1"/>
  <c r="G230" i="1"/>
  <c r="I230" i="1"/>
  <c r="F222" i="1"/>
  <c r="F223" i="1"/>
  <c r="F224" i="1"/>
  <c r="H224" i="1"/>
  <c r="G224" i="1"/>
  <c r="I224" i="1"/>
  <c r="F219" i="1"/>
  <c r="F220" i="1"/>
  <c r="F221" i="1"/>
  <c r="H221" i="1"/>
  <c r="G221" i="1"/>
  <c r="I221" i="1"/>
  <c r="F216" i="1"/>
  <c r="F217" i="1"/>
  <c r="F218" i="1"/>
  <c r="H218" i="1"/>
  <c r="G218" i="1"/>
  <c r="I218" i="1"/>
  <c r="F213" i="1"/>
  <c r="F214" i="1"/>
  <c r="F215" i="1"/>
  <c r="H215" i="1"/>
  <c r="G215" i="1"/>
  <c r="I215" i="1"/>
  <c r="F207" i="1"/>
  <c r="F208" i="1"/>
  <c r="F209" i="1"/>
  <c r="H209" i="1"/>
  <c r="G209" i="1"/>
  <c r="I209" i="1"/>
  <c r="F204" i="1"/>
  <c r="F205" i="1"/>
  <c r="F206" i="1"/>
  <c r="H206" i="1"/>
  <c r="G206" i="1"/>
  <c r="I206" i="1"/>
  <c r="F201" i="1"/>
  <c r="F202" i="1"/>
  <c r="F203" i="1"/>
  <c r="H203" i="1"/>
  <c r="G203" i="1"/>
  <c r="I203" i="1"/>
  <c r="F198" i="1"/>
  <c r="F199" i="1"/>
  <c r="F200" i="1"/>
  <c r="H200" i="1"/>
  <c r="G200" i="1"/>
  <c r="I200" i="1"/>
  <c r="F192" i="1"/>
  <c r="F193" i="1"/>
  <c r="F194" i="1"/>
  <c r="G194" i="1"/>
  <c r="K194" i="1"/>
  <c r="H194" i="1"/>
  <c r="I194" i="1"/>
  <c r="F189" i="1"/>
  <c r="F190" i="1"/>
  <c r="F191" i="1"/>
  <c r="G191" i="1"/>
  <c r="K191" i="1"/>
  <c r="H191" i="1"/>
  <c r="I191" i="1"/>
  <c r="F186" i="1"/>
  <c r="F187" i="1"/>
  <c r="F188" i="1"/>
  <c r="G188" i="1"/>
  <c r="K188" i="1"/>
  <c r="H188" i="1"/>
  <c r="I188" i="1"/>
  <c r="F183" i="1"/>
  <c r="F184" i="1"/>
  <c r="F185" i="1"/>
  <c r="G185" i="1"/>
  <c r="K185" i="1"/>
  <c r="H185" i="1"/>
  <c r="I185" i="1"/>
  <c r="F177" i="1"/>
  <c r="F178" i="1"/>
  <c r="F179" i="1"/>
  <c r="H179" i="1"/>
  <c r="G179" i="1"/>
  <c r="I179" i="1"/>
  <c r="F174" i="1"/>
  <c r="F175" i="1"/>
  <c r="F176" i="1"/>
  <c r="H176" i="1"/>
  <c r="G176" i="1"/>
  <c r="I176" i="1"/>
  <c r="F171" i="1"/>
  <c r="F172" i="1"/>
  <c r="F173" i="1"/>
  <c r="H173" i="1"/>
  <c r="G173" i="1"/>
  <c r="I173" i="1"/>
  <c r="F168" i="1"/>
  <c r="F169" i="1"/>
  <c r="F170" i="1"/>
  <c r="H170" i="1"/>
  <c r="G170" i="1"/>
  <c r="I170" i="1"/>
  <c r="F162" i="1"/>
  <c r="F163" i="1"/>
  <c r="F164" i="1"/>
  <c r="H164" i="1"/>
  <c r="G164" i="1"/>
  <c r="I164" i="1"/>
  <c r="F159" i="1"/>
  <c r="F160" i="1"/>
  <c r="F161" i="1"/>
  <c r="H161" i="1"/>
  <c r="G161" i="1"/>
  <c r="I161" i="1"/>
  <c r="F156" i="1"/>
  <c r="F157" i="1"/>
  <c r="F158" i="1"/>
  <c r="H158" i="1"/>
  <c r="G158" i="1"/>
  <c r="I158" i="1"/>
  <c r="F153" i="1"/>
  <c r="F154" i="1"/>
  <c r="F155" i="1"/>
  <c r="H155" i="1"/>
  <c r="G155" i="1"/>
  <c r="I155" i="1"/>
  <c r="F150" i="1"/>
  <c r="F151" i="1"/>
  <c r="F152" i="1"/>
  <c r="H152" i="1"/>
  <c r="G152" i="1"/>
  <c r="I152" i="1"/>
  <c r="F147" i="1"/>
  <c r="F148" i="1"/>
  <c r="F149" i="1"/>
  <c r="H149" i="1"/>
  <c r="G149" i="1"/>
  <c r="I149" i="1"/>
  <c r="F144" i="1"/>
  <c r="F145" i="1"/>
  <c r="F146" i="1"/>
  <c r="H146" i="1"/>
  <c r="G146" i="1"/>
  <c r="I146" i="1"/>
  <c r="F141" i="1"/>
  <c r="F142" i="1"/>
  <c r="F143" i="1"/>
  <c r="H143" i="1"/>
  <c r="G143" i="1"/>
  <c r="I143" i="1"/>
  <c r="F138" i="1"/>
  <c r="F139" i="1"/>
  <c r="F140" i="1"/>
  <c r="H140" i="1"/>
  <c r="G140" i="1"/>
  <c r="I140" i="1"/>
  <c r="F135" i="1"/>
  <c r="F136" i="1"/>
  <c r="F137" i="1"/>
  <c r="H137" i="1"/>
  <c r="G137" i="1"/>
  <c r="I137" i="1"/>
  <c r="F132" i="1"/>
  <c r="F133" i="1"/>
  <c r="F134" i="1"/>
  <c r="H134" i="1"/>
  <c r="G134" i="1"/>
  <c r="I134" i="1"/>
  <c r="F129" i="1"/>
  <c r="F130" i="1"/>
  <c r="F131" i="1"/>
  <c r="H131" i="1"/>
  <c r="G131" i="1"/>
  <c r="I131" i="1"/>
  <c r="F126" i="1"/>
  <c r="F127" i="1"/>
  <c r="F128" i="1"/>
  <c r="H128" i="1"/>
  <c r="G128" i="1"/>
  <c r="I128" i="1"/>
  <c r="F123" i="1"/>
  <c r="F124" i="1"/>
  <c r="F125" i="1"/>
  <c r="H125" i="1"/>
  <c r="G125" i="1"/>
  <c r="I125" i="1"/>
  <c r="F120" i="1"/>
  <c r="F121" i="1"/>
  <c r="F122" i="1"/>
  <c r="H122" i="1"/>
  <c r="G122" i="1"/>
  <c r="I122" i="1"/>
  <c r="F117" i="1"/>
  <c r="F118" i="1"/>
  <c r="F119" i="1"/>
  <c r="H119" i="1"/>
  <c r="G119" i="1"/>
  <c r="I119" i="1"/>
  <c r="F114" i="1"/>
  <c r="F115" i="1"/>
  <c r="F116" i="1"/>
  <c r="H116" i="1"/>
  <c r="G116" i="1"/>
  <c r="I116" i="1"/>
  <c r="F111" i="1"/>
  <c r="F112" i="1"/>
  <c r="F113" i="1"/>
  <c r="H113" i="1"/>
  <c r="G113" i="1"/>
  <c r="I113" i="1"/>
  <c r="F108" i="1"/>
  <c r="F109" i="1"/>
  <c r="F110" i="1"/>
  <c r="H110" i="1"/>
  <c r="G110" i="1"/>
  <c r="I110" i="1"/>
  <c r="F105" i="1"/>
  <c r="F106" i="1"/>
  <c r="F107" i="1"/>
  <c r="H107" i="1"/>
  <c r="G107" i="1"/>
  <c r="I107" i="1"/>
  <c r="F102" i="1"/>
  <c r="F103" i="1"/>
  <c r="F104" i="1"/>
  <c r="H104" i="1"/>
  <c r="G104" i="1"/>
  <c r="I104" i="1"/>
  <c r="F99" i="1"/>
  <c r="F100" i="1"/>
  <c r="F101" i="1"/>
  <c r="H101" i="1"/>
  <c r="G101" i="1"/>
  <c r="I101" i="1"/>
  <c r="F96" i="1"/>
  <c r="F97" i="1"/>
  <c r="F98" i="1"/>
  <c r="H98" i="1"/>
  <c r="G98" i="1"/>
  <c r="I98" i="1"/>
  <c r="F93" i="1"/>
  <c r="F94" i="1"/>
  <c r="F95" i="1"/>
  <c r="H95" i="1"/>
  <c r="G95" i="1"/>
  <c r="I95" i="1"/>
  <c r="F90" i="1"/>
  <c r="F91" i="1"/>
  <c r="F92" i="1"/>
  <c r="H92" i="1"/>
  <c r="G92" i="1"/>
  <c r="I92" i="1"/>
  <c r="F87" i="1"/>
  <c r="F88" i="1"/>
  <c r="F89" i="1"/>
  <c r="H89" i="1"/>
  <c r="G89" i="1"/>
  <c r="I89" i="1"/>
  <c r="F84" i="1"/>
  <c r="F85" i="1"/>
  <c r="F86" i="1"/>
  <c r="H86" i="1"/>
  <c r="G86" i="1"/>
  <c r="I86" i="1"/>
  <c r="F81" i="1"/>
  <c r="F82" i="1"/>
  <c r="F83" i="1"/>
  <c r="H83" i="1"/>
  <c r="G83" i="1"/>
  <c r="I83" i="1"/>
  <c r="F75" i="1"/>
  <c r="F76" i="1"/>
  <c r="F77" i="1"/>
  <c r="G77" i="1"/>
  <c r="K77" i="1"/>
  <c r="H77" i="1"/>
  <c r="I77" i="1"/>
  <c r="F72" i="1"/>
  <c r="F73" i="1"/>
  <c r="F74" i="1"/>
  <c r="G74" i="1"/>
  <c r="K74" i="1"/>
  <c r="H74" i="1"/>
  <c r="I74" i="1"/>
  <c r="F69" i="1"/>
  <c r="F70" i="1"/>
  <c r="F71" i="1"/>
  <c r="G71" i="1"/>
  <c r="K71" i="1"/>
  <c r="H71" i="1"/>
  <c r="I71" i="1"/>
  <c r="F66" i="1"/>
  <c r="F67" i="1"/>
  <c r="F68" i="1"/>
  <c r="G68" i="1"/>
  <c r="K68" i="1"/>
  <c r="H68" i="1"/>
  <c r="I68" i="1"/>
  <c r="F63" i="1"/>
  <c r="F64" i="1"/>
  <c r="F65" i="1"/>
  <c r="G65" i="1"/>
  <c r="K65" i="1"/>
  <c r="H65" i="1"/>
  <c r="I65" i="1"/>
  <c r="F60" i="1"/>
  <c r="F61" i="1"/>
  <c r="F62" i="1"/>
  <c r="G62" i="1"/>
  <c r="K62" i="1"/>
  <c r="H62" i="1"/>
  <c r="I62" i="1"/>
  <c r="F57" i="1"/>
  <c r="F58" i="1"/>
  <c r="F59" i="1"/>
  <c r="G59" i="1"/>
  <c r="K59" i="1"/>
  <c r="H59" i="1"/>
  <c r="I59" i="1"/>
  <c r="F54" i="1"/>
  <c r="F55" i="1"/>
  <c r="F56" i="1"/>
  <c r="G56" i="1"/>
  <c r="K56" i="1"/>
  <c r="H56" i="1"/>
  <c r="I56" i="1"/>
  <c r="F51" i="1"/>
  <c r="F52" i="1"/>
  <c r="F53" i="1"/>
  <c r="G53" i="1"/>
  <c r="K53" i="1"/>
  <c r="H53" i="1"/>
  <c r="I53" i="1"/>
  <c r="F48" i="1"/>
  <c r="F49" i="1"/>
  <c r="F50" i="1"/>
  <c r="G50" i="1"/>
  <c r="K50" i="1"/>
  <c r="H50" i="1"/>
  <c r="I50" i="1"/>
  <c r="F45" i="1"/>
  <c r="F46" i="1"/>
  <c r="F47" i="1"/>
  <c r="G47" i="1"/>
  <c r="K47" i="1"/>
  <c r="H47" i="1"/>
  <c r="I47" i="1"/>
  <c r="F42" i="1"/>
  <c r="F43" i="1"/>
  <c r="F44" i="1"/>
  <c r="G44" i="1"/>
  <c r="K44" i="1"/>
  <c r="H44" i="1"/>
  <c r="I44" i="1"/>
  <c r="F36" i="1"/>
  <c r="F37" i="1"/>
  <c r="F38" i="1"/>
  <c r="G38" i="1"/>
  <c r="K38" i="1"/>
  <c r="H38" i="1"/>
  <c r="I38" i="1"/>
  <c r="F33" i="1"/>
  <c r="F34" i="1"/>
  <c r="F35" i="1"/>
  <c r="G35" i="1"/>
  <c r="K35" i="1"/>
  <c r="H35" i="1"/>
  <c r="I35" i="1"/>
  <c r="F30" i="1"/>
  <c r="F31" i="1"/>
  <c r="F32" i="1"/>
  <c r="G32" i="1"/>
  <c r="K32" i="1"/>
  <c r="H32" i="1"/>
  <c r="I32" i="1"/>
  <c r="F27" i="1"/>
  <c r="F28" i="1"/>
  <c r="F29" i="1"/>
  <c r="G29" i="1"/>
  <c r="K29" i="1"/>
  <c r="H29" i="1"/>
  <c r="I29" i="1"/>
  <c r="F21" i="1"/>
  <c r="F22" i="1"/>
  <c r="F23" i="1"/>
  <c r="G23" i="1"/>
  <c r="K23" i="1"/>
  <c r="H23" i="1"/>
  <c r="I23" i="1"/>
  <c r="F18" i="1"/>
  <c r="F19" i="1"/>
  <c r="F20" i="1"/>
  <c r="G20" i="1"/>
  <c r="K20" i="1"/>
  <c r="H20" i="1"/>
  <c r="I20" i="1"/>
  <c r="F15" i="1"/>
  <c r="F16" i="1"/>
  <c r="F17" i="1"/>
  <c r="G17" i="1"/>
  <c r="K17" i="1"/>
  <c r="H17" i="1"/>
  <c r="I17" i="1"/>
  <c r="F12" i="1"/>
  <c r="F13" i="1"/>
  <c r="F14" i="1"/>
  <c r="G14" i="1"/>
  <c r="K14" i="1"/>
  <c r="H14" i="1"/>
  <c r="I14" i="1"/>
  <c r="F9" i="1"/>
  <c r="F10" i="1"/>
  <c r="F11" i="1"/>
  <c r="G11" i="1"/>
  <c r="K11" i="1"/>
  <c r="H11" i="1"/>
  <c r="I11" i="1"/>
  <c r="F6" i="1"/>
  <c r="F7" i="1"/>
  <c r="F8" i="1"/>
  <c r="G8" i="1"/>
  <c r="K8" i="1"/>
  <c r="H8" i="1"/>
  <c r="I8" i="1"/>
  <c r="F3" i="1"/>
  <c r="F4" i="1"/>
  <c r="F5" i="1"/>
  <c r="G5" i="1"/>
  <c r="K5" i="1"/>
  <c r="H5" i="1"/>
  <c r="I5" i="1"/>
</calcChain>
</file>

<file path=xl/sharedStrings.xml><?xml version="1.0" encoding="utf-8"?>
<sst xmlns="http://schemas.openxmlformats.org/spreadsheetml/2006/main" count="535" uniqueCount="82">
  <si>
    <t>Panel a</t>
  </si>
  <si>
    <t>Sample</t>
  </si>
  <si>
    <t>Positive cells</t>
  </si>
  <si>
    <t>Total cells</t>
  </si>
  <si>
    <t>Rate</t>
  </si>
  <si>
    <t>Mean</t>
  </si>
  <si>
    <t>ST Dev</t>
  </si>
  <si>
    <t>CV</t>
  </si>
  <si>
    <t>% positive cells</t>
  </si>
  <si>
    <t>1st Biological replicate</t>
  </si>
  <si>
    <t>CTRL</t>
  </si>
  <si>
    <t>2nd Biological replicate</t>
  </si>
  <si>
    <t>3rd Biological replicate</t>
  </si>
  <si>
    <t>IGF-I</t>
  </si>
  <si>
    <t>IGF-I + IGF-IR</t>
  </si>
  <si>
    <t>IGF-I + IGF-IIR</t>
  </si>
  <si>
    <t>IGF-II</t>
  </si>
  <si>
    <t>IGF-II + IGF-IR</t>
  </si>
  <si>
    <t>IGF-II +IGF-IIR</t>
  </si>
  <si>
    <t>Panel b</t>
  </si>
  <si>
    <t>IGFBP-4</t>
  </si>
  <si>
    <t>IGF-II + IGFBP-4</t>
  </si>
  <si>
    <t>Panel c</t>
  </si>
  <si>
    <t>G1 CTRL</t>
  </si>
  <si>
    <t>G1 IGF-II</t>
  </si>
  <si>
    <t>G1 IGFBP-4</t>
  </si>
  <si>
    <t>G1 IGF-II + IGFBP-4</t>
  </si>
  <si>
    <t>S CTRL</t>
  </si>
  <si>
    <t>S IGF-II</t>
  </si>
  <si>
    <t>S IGFBP-4</t>
  </si>
  <si>
    <t>S IGF-II + IGFBP-4</t>
  </si>
  <si>
    <t>G2/M CTRL</t>
  </si>
  <si>
    <t>G2/M IGF-II</t>
  </si>
  <si>
    <t>G2/M IGFBP-4</t>
  </si>
  <si>
    <t>G2/M IGF-II + IGFBP-4</t>
  </si>
  <si>
    <t>Panel e</t>
  </si>
  <si>
    <t>WB IGFBP4</t>
  </si>
  <si>
    <t>LC</t>
  </si>
  <si>
    <t>RB CTRL</t>
  </si>
  <si>
    <t>RB IGF-II</t>
  </si>
  <si>
    <t>RB IFGBP-4</t>
  </si>
  <si>
    <t>RB IGF-II + IGFBP-4</t>
  </si>
  <si>
    <t>RB2 CTRL</t>
  </si>
  <si>
    <t>RB2 IGF-II</t>
  </si>
  <si>
    <t>RB2 IFGBP-4</t>
  </si>
  <si>
    <t>RB2 IGF-II + IGFBP-4</t>
  </si>
  <si>
    <t>P107 CTRL</t>
  </si>
  <si>
    <t>P107 IGF-II</t>
  </si>
  <si>
    <t>P107 IFGBP-4</t>
  </si>
  <si>
    <t>P107 IGF-II + IGFBP-4</t>
  </si>
  <si>
    <t>P53 CTRL</t>
  </si>
  <si>
    <t>P53 IGF-II</t>
  </si>
  <si>
    <t>P53 IFGBP-4</t>
  </si>
  <si>
    <t>P53 IGF-II + IGFBP-4</t>
  </si>
  <si>
    <t>P27 CTRL</t>
  </si>
  <si>
    <t>P27 IGF-II</t>
  </si>
  <si>
    <t>P27 IFGBP-4</t>
  </si>
  <si>
    <t>P27 IGF-II + IGFBP-4</t>
  </si>
  <si>
    <t>P21 CTRL</t>
  </si>
  <si>
    <t>P21 IGF-II</t>
  </si>
  <si>
    <t>P21 IFGBP-4</t>
  </si>
  <si>
    <t>P21 IGF-II + IGFBP-4</t>
  </si>
  <si>
    <t>P16 CTRL</t>
  </si>
  <si>
    <t>P16 IGF-II</t>
  </si>
  <si>
    <t>P16 IFGBP-4</t>
  </si>
  <si>
    <t>P16 IGF-II + IGFBP-4</t>
  </si>
  <si>
    <t>Panel g</t>
  </si>
  <si>
    <t>Intesity ROI</t>
  </si>
  <si>
    <t>n° of cells</t>
  </si>
  <si>
    <t xml:space="preserve"> CTRL</t>
  </si>
  <si>
    <t xml:space="preserve"> IGF-II</t>
  </si>
  <si>
    <t xml:space="preserve"> IFGBP-4</t>
  </si>
  <si>
    <t xml:space="preserve"> IGF-II + IGFBP-4</t>
  </si>
  <si>
    <t>Panel h</t>
  </si>
  <si>
    <t>positive cells</t>
  </si>
  <si>
    <t>%</t>
  </si>
  <si>
    <t>Panel j</t>
  </si>
  <si>
    <t>Panel k</t>
  </si>
  <si>
    <t>Panel m</t>
  </si>
  <si>
    <t>n° of foci</t>
  </si>
  <si>
    <t>Panel n</t>
  </si>
  <si>
    <t>positive cellsi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</si>
</sst>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9BBB59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0" fontId="1" fillId="3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4"/>
  <sheetViews>
    <sheetView tabSelected="1" workbookViewId="0">
      <selection sqref="A1:XFD1048576"/>
    </sheetView>
  </sheetViews>
  <sheetFormatPr baseColWidth="10" defaultRowHeight="15" x14ac:dyDescent="0"/>
  <cols>
    <col min="2" max="2" width="19.1640625" bestFit="1" customWidth="1"/>
  </cols>
  <sheetData>
    <row r="1" spans="1:11">
      <c r="A1" s="1" t="s">
        <v>0</v>
      </c>
      <c r="G1" s="2"/>
    </row>
    <row r="2" spans="1:11">
      <c r="B2" s="3" t="s">
        <v>1</v>
      </c>
      <c r="C2" s="3" t="s">
        <v>2</v>
      </c>
      <c r="D2" s="3" t="s">
        <v>3</v>
      </c>
      <c r="E2" s="3"/>
      <c r="F2" s="3" t="s">
        <v>4</v>
      </c>
      <c r="G2" s="3" t="s">
        <v>5</v>
      </c>
      <c r="H2" s="3" t="s">
        <v>6</v>
      </c>
      <c r="I2" s="3" t="s">
        <v>7</v>
      </c>
      <c r="J2" s="3"/>
      <c r="K2" s="3" t="s">
        <v>8</v>
      </c>
    </row>
    <row r="3" spans="1:11">
      <c r="A3" t="s">
        <v>9</v>
      </c>
      <c r="B3" t="s">
        <v>10</v>
      </c>
      <c r="C3">
        <v>52</v>
      </c>
      <c r="D3">
        <v>521</v>
      </c>
      <c r="F3">
        <f>C3/D3</f>
        <v>9.9808061420345484E-2</v>
      </c>
    </row>
    <row r="4" spans="1:11">
      <c r="A4" t="s">
        <v>11</v>
      </c>
      <c r="B4" t="s">
        <v>10</v>
      </c>
      <c r="C4">
        <v>57</v>
      </c>
      <c r="D4">
        <v>478</v>
      </c>
      <c r="F4">
        <f t="shared" ref="F4:F23" si="0">C4/D4</f>
        <v>0.1192468619246862</v>
      </c>
    </row>
    <row r="5" spans="1:11">
      <c r="A5" t="s">
        <v>12</v>
      </c>
      <c r="B5" t="s">
        <v>10</v>
      </c>
      <c r="C5">
        <v>35</v>
      </c>
      <c r="D5">
        <v>442</v>
      </c>
      <c r="F5">
        <f t="shared" si="0"/>
        <v>7.9185520361990946E-2</v>
      </c>
      <c r="G5" s="4">
        <f>AVERAGE(F3:F5)</f>
        <v>9.9413481235674214E-2</v>
      </c>
      <c r="H5" s="4">
        <f>_xlfn.STDEV.S(F3:F5)</f>
        <v>2.0033585352910104E-2</v>
      </c>
      <c r="I5" s="4">
        <f>H5/G5</f>
        <v>0.20151779319967233</v>
      </c>
      <c r="K5" s="4">
        <f>G5*100</f>
        <v>9.9413481235674208</v>
      </c>
    </row>
    <row r="6" spans="1:11">
      <c r="A6" t="s">
        <v>9</v>
      </c>
      <c r="B6" t="s">
        <v>13</v>
      </c>
      <c r="C6">
        <v>40</v>
      </c>
      <c r="D6">
        <v>498</v>
      </c>
      <c r="F6">
        <f t="shared" si="0"/>
        <v>8.0321285140562249E-2</v>
      </c>
      <c r="G6" s="4"/>
      <c r="H6" s="4"/>
      <c r="I6" s="4"/>
      <c r="K6" s="4"/>
    </row>
    <row r="7" spans="1:11">
      <c r="A7" t="s">
        <v>11</v>
      </c>
      <c r="B7" t="s">
        <v>13</v>
      </c>
      <c r="C7">
        <v>45</v>
      </c>
      <c r="D7">
        <v>501</v>
      </c>
      <c r="F7">
        <f t="shared" si="0"/>
        <v>8.9820359281437126E-2</v>
      </c>
      <c r="G7" s="4"/>
      <c r="H7" s="4"/>
      <c r="I7" s="4"/>
      <c r="K7" s="4"/>
    </row>
    <row r="8" spans="1:11">
      <c r="A8" t="s">
        <v>12</v>
      </c>
      <c r="B8" t="s">
        <v>13</v>
      </c>
      <c r="C8">
        <v>49</v>
      </c>
      <c r="D8">
        <v>489</v>
      </c>
      <c r="F8">
        <f t="shared" si="0"/>
        <v>0.10020449897750511</v>
      </c>
      <c r="G8" s="4">
        <f t="shared" ref="G8:G20" si="1">AVERAGE(F6:F8)</f>
        <v>9.0115381133168151E-2</v>
      </c>
      <c r="H8" s="4">
        <f t="shared" ref="H8:H20" si="2">_xlfn.STDEV.S(F6:F8)</f>
        <v>9.9448894685234233E-3</v>
      </c>
      <c r="I8" s="4">
        <f t="shared" ref="I8:I20" si="3">H8/G8</f>
        <v>0.11035729243410008</v>
      </c>
      <c r="K8" s="4">
        <f t="shared" ref="K8:K20" si="4">G8*100</f>
        <v>9.0115381133168153</v>
      </c>
    </row>
    <row r="9" spans="1:11">
      <c r="A9" t="s">
        <v>9</v>
      </c>
      <c r="B9" t="s">
        <v>14</v>
      </c>
      <c r="C9">
        <v>60</v>
      </c>
      <c r="D9">
        <v>499</v>
      </c>
      <c r="F9">
        <f t="shared" si="0"/>
        <v>0.12024048096192384</v>
      </c>
      <c r="G9" s="4"/>
      <c r="H9" s="4"/>
      <c r="I9" s="4"/>
      <c r="K9" s="4"/>
    </row>
    <row r="10" spans="1:11">
      <c r="A10" t="s">
        <v>11</v>
      </c>
      <c r="B10" t="s">
        <v>14</v>
      </c>
      <c r="C10">
        <v>53</v>
      </c>
      <c r="D10">
        <v>532</v>
      </c>
      <c r="F10">
        <f t="shared" si="0"/>
        <v>9.9624060150375934E-2</v>
      </c>
      <c r="G10" s="4"/>
      <c r="H10" s="4"/>
      <c r="I10" s="4"/>
      <c r="K10" s="4"/>
    </row>
    <row r="11" spans="1:11">
      <c r="A11" t="s">
        <v>12</v>
      </c>
      <c r="B11" t="s">
        <v>14</v>
      </c>
      <c r="C11">
        <v>56</v>
      </c>
      <c r="D11">
        <v>510</v>
      </c>
      <c r="F11">
        <f t="shared" si="0"/>
        <v>0.10980392156862745</v>
      </c>
      <c r="G11" s="4">
        <f t="shared" si="1"/>
        <v>0.10988948756030907</v>
      </c>
      <c r="H11" s="4">
        <f t="shared" si="2"/>
        <v>1.0308476750902908E-2</v>
      </c>
      <c r="I11" s="4">
        <f t="shared" si="3"/>
        <v>9.3807669684922809E-2</v>
      </c>
      <c r="K11" s="4">
        <f t="shared" si="4"/>
        <v>10.988948756030908</v>
      </c>
    </row>
    <row r="12" spans="1:11">
      <c r="A12" t="s">
        <v>9</v>
      </c>
      <c r="B12" t="s">
        <v>15</v>
      </c>
      <c r="C12">
        <v>52</v>
      </c>
      <c r="D12">
        <v>521</v>
      </c>
      <c r="F12">
        <f t="shared" si="0"/>
        <v>9.9808061420345484E-2</v>
      </c>
      <c r="G12" s="4"/>
      <c r="H12" s="4"/>
      <c r="I12" s="4"/>
      <c r="K12" s="4"/>
    </row>
    <row r="13" spans="1:11">
      <c r="A13" t="s">
        <v>11</v>
      </c>
      <c r="B13" t="s">
        <v>15</v>
      </c>
      <c r="C13">
        <v>40</v>
      </c>
      <c r="D13">
        <v>505</v>
      </c>
      <c r="F13">
        <f t="shared" si="0"/>
        <v>7.9207920792079209E-2</v>
      </c>
      <c r="G13" s="4"/>
      <c r="H13" s="4"/>
      <c r="I13" s="4"/>
      <c r="K13" s="4"/>
    </row>
    <row r="14" spans="1:11">
      <c r="A14" t="s">
        <v>12</v>
      </c>
      <c r="B14" t="s">
        <v>15</v>
      </c>
      <c r="C14">
        <v>43</v>
      </c>
      <c r="D14">
        <v>479</v>
      </c>
      <c r="F14">
        <f t="shared" si="0"/>
        <v>8.9770354906054284E-2</v>
      </c>
      <c r="G14" s="4">
        <f t="shared" si="1"/>
        <v>8.9595445706159668E-2</v>
      </c>
      <c r="H14" s="4">
        <f t="shared" si="2"/>
        <v>1.0301184077437048E-2</v>
      </c>
      <c r="I14" s="4">
        <f t="shared" si="3"/>
        <v>0.11497441634724569</v>
      </c>
      <c r="K14" s="4">
        <f t="shared" si="4"/>
        <v>8.9595445706159662</v>
      </c>
    </row>
    <row r="15" spans="1:11">
      <c r="A15" t="s">
        <v>9</v>
      </c>
      <c r="B15" t="s">
        <v>16</v>
      </c>
      <c r="C15">
        <v>96</v>
      </c>
      <c r="D15">
        <v>532</v>
      </c>
      <c r="F15">
        <f t="shared" si="0"/>
        <v>0.18045112781954886</v>
      </c>
      <c r="G15" s="4"/>
      <c r="H15" s="4"/>
      <c r="I15" s="4"/>
      <c r="K15" s="4"/>
    </row>
    <row r="16" spans="1:11">
      <c r="A16" t="s">
        <v>11</v>
      </c>
      <c r="B16" t="s">
        <v>16</v>
      </c>
      <c r="C16">
        <v>94</v>
      </c>
      <c r="D16">
        <v>427</v>
      </c>
      <c r="F16">
        <f t="shared" si="0"/>
        <v>0.22014051522248243</v>
      </c>
      <c r="G16" s="4"/>
      <c r="H16" s="4"/>
      <c r="I16" s="4"/>
      <c r="K16" s="4"/>
    </row>
    <row r="17" spans="1:11">
      <c r="A17" t="s">
        <v>12</v>
      </c>
      <c r="B17" t="s">
        <v>16</v>
      </c>
      <c r="C17">
        <v>106</v>
      </c>
      <c r="D17">
        <v>530</v>
      </c>
      <c r="F17">
        <f t="shared" si="0"/>
        <v>0.2</v>
      </c>
      <c r="G17" s="4">
        <f t="shared" si="1"/>
        <v>0.20019721434734375</v>
      </c>
      <c r="H17" s="4">
        <f t="shared" si="2"/>
        <v>1.9845428648158098E-2</v>
      </c>
      <c r="I17" s="4">
        <f t="shared" si="3"/>
        <v>9.9129394546550093E-2</v>
      </c>
      <c r="K17" s="4">
        <f t="shared" si="4"/>
        <v>20.019721434734375</v>
      </c>
    </row>
    <row r="18" spans="1:11">
      <c r="A18" t="s">
        <v>9</v>
      </c>
      <c r="B18" t="s">
        <v>17</v>
      </c>
      <c r="C18">
        <v>153</v>
      </c>
      <c r="D18">
        <v>479</v>
      </c>
      <c r="F18">
        <f t="shared" si="0"/>
        <v>0.31941544885177453</v>
      </c>
      <c r="G18" s="4"/>
      <c r="H18" s="4"/>
      <c r="I18" s="4"/>
      <c r="K18" s="4"/>
    </row>
    <row r="19" spans="1:11">
      <c r="A19" t="s">
        <v>11</v>
      </c>
      <c r="B19" t="s">
        <v>17</v>
      </c>
      <c r="C19">
        <v>183</v>
      </c>
      <c r="D19">
        <v>537</v>
      </c>
      <c r="F19">
        <f t="shared" si="0"/>
        <v>0.34078212290502791</v>
      </c>
      <c r="G19" s="4"/>
      <c r="H19" s="4"/>
      <c r="I19" s="4"/>
      <c r="K19" s="4"/>
    </row>
    <row r="20" spans="1:11">
      <c r="A20" t="s">
        <v>12</v>
      </c>
      <c r="B20" t="s">
        <v>17</v>
      </c>
      <c r="C20">
        <v>171</v>
      </c>
      <c r="D20">
        <v>550</v>
      </c>
      <c r="F20">
        <f t="shared" si="0"/>
        <v>0.31090909090909091</v>
      </c>
      <c r="G20" s="4">
        <f t="shared" si="1"/>
        <v>0.32370222088863115</v>
      </c>
      <c r="H20" s="4">
        <f t="shared" si="2"/>
        <v>1.5390965565212291E-2</v>
      </c>
      <c r="I20" s="4">
        <f t="shared" si="3"/>
        <v>4.754667892905038E-2</v>
      </c>
      <c r="K20" s="4">
        <f t="shared" si="4"/>
        <v>32.370222088863116</v>
      </c>
    </row>
    <row r="21" spans="1:11">
      <c r="A21" t="s">
        <v>9</v>
      </c>
      <c r="B21" t="s">
        <v>18</v>
      </c>
      <c r="C21">
        <v>57</v>
      </c>
      <c r="D21">
        <v>475</v>
      </c>
      <c r="F21">
        <f t="shared" si="0"/>
        <v>0.12</v>
      </c>
      <c r="G21" s="4"/>
      <c r="H21" s="4"/>
      <c r="I21" s="4"/>
      <c r="K21" s="4"/>
    </row>
    <row r="22" spans="1:11">
      <c r="A22" t="s">
        <v>11</v>
      </c>
      <c r="B22" t="s">
        <v>18</v>
      </c>
      <c r="C22">
        <v>72</v>
      </c>
      <c r="D22">
        <v>479</v>
      </c>
      <c r="F22">
        <f t="shared" si="0"/>
        <v>0.15031315240083507</v>
      </c>
      <c r="G22" s="4"/>
      <c r="H22" s="4"/>
      <c r="I22" s="4"/>
      <c r="K22" s="4"/>
    </row>
    <row r="23" spans="1:11">
      <c r="A23" t="s">
        <v>12</v>
      </c>
      <c r="B23" t="s">
        <v>18</v>
      </c>
      <c r="C23">
        <v>52</v>
      </c>
      <c r="D23">
        <v>521</v>
      </c>
      <c r="F23">
        <f t="shared" si="0"/>
        <v>9.9808061420345484E-2</v>
      </c>
      <c r="G23" s="4">
        <f t="shared" ref="G23" si="5">AVERAGE(F21:F23)</f>
        <v>0.12337373794039352</v>
      </c>
      <c r="H23" s="4">
        <f t="shared" ref="H23" si="6">_xlfn.STDEV.S(F21:F23)</f>
        <v>2.5421007739755624E-2</v>
      </c>
      <c r="I23" s="4">
        <f t="shared" ref="I23" si="7">H23/G23</f>
        <v>0.20604877637765556</v>
      </c>
      <c r="K23" s="4">
        <f t="shared" ref="K23" si="8">G23*100</f>
        <v>12.337373794039353</v>
      </c>
    </row>
    <row r="25" spans="1:11">
      <c r="A25" s="1" t="s">
        <v>19</v>
      </c>
    </row>
    <row r="26" spans="1:11">
      <c r="B26" s="3" t="s">
        <v>1</v>
      </c>
      <c r="C26" s="3" t="s">
        <v>2</v>
      </c>
      <c r="D26" s="3" t="s">
        <v>3</v>
      </c>
      <c r="E26" s="3"/>
      <c r="F26" s="3" t="s">
        <v>4</v>
      </c>
      <c r="G26" s="3" t="s">
        <v>5</v>
      </c>
      <c r="H26" s="3" t="s">
        <v>6</v>
      </c>
      <c r="I26" s="3" t="s">
        <v>7</v>
      </c>
      <c r="J26" s="3"/>
      <c r="K26" s="3" t="s">
        <v>8</v>
      </c>
    </row>
    <row r="27" spans="1:11">
      <c r="A27" t="s">
        <v>9</v>
      </c>
      <c r="B27" t="s">
        <v>10</v>
      </c>
      <c r="C27">
        <v>40</v>
      </c>
      <c r="D27">
        <v>446</v>
      </c>
      <c r="F27">
        <f>C27/D27</f>
        <v>8.9686098654708515E-2</v>
      </c>
    </row>
    <row r="28" spans="1:11">
      <c r="A28" t="s">
        <v>11</v>
      </c>
      <c r="B28" t="s">
        <v>10</v>
      </c>
      <c r="C28">
        <v>59</v>
      </c>
      <c r="D28">
        <v>574</v>
      </c>
      <c r="F28">
        <f t="shared" ref="F28:F38" si="9">C28/D28</f>
        <v>0.10278745644599303</v>
      </c>
    </row>
    <row r="29" spans="1:11">
      <c r="A29" t="s">
        <v>12</v>
      </c>
      <c r="B29" t="s">
        <v>10</v>
      </c>
      <c r="C29">
        <v>42</v>
      </c>
      <c r="D29">
        <v>521</v>
      </c>
      <c r="F29">
        <f t="shared" si="9"/>
        <v>8.0614203454894437E-2</v>
      </c>
      <c r="G29" s="4">
        <f>AVERAGE(F27:F29)</f>
        <v>9.1029252851865319E-2</v>
      </c>
      <c r="H29" s="4">
        <f>_xlfn.STDEV.S(F27:F29)</f>
        <v>1.1147481080935761E-2</v>
      </c>
      <c r="I29" s="4">
        <f>H29/G29</f>
        <v>0.12246042598060644</v>
      </c>
      <c r="K29" s="4">
        <f>G29*100</f>
        <v>9.1029252851865312</v>
      </c>
    </row>
    <row r="30" spans="1:11">
      <c r="A30" t="s">
        <v>9</v>
      </c>
      <c r="B30" t="s">
        <v>16</v>
      </c>
      <c r="C30">
        <v>100</v>
      </c>
      <c r="D30">
        <v>502</v>
      </c>
      <c r="F30">
        <f t="shared" si="9"/>
        <v>0.19920318725099601</v>
      </c>
      <c r="G30" s="4"/>
      <c r="H30" s="4"/>
      <c r="I30" s="4"/>
      <c r="K30" s="4"/>
    </row>
    <row r="31" spans="1:11">
      <c r="A31" t="s">
        <v>11</v>
      </c>
      <c r="B31" t="s">
        <v>16</v>
      </c>
      <c r="C31">
        <v>115</v>
      </c>
      <c r="D31">
        <v>521</v>
      </c>
      <c r="F31">
        <f t="shared" si="9"/>
        <v>0.22072936660268713</v>
      </c>
      <c r="G31" s="4"/>
      <c r="H31" s="4"/>
      <c r="I31" s="4"/>
      <c r="K31" s="4"/>
    </row>
    <row r="32" spans="1:11">
      <c r="A32" t="s">
        <v>12</v>
      </c>
      <c r="B32" t="s">
        <v>16</v>
      </c>
      <c r="C32">
        <v>86</v>
      </c>
      <c r="D32">
        <v>478</v>
      </c>
      <c r="F32">
        <f t="shared" si="9"/>
        <v>0.1799163179916318</v>
      </c>
      <c r="G32" s="4">
        <f t="shared" ref="G32:G38" si="10">AVERAGE(F30:F32)</f>
        <v>0.19994962394843829</v>
      </c>
      <c r="H32" s="4">
        <f t="shared" ref="H32" si="11">_xlfn.STDEV.S(F30:F32)</f>
        <v>2.0416760517759862E-2</v>
      </c>
      <c r="I32" s="4">
        <f t="shared" ref="I32" si="12">H32/G32</f>
        <v>0.10210952196151568</v>
      </c>
      <c r="K32" s="4">
        <f t="shared" ref="K32" si="13">G32*100</f>
        <v>19.994962394843828</v>
      </c>
    </row>
    <row r="33" spans="1:11">
      <c r="A33" t="s">
        <v>9</v>
      </c>
      <c r="B33" t="s">
        <v>20</v>
      </c>
      <c r="C33">
        <v>84</v>
      </c>
      <c r="D33">
        <v>465</v>
      </c>
      <c r="F33">
        <f t="shared" si="9"/>
        <v>0.18064516129032257</v>
      </c>
      <c r="G33" s="4"/>
      <c r="H33" s="4"/>
      <c r="I33" s="4"/>
      <c r="K33" s="4"/>
    </row>
    <row r="34" spans="1:11">
      <c r="A34" t="s">
        <v>11</v>
      </c>
      <c r="B34" t="s">
        <v>20</v>
      </c>
      <c r="C34">
        <v>75</v>
      </c>
      <c r="D34">
        <v>497</v>
      </c>
      <c r="F34">
        <f t="shared" si="9"/>
        <v>0.15090543259557343</v>
      </c>
      <c r="G34" s="4"/>
      <c r="H34" s="4"/>
      <c r="I34" s="4"/>
      <c r="K34" s="4"/>
    </row>
    <row r="35" spans="1:11">
      <c r="A35" t="s">
        <v>12</v>
      </c>
      <c r="B35" t="s">
        <v>20</v>
      </c>
      <c r="C35">
        <v>95</v>
      </c>
      <c r="D35">
        <v>499</v>
      </c>
      <c r="F35">
        <f t="shared" si="9"/>
        <v>0.19038076152304609</v>
      </c>
      <c r="G35" s="4">
        <f t="shared" si="10"/>
        <v>0.17397711846964736</v>
      </c>
      <c r="H35" s="4">
        <f t="shared" ref="H35" si="14">_xlfn.STDEV.S(F33:F35)</f>
        <v>2.0565079498431522E-2</v>
      </c>
      <c r="I35" s="4">
        <f t="shared" ref="I35" si="15">H35/G35</f>
        <v>0.11820565646406757</v>
      </c>
      <c r="K35" s="4">
        <f t="shared" ref="K35" si="16">G35*100</f>
        <v>17.397711846964736</v>
      </c>
    </row>
    <row r="36" spans="1:11">
      <c r="A36" t="s">
        <v>9</v>
      </c>
      <c r="B36" t="s">
        <v>21</v>
      </c>
      <c r="C36">
        <v>143</v>
      </c>
      <c r="D36">
        <v>477</v>
      </c>
      <c r="F36">
        <f t="shared" si="9"/>
        <v>0.29979035639412999</v>
      </c>
      <c r="G36" s="4"/>
      <c r="H36" s="4"/>
      <c r="I36" s="4"/>
      <c r="K36" s="4"/>
    </row>
    <row r="37" spans="1:11">
      <c r="A37" t="s">
        <v>11</v>
      </c>
      <c r="B37" t="s">
        <v>21</v>
      </c>
      <c r="C37">
        <v>157</v>
      </c>
      <c r="D37">
        <v>475</v>
      </c>
      <c r="F37">
        <f t="shared" si="9"/>
        <v>0.33052631578947367</v>
      </c>
      <c r="G37" s="4"/>
      <c r="H37" s="4"/>
      <c r="I37" s="4"/>
      <c r="K37" s="4"/>
    </row>
    <row r="38" spans="1:11">
      <c r="A38" t="s">
        <v>12</v>
      </c>
      <c r="B38" t="s">
        <v>21</v>
      </c>
      <c r="C38">
        <v>141</v>
      </c>
      <c r="D38">
        <v>448</v>
      </c>
      <c r="F38">
        <f t="shared" si="9"/>
        <v>0.31473214285714285</v>
      </c>
      <c r="G38" s="4">
        <f t="shared" si="10"/>
        <v>0.31501627168024887</v>
      </c>
      <c r="H38" s="4">
        <f t="shared" ref="H38" si="17">_xlfn.STDEV.S(F36:F38)</f>
        <v>1.5369949475490918E-2</v>
      </c>
      <c r="I38" s="4">
        <f t="shared" ref="I38" si="18">H38/G38</f>
        <v>4.8790970045800956E-2</v>
      </c>
      <c r="K38" s="4">
        <f t="shared" ref="K38" si="19">G38*100</f>
        <v>31.501627168024886</v>
      </c>
    </row>
    <row r="40" spans="1:11">
      <c r="A40" s="1" t="s">
        <v>22</v>
      </c>
    </row>
    <row r="41" spans="1:11">
      <c r="B41" s="3" t="s">
        <v>1</v>
      </c>
      <c r="C41" s="3" t="s">
        <v>2</v>
      </c>
      <c r="D41" s="3" t="s">
        <v>3</v>
      </c>
      <c r="E41" s="3"/>
      <c r="F41" s="3" t="s">
        <v>4</v>
      </c>
      <c r="G41" s="3" t="s">
        <v>5</v>
      </c>
      <c r="H41" s="3" t="s">
        <v>6</v>
      </c>
      <c r="I41" s="3" t="s">
        <v>7</v>
      </c>
      <c r="J41" s="3"/>
      <c r="K41" s="3" t="s">
        <v>8</v>
      </c>
    </row>
    <row r="42" spans="1:11">
      <c r="A42" t="s">
        <v>9</v>
      </c>
      <c r="B42" t="s">
        <v>23</v>
      </c>
      <c r="C42">
        <v>2405</v>
      </c>
      <c r="D42">
        <v>3798</v>
      </c>
      <c r="F42">
        <f>C42/D42</f>
        <v>0.63322801474460244</v>
      </c>
    </row>
    <row r="43" spans="1:11">
      <c r="A43" t="s">
        <v>11</v>
      </c>
      <c r="B43" t="s">
        <v>23</v>
      </c>
      <c r="C43">
        <v>2559</v>
      </c>
      <c r="D43">
        <v>3998</v>
      </c>
      <c r="F43">
        <f t="shared" ref="F43:F77" si="20">C43/D43</f>
        <v>0.64007003501750881</v>
      </c>
    </row>
    <row r="44" spans="1:11">
      <c r="A44" t="s">
        <v>12</v>
      </c>
      <c r="B44" t="s">
        <v>23</v>
      </c>
      <c r="C44">
        <v>2016</v>
      </c>
      <c r="D44">
        <v>3476</v>
      </c>
      <c r="F44">
        <f t="shared" si="20"/>
        <v>0.57997698504027617</v>
      </c>
      <c r="G44" s="4">
        <f>AVERAGE(F42:F44)</f>
        <v>0.61775834493412918</v>
      </c>
      <c r="H44" s="4">
        <f>_xlfn.STDEV.S(F42:F44)</f>
        <v>3.2897973751058691E-2</v>
      </c>
      <c r="I44" s="4">
        <f>H44/G44</f>
        <v>5.3253790937565666E-2</v>
      </c>
      <c r="K44" s="4">
        <f>G44*100</f>
        <v>61.775834493412916</v>
      </c>
    </row>
    <row r="45" spans="1:11">
      <c r="A45" t="s">
        <v>9</v>
      </c>
      <c r="B45" t="s">
        <v>24</v>
      </c>
      <c r="C45">
        <v>2856</v>
      </c>
      <c r="D45">
        <v>3984</v>
      </c>
      <c r="F45">
        <f t="shared" si="20"/>
        <v>0.7168674698795181</v>
      </c>
      <c r="G45" s="4"/>
      <c r="H45" s="4"/>
      <c r="I45" s="4"/>
      <c r="K45" s="4"/>
    </row>
    <row r="46" spans="1:11">
      <c r="A46" t="s">
        <v>11</v>
      </c>
      <c r="B46" t="s">
        <v>24</v>
      </c>
      <c r="C46">
        <v>2740</v>
      </c>
      <c r="D46">
        <v>3754</v>
      </c>
      <c r="F46">
        <f t="shared" si="20"/>
        <v>0.72988811933937137</v>
      </c>
      <c r="G46" s="4"/>
      <c r="H46" s="4"/>
      <c r="I46" s="4"/>
      <c r="K46" s="4"/>
    </row>
    <row r="47" spans="1:11">
      <c r="A47" t="s">
        <v>12</v>
      </c>
      <c r="B47" t="s">
        <v>24</v>
      </c>
      <c r="C47">
        <v>2563</v>
      </c>
      <c r="D47">
        <v>3789</v>
      </c>
      <c r="F47">
        <f t="shared" si="20"/>
        <v>0.67643177619424655</v>
      </c>
      <c r="G47" s="4">
        <f t="shared" ref="G47:G59" si="21">AVERAGE(F45:F47)</f>
        <v>0.70772912180437864</v>
      </c>
      <c r="H47" s="4">
        <f>_xlfn.STDEV.S(F45:F47)</f>
        <v>2.7875207797775012E-2</v>
      </c>
      <c r="I47" s="4">
        <f t="shared" ref="I47" si="22">H47/G47</f>
        <v>3.9386831683153371E-2</v>
      </c>
      <c r="K47" s="4">
        <f t="shared" ref="K47" si="23">G47*100</f>
        <v>70.772912180437856</v>
      </c>
    </row>
    <row r="48" spans="1:11">
      <c r="A48" t="s">
        <v>9</v>
      </c>
      <c r="B48" t="s">
        <v>25</v>
      </c>
      <c r="C48">
        <v>2230</v>
      </c>
      <c r="D48">
        <v>3321</v>
      </c>
      <c r="F48">
        <f t="shared" si="20"/>
        <v>0.67148449262270404</v>
      </c>
      <c r="G48" s="4"/>
      <c r="H48" s="4"/>
      <c r="I48" s="4"/>
      <c r="K48" s="4"/>
    </row>
    <row r="49" spans="1:11">
      <c r="A49" t="s">
        <v>11</v>
      </c>
      <c r="B49" t="s">
        <v>25</v>
      </c>
      <c r="C49">
        <v>2602</v>
      </c>
      <c r="D49">
        <v>4036</v>
      </c>
      <c r="F49">
        <f t="shared" si="20"/>
        <v>0.64469772051536178</v>
      </c>
      <c r="G49" s="4"/>
      <c r="H49" s="4"/>
      <c r="I49" s="4"/>
      <c r="K49" s="4"/>
    </row>
    <row r="50" spans="1:11">
      <c r="A50" t="s">
        <v>12</v>
      </c>
      <c r="B50" t="s">
        <v>25</v>
      </c>
      <c r="C50">
        <v>2799</v>
      </c>
      <c r="D50">
        <v>3984</v>
      </c>
      <c r="F50">
        <f t="shared" si="20"/>
        <v>0.70256024096385539</v>
      </c>
      <c r="G50" s="4">
        <f t="shared" si="21"/>
        <v>0.67291415136730703</v>
      </c>
      <c r="H50" s="4">
        <f t="shared" ref="H50" si="24">_xlfn.STDEV.S(F48:F50)</f>
        <v>2.8957740955703019E-2</v>
      </c>
      <c r="I50" s="4">
        <f t="shared" ref="I50" si="25">H50/G50</f>
        <v>4.3033336268620943E-2</v>
      </c>
      <c r="K50" s="4">
        <f t="shared" ref="K50" si="26">G50*100</f>
        <v>67.291415136730706</v>
      </c>
    </row>
    <row r="51" spans="1:11">
      <c r="A51" t="s">
        <v>9</v>
      </c>
      <c r="B51" t="s">
        <v>26</v>
      </c>
      <c r="C51">
        <v>2952</v>
      </c>
      <c r="D51">
        <v>3975</v>
      </c>
      <c r="F51">
        <f t="shared" si="20"/>
        <v>0.74264150943396223</v>
      </c>
      <c r="G51" s="4"/>
      <c r="H51" s="4"/>
      <c r="I51" s="4"/>
      <c r="K51" s="4"/>
    </row>
    <row r="52" spans="1:11">
      <c r="A52" t="s">
        <v>11</v>
      </c>
      <c r="B52" t="s">
        <v>26</v>
      </c>
      <c r="C52">
        <v>2712</v>
      </c>
      <c r="D52">
        <v>3874</v>
      </c>
      <c r="F52">
        <f t="shared" si="20"/>
        <v>0.70005162622612283</v>
      </c>
      <c r="G52" s="4"/>
      <c r="H52" s="4"/>
      <c r="I52" s="4"/>
      <c r="K52" s="4"/>
    </row>
    <row r="53" spans="1:11">
      <c r="A53" t="s">
        <v>12</v>
      </c>
      <c r="B53" t="s">
        <v>26</v>
      </c>
      <c r="C53">
        <v>2550</v>
      </c>
      <c r="D53">
        <v>3347</v>
      </c>
      <c r="F53">
        <f t="shared" si="20"/>
        <v>0.76187630714072307</v>
      </c>
      <c r="G53" s="4">
        <f t="shared" si="21"/>
        <v>0.73485648093360278</v>
      </c>
      <c r="H53" s="4">
        <f t="shared" ref="H53" si="27">_xlfn.STDEV.S(F51:F53)</f>
        <v>3.1639023279987508E-2</v>
      </c>
      <c r="I53" s="4">
        <f t="shared" ref="I53" si="28">H53/G53</f>
        <v>4.305469721079621E-2</v>
      </c>
      <c r="K53" s="4">
        <f t="shared" ref="K53" si="29">G53*100</f>
        <v>73.485648093360282</v>
      </c>
    </row>
    <row r="54" spans="1:11">
      <c r="A54" t="s">
        <v>9</v>
      </c>
      <c r="B54" t="s">
        <v>27</v>
      </c>
      <c r="C54">
        <v>646</v>
      </c>
      <c r="D54">
        <v>3798</v>
      </c>
      <c r="F54">
        <f t="shared" si="20"/>
        <v>0.17008952080042128</v>
      </c>
      <c r="G54" s="4"/>
      <c r="H54" s="4"/>
      <c r="I54" s="4"/>
      <c r="K54" s="4"/>
    </row>
    <row r="55" spans="1:11">
      <c r="A55" t="s">
        <v>11</v>
      </c>
      <c r="B55" t="s">
        <v>27</v>
      </c>
      <c r="C55">
        <v>640</v>
      </c>
      <c r="D55">
        <v>3998</v>
      </c>
      <c r="F55">
        <f t="shared" si="20"/>
        <v>0.16008004002001</v>
      </c>
      <c r="G55" s="4"/>
      <c r="H55" s="4"/>
      <c r="I55" s="4"/>
      <c r="K55" s="4"/>
    </row>
    <row r="56" spans="1:11">
      <c r="A56" t="s">
        <v>12</v>
      </c>
      <c r="B56" t="s">
        <v>27</v>
      </c>
      <c r="C56">
        <v>626</v>
      </c>
      <c r="D56">
        <v>3476</v>
      </c>
      <c r="F56">
        <f t="shared" si="20"/>
        <v>0.18009205983889529</v>
      </c>
      <c r="G56" s="4">
        <f t="shared" si="21"/>
        <v>0.17008720688644219</v>
      </c>
      <c r="H56" s="4">
        <f t="shared" ref="H56" si="30">_xlfn.STDEV.S(F54:F56)</f>
        <v>1.0006010110104466E-2</v>
      </c>
      <c r="I56" s="4">
        <f t="shared" ref="I56" si="31">H56/G56</f>
        <v>5.882870495242435E-2</v>
      </c>
      <c r="K56" s="4">
        <f t="shared" ref="K56" si="32">G56*100</f>
        <v>17.008720688644217</v>
      </c>
    </row>
    <row r="57" spans="1:11">
      <c r="A57" t="s">
        <v>9</v>
      </c>
      <c r="B57" t="s">
        <v>28</v>
      </c>
      <c r="C57">
        <v>239</v>
      </c>
      <c r="D57">
        <v>3984</v>
      </c>
      <c r="F57">
        <f t="shared" si="20"/>
        <v>5.9989959839357426E-2</v>
      </c>
      <c r="G57" s="4"/>
      <c r="H57" s="4"/>
      <c r="I57" s="4"/>
      <c r="K57" s="4"/>
    </row>
    <row r="58" spans="1:11">
      <c r="A58" t="s">
        <v>11</v>
      </c>
      <c r="B58" t="s">
        <v>28</v>
      </c>
      <c r="C58">
        <v>200</v>
      </c>
      <c r="D58">
        <v>3754</v>
      </c>
      <c r="F58">
        <f t="shared" si="20"/>
        <v>5.3276505061267979E-2</v>
      </c>
      <c r="G58" s="4"/>
      <c r="H58" s="4"/>
      <c r="I58" s="4"/>
      <c r="K58" s="4"/>
    </row>
    <row r="59" spans="1:11">
      <c r="A59" t="s">
        <v>12</v>
      </c>
      <c r="B59" t="s">
        <v>28</v>
      </c>
      <c r="C59">
        <v>169</v>
      </c>
      <c r="D59">
        <v>3789</v>
      </c>
      <c r="F59">
        <f t="shared" si="20"/>
        <v>4.4602797571918713E-2</v>
      </c>
      <c r="G59" s="4">
        <f t="shared" si="21"/>
        <v>5.2623087490848042E-2</v>
      </c>
      <c r="H59" s="4">
        <f t="shared" ref="H59" si="33">_xlfn.STDEV.S(F57:F59)</f>
        <v>7.7143636517941414E-3</v>
      </c>
      <c r="I59" s="4">
        <f t="shared" ref="I59" si="34">H59/G59</f>
        <v>0.14659656093222936</v>
      </c>
      <c r="K59" s="4">
        <f t="shared" ref="K59" si="35">G59*100</f>
        <v>5.2623087490848039</v>
      </c>
    </row>
    <row r="60" spans="1:11">
      <c r="A60" t="s">
        <v>9</v>
      </c>
      <c r="B60" t="s">
        <v>29</v>
      </c>
      <c r="C60">
        <v>186</v>
      </c>
      <c r="D60">
        <v>3321</v>
      </c>
      <c r="F60">
        <f t="shared" si="20"/>
        <v>5.6007226738934053E-2</v>
      </c>
      <c r="G60" s="4"/>
      <c r="H60" s="4"/>
      <c r="I60" s="4"/>
      <c r="K60" s="4"/>
    </row>
    <row r="61" spans="1:11">
      <c r="A61" t="s">
        <v>11</v>
      </c>
      <c r="B61" t="s">
        <v>29</v>
      </c>
      <c r="C61">
        <v>179</v>
      </c>
      <c r="D61">
        <v>4036</v>
      </c>
      <c r="F61">
        <f t="shared" si="20"/>
        <v>4.4350842418235878E-2</v>
      </c>
      <c r="G61" s="4"/>
      <c r="H61" s="4"/>
      <c r="I61" s="4"/>
      <c r="K61" s="4"/>
    </row>
    <row r="62" spans="1:11">
      <c r="A62" t="s">
        <v>12</v>
      </c>
      <c r="B62" t="s">
        <v>29</v>
      </c>
      <c r="C62">
        <v>262</v>
      </c>
      <c r="D62">
        <v>3984</v>
      </c>
      <c r="F62">
        <f t="shared" si="20"/>
        <v>6.576305220883534E-2</v>
      </c>
      <c r="G62" s="4">
        <f t="shared" ref="G62" si="36">AVERAGE(F60:F62)</f>
        <v>5.5373707122001757E-2</v>
      </c>
      <c r="H62" s="4">
        <f t="shared" ref="H62" si="37">_xlfn.STDEV.S(F60:F62)</f>
        <v>1.0720153560371216E-2</v>
      </c>
      <c r="I62" s="4">
        <f t="shared" ref="I62" si="38">H62/G62</f>
        <v>0.19359645791371902</v>
      </c>
      <c r="K62" s="4">
        <f t="shared" ref="K62" si="39">G62*100</f>
        <v>5.5373707122001754</v>
      </c>
    </row>
    <row r="63" spans="1:11">
      <c r="A63" t="s">
        <v>9</v>
      </c>
      <c r="B63" t="s">
        <v>30</v>
      </c>
      <c r="C63">
        <v>129</v>
      </c>
      <c r="D63">
        <v>3975</v>
      </c>
      <c r="F63">
        <f t="shared" si="20"/>
        <v>3.2452830188679248E-2</v>
      </c>
      <c r="G63" s="4"/>
      <c r="H63" s="4"/>
      <c r="I63" s="4"/>
      <c r="K63" s="4"/>
    </row>
    <row r="64" spans="1:11">
      <c r="A64" t="s">
        <v>11</v>
      </c>
      <c r="B64" t="s">
        <v>30</v>
      </c>
      <c r="C64">
        <v>116</v>
      </c>
      <c r="D64">
        <v>3874</v>
      </c>
      <c r="F64">
        <f t="shared" si="20"/>
        <v>2.9943211151264842E-2</v>
      </c>
      <c r="G64" s="4"/>
      <c r="H64" s="4"/>
      <c r="I64" s="4"/>
      <c r="K64" s="4"/>
    </row>
    <row r="65" spans="1:11">
      <c r="A65" t="s">
        <v>12</v>
      </c>
      <c r="B65" t="s">
        <v>30</v>
      </c>
      <c r="C65">
        <v>134</v>
      </c>
      <c r="D65">
        <v>3347</v>
      </c>
      <c r="F65">
        <f t="shared" si="20"/>
        <v>4.0035853002688977E-2</v>
      </c>
      <c r="G65" s="4">
        <f t="shared" ref="G65:G77" si="40">AVERAGE(F63:F65)</f>
        <v>3.4143964780877688E-2</v>
      </c>
      <c r="H65" s="5">
        <f t="shared" ref="H65" si="41">_xlfn.STDEV.S(F63:F65)</f>
        <v>5.254551079014947E-3</v>
      </c>
      <c r="I65" s="4">
        <f t="shared" ref="I65" si="42">H65/G65</f>
        <v>0.15389399305958035</v>
      </c>
      <c r="K65" s="4">
        <f t="shared" ref="K65" si="43">G65*100</f>
        <v>3.4143964780877689</v>
      </c>
    </row>
    <row r="66" spans="1:11">
      <c r="A66" t="s">
        <v>9</v>
      </c>
      <c r="B66" t="s">
        <v>31</v>
      </c>
      <c r="C66">
        <v>798</v>
      </c>
      <c r="D66">
        <v>3798</v>
      </c>
      <c r="F66">
        <f t="shared" si="20"/>
        <v>0.21011058451816747</v>
      </c>
      <c r="G66" s="4"/>
      <c r="H66" s="4"/>
      <c r="I66" s="4"/>
      <c r="K66" s="4"/>
    </row>
    <row r="67" spans="1:11">
      <c r="A67" t="s">
        <v>11</v>
      </c>
      <c r="B67" t="s">
        <v>31</v>
      </c>
      <c r="C67">
        <v>767</v>
      </c>
      <c r="D67">
        <v>3998</v>
      </c>
      <c r="F67">
        <f t="shared" si="20"/>
        <v>0.19184592296148073</v>
      </c>
      <c r="G67" s="4"/>
      <c r="H67" s="4"/>
      <c r="I67" s="4"/>
      <c r="K67" s="4"/>
    </row>
    <row r="68" spans="1:11">
      <c r="A68" t="s">
        <v>12</v>
      </c>
      <c r="B68" t="s">
        <v>31</v>
      </c>
      <c r="C68">
        <v>819</v>
      </c>
      <c r="D68">
        <v>3476</v>
      </c>
      <c r="F68">
        <f t="shared" si="20"/>
        <v>0.23561565017261218</v>
      </c>
      <c r="G68" s="4">
        <f t="shared" si="40"/>
        <v>0.21252405255075346</v>
      </c>
      <c r="H68" s="4">
        <f t="shared" ref="H68" si="44">_xlfn.STDEV.S(F66:F68)</f>
        <v>2.1984446228924013E-2</v>
      </c>
      <c r="I68" s="4">
        <f t="shared" ref="I68" si="45">H68/G68</f>
        <v>0.10344450882176663</v>
      </c>
      <c r="K68" s="4">
        <f t="shared" ref="K68" si="46">G68*100</f>
        <v>21.252405255075345</v>
      </c>
    </row>
    <row r="69" spans="1:11">
      <c r="A69" t="s">
        <v>9</v>
      </c>
      <c r="B69" t="s">
        <v>32</v>
      </c>
      <c r="C69">
        <v>1096</v>
      </c>
      <c r="D69">
        <v>3984</v>
      </c>
      <c r="F69">
        <f t="shared" si="20"/>
        <v>0.27510040160642568</v>
      </c>
      <c r="G69" s="4"/>
      <c r="H69" s="4"/>
      <c r="I69" s="4"/>
      <c r="K69" s="4"/>
    </row>
    <row r="70" spans="1:11">
      <c r="A70" t="s">
        <v>11</v>
      </c>
      <c r="B70" t="s">
        <v>32</v>
      </c>
      <c r="C70">
        <v>798</v>
      </c>
      <c r="D70">
        <v>3754</v>
      </c>
      <c r="F70">
        <f t="shared" si="20"/>
        <v>0.21257325519445924</v>
      </c>
      <c r="G70" s="4"/>
      <c r="H70" s="4"/>
      <c r="I70" s="4"/>
      <c r="K70" s="4"/>
    </row>
    <row r="71" spans="1:11">
      <c r="A71" t="s">
        <v>12</v>
      </c>
      <c r="B71" t="s">
        <v>32</v>
      </c>
      <c r="C71">
        <v>990</v>
      </c>
      <c r="D71">
        <v>3789</v>
      </c>
      <c r="F71">
        <f t="shared" si="20"/>
        <v>0.26128266033254155</v>
      </c>
      <c r="G71" s="4">
        <f t="shared" si="40"/>
        <v>0.24965210571114216</v>
      </c>
      <c r="H71" s="4">
        <f t="shared" ref="H71" si="47">_xlfn.STDEV.S(F69:F71)</f>
        <v>3.2846055474088386E-2</v>
      </c>
      <c r="I71" s="4">
        <f t="shared" ref="I71" si="48">H71/G71</f>
        <v>0.13156730795650742</v>
      </c>
      <c r="K71" s="4">
        <f t="shared" ref="K71" si="49">G71*100</f>
        <v>24.965210571114216</v>
      </c>
    </row>
    <row r="72" spans="1:11">
      <c r="A72" t="s">
        <v>9</v>
      </c>
      <c r="B72" t="s">
        <v>33</v>
      </c>
      <c r="C72">
        <v>664</v>
      </c>
      <c r="D72">
        <v>3321</v>
      </c>
      <c r="F72">
        <f t="shared" si="20"/>
        <v>0.19993977717554953</v>
      </c>
      <c r="G72" s="4"/>
      <c r="H72" s="4"/>
      <c r="I72" s="4"/>
      <c r="K72" s="4"/>
    </row>
    <row r="73" spans="1:11">
      <c r="A73" t="s">
        <v>11</v>
      </c>
      <c r="B73" t="s">
        <v>33</v>
      </c>
      <c r="C73">
        <v>928</v>
      </c>
      <c r="D73">
        <v>4036</v>
      </c>
      <c r="F73">
        <f t="shared" si="20"/>
        <v>0.22993062438057482</v>
      </c>
      <c r="G73" s="4"/>
      <c r="H73" s="4"/>
      <c r="I73" s="4"/>
      <c r="K73" s="4"/>
    </row>
    <row r="74" spans="1:11">
      <c r="A74" t="s">
        <v>12</v>
      </c>
      <c r="B74" t="s">
        <v>33</v>
      </c>
      <c r="C74">
        <v>702</v>
      </c>
      <c r="D74">
        <v>3984</v>
      </c>
      <c r="F74">
        <f t="shared" si="20"/>
        <v>0.17620481927710843</v>
      </c>
      <c r="G74" s="4">
        <f t="shared" si="40"/>
        <v>0.20202507361107758</v>
      </c>
      <c r="H74" s="4">
        <f t="shared" ref="H74" si="50">_xlfn.STDEV.S(F72:F74)</f>
        <v>2.692353764686118E-2</v>
      </c>
      <c r="I74" s="4">
        <f t="shared" ref="I74" si="51">H74/G74</f>
        <v>0.13326829767027934</v>
      </c>
      <c r="K74" s="4">
        <f t="shared" ref="K74" si="52">G74*100</f>
        <v>20.202507361107756</v>
      </c>
    </row>
    <row r="75" spans="1:11">
      <c r="A75" t="s">
        <v>9</v>
      </c>
      <c r="B75" t="s">
        <v>34</v>
      </c>
      <c r="C75">
        <v>922</v>
      </c>
      <c r="D75">
        <v>3975</v>
      </c>
      <c r="F75">
        <f t="shared" si="20"/>
        <v>0.23194968553459119</v>
      </c>
      <c r="G75" s="4"/>
      <c r="H75" s="4"/>
      <c r="I75" s="4"/>
      <c r="K75" s="4"/>
    </row>
    <row r="76" spans="1:11">
      <c r="A76" t="s">
        <v>11</v>
      </c>
      <c r="B76" t="s">
        <v>34</v>
      </c>
      <c r="C76">
        <v>824</v>
      </c>
      <c r="D76">
        <v>3874</v>
      </c>
      <c r="F76">
        <f t="shared" si="20"/>
        <v>0.21270005162622613</v>
      </c>
      <c r="G76" s="4"/>
      <c r="H76" s="4"/>
      <c r="I76" s="4"/>
      <c r="K76" s="4"/>
    </row>
    <row r="77" spans="1:11">
      <c r="A77" t="s">
        <v>12</v>
      </c>
      <c r="B77" t="s">
        <v>34</v>
      </c>
      <c r="C77">
        <v>839</v>
      </c>
      <c r="D77">
        <v>3347</v>
      </c>
      <c r="F77">
        <f t="shared" si="20"/>
        <v>0.2506722438004183</v>
      </c>
      <c r="G77" s="4">
        <f t="shared" si="40"/>
        <v>0.23177399365374521</v>
      </c>
      <c r="H77" s="4">
        <f t="shared" ref="H77" si="53">_xlfn.STDEV.S(F75:F77)</f>
        <v>1.8986705753136636E-2</v>
      </c>
      <c r="I77" s="4">
        <f t="shared" ref="I77" si="54">H77/G77</f>
        <v>8.1919051632261639E-2</v>
      </c>
      <c r="K77" s="4">
        <f t="shared" ref="K77" si="55">G77*100</f>
        <v>23.177399365374519</v>
      </c>
    </row>
    <row r="79" spans="1:11">
      <c r="A79" s="6" t="s">
        <v>35</v>
      </c>
      <c r="B79" s="7"/>
      <c r="C79" s="7"/>
      <c r="D79" s="7"/>
      <c r="E79" s="7"/>
      <c r="F79" s="7"/>
      <c r="G79" s="7"/>
      <c r="H79" s="7"/>
      <c r="I79" s="7"/>
    </row>
    <row r="80" spans="1:11">
      <c r="A80" s="7"/>
      <c r="B80" s="8" t="s">
        <v>1</v>
      </c>
      <c r="C80" s="8" t="s">
        <v>36</v>
      </c>
      <c r="D80" s="9" t="s">
        <v>37</v>
      </c>
      <c r="E80" s="7"/>
      <c r="F80" s="8" t="s">
        <v>4</v>
      </c>
      <c r="G80" s="8" t="s">
        <v>5</v>
      </c>
      <c r="H80" s="8" t="s">
        <v>6</v>
      </c>
      <c r="I80" s="8" t="s">
        <v>7</v>
      </c>
    </row>
    <row r="81" spans="1:9" s="2" customFormat="1">
      <c r="A81" s="10" t="s">
        <v>9</v>
      </c>
      <c r="B81" s="2" t="s">
        <v>38</v>
      </c>
      <c r="C81" s="2">
        <v>5302</v>
      </c>
      <c r="D81" s="2">
        <v>2773</v>
      </c>
      <c r="F81" s="2">
        <f>C81/D81</f>
        <v>1.9120086548864046</v>
      </c>
    </row>
    <row r="82" spans="1:9" s="2" customFormat="1">
      <c r="A82" s="10" t="s">
        <v>11</v>
      </c>
      <c r="B82" s="2" t="s">
        <v>38</v>
      </c>
      <c r="C82" s="2">
        <v>5196</v>
      </c>
      <c r="D82" s="2">
        <v>2543</v>
      </c>
      <c r="F82" s="2">
        <f t="shared" ref="F82:F98" si="56">C82/D82</f>
        <v>2.0432559968541093</v>
      </c>
    </row>
    <row r="83" spans="1:9" s="2" customFormat="1">
      <c r="A83" s="10" t="s">
        <v>12</v>
      </c>
      <c r="B83" s="2" t="s">
        <v>38</v>
      </c>
      <c r="C83" s="2">
        <v>3801</v>
      </c>
      <c r="D83" s="2">
        <v>2432</v>
      </c>
      <c r="F83" s="2">
        <f t="shared" si="56"/>
        <v>1.5629111842105263</v>
      </c>
      <c r="G83" s="5">
        <f>AVERAGE(F81:F83)</f>
        <v>1.8393919453170133</v>
      </c>
      <c r="H83" s="5">
        <f>_xlfn.STDEV.S(F81:F83)</f>
        <v>0.24826935904358774</v>
      </c>
      <c r="I83" s="5">
        <f>H83/G83</f>
        <v>0.13497360346481202</v>
      </c>
    </row>
    <row r="84" spans="1:9" s="2" customFormat="1">
      <c r="A84" s="10" t="s">
        <v>9</v>
      </c>
      <c r="B84" s="2" t="s">
        <v>39</v>
      </c>
      <c r="C84" s="2">
        <v>3707</v>
      </c>
      <c r="D84" s="2">
        <v>2232</v>
      </c>
      <c r="F84" s="2">
        <f t="shared" si="56"/>
        <v>1.6608422939068099</v>
      </c>
      <c r="G84" s="5"/>
      <c r="H84" s="5"/>
      <c r="I84" s="5"/>
    </row>
    <row r="85" spans="1:9" s="2" customFormat="1">
      <c r="A85" s="10" t="s">
        <v>11</v>
      </c>
      <c r="B85" s="2" t="s">
        <v>39</v>
      </c>
      <c r="C85" s="2">
        <v>3996</v>
      </c>
      <c r="D85" s="2">
        <v>2121</v>
      </c>
      <c r="F85" s="2">
        <f t="shared" si="56"/>
        <v>1.884016973125884</v>
      </c>
      <c r="G85" s="5"/>
      <c r="H85" s="5"/>
      <c r="I85" s="5"/>
    </row>
    <row r="86" spans="1:9" s="2" customFormat="1">
      <c r="A86" s="10" t="s">
        <v>12</v>
      </c>
      <c r="B86" s="2" t="s">
        <v>39</v>
      </c>
      <c r="C86" s="2">
        <v>3406</v>
      </c>
      <c r="D86" s="2">
        <v>2344</v>
      </c>
      <c r="F86" s="2">
        <f t="shared" si="56"/>
        <v>1.4530716723549488</v>
      </c>
      <c r="G86" s="5">
        <f t="shared" ref="G86:G98" si="57">AVERAGE(F84:F86)</f>
        <v>1.6659769797958808</v>
      </c>
      <c r="H86" s="5">
        <f>_xlfn.STDEV.S(F84:F86)</f>
        <v>0.21551853009317617</v>
      </c>
      <c r="I86" s="5">
        <f t="shared" ref="I86:I98" si="58">H86/G86</f>
        <v>0.12936465071659153</v>
      </c>
    </row>
    <row r="87" spans="1:9" s="2" customFormat="1">
      <c r="A87" s="10" t="s">
        <v>9</v>
      </c>
      <c r="B87" s="2" t="s">
        <v>40</v>
      </c>
      <c r="C87" s="2">
        <v>2868</v>
      </c>
      <c r="D87" s="2">
        <v>2987</v>
      </c>
      <c r="F87" s="2">
        <f t="shared" si="56"/>
        <v>0.96016069635085366</v>
      </c>
      <c r="G87" s="5"/>
      <c r="H87" s="5"/>
      <c r="I87" s="5"/>
    </row>
    <row r="88" spans="1:9" s="2" customFormat="1">
      <c r="A88" s="10" t="s">
        <v>11</v>
      </c>
      <c r="B88" s="2" t="s">
        <v>40</v>
      </c>
      <c r="C88" s="2">
        <v>3147</v>
      </c>
      <c r="D88" s="2">
        <v>2773</v>
      </c>
      <c r="F88" s="2">
        <f t="shared" si="56"/>
        <v>1.1348719798052651</v>
      </c>
      <c r="G88" s="5"/>
      <c r="H88" s="5"/>
      <c r="I88" s="5"/>
    </row>
    <row r="89" spans="1:9" s="2" customFormat="1">
      <c r="A89" s="10" t="s">
        <v>12</v>
      </c>
      <c r="B89" s="2" t="s">
        <v>40</v>
      </c>
      <c r="C89" s="2">
        <v>2039</v>
      </c>
      <c r="D89" s="2">
        <v>2574</v>
      </c>
      <c r="F89" s="2">
        <f t="shared" si="56"/>
        <v>0.7921522921522921</v>
      </c>
      <c r="G89" s="5">
        <f t="shared" si="57"/>
        <v>0.96239498943613688</v>
      </c>
      <c r="H89" s="5">
        <f t="shared" ref="H89:H98" si="59">_xlfn.STDEV.S(F87:F89)</f>
        <v>0.17137076800152054</v>
      </c>
      <c r="I89" s="5">
        <f t="shared" si="58"/>
        <v>0.17806697861335077</v>
      </c>
    </row>
    <row r="90" spans="1:9" s="2" customFormat="1">
      <c r="A90" s="10" t="s">
        <v>9</v>
      </c>
      <c r="B90" s="2" t="s">
        <v>41</v>
      </c>
      <c r="C90" s="2">
        <v>1286</v>
      </c>
      <c r="D90" s="2">
        <v>2474</v>
      </c>
      <c r="F90" s="2">
        <f t="shared" si="56"/>
        <v>0.51980598221503638</v>
      </c>
      <c r="G90" s="5"/>
      <c r="H90" s="5"/>
      <c r="I90" s="5"/>
    </row>
    <row r="91" spans="1:9" s="2" customFormat="1">
      <c r="A91" s="10" t="s">
        <v>11</v>
      </c>
      <c r="B91" s="2" t="s">
        <v>41</v>
      </c>
      <c r="C91" s="2">
        <v>1553</v>
      </c>
      <c r="D91" s="2">
        <v>2589</v>
      </c>
      <c r="F91" s="2">
        <f t="shared" si="56"/>
        <v>0.59984550019312477</v>
      </c>
      <c r="G91" s="5"/>
      <c r="H91" s="5"/>
      <c r="I91" s="5"/>
    </row>
    <row r="92" spans="1:9" s="2" customFormat="1">
      <c r="A92" s="10" t="s">
        <v>12</v>
      </c>
      <c r="B92" s="2" t="s">
        <v>41</v>
      </c>
      <c r="C92" s="2">
        <v>1202</v>
      </c>
      <c r="D92" s="2">
        <v>2743</v>
      </c>
      <c r="F92" s="2">
        <f t="shared" si="56"/>
        <v>0.43820634341961356</v>
      </c>
      <c r="G92" s="5">
        <f t="shared" si="57"/>
        <v>0.51928594194259159</v>
      </c>
      <c r="H92" s="5">
        <f t="shared" si="59"/>
        <v>8.0820833217845042E-2</v>
      </c>
      <c r="I92" s="5">
        <f t="shared" si="58"/>
        <v>0.15563840013751035</v>
      </c>
    </row>
    <row r="93" spans="1:9" s="2" customFormat="1">
      <c r="A93" s="10" t="s">
        <v>9</v>
      </c>
      <c r="B93" s="2" t="s">
        <v>42</v>
      </c>
      <c r="C93" s="2">
        <v>2763</v>
      </c>
      <c r="D93" s="2">
        <v>2783</v>
      </c>
      <c r="F93" s="2">
        <f t="shared" si="56"/>
        <v>0.99281351060007184</v>
      </c>
      <c r="G93" s="5"/>
      <c r="H93" s="5"/>
      <c r="I93" s="5"/>
    </row>
    <row r="94" spans="1:9" s="2" customFormat="1">
      <c r="A94" s="10" t="s">
        <v>11</v>
      </c>
      <c r="B94" s="2" t="s">
        <v>42</v>
      </c>
      <c r="C94" s="2">
        <v>2954</v>
      </c>
      <c r="D94" s="2">
        <v>2543</v>
      </c>
      <c r="F94" s="2">
        <f t="shared" si="56"/>
        <v>1.161620133700354</v>
      </c>
      <c r="G94" s="5"/>
      <c r="H94" s="5"/>
      <c r="I94" s="5"/>
    </row>
    <row r="95" spans="1:9" s="2" customFormat="1">
      <c r="A95" s="10" t="s">
        <v>12</v>
      </c>
      <c r="B95" s="2" t="s">
        <v>42</v>
      </c>
      <c r="C95" s="2">
        <v>1902</v>
      </c>
      <c r="D95" s="2">
        <v>2232</v>
      </c>
      <c r="F95" s="2">
        <f t="shared" si="56"/>
        <v>0.85215053763440862</v>
      </c>
      <c r="G95" s="5">
        <f t="shared" si="57"/>
        <v>1.0021947273116114</v>
      </c>
      <c r="H95" s="5">
        <f t="shared" si="59"/>
        <v>0.15494793687734787</v>
      </c>
      <c r="I95" s="5">
        <f t="shared" si="58"/>
        <v>0.15460861313149782</v>
      </c>
    </row>
    <row r="96" spans="1:9" s="2" customFormat="1">
      <c r="A96" s="10" t="s">
        <v>9</v>
      </c>
      <c r="B96" s="2" t="s">
        <v>43</v>
      </c>
      <c r="C96" s="2">
        <v>4189</v>
      </c>
      <c r="D96" s="2">
        <v>2022</v>
      </c>
      <c r="F96" s="2">
        <f t="shared" si="56"/>
        <v>2.0717111770524235</v>
      </c>
      <c r="G96" s="5"/>
      <c r="H96" s="5"/>
      <c r="I96" s="5"/>
    </row>
    <row r="97" spans="1:9" s="2" customFormat="1">
      <c r="A97" s="10" t="s">
        <v>11</v>
      </c>
      <c r="B97" s="2" t="s">
        <v>43</v>
      </c>
      <c r="C97" s="2">
        <v>6312</v>
      </c>
      <c r="D97" s="2">
        <v>2456</v>
      </c>
      <c r="F97" s="2">
        <f t="shared" si="56"/>
        <v>2.5700325732899021</v>
      </c>
      <c r="G97" s="5"/>
      <c r="H97" s="5"/>
      <c r="I97" s="5"/>
    </row>
    <row r="98" spans="1:9" s="2" customFormat="1">
      <c r="A98" s="10" t="s">
        <v>12</v>
      </c>
      <c r="B98" s="2" t="s">
        <v>43</v>
      </c>
      <c r="C98" s="2">
        <v>5598</v>
      </c>
      <c r="D98" s="2">
        <v>2789</v>
      </c>
      <c r="F98" s="2">
        <f t="shared" si="56"/>
        <v>2.0071710290426674</v>
      </c>
      <c r="G98" s="5">
        <f t="shared" si="57"/>
        <v>2.2163049264616643</v>
      </c>
      <c r="H98" s="5">
        <f t="shared" si="59"/>
        <v>0.30803213107444261</v>
      </c>
      <c r="I98" s="5">
        <f t="shared" si="58"/>
        <v>0.13898454467915503</v>
      </c>
    </row>
    <row r="99" spans="1:9" s="2" customFormat="1">
      <c r="A99" s="10" t="s">
        <v>9</v>
      </c>
      <c r="B99" s="2" t="s">
        <v>44</v>
      </c>
      <c r="C99" s="2">
        <v>6614</v>
      </c>
      <c r="D99" s="2">
        <v>2343</v>
      </c>
      <c r="F99" s="2">
        <f>C99/D99</f>
        <v>2.8228766538625694</v>
      </c>
    </row>
    <row r="100" spans="1:9" s="2" customFormat="1">
      <c r="A100" s="10" t="s">
        <v>11</v>
      </c>
      <c r="B100" s="2" t="s">
        <v>44</v>
      </c>
      <c r="C100" s="2">
        <v>4656</v>
      </c>
      <c r="D100" s="2">
        <v>2011</v>
      </c>
      <c r="F100" s="2">
        <f t="shared" ref="F100:F116" si="60">C100/D100</f>
        <v>2.3152660367976132</v>
      </c>
    </row>
    <row r="101" spans="1:9" s="2" customFormat="1">
      <c r="A101" s="10" t="s">
        <v>12</v>
      </c>
      <c r="B101" s="2" t="s">
        <v>44</v>
      </c>
      <c r="C101" s="2">
        <v>7573</v>
      </c>
      <c r="D101" s="2">
        <v>2375</v>
      </c>
      <c r="F101" s="2">
        <f t="shared" si="60"/>
        <v>3.1886315789473683</v>
      </c>
      <c r="G101" s="5">
        <f>AVERAGE(F99:F101)</f>
        <v>2.7755914232025169</v>
      </c>
      <c r="H101" s="5">
        <f>_xlfn.STDEV.S(F99:F101)</f>
        <v>0.43859863466791982</v>
      </c>
      <c r="I101" s="5">
        <f>H101/G101</f>
        <v>0.15801988397912631</v>
      </c>
    </row>
    <row r="102" spans="1:9" s="2" customFormat="1">
      <c r="A102" s="10" t="s">
        <v>9</v>
      </c>
      <c r="B102" s="2" t="s">
        <v>45</v>
      </c>
      <c r="C102" s="2">
        <v>5321</v>
      </c>
      <c r="D102" s="2">
        <v>2773</v>
      </c>
      <c r="F102" s="2">
        <f t="shared" si="60"/>
        <v>1.9188604399567255</v>
      </c>
      <c r="G102" s="5"/>
      <c r="H102" s="5"/>
      <c r="I102" s="5"/>
    </row>
    <row r="103" spans="1:9" s="2" customFormat="1">
      <c r="A103" s="10" t="s">
        <v>11</v>
      </c>
      <c r="B103" s="2" t="s">
        <v>45</v>
      </c>
      <c r="C103" s="2">
        <v>4670</v>
      </c>
      <c r="D103" s="2">
        <v>2563</v>
      </c>
      <c r="F103" s="2">
        <f t="shared" si="60"/>
        <v>1.8220834959032384</v>
      </c>
      <c r="G103" s="5"/>
      <c r="H103" s="5"/>
      <c r="I103" s="5"/>
    </row>
    <row r="104" spans="1:9" s="2" customFormat="1">
      <c r="A104" s="10" t="s">
        <v>12</v>
      </c>
      <c r="B104" s="2" t="s">
        <v>45</v>
      </c>
      <c r="C104" s="2">
        <v>5216</v>
      </c>
      <c r="D104" s="2">
        <v>2486</v>
      </c>
      <c r="F104" s="2">
        <f t="shared" si="60"/>
        <v>2.098149637972647</v>
      </c>
      <c r="G104" s="5">
        <f>AVERAGE(F102:F104)</f>
        <v>1.9463645246108703</v>
      </c>
      <c r="H104" s="5">
        <f>_xlfn.STDEV.S(F102:F104)</f>
        <v>0.14007314055081543</v>
      </c>
      <c r="I104" s="5">
        <f t="shared" ref="I104:I116" si="61">H104/G104</f>
        <v>7.1966550345352071E-2</v>
      </c>
    </row>
    <row r="105" spans="1:9" s="2" customFormat="1">
      <c r="A105" s="10" t="s">
        <v>9</v>
      </c>
      <c r="B105" s="2" t="s">
        <v>46</v>
      </c>
      <c r="C105" s="2">
        <v>6494</v>
      </c>
      <c r="D105" s="2">
        <v>2701</v>
      </c>
      <c r="F105" s="2">
        <f t="shared" si="60"/>
        <v>2.4042947056645687</v>
      </c>
      <c r="G105" s="5"/>
      <c r="H105" s="5"/>
      <c r="I105" s="5"/>
    </row>
    <row r="106" spans="1:9" s="2" customFormat="1">
      <c r="A106" s="10" t="s">
        <v>11</v>
      </c>
      <c r="B106" s="2" t="s">
        <v>46</v>
      </c>
      <c r="C106" s="2">
        <v>4913</v>
      </c>
      <c r="D106" s="2">
        <v>2432</v>
      </c>
      <c r="F106" s="2">
        <f t="shared" si="60"/>
        <v>2.0201480263157894</v>
      </c>
      <c r="G106" s="5"/>
      <c r="H106" s="5"/>
      <c r="I106" s="5"/>
    </row>
    <row r="107" spans="1:9" s="2" customFormat="1">
      <c r="A107" s="10" t="s">
        <v>12</v>
      </c>
      <c r="B107" s="2" t="s">
        <v>46</v>
      </c>
      <c r="C107" s="2">
        <v>7030</v>
      </c>
      <c r="D107" s="2">
        <v>2643</v>
      </c>
      <c r="F107" s="2">
        <f t="shared" si="60"/>
        <v>2.6598562239878927</v>
      </c>
      <c r="G107" s="5">
        <f t="shared" ref="G107:G116" si="62">AVERAGE(F105:F107)</f>
        <v>2.3614329853227503</v>
      </c>
      <c r="H107" s="5">
        <f t="shared" ref="H107:H116" si="63">_xlfn.STDEV.S(F105:F107)</f>
        <v>0.32200076062832222</v>
      </c>
      <c r="I107" s="5">
        <f t="shared" si="61"/>
        <v>0.13635820395060358</v>
      </c>
    </row>
    <row r="108" spans="1:9" s="2" customFormat="1">
      <c r="A108" s="10" t="s">
        <v>9</v>
      </c>
      <c r="B108" s="2" t="s">
        <v>47</v>
      </c>
      <c r="C108" s="2">
        <v>505</v>
      </c>
      <c r="D108" s="2">
        <v>2021</v>
      </c>
      <c r="F108" s="2">
        <f t="shared" si="60"/>
        <v>0.24987629886194954</v>
      </c>
      <c r="G108" s="5"/>
      <c r="H108" s="5"/>
      <c r="I108" s="5"/>
    </row>
    <row r="109" spans="1:9" s="2" customFormat="1">
      <c r="A109" s="10" t="s">
        <v>11</v>
      </c>
      <c r="B109" s="2" t="s">
        <v>47</v>
      </c>
      <c r="C109" s="2">
        <v>454</v>
      </c>
      <c r="D109" s="2">
        <v>2017</v>
      </c>
      <c r="F109" s="2">
        <f t="shared" si="60"/>
        <v>0.22508676251859197</v>
      </c>
      <c r="G109" s="5"/>
      <c r="H109" s="5"/>
      <c r="I109" s="5"/>
    </row>
    <row r="110" spans="1:9" s="2" customFormat="1">
      <c r="A110" s="10" t="s">
        <v>12</v>
      </c>
      <c r="B110" s="2" t="s">
        <v>47</v>
      </c>
      <c r="C110" s="2">
        <v>569</v>
      </c>
      <c r="D110" s="2">
        <v>2143</v>
      </c>
      <c r="F110" s="2">
        <f t="shared" si="60"/>
        <v>0.26551563229118058</v>
      </c>
      <c r="G110" s="5">
        <f t="shared" si="62"/>
        <v>0.24682623122390734</v>
      </c>
      <c r="H110" s="5">
        <f t="shared" si="63"/>
        <v>2.038628367848604E-2</v>
      </c>
      <c r="I110" s="5">
        <f t="shared" si="61"/>
        <v>8.2593667526336415E-2</v>
      </c>
    </row>
    <row r="111" spans="1:9" s="2" customFormat="1">
      <c r="A111" s="10" t="s">
        <v>9</v>
      </c>
      <c r="B111" s="2" t="s">
        <v>48</v>
      </c>
      <c r="C111" s="2">
        <v>541</v>
      </c>
      <c r="D111" s="2">
        <v>2574</v>
      </c>
      <c r="F111" s="2">
        <f t="shared" si="60"/>
        <v>0.21017871017871018</v>
      </c>
      <c r="G111" s="5"/>
      <c r="H111" s="5"/>
      <c r="I111" s="5"/>
    </row>
    <row r="112" spans="1:9" s="2" customFormat="1">
      <c r="A112" s="10" t="s">
        <v>11</v>
      </c>
      <c r="B112" s="2" t="s">
        <v>48</v>
      </c>
      <c r="C112" s="2">
        <v>385</v>
      </c>
      <c r="D112" s="2">
        <v>2408</v>
      </c>
      <c r="F112" s="2">
        <f t="shared" si="60"/>
        <v>0.15988372093023256</v>
      </c>
      <c r="G112" s="5"/>
      <c r="H112" s="5"/>
      <c r="I112" s="5"/>
    </row>
    <row r="113" spans="1:9" s="2" customFormat="1">
      <c r="A113" s="10" t="s">
        <v>12</v>
      </c>
      <c r="B113" s="2" t="s">
        <v>48</v>
      </c>
      <c r="C113" s="2">
        <v>661</v>
      </c>
      <c r="D113" s="2">
        <v>2543</v>
      </c>
      <c r="F113" s="2">
        <f t="shared" si="60"/>
        <v>0.25992921745969327</v>
      </c>
      <c r="G113" s="5">
        <f t="shared" si="62"/>
        <v>0.20999721618954537</v>
      </c>
      <c r="H113" s="5">
        <f t="shared" si="63"/>
        <v>5.0022995202283302E-2</v>
      </c>
      <c r="I113" s="5">
        <f t="shared" si="61"/>
        <v>0.23820789679960375</v>
      </c>
    </row>
    <row r="114" spans="1:9" s="2" customFormat="1">
      <c r="A114" s="10" t="s">
        <v>9</v>
      </c>
      <c r="B114" s="2" t="s">
        <v>49</v>
      </c>
      <c r="C114" s="2">
        <v>1736</v>
      </c>
      <c r="D114" s="2">
        <v>2198</v>
      </c>
      <c r="F114" s="2">
        <f t="shared" si="60"/>
        <v>0.78980891719745228</v>
      </c>
      <c r="G114" s="5"/>
      <c r="H114" s="5"/>
      <c r="I114" s="5"/>
    </row>
    <row r="115" spans="1:9" s="2" customFormat="1">
      <c r="A115" s="10" t="s">
        <v>11</v>
      </c>
      <c r="B115" s="2" t="s">
        <v>49</v>
      </c>
      <c r="C115" s="2">
        <v>1839</v>
      </c>
      <c r="D115" s="2">
        <v>2043</v>
      </c>
      <c r="F115" s="2">
        <f t="shared" si="60"/>
        <v>0.90014684287812041</v>
      </c>
      <c r="G115" s="5"/>
      <c r="H115" s="5"/>
      <c r="I115" s="5"/>
    </row>
    <row r="116" spans="1:9" s="2" customFormat="1">
      <c r="A116" s="10" t="s">
        <v>12</v>
      </c>
      <c r="B116" s="2" t="s">
        <v>49</v>
      </c>
      <c r="C116" s="2">
        <v>1599</v>
      </c>
      <c r="D116" s="2">
        <v>2317</v>
      </c>
      <c r="F116" s="2">
        <f t="shared" si="60"/>
        <v>0.69011652999568407</v>
      </c>
      <c r="G116" s="5">
        <f t="shared" si="62"/>
        <v>0.79335743002375214</v>
      </c>
      <c r="H116" s="5">
        <f t="shared" si="63"/>
        <v>0.10506011155444465</v>
      </c>
      <c r="I116" s="5">
        <f t="shared" si="61"/>
        <v>0.13242468977860242</v>
      </c>
    </row>
    <row r="117" spans="1:9" s="2" customFormat="1">
      <c r="A117" s="10" t="s">
        <v>9</v>
      </c>
      <c r="B117" s="2" t="s">
        <v>50</v>
      </c>
      <c r="C117" s="2">
        <v>1352</v>
      </c>
      <c r="D117" s="2">
        <v>2773</v>
      </c>
      <c r="F117" s="2">
        <f>C117/D117</f>
        <v>0.4875586007933646</v>
      </c>
    </row>
    <row r="118" spans="1:9" s="2" customFormat="1">
      <c r="A118" s="10" t="s">
        <v>11</v>
      </c>
      <c r="B118" s="2" t="s">
        <v>50</v>
      </c>
      <c r="C118" s="2">
        <v>1668</v>
      </c>
      <c r="D118" s="2">
        <v>2653</v>
      </c>
      <c r="F118" s="2">
        <f t="shared" ref="F118:F134" si="64">C118/D118</f>
        <v>0.62872220128156808</v>
      </c>
    </row>
    <row r="119" spans="1:9" s="2" customFormat="1">
      <c r="A119" s="10" t="s">
        <v>12</v>
      </c>
      <c r="B119" s="2" t="s">
        <v>50</v>
      </c>
      <c r="C119" s="2">
        <v>1164</v>
      </c>
      <c r="D119" s="2">
        <v>2571</v>
      </c>
      <c r="F119" s="2">
        <f t="shared" si="64"/>
        <v>0.45274212368728123</v>
      </c>
      <c r="G119" s="5">
        <f>AVERAGE(F117:F119)</f>
        <v>0.52300764192073801</v>
      </c>
      <c r="H119" s="5">
        <f>_xlfn.STDEV.S(F117:F119)</f>
        <v>9.3191860240905255E-2</v>
      </c>
      <c r="I119" s="5">
        <f>H119/G119</f>
        <v>0.17818450969217103</v>
      </c>
    </row>
    <row r="120" spans="1:9" s="2" customFormat="1">
      <c r="A120" s="10" t="s">
        <v>9</v>
      </c>
      <c r="B120" s="2" t="s">
        <v>51</v>
      </c>
      <c r="C120" s="2">
        <v>2117</v>
      </c>
      <c r="D120" s="2">
        <v>2109</v>
      </c>
      <c r="F120" s="2">
        <f t="shared" si="64"/>
        <v>1.0037932669511618</v>
      </c>
      <c r="G120" s="5"/>
      <c r="H120" s="5"/>
      <c r="I120" s="5"/>
    </row>
    <row r="121" spans="1:9" s="2" customFormat="1">
      <c r="A121" s="10" t="s">
        <v>11</v>
      </c>
      <c r="B121" s="2" t="s">
        <v>51</v>
      </c>
      <c r="C121" s="2">
        <v>2378</v>
      </c>
      <c r="D121" s="2">
        <v>2222</v>
      </c>
      <c r="F121" s="2">
        <f t="shared" si="64"/>
        <v>1.0702070207020702</v>
      </c>
      <c r="G121" s="5"/>
      <c r="H121" s="5"/>
      <c r="I121" s="5"/>
    </row>
    <row r="122" spans="1:9" s="2" customFormat="1">
      <c r="A122" s="10" t="s">
        <v>12</v>
      </c>
      <c r="B122" s="2" t="s">
        <v>51</v>
      </c>
      <c r="C122" s="2">
        <v>2015</v>
      </c>
      <c r="D122" s="2">
        <v>2343</v>
      </c>
      <c r="F122" s="2">
        <f t="shared" si="64"/>
        <v>0.86000853606487404</v>
      </c>
      <c r="G122" s="5">
        <f t="shared" ref="G122:G134" si="65">AVERAGE(F120:F122)</f>
        <v>0.9780029412393686</v>
      </c>
      <c r="H122" s="5">
        <f>_xlfn.STDEV.S(F120:F122)</f>
        <v>0.10744629547445403</v>
      </c>
      <c r="I122" s="5">
        <f t="shared" ref="I122:I134" si="66">H122/G122</f>
        <v>0.10986295740408851</v>
      </c>
    </row>
    <row r="123" spans="1:9" s="2" customFormat="1">
      <c r="A123" s="10" t="s">
        <v>9</v>
      </c>
      <c r="B123" s="2" t="s">
        <v>52</v>
      </c>
      <c r="C123" s="2">
        <v>1951</v>
      </c>
      <c r="D123" s="2">
        <v>2501</v>
      </c>
      <c r="F123" s="2">
        <f t="shared" si="64"/>
        <v>0.78008796481407439</v>
      </c>
      <c r="G123" s="5"/>
      <c r="H123" s="5"/>
      <c r="I123" s="5"/>
    </row>
    <row r="124" spans="1:9" s="2" customFormat="1">
      <c r="A124" s="10" t="s">
        <v>11</v>
      </c>
      <c r="B124" s="2" t="s">
        <v>52</v>
      </c>
      <c r="C124" s="2">
        <v>1749</v>
      </c>
      <c r="D124" s="2">
        <v>2498</v>
      </c>
      <c r="F124" s="2">
        <f t="shared" si="64"/>
        <v>0.70016012810248196</v>
      </c>
      <c r="G124" s="5"/>
      <c r="H124" s="5"/>
      <c r="I124" s="5"/>
    </row>
    <row r="125" spans="1:9" s="2" customFormat="1">
      <c r="A125" s="10" t="s">
        <v>12</v>
      </c>
      <c r="B125" s="2" t="s">
        <v>52</v>
      </c>
      <c r="C125" s="2">
        <v>1979</v>
      </c>
      <c r="D125" s="2">
        <v>2301</v>
      </c>
      <c r="F125" s="2">
        <f t="shared" si="64"/>
        <v>0.86006084311169062</v>
      </c>
      <c r="G125" s="5">
        <f t="shared" si="65"/>
        <v>0.78010297867608225</v>
      </c>
      <c r="H125" s="5">
        <f t="shared" ref="H125:H134" si="67">_xlfn.STDEV.S(F123:F125)</f>
        <v>7.9950358561898152E-2</v>
      </c>
      <c r="I125" s="5">
        <f t="shared" si="66"/>
        <v>0.10248692896620189</v>
      </c>
    </row>
    <row r="126" spans="1:9" s="2" customFormat="1">
      <c r="A126" s="10" t="s">
        <v>9</v>
      </c>
      <c r="B126" s="2" t="s">
        <v>53</v>
      </c>
      <c r="C126" s="2">
        <v>2957</v>
      </c>
      <c r="D126" s="2">
        <v>2484</v>
      </c>
      <c r="F126" s="2">
        <f t="shared" si="64"/>
        <v>1.1904186795491143</v>
      </c>
      <c r="G126" s="5"/>
      <c r="H126" s="5"/>
      <c r="I126" s="5"/>
    </row>
    <row r="127" spans="1:9" s="2" customFormat="1">
      <c r="A127" s="10" t="s">
        <v>11</v>
      </c>
      <c r="B127" s="2" t="s">
        <v>53</v>
      </c>
      <c r="C127" s="2">
        <v>2388</v>
      </c>
      <c r="D127" s="2">
        <v>2157</v>
      </c>
      <c r="F127" s="2">
        <f t="shared" si="64"/>
        <v>1.1070931849791377</v>
      </c>
      <c r="G127" s="5"/>
      <c r="H127" s="5"/>
      <c r="I127" s="5"/>
    </row>
    <row r="128" spans="1:9" s="2" customFormat="1">
      <c r="A128" s="10" t="s">
        <v>12</v>
      </c>
      <c r="B128" s="2" t="s">
        <v>53</v>
      </c>
      <c r="C128" s="2">
        <v>2129</v>
      </c>
      <c r="D128" s="2">
        <v>2089</v>
      </c>
      <c r="F128" s="2">
        <f t="shared" si="64"/>
        <v>1.019147917663954</v>
      </c>
      <c r="G128" s="5">
        <f t="shared" si="65"/>
        <v>1.1055532607307352</v>
      </c>
      <c r="H128" s="5">
        <f t="shared" si="67"/>
        <v>8.5645764601636518E-2</v>
      </c>
      <c r="I128" s="5">
        <f t="shared" si="66"/>
        <v>7.7468691598835696E-2</v>
      </c>
    </row>
    <row r="129" spans="1:9" s="2" customFormat="1">
      <c r="A129" s="10" t="s">
        <v>9</v>
      </c>
      <c r="B129" s="2" t="s">
        <v>54</v>
      </c>
      <c r="C129" s="2">
        <v>1753</v>
      </c>
      <c r="D129" s="2">
        <v>2783</v>
      </c>
      <c r="F129" s="2">
        <f t="shared" si="64"/>
        <v>0.62989579590370104</v>
      </c>
      <c r="G129" s="5"/>
      <c r="H129" s="5"/>
      <c r="I129" s="5"/>
    </row>
    <row r="130" spans="1:9" s="2" customFormat="1">
      <c r="A130" s="10" t="s">
        <v>11</v>
      </c>
      <c r="B130" s="2" t="s">
        <v>54</v>
      </c>
      <c r="C130" s="2">
        <v>1704</v>
      </c>
      <c r="D130" s="2">
        <v>2543</v>
      </c>
      <c r="F130" s="2">
        <f t="shared" si="64"/>
        <v>0.67007471490365711</v>
      </c>
      <c r="G130" s="5"/>
      <c r="H130" s="5"/>
      <c r="I130" s="5"/>
    </row>
    <row r="131" spans="1:9" s="2" customFormat="1">
      <c r="A131" s="10" t="s">
        <v>12</v>
      </c>
      <c r="B131" s="2" t="s">
        <v>54</v>
      </c>
      <c r="C131" s="2">
        <v>1317</v>
      </c>
      <c r="D131" s="2">
        <v>2232</v>
      </c>
      <c r="F131" s="2">
        <f t="shared" si="64"/>
        <v>0.59005376344086025</v>
      </c>
      <c r="G131" s="5">
        <f t="shared" si="65"/>
        <v>0.63000809141607284</v>
      </c>
      <c r="H131" s="5">
        <f t="shared" si="67"/>
        <v>4.0010593921665255E-2</v>
      </c>
      <c r="I131" s="5">
        <f t="shared" si="66"/>
        <v>6.3508063573807783E-2</v>
      </c>
    </row>
    <row r="132" spans="1:9" s="2" customFormat="1">
      <c r="A132" s="10" t="s">
        <v>9</v>
      </c>
      <c r="B132" s="2" t="s">
        <v>55</v>
      </c>
      <c r="C132" s="2">
        <v>1718</v>
      </c>
      <c r="D132" s="2">
        <v>2022</v>
      </c>
      <c r="F132" s="2">
        <f t="shared" si="64"/>
        <v>0.84965380811078139</v>
      </c>
      <c r="G132" s="5"/>
      <c r="H132" s="5"/>
      <c r="I132" s="5"/>
    </row>
    <row r="133" spans="1:9" s="2" customFormat="1">
      <c r="A133" s="10" t="s">
        <v>11</v>
      </c>
      <c r="B133" s="2" t="s">
        <v>55</v>
      </c>
      <c r="C133" s="2">
        <v>2058</v>
      </c>
      <c r="D133" s="2">
        <v>2456</v>
      </c>
      <c r="F133" s="2">
        <f t="shared" si="64"/>
        <v>0.83794788273615639</v>
      </c>
      <c r="G133" s="5"/>
      <c r="H133" s="5"/>
      <c r="I133" s="5"/>
    </row>
    <row r="134" spans="1:9" s="2" customFormat="1">
      <c r="A134" s="10" t="s">
        <v>12</v>
      </c>
      <c r="B134" s="2" t="s">
        <v>55</v>
      </c>
      <c r="C134" s="2">
        <v>2309</v>
      </c>
      <c r="D134" s="2">
        <v>2789</v>
      </c>
      <c r="F134" s="2">
        <f t="shared" si="64"/>
        <v>0.82789530297597702</v>
      </c>
      <c r="G134" s="5">
        <f t="shared" si="65"/>
        <v>0.8384989979409716</v>
      </c>
      <c r="H134" s="5">
        <f t="shared" si="67"/>
        <v>1.0889716819185932E-2</v>
      </c>
      <c r="I134" s="5">
        <f t="shared" si="66"/>
        <v>1.2987155435995575E-2</v>
      </c>
    </row>
    <row r="135" spans="1:9" s="2" customFormat="1">
      <c r="A135" s="10" t="s">
        <v>9</v>
      </c>
      <c r="B135" s="2" t="s">
        <v>56</v>
      </c>
      <c r="C135" s="2">
        <v>3018</v>
      </c>
      <c r="D135" s="2">
        <v>2343</v>
      </c>
      <c r="F135" s="2">
        <f>C135/D135</f>
        <v>1.2880921895006403</v>
      </c>
    </row>
    <row r="136" spans="1:9" s="2" customFormat="1">
      <c r="A136" s="10" t="s">
        <v>11</v>
      </c>
      <c r="B136" s="2" t="s">
        <v>56</v>
      </c>
      <c r="C136" s="2">
        <v>2051</v>
      </c>
      <c r="D136" s="2">
        <v>2011</v>
      </c>
      <c r="F136" s="2">
        <f t="shared" ref="F136:F152" si="68">C136/D136</f>
        <v>1.0198906016907012</v>
      </c>
    </row>
    <row r="137" spans="1:9" s="2" customFormat="1">
      <c r="A137" s="10" t="s">
        <v>12</v>
      </c>
      <c r="B137" s="2" t="s">
        <v>56</v>
      </c>
      <c r="C137" s="2">
        <v>3199</v>
      </c>
      <c r="D137" s="2">
        <v>2375</v>
      </c>
      <c r="F137" s="2">
        <f t="shared" si="68"/>
        <v>1.3469473684210527</v>
      </c>
      <c r="G137" s="5">
        <f>AVERAGE(F135:F137)</f>
        <v>1.2183100532041315</v>
      </c>
      <c r="H137" s="5">
        <f>_xlfn.STDEV.S(F135:F137)</f>
        <v>0.17433786758936301</v>
      </c>
      <c r="I137" s="5">
        <f>H137/G137</f>
        <v>0.14309811129839883</v>
      </c>
    </row>
    <row r="138" spans="1:9" s="2" customFormat="1">
      <c r="A138" s="10" t="s">
        <v>9</v>
      </c>
      <c r="B138" s="2" t="s">
        <v>57</v>
      </c>
      <c r="C138" s="2">
        <v>3383</v>
      </c>
      <c r="D138" s="2">
        <v>2773</v>
      </c>
      <c r="F138" s="2">
        <f t="shared" si="68"/>
        <v>1.2199783627839884</v>
      </c>
      <c r="G138" s="5"/>
      <c r="H138" s="5"/>
      <c r="I138" s="5"/>
    </row>
    <row r="139" spans="1:9" s="2" customFormat="1">
      <c r="A139" s="10" t="s">
        <v>11</v>
      </c>
      <c r="B139" s="2" t="s">
        <v>57</v>
      </c>
      <c r="C139" s="2">
        <v>3466</v>
      </c>
      <c r="D139" s="2">
        <v>2563</v>
      </c>
      <c r="F139" s="2">
        <f t="shared" si="68"/>
        <v>1.3523214982442451</v>
      </c>
      <c r="G139" s="5"/>
      <c r="H139" s="5"/>
      <c r="I139" s="5"/>
    </row>
    <row r="140" spans="1:9" s="2" customFormat="1">
      <c r="A140" s="10" t="s">
        <v>12</v>
      </c>
      <c r="B140" s="2" t="s">
        <v>57</v>
      </c>
      <c r="C140" s="2">
        <v>2622</v>
      </c>
      <c r="D140" s="2">
        <v>2486</v>
      </c>
      <c r="F140" s="2">
        <f t="shared" si="68"/>
        <v>1.0547063555913114</v>
      </c>
      <c r="G140" s="5">
        <f t="shared" ref="G140:G152" si="69">AVERAGE(F138:F140)</f>
        <v>1.2090020722065151</v>
      </c>
      <c r="H140" s="5">
        <f>_xlfn.STDEV.S(F138:F140)</f>
        <v>0.14911087317902832</v>
      </c>
      <c r="I140" s="5">
        <f t="shared" ref="I140:I152" si="70">H140/G140</f>
        <v>0.12333384417355905</v>
      </c>
    </row>
    <row r="141" spans="1:9" s="2" customFormat="1">
      <c r="A141" s="10" t="s">
        <v>9</v>
      </c>
      <c r="B141" s="2" t="s">
        <v>58</v>
      </c>
      <c r="C141" s="2">
        <v>4354</v>
      </c>
      <c r="D141" s="2">
        <v>2773</v>
      </c>
      <c r="F141" s="2">
        <f t="shared" si="68"/>
        <v>1.5701406419040751</v>
      </c>
      <c r="G141" s="5"/>
      <c r="H141" s="5"/>
      <c r="I141" s="5"/>
    </row>
    <row r="142" spans="1:9" s="2" customFormat="1">
      <c r="A142" s="10" t="s">
        <v>11</v>
      </c>
      <c r="B142" s="2" t="s">
        <v>58</v>
      </c>
      <c r="C142" s="2">
        <v>4782</v>
      </c>
      <c r="D142" s="2">
        <v>2653</v>
      </c>
      <c r="F142" s="2">
        <f t="shared" si="68"/>
        <v>1.8024877497173011</v>
      </c>
      <c r="G142" s="5"/>
      <c r="H142" s="5"/>
      <c r="I142" s="5"/>
    </row>
    <row r="143" spans="1:9" s="2" customFormat="1">
      <c r="A143" s="10" t="s">
        <v>12</v>
      </c>
      <c r="B143" s="2" t="s">
        <v>58</v>
      </c>
      <c r="C143" s="2">
        <v>3435</v>
      </c>
      <c r="D143" s="2">
        <v>2571</v>
      </c>
      <c r="F143" s="2">
        <f t="shared" si="68"/>
        <v>1.3360560093348892</v>
      </c>
      <c r="G143" s="5">
        <f t="shared" si="69"/>
        <v>1.5695614669854219</v>
      </c>
      <c r="H143" s="5">
        <f t="shared" ref="H143:H152" si="71">_xlfn.STDEV.S(F141:F143)</f>
        <v>0.23321640956787701</v>
      </c>
      <c r="I143" s="5">
        <f t="shared" si="70"/>
        <v>0.14858698717661825</v>
      </c>
    </row>
    <row r="144" spans="1:9" s="2" customFormat="1">
      <c r="A144" s="10" t="s">
        <v>9</v>
      </c>
      <c r="B144" s="2" t="s">
        <v>59</v>
      </c>
      <c r="C144" s="2">
        <v>3167</v>
      </c>
      <c r="D144" s="2">
        <v>2109</v>
      </c>
      <c r="F144" s="2">
        <f t="shared" si="68"/>
        <v>1.5016595542911333</v>
      </c>
      <c r="G144" s="5"/>
      <c r="H144" s="5"/>
      <c r="I144" s="5"/>
    </row>
    <row r="145" spans="1:9" s="2" customFormat="1">
      <c r="A145" s="10" t="s">
        <v>11</v>
      </c>
      <c r="B145" s="2" t="s">
        <v>59</v>
      </c>
      <c r="C145" s="2">
        <v>4039</v>
      </c>
      <c r="D145" s="2">
        <v>2222</v>
      </c>
      <c r="F145" s="2">
        <f t="shared" si="68"/>
        <v>1.8177317731773177</v>
      </c>
      <c r="G145" s="5"/>
      <c r="H145" s="5"/>
      <c r="I145" s="5"/>
    </row>
    <row r="146" spans="1:9" s="2" customFormat="1">
      <c r="A146" s="10" t="s">
        <v>12</v>
      </c>
      <c r="B146" s="2" t="s">
        <v>59</v>
      </c>
      <c r="C146" s="2">
        <v>3632</v>
      </c>
      <c r="D146" s="2">
        <v>2343</v>
      </c>
      <c r="F146" s="2">
        <f t="shared" si="68"/>
        <v>1.5501493811352967</v>
      </c>
      <c r="G146" s="5">
        <f t="shared" si="69"/>
        <v>1.6231802362012493</v>
      </c>
      <c r="H146" s="5">
        <f t="shared" si="71"/>
        <v>0.17022203509433537</v>
      </c>
      <c r="I146" s="5">
        <f t="shared" si="70"/>
        <v>0.10486946014862053</v>
      </c>
    </row>
    <row r="147" spans="1:9" s="2" customFormat="1">
      <c r="A147" s="10" t="s">
        <v>9</v>
      </c>
      <c r="B147" s="2" t="s">
        <v>60</v>
      </c>
      <c r="C147" s="2">
        <v>3206</v>
      </c>
      <c r="D147" s="2">
        <v>2501</v>
      </c>
      <c r="F147" s="2">
        <f t="shared" si="68"/>
        <v>1.2818872451019592</v>
      </c>
      <c r="G147" s="5"/>
      <c r="H147" s="5"/>
      <c r="I147" s="5"/>
    </row>
    <row r="148" spans="1:9" s="2" customFormat="1">
      <c r="A148" s="10" t="s">
        <v>11</v>
      </c>
      <c r="B148" s="2" t="s">
        <v>60</v>
      </c>
      <c r="C148" s="2">
        <v>3897</v>
      </c>
      <c r="D148" s="2">
        <v>2498</v>
      </c>
      <c r="F148" s="2">
        <f t="shared" si="68"/>
        <v>1.5600480384307447</v>
      </c>
      <c r="G148" s="5"/>
      <c r="H148" s="5"/>
      <c r="I148" s="5"/>
    </row>
    <row r="149" spans="1:9" s="2" customFormat="1">
      <c r="A149" s="10" t="s">
        <v>12</v>
      </c>
      <c r="B149" s="2" t="s">
        <v>60</v>
      </c>
      <c r="C149" s="2">
        <v>3328</v>
      </c>
      <c r="D149" s="2">
        <v>2301</v>
      </c>
      <c r="F149" s="2">
        <f t="shared" si="68"/>
        <v>1.4463276836158192</v>
      </c>
      <c r="G149" s="5">
        <f t="shared" si="69"/>
        <v>1.4294209890495075</v>
      </c>
      <c r="H149" s="5">
        <f t="shared" si="71"/>
        <v>0.13984896845237629</v>
      </c>
      <c r="I149" s="5">
        <f t="shared" si="70"/>
        <v>9.7836095540592818E-2</v>
      </c>
    </row>
    <row r="150" spans="1:9" s="2" customFormat="1">
      <c r="A150" s="10" t="s">
        <v>9</v>
      </c>
      <c r="B150" s="2" t="s">
        <v>61</v>
      </c>
      <c r="C150" s="2">
        <v>3801</v>
      </c>
      <c r="D150" s="2">
        <v>2484</v>
      </c>
      <c r="F150" s="2">
        <f t="shared" si="68"/>
        <v>1.5301932367149758</v>
      </c>
      <c r="G150" s="5"/>
      <c r="H150" s="5"/>
      <c r="I150" s="5"/>
    </row>
    <row r="151" spans="1:9" s="2" customFormat="1">
      <c r="A151" s="10" t="s">
        <v>11</v>
      </c>
      <c r="B151" s="2" t="s">
        <v>61</v>
      </c>
      <c r="C151" s="2">
        <v>3430</v>
      </c>
      <c r="D151" s="2">
        <v>2157</v>
      </c>
      <c r="F151" s="2">
        <f t="shared" si="68"/>
        <v>1.5901715345387111</v>
      </c>
      <c r="G151" s="5"/>
      <c r="H151" s="5"/>
      <c r="I151" s="5"/>
    </row>
    <row r="152" spans="1:9" s="2" customFormat="1">
      <c r="A152" s="10" t="s">
        <v>12</v>
      </c>
      <c r="B152" s="2" t="s">
        <v>61</v>
      </c>
      <c r="C152" s="2">
        <v>2831</v>
      </c>
      <c r="D152" s="2">
        <v>2089</v>
      </c>
      <c r="F152" s="2">
        <f t="shared" si="68"/>
        <v>1.3551938726663475</v>
      </c>
      <c r="G152" s="5">
        <f t="shared" si="69"/>
        <v>1.4918528813066783</v>
      </c>
      <c r="H152" s="5">
        <f t="shared" si="71"/>
        <v>0.12209059150637547</v>
      </c>
      <c r="I152" s="5">
        <f t="shared" si="70"/>
        <v>8.1838224825117628E-2</v>
      </c>
    </row>
    <row r="153" spans="1:9" s="2" customFormat="1">
      <c r="A153" s="10" t="s">
        <v>9</v>
      </c>
      <c r="B153" s="2" t="s">
        <v>62</v>
      </c>
      <c r="C153" s="2">
        <v>2912</v>
      </c>
      <c r="D153" s="2">
        <v>2773</v>
      </c>
      <c r="F153" s="2">
        <f>C153/D153</f>
        <v>1.0501262170934007</v>
      </c>
    </row>
    <row r="154" spans="1:9" s="2" customFormat="1">
      <c r="A154" s="10" t="s">
        <v>11</v>
      </c>
      <c r="B154" s="2" t="s">
        <v>62</v>
      </c>
      <c r="C154" s="2">
        <v>2924</v>
      </c>
      <c r="D154" s="2">
        <v>2543</v>
      </c>
      <c r="F154" s="2">
        <f t="shared" ref="F154:F164" si="72">C154/D154</f>
        <v>1.1498230436492332</v>
      </c>
    </row>
    <row r="155" spans="1:9" s="2" customFormat="1">
      <c r="A155" s="10" t="s">
        <v>12</v>
      </c>
      <c r="B155" s="2" t="s">
        <v>62</v>
      </c>
      <c r="C155" s="2">
        <v>2310</v>
      </c>
      <c r="D155" s="2">
        <v>2432</v>
      </c>
      <c r="F155" s="2">
        <f t="shared" si="72"/>
        <v>0.94983552631578949</v>
      </c>
      <c r="G155" s="5">
        <f>AVERAGE(F153:F155)</f>
        <v>1.0499282623528077</v>
      </c>
      <c r="H155" s="5">
        <f>_xlfn.STDEV.S(F153:F155)</f>
        <v>9.9993905623583387E-2</v>
      </c>
      <c r="I155" s="5">
        <f>H155/G155</f>
        <v>9.5238797934160582E-2</v>
      </c>
    </row>
    <row r="156" spans="1:9" s="2" customFormat="1">
      <c r="A156" s="10" t="s">
        <v>9</v>
      </c>
      <c r="B156" s="2" t="s">
        <v>63</v>
      </c>
      <c r="C156" s="2">
        <v>4892</v>
      </c>
      <c r="D156" s="2">
        <v>2232</v>
      </c>
      <c r="F156" s="2">
        <f t="shared" si="72"/>
        <v>2.1917562724014337</v>
      </c>
      <c r="G156" s="5"/>
      <c r="H156" s="5"/>
      <c r="I156" s="5"/>
    </row>
    <row r="157" spans="1:9" s="2" customFormat="1">
      <c r="A157" s="10" t="s">
        <v>11</v>
      </c>
      <c r="B157" s="2" t="s">
        <v>63</v>
      </c>
      <c r="C157" s="2">
        <v>4709</v>
      </c>
      <c r="D157" s="2">
        <v>2121</v>
      </c>
      <c r="F157" s="2">
        <f t="shared" si="72"/>
        <v>2.22017916077322</v>
      </c>
      <c r="G157" s="5"/>
      <c r="H157" s="5"/>
      <c r="I157" s="5"/>
    </row>
    <row r="158" spans="1:9" s="2" customFormat="1">
      <c r="A158" s="10" t="s">
        <v>12</v>
      </c>
      <c r="B158" s="2" t="s">
        <v>63</v>
      </c>
      <c r="C158" s="2">
        <v>4588</v>
      </c>
      <c r="D158" s="2">
        <v>2344</v>
      </c>
      <c r="F158" s="2">
        <f t="shared" si="72"/>
        <v>1.9573378839590443</v>
      </c>
      <c r="G158" s="5">
        <f t="shared" ref="G158:G164" si="73">AVERAGE(F156:F158)</f>
        <v>2.1230911057112327</v>
      </c>
      <c r="H158" s="5">
        <f>_xlfn.STDEV.S(F156:F158)</f>
        <v>0.14424826874791721</v>
      </c>
      <c r="I158" s="5">
        <f t="shared" ref="I158:I164" si="74">H158/G158</f>
        <v>6.7942571263136742E-2</v>
      </c>
    </row>
    <row r="159" spans="1:9" s="2" customFormat="1">
      <c r="A159" s="10" t="s">
        <v>9</v>
      </c>
      <c r="B159" s="2" t="s">
        <v>64</v>
      </c>
      <c r="C159" s="2">
        <v>6422</v>
      </c>
      <c r="D159" s="2">
        <v>2987</v>
      </c>
      <c r="F159" s="2">
        <f t="shared" si="72"/>
        <v>2.1499832607967861</v>
      </c>
      <c r="G159" s="5"/>
      <c r="H159" s="5"/>
      <c r="I159" s="5"/>
    </row>
    <row r="160" spans="1:9" s="2" customFormat="1">
      <c r="A160" s="10" t="s">
        <v>11</v>
      </c>
      <c r="B160" s="2" t="s">
        <v>64</v>
      </c>
      <c r="C160" s="2">
        <v>6378</v>
      </c>
      <c r="D160" s="2">
        <v>2773</v>
      </c>
      <c r="F160" s="2">
        <f t="shared" si="72"/>
        <v>2.300036062026686</v>
      </c>
      <c r="G160" s="5"/>
      <c r="H160" s="5"/>
      <c r="I160" s="5"/>
    </row>
    <row r="161" spans="1:10" s="2" customFormat="1">
      <c r="A161" s="10" t="s">
        <v>12</v>
      </c>
      <c r="B161" s="2" t="s">
        <v>64</v>
      </c>
      <c r="C161" s="2">
        <v>5148</v>
      </c>
      <c r="D161" s="2">
        <v>2574</v>
      </c>
      <c r="F161" s="2">
        <f t="shared" si="72"/>
        <v>2</v>
      </c>
      <c r="G161" s="5">
        <f t="shared" si="73"/>
        <v>2.1500064409411572</v>
      </c>
      <c r="H161" s="5">
        <f t="shared" ref="H161:H164" si="75">_xlfn.STDEV.S(F159:F161)</f>
        <v>0.15001803235647926</v>
      </c>
      <c r="I161" s="5">
        <f t="shared" si="74"/>
        <v>6.9775619970147362E-2</v>
      </c>
    </row>
    <row r="162" spans="1:10">
      <c r="A162" s="7" t="s">
        <v>9</v>
      </c>
      <c r="B162" t="s">
        <v>65</v>
      </c>
      <c r="C162">
        <v>6582</v>
      </c>
      <c r="D162" s="2">
        <v>2474</v>
      </c>
      <c r="F162">
        <f t="shared" si="72"/>
        <v>2.6604688763136619</v>
      </c>
      <c r="G162" s="4"/>
      <c r="H162" s="4"/>
      <c r="I162" s="4"/>
    </row>
    <row r="163" spans="1:10">
      <c r="A163" s="7" t="s">
        <v>11</v>
      </c>
      <c r="B163" t="s">
        <v>65</v>
      </c>
      <c r="C163">
        <v>7663</v>
      </c>
      <c r="D163" s="2">
        <v>2589</v>
      </c>
      <c r="F163">
        <f t="shared" si="72"/>
        <v>2.9598300502124371</v>
      </c>
      <c r="G163" s="4"/>
      <c r="H163" s="4"/>
      <c r="I163" s="4"/>
    </row>
    <row r="164" spans="1:10">
      <c r="A164" s="7" t="s">
        <v>12</v>
      </c>
      <c r="B164" t="s">
        <v>65</v>
      </c>
      <c r="C164">
        <v>6136</v>
      </c>
      <c r="D164" s="2">
        <v>2743</v>
      </c>
      <c r="F164">
        <f t="shared" si="72"/>
        <v>2.2369668246445498</v>
      </c>
      <c r="G164" s="4">
        <f t="shared" si="73"/>
        <v>2.6190885837235496</v>
      </c>
      <c r="H164" s="4">
        <f t="shared" si="75"/>
        <v>0.36320387825674161</v>
      </c>
      <c r="I164" s="4">
        <f t="shared" si="74"/>
        <v>0.13867567539100792</v>
      </c>
    </row>
    <row r="166" spans="1:10">
      <c r="A166" s="1" t="s">
        <v>66</v>
      </c>
    </row>
    <row r="167" spans="1:10">
      <c r="B167" s="3" t="s">
        <v>1</v>
      </c>
      <c r="C167" t="s">
        <v>67</v>
      </c>
      <c r="D167" t="s">
        <v>68</v>
      </c>
      <c r="E167" s="3"/>
      <c r="F167" s="3" t="s">
        <v>4</v>
      </c>
      <c r="G167" s="3" t="s">
        <v>5</v>
      </c>
      <c r="H167" s="3" t="s">
        <v>6</v>
      </c>
      <c r="I167" s="3" t="s">
        <v>7</v>
      </c>
      <c r="J167" s="3"/>
    </row>
    <row r="168" spans="1:10">
      <c r="A168" t="s">
        <v>9</v>
      </c>
      <c r="B168" t="s">
        <v>69</v>
      </c>
      <c r="C168">
        <v>8258</v>
      </c>
      <c r="D168">
        <v>478</v>
      </c>
      <c r="F168" s="11">
        <f>C168/D168</f>
        <v>17.276150627615063</v>
      </c>
    </row>
    <row r="169" spans="1:10">
      <c r="A169" t="s">
        <v>11</v>
      </c>
      <c r="B169" t="s">
        <v>69</v>
      </c>
      <c r="C169">
        <v>9513</v>
      </c>
      <c r="D169">
        <v>501</v>
      </c>
      <c r="F169" s="11">
        <f t="shared" ref="F169:F179" si="76">C169/D169</f>
        <v>18.988023952095809</v>
      </c>
    </row>
    <row r="170" spans="1:10">
      <c r="A170" t="s">
        <v>12</v>
      </c>
      <c r="B170" t="s">
        <v>69</v>
      </c>
      <c r="C170">
        <v>7473</v>
      </c>
      <c r="D170">
        <v>497</v>
      </c>
      <c r="F170" s="11">
        <f t="shared" si="76"/>
        <v>15.036217303822937</v>
      </c>
      <c r="G170" s="5">
        <f>AVERAGE(F168:F170)</f>
        <v>17.100130627844603</v>
      </c>
      <c r="H170" s="4">
        <f>_xlfn.STDEV.S(F168:F170)</f>
        <v>1.9817747668624734</v>
      </c>
      <c r="I170" s="4">
        <f>H170/G170</f>
        <v>0.11589237591176621</v>
      </c>
    </row>
    <row r="171" spans="1:10">
      <c r="A171" t="s">
        <v>9</v>
      </c>
      <c r="B171" t="s">
        <v>70</v>
      </c>
      <c r="C171">
        <v>2235</v>
      </c>
      <c r="D171">
        <v>447</v>
      </c>
      <c r="F171">
        <f t="shared" si="76"/>
        <v>5</v>
      </c>
      <c r="G171" s="4"/>
      <c r="H171" s="4"/>
      <c r="I171" s="4"/>
    </row>
    <row r="172" spans="1:10">
      <c r="A172" t="s">
        <v>11</v>
      </c>
      <c r="B172" t="s">
        <v>70</v>
      </c>
      <c r="C172">
        <v>2129.4</v>
      </c>
      <c r="D172">
        <v>507</v>
      </c>
      <c r="F172">
        <f t="shared" si="76"/>
        <v>4.2</v>
      </c>
      <c r="G172" s="4"/>
      <c r="H172" s="4"/>
      <c r="I172" s="4"/>
    </row>
    <row r="173" spans="1:10">
      <c r="A173" t="s">
        <v>12</v>
      </c>
      <c r="B173" t="s">
        <v>70</v>
      </c>
      <c r="C173">
        <v>2370.5</v>
      </c>
      <c r="D173">
        <v>431</v>
      </c>
      <c r="F173">
        <f t="shared" si="76"/>
        <v>5.5</v>
      </c>
      <c r="G173" s="4">
        <f t="shared" ref="G173:G179" si="77">AVERAGE(F171:F173)</f>
        <v>4.8999999999999995</v>
      </c>
      <c r="H173" s="4">
        <f t="shared" ref="H173:H179" si="78">_xlfn.STDEV.S(F171:F173)</f>
        <v>0.65574385243020528</v>
      </c>
      <c r="I173" s="4">
        <f t="shared" ref="I173:I179" si="79">H173/G173</f>
        <v>0.13382527600616437</v>
      </c>
    </row>
    <row r="174" spans="1:10">
      <c r="A174" t="s">
        <v>9</v>
      </c>
      <c r="B174" t="s">
        <v>71</v>
      </c>
      <c r="C174">
        <v>1047.5</v>
      </c>
      <c r="D174">
        <v>419</v>
      </c>
      <c r="F174">
        <f t="shared" si="76"/>
        <v>2.5</v>
      </c>
      <c r="G174" s="4"/>
      <c r="H174" s="4"/>
      <c r="I174" s="4"/>
    </row>
    <row r="175" spans="1:10">
      <c r="A175" t="s">
        <v>11</v>
      </c>
      <c r="B175" t="s">
        <v>71</v>
      </c>
      <c r="C175">
        <v>1093.4000000000001</v>
      </c>
      <c r="D175">
        <v>497</v>
      </c>
      <c r="F175">
        <f t="shared" si="76"/>
        <v>2.2000000000000002</v>
      </c>
      <c r="G175" s="4"/>
      <c r="H175" s="4"/>
      <c r="I175" s="4"/>
    </row>
    <row r="176" spans="1:10">
      <c r="A176" t="s">
        <v>12</v>
      </c>
      <c r="B176" t="s">
        <v>71</v>
      </c>
      <c r="C176">
        <v>920.08</v>
      </c>
      <c r="D176">
        <v>434</v>
      </c>
      <c r="F176">
        <f t="shared" si="76"/>
        <v>2.12</v>
      </c>
      <c r="G176" s="4">
        <f t="shared" si="77"/>
        <v>2.2733333333333334</v>
      </c>
      <c r="H176" s="4">
        <f t="shared" si="78"/>
        <v>0.20033305601755619</v>
      </c>
      <c r="I176" s="4">
        <f t="shared" si="79"/>
        <v>8.8123045169012981E-2</v>
      </c>
    </row>
    <row r="177" spans="1:11">
      <c r="A177" t="s">
        <v>9</v>
      </c>
      <c r="B177" t="s">
        <v>72</v>
      </c>
      <c r="C177">
        <v>1014.54</v>
      </c>
      <c r="D177">
        <v>457</v>
      </c>
      <c r="F177">
        <f t="shared" si="76"/>
        <v>2.2199999999999998</v>
      </c>
      <c r="G177" s="4"/>
      <c r="H177" s="4"/>
      <c r="I177" s="4"/>
    </row>
    <row r="178" spans="1:11">
      <c r="A178" t="s">
        <v>11</v>
      </c>
      <c r="B178" t="s">
        <v>72</v>
      </c>
      <c r="C178">
        <v>1127.76</v>
      </c>
      <c r="D178">
        <v>444</v>
      </c>
      <c r="F178">
        <f t="shared" si="76"/>
        <v>2.54</v>
      </c>
      <c r="G178" s="4"/>
      <c r="H178" s="4"/>
      <c r="I178" s="4"/>
    </row>
    <row r="179" spans="1:11">
      <c r="A179" t="s">
        <v>12</v>
      </c>
      <c r="B179" t="s">
        <v>72</v>
      </c>
      <c r="C179">
        <v>1152</v>
      </c>
      <c r="D179">
        <v>476</v>
      </c>
      <c r="F179" s="4">
        <f t="shared" si="76"/>
        <v>2.4201680672268906</v>
      </c>
      <c r="G179" s="4">
        <f t="shared" si="77"/>
        <v>2.3933893557422969</v>
      </c>
      <c r="H179" s="4">
        <f t="shared" si="78"/>
        <v>0.16167196584931284</v>
      </c>
      <c r="I179" s="4">
        <f t="shared" si="79"/>
        <v>6.7549379486218669E-2</v>
      </c>
    </row>
    <row r="181" spans="1:11">
      <c r="A181" s="1" t="s">
        <v>73</v>
      </c>
    </row>
    <row r="182" spans="1:11">
      <c r="B182" s="3" t="s">
        <v>1</v>
      </c>
      <c r="C182" t="s">
        <v>74</v>
      </c>
      <c r="D182" t="s">
        <v>68</v>
      </c>
      <c r="E182" s="3"/>
      <c r="F182" s="3" t="s">
        <v>4</v>
      </c>
      <c r="G182" s="3" t="s">
        <v>5</v>
      </c>
      <c r="H182" s="3" t="s">
        <v>6</v>
      </c>
      <c r="I182" s="3" t="s">
        <v>7</v>
      </c>
      <c r="K182" s="3" t="s">
        <v>75</v>
      </c>
    </row>
    <row r="183" spans="1:11">
      <c r="A183" t="s">
        <v>9</v>
      </c>
      <c r="B183" t="s">
        <v>69</v>
      </c>
      <c r="C183">
        <v>272</v>
      </c>
      <c r="D183">
        <v>478</v>
      </c>
      <c r="F183">
        <f>C183/D183</f>
        <v>0.56903765690376573</v>
      </c>
    </row>
    <row r="184" spans="1:11">
      <c r="A184" t="s">
        <v>11</v>
      </c>
      <c r="B184" t="s">
        <v>69</v>
      </c>
      <c r="C184">
        <v>316</v>
      </c>
      <c r="D184">
        <v>501</v>
      </c>
      <c r="F184">
        <f t="shared" ref="F184:F194" si="80">C184/D184</f>
        <v>0.63073852295409183</v>
      </c>
    </row>
    <row r="185" spans="1:11">
      <c r="A185" t="s">
        <v>12</v>
      </c>
      <c r="B185" t="s">
        <v>69</v>
      </c>
      <c r="C185">
        <v>249</v>
      </c>
      <c r="D185">
        <v>497</v>
      </c>
      <c r="F185">
        <f t="shared" si="80"/>
        <v>0.50100603621730377</v>
      </c>
      <c r="G185" s="4">
        <f>AVERAGE(F183:F185)</f>
        <v>0.56692740535838704</v>
      </c>
      <c r="H185" s="4">
        <f>_xlfn.STDEV.S(F183:F185)</f>
        <v>6.4891982554983643E-2</v>
      </c>
      <c r="I185" s="4">
        <f>H185/G185</f>
        <v>0.1144625959896254</v>
      </c>
      <c r="K185" s="4">
        <f>G185*100</f>
        <v>56.692740535838702</v>
      </c>
    </row>
    <row r="186" spans="1:11">
      <c r="A186" t="s">
        <v>9</v>
      </c>
      <c r="B186" t="s">
        <v>70</v>
      </c>
      <c r="C186">
        <v>179</v>
      </c>
      <c r="D186">
        <v>447</v>
      </c>
      <c r="F186">
        <f t="shared" si="80"/>
        <v>0.40044742729306487</v>
      </c>
      <c r="G186" s="4"/>
      <c r="H186" s="4"/>
      <c r="I186" s="4"/>
      <c r="K186" s="4"/>
    </row>
    <row r="187" spans="1:11">
      <c r="A187" t="s">
        <v>11</v>
      </c>
      <c r="B187" t="s">
        <v>70</v>
      </c>
      <c r="C187">
        <v>177</v>
      </c>
      <c r="D187">
        <v>507</v>
      </c>
      <c r="F187">
        <f t="shared" si="80"/>
        <v>0.34911242603550297</v>
      </c>
      <c r="G187" s="4"/>
      <c r="H187" s="4"/>
      <c r="I187" s="4"/>
      <c r="K187" s="4"/>
    </row>
    <row r="188" spans="1:11">
      <c r="A188" t="s">
        <v>12</v>
      </c>
      <c r="B188" t="s">
        <v>70</v>
      </c>
      <c r="C188">
        <v>185</v>
      </c>
      <c r="D188">
        <v>431</v>
      </c>
      <c r="F188">
        <f t="shared" si="80"/>
        <v>0.42923433874709976</v>
      </c>
      <c r="G188" s="4">
        <f t="shared" ref="G188:G194" si="81">AVERAGE(F186:F188)</f>
        <v>0.39293139735855592</v>
      </c>
      <c r="H188" s="4">
        <f t="shared" ref="H188" si="82">_xlfn.STDEV.S(F186:F188)</f>
        <v>4.0586306232810974E-2</v>
      </c>
      <c r="I188" s="4">
        <f t="shared" ref="I188" si="83">H188/G188</f>
        <v>0.10329107448691698</v>
      </c>
      <c r="K188" s="4">
        <f t="shared" ref="K188:K194" si="84">G188*100</f>
        <v>39.29313973585559</v>
      </c>
    </row>
    <row r="189" spans="1:11">
      <c r="A189" t="s">
        <v>9</v>
      </c>
      <c r="B189" t="s">
        <v>71</v>
      </c>
      <c r="C189">
        <v>189</v>
      </c>
      <c r="D189">
        <v>419</v>
      </c>
      <c r="F189">
        <f t="shared" si="80"/>
        <v>0.45107398568019091</v>
      </c>
      <c r="G189" s="4"/>
      <c r="H189" s="4"/>
      <c r="I189" s="4"/>
      <c r="K189" s="4"/>
    </row>
    <row r="190" spans="1:11">
      <c r="A190" t="s">
        <v>11</v>
      </c>
      <c r="B190" t="s">
        <v>71</v>
      </c>
      <c r="C190">
        <v>199</v>
      </c>
      <c r="D190">
        <v>497</v>
      </c>
      <c r="F190">
        <f t="shared" si="80"/>
        <v>0.40040241448692154</v>
      </c>
      <c r="G190" s="4"/>
      <c r="H190" s="4"/>
      <c r="I190" s="4"/>
      <c r="K190" s="4"/>
    </row>
    <row r="191" spans="1:11">
      <c r="A191" t="s">
        <v>12</v>
      </c>
      <c r="B191" t="s">
        <v>71</v>
      </c>
      <c r="C191">
        <v>161</v>
      </c>
      <c r="D191">
        <v>434</v>
      </c>
      <c r="F191">
        <f t="shared" si="80"/>
        <v>0.37096774193548387</v>
      </c>
      <c r="G191" s="4">
        <f t="shared" si="81"/>
        <v>0.40748138070086543</v>
      </c>
      <c r="H191" s="4">
        <f t="shared" ref="H191" si="85">_xlfn.STDEV.S(F189:F191)</f>
        <v>4.051958037437238E-2</v>
      </c>
      <c r="I191" s="4">
        <f t="shared" ref="I191" si="86">H191/G191</f>
        <v>9.9439096590570486E-2</v>
      </c>
      <c r="K191" s="4">
        <f t="shared" si="84"/>
        <v>40.74813807008654</v>
      </c>
    </row>
    <row r="192" spans="1:11">
      <c r="A192" t="s">
        <v>9</v>
      </c>
      <c r="B192" t="s">
        <v>72</v>
      </c>
      <c r="C192">
        <v>101</v>
      </c>
      <c r="D192">
        <v>457</v>
      </c>
      <c r="F192">
        <f t="shared" si="80"/>
        <v>0.22100656455142231</v>
      </c>
      <c r="G192" s="4"/>
      <c r="H192" s="4"/>
      <c r="I192" s="4"/>
      <c r="K192" s="4"/>
    </row>
    <row r="193" spans="1:11">
      <c r="A193" t="s">
        <v>11</v>
      </c>
      <c r="B193" t="s">
        <v>72</v>
      </c>
      <c r="C193">
        <v>149</v>
      </c>
      <c r="D193">
        <v>444</v>
      </c>
      <c r="F193">
        <f t="shared" si="80"/>
        <v>0.3355855855855856</v>
      </c>
      <c r="G193" s="4"/>
      <c r="H193" s="4"/>
      <c r="I193" s="4"/>
      <c r="K193" s="4"/>
    </row>
    <row r="194" spans="1:11">
      <c r="A194" t="s">
        <v>12</v>
      </c>
      <c r="B194" t="s">
        <v>72</v>
      </c>
      <c r="C194">
        <v>129</v>
      </c>
      <c r="D194">
        <v>476</v>
      </c>
      <c r="F194">
        <f t="shared" si="80"/>
        <v>0.27100840336134452</v>
      </c>
      <c r="G194" s="4">
        <f t="shared" si="81"/>
        <v>0.27586685116611748</v>
      </c>
      <c r="H194" s="4">
        <f t="shared" ref="H194" si="87">_xlfn.STDEV.S(F192:F194)</f>
        <v>5.7443810820580178E-2</v>
      </c>
      <c r="I194" s="4">
        <f t="shared" ref="I194" si="88">H194/G194</f>
        <v>0.20823020445464649</v>
      </c>
      <c r="K194" s="4">
        <f t="shared" si="84"/>
        <v>27.586685116611747</v>
      </c>
    </row>
    <row r="196" spans="1:11">
      <c r="A196" s="6" t="s">
        <v>76</v>
      </c>
      <c r="B196" s="7"/>
      <c r="C196" s="7"/>
      <c r="D196" s="7"/>
      <c r="E196" s="7"/>
      <c r="F196" s="7"/>
      <c r="G196" s="7"/>
      <c r="H196" s="7"/>
      <c r="I196" s="7"/>
    </row>
    <row r="197" spans="1:11">
      <c r="A197" s="7"/>
      <c r="B197" s="8" t="s">
        <v>1</v>
      </c>
      <c r="C197" s="7" t="s">
        <v>67</v>
      </c>
      <c r="D197" s="7" t="s">
        <v>68</v>
      </c>
      <c r="E197" s="8"/>
      <c r="F197" s="8" t="s">
        <v>4</v>
      </c>
      <c r="G197" s="8" t="s">
        <v>5</v>
      </c>
      <c r="H197" s="8" t="s">
        <v>6</v>
      </c>
      <c r="I197" s="8" t="s">
        <v>7</v>
      </c>
    </row>
    <row r="198" spans="1:11">
      <c r="A198" s="7" t="s">
        <v>9</v>
      </c>
      <c r="B198" s="7" t="s">
        <v>69</v>
      </c>
      <c r="C198">
        <v>1665</v>
      </c>
      <c r="D198">
        <v>473</v>
      </c>
      <c r="E198" s="7"/>
      <c r="F198" s="12">
        <f>C198/D198</f>
        <v>3.5200845665961946</v>
      </c>
      <c r="G198" s="7"/>
      <c r="H198" s="7"/>
      <c r="I198" s="7"/>
    </row>
    <row r="199" spans="1:11">
      <c r="A199" s="7" t="s">
        <v>11</v>
      </c>
      <c r="B199" s="7" t="s">
        <v>69</v>
      </c>
      <c r="C199">
        <v>1454.5</v>
      </c>
      <c r="D199">
        <v>519</v>
      </c>
      <c r="E199" s="7"/>
      <c r="F199" s="12">
        <f t="shared" ref="F199:F209" si="89">C199/D199</f>
        <v>2.8025048169556839</v>
      </c>
      <c r="G199" s="7"/>
      <c r="H199" s="7"/>
      <c r="I199" s="7"/>
    </row>
    <row r="200" spans="1:11">
      <c r="A200" s="7" t="s">
        <v>12</v>
      </c>
      <c r="B200" s="7" t="s">
        <v>69</v>
      </c>
      <c r="C200">
        <v>1354.5</v>
      </c>
      <c r="D200">
        <v>501</v>
      </c>
      <c r="E200" s="7"/>
      <c r="F200" s="12">
        <f t="shared" si="89"/>
        <v>2.7035928143712575</v>
      </c>
      <c r="G200" s="13">
        <f>AVERAGE(F198:F200)</f>
        <v>3.0087273993077122</v>
      </c>
      <c r="H200" s="13">
        <f>_xlfn.STDEV.S(F198:F200)</f>
        <v>0.44560129091688333</v>
      </c>
      <c r="I200" s="13">
        <f>H200/G200</f>
        <v>0.14810291255346469</v>
      </c>
    </row>
    <row r="201" spans="1:11">
      <c r="A201" s="7" t="s">
        <v>9</v>
      </c>
      <c r="B201" s="7" t="s">
        <v>70</v>
      </c>
      <c r="C201">
        <v>3824</v>
      </c>
      <c r="D201">
        <v>478</v>
      </c>
      <c r="E201" s="7"/>
      <c r="F201" s="12">
        <f t="shared" si="89"/>
        <v>8</v>
      </c>
      <c r="G201" s="13"/>
      <c r="H201" s="13"/>
      <c r="I201" s="13"/>
    </row>
    <row r="202" spans="1:11">
      <c r="A202" s="7" t="s">
        <v>11</v>
      </c>
      <c r="B202" s="7" t="s">
        <v>70</v>
      </c>
      <c r="C202">
        <v>4254.3</v>
      </c>
      <c r="D202">
        <v>489</v>
      </c>
      <c r="E202" s="7"/>
      <c r="F202" s="12">
        <f t="shared" si="89"/>
        <v>8.7000000000000011</v>
      </c>
      <c r="G202" s="13"/>
      <c r="H202" s="13"/>
      <c r="I202" s="13"/>
    </row>
    <row r="203" spans="1:11">
      <c r="A203" s="7" t="s">
        <v>12</v>
      </c>
      <c r="B203" s="7" t="s">
        <v>70</v>
      </c>
      <c r="C203">
        <v>4428</v>
      </c>
      <c r="D203">
        <v>492</v>
      </c>
      <c r="E203" s="7"/>
      <c r="F203" s="12">
        <f t="shared" si="89"/>
        <v>9</v>
      </c>
      <c r="G203" s="13">
        <f t="shared" ref="G203:G209" si="90">AVERAGE(F201:F203)</f>
        <v>8.5666666666666682</v>
      </c>
      <c r="H203" s="13">
        <f t="shared" ref="H203:H209" si="91">_xlfn.STDEV.S(F201:F203)</f>
        <v>0.51316014394468856</v>
      </c>
      <c r="I203" s="13">
        <f t="shared" ref="I203:I209" si="92">H203/G203</f>
        <v>5.9901962328173748E-2</v>
      </c>
    </row>
    <row r="204" spans="1:11">
      <c r="A204" s="7" t="s">
        <v>9</v>
      </c>
      <c r="B204" s="7" t="s">
        <v>71</v>
      </c>
      <c r="C204">
        <v>4473</v>
      </c>
      <c r="D204">
        <v>497</v>
      </c>
      <c r="E204" s="7"/>
      <c r="F204" s="12">
        <f t="shared" si="89"/>
        <v>9</v>
      </c>
      <c r="G204" s="13"/>
      <c r="H204" s="13"/>
      <c r="I204" s="13"/>
    </row>
    <row r="205" spans="1:11">
      <c r="A205" s="7" t="s">
        <v>11</v>
      </c>
      <c r="B205" s="7" t="s">
        <v>71</v>
      </c>
      <c r="C205">
        <v>4259.6000000000004</v>
      </c>
      <c r="D205">
        <v>463</v>
      </c>
      <c r="E205" s="7"/>
      <c r="F205" s="12">
        <f t="shared" si="89"/>
        <v>9.2000000000000011</v>
      </c>
      <c r="G205" s="13"/>
      <c r="H205" s="13"/>
      <c r="I205" s="13"/>
    </row>
    <row r="206" spans="1:11">
      <c r="A206" s="7" t="s">
        <v>12</v>
      </c>
      <c r="B206" s="7" t="s">
        <v>71</v>
      </c>
      <c r="C206">
        <v>4106.3999999999996</v>
      </c>
      <c r="D206">
        <v>472</v>
      </c>
      <c r="E206" s="7"/>
      <c r="F206" s="12">
        <f t="shared" si="89"/>
        <v>8.6999999999999993</v>
      </c>
      <c r="G206" s="13">
        <f t="shared" si="90"/>
        <v>8.9666666666666668</v>
      </c>
      <c r="H206" s="13">
        <f t="shared" si="91"/>
        <v>0.25166114784235921</v>
      </c>
      <c r="I206" s="13">
        <f t="shared" si="92"/>
        <v>2.8066299015876491E-2</v>
      </c>
    </row>
    <row r="207" spans="1:11">
      <c r="A207" s="7" t="s">
        <v>9</v>
      </c>
      <c r="B207" s="7" t="s">
        <v>72</v>
      </c>
      <c r="C207">
        <v>3196.8</v>
      </c>
      <c r="D207">
        <v>444</v>
      </c>
      <c r="E207" s="7"/>
      <c r="F207" s="12">
        <f t="shared" si="89"/>
        <v>7.2</v>
      </c>
      <c r="G207" s="13"/>
      <c r="H207" s="13"/>
      <c r="I207" s="13"/>
    </row>
    <row r="208" spans="1:11">
      <c r="A208" s="7" t="s">
        <v>11</v>
      </c>
      <c r="B208" s="7" t="s">
        <v>72</v>
      </c>
      <c r="C208">
        <v>3465</v>
      </c>
      <c r="D208">
        <v>495</v>
      </c>
      <c r="E208" s="7"/>
      <c r="F208" s="12">
        <f t="shared" si="89"/>
        <v>7</v>
      </c>
      <c r="G208" s="13"/>
      <c r="H208" s="13"/>
      <c r="I208" s="13"/>
    </row>
    <row r="209" spans="1:9">
      <c r="A209" s="7" t="s">
        <v>12</v>
      </c>
      <c r="B209" s="7" t="s">
        <v>72</v>
      </c>
      <c r="C209">
        <v>3011.8</v>
      </c>
      <c r="D209">
        <v>407</v>
      </c>
      <c r="E209" s="7"/>
      <c r="F209" s="7">
        <f t="shared" si="89"/>
        <v>7.4</v>
      </c>
      <c r="G209" s="13">
        <f t="shared" si="90"/>
        <v>7.2</v>
      </c>
      <c r="H209" s="13">
        <f t="shared" si="91"/>
        <v>0.20000000000000018</v>
      </c>
      <c r="I209" s="13">
        <f t="shared" si="92"/>
        <v>2.7777777777777801E-2</v>
      </c>
    </row>
    <row r="211" spans="1:9">
      <c r="A211" s="6" t="s">
        <v>77</v>
      </c>
      <c r="B211" s="7"/>
      <c r="C211" s="7"/>
      <c r="D211" s="7"/>
      <c r="E211" s="7"/>
      <c r="F211" s="7"/>
      <c r="G211" s="7"/>
      <c r="H211" s="7"/>
      <c r="I211" s="7"/>
    </row>
    <row r="212" spans="1:9">
      <c r="A212" s="7"/>
      <c r="B212" s="8" t="s">
        <v>1</v>
      </c>
      <c r="C212" s="7" t="s">
        <v>67</v>
      </c>
      <c r="D212" s="7" t="s">
        <v>68</v>
      </c>
      <c r="E212" s="8"/>
      <c r="F212" s="8" t="s">
        <v>4</v>
      </c>
      <c r="G212" s="8" t="s">
        <v>5</v>
      </c>
      <c r="H212" s="8" t="s">
        <v>6</v>
      </c>
      <c r="I212" s="8" t="s">
        <v>7</v>
      </c>
    </row>
    <row r="213" spans="1:9">
      <c r="A213" s="7" t="s">
        <v>9</v>
      </c>
      <c r="B213" s="7" t="s">
        <v>69</v>
      </c>
      <c r="C213">
        <v>1928.5</v>
      </c>
      <c r="D213">
        <v>473</v>
      </c>
      <c r="E213" s="7"/>
      <c r="F213" s="12">
        <f>C213/D213</f>
        <v>4.0771670190274838</v>
      </c>
      <c r="G213" s="7"/>
      <c r="H213" s="7"/>
      <c r="I213" s="7"/>
    </row>
    <row r="214" spans="1:9">
      <c r="A214" s="7" t="s">
        <v>11</v>
      </c>
      <c r="B214" s="7" t="s">
        <v>69</v>
      </c>
      <c r="C214">
        <v>1939.3</v>
      </c>
      <c r="D214">
        <v>519</v>
      </c>
      <c r="E214" s="7"/>
      <c r="F214" s="12">
        <f t="shared" ref="F214:F224" si="93">C214/D214</f>
        <v>3.7366088631984584</v>
      </c>
      <c r="G214" s="7"/>
      <c r="H214" s="7"/>
      <c r="I214" s="7"/>
    </row>
    <row r="215" spans="1:9">
      <c r="A215" s="7" t="s">
        <v>12</v>
      </c>
      <c r="B215" s="7" t="s">
        <v>69</v>
      </c>
      <c r="C215">
        <v>1804</v>
      </c>
      <c r="D215">
        <v>501</v>
      </c>
      <c r="E215" s="7"/>
      <c r="F215" s="12">
        <f t="shared" si="93"/>
        <v>3.6007984031936129</v>
      </c>
      <c r="G215" s="13">
        <f>AVERAGE(F213:F215)</f>
        <v>3.8048580951398514</v>
      </c>
      <c r="H215" s="13">
        <f>_xlfn.STDEV.S(F213:F215)</f>
        <v>0.24540829811420822</v>
      </c>
      <c r="I215" s="13">
        <f>H215/G215</f>
        <v>6.4498673006407617E-2</v>
      </c>
    </row>
    <row r="216" spans="1:9">
      <c r="A216" s="7" t="s">
        <v>9</v>
      </c>
      <c r="B216" s="7" t="s">
        <v>70</v>
      </c>
      <c r="C216">
        <v>1816.4</v>
      </c>
      <c r="D216">
        <v>478</v>
      </c>
      <c r="E216" s="7"/>
      <c r="F216" s="7">
        <f t="shared" si="93"/>
        <v>3.8000000000000003</v>
      </c>
      <c r="G216" s="13"/>
      <c r="H216" s="13"/>
      <c r="I216" s="13"/>
    </row>
    <row r="217" spans="1:9">
      <c r="A217" s="7" t="s">
        <v>11</v>
      </c>
      <c r="B217" s="7" t="s">
        <v>70</v>
      </c>
      <c r="C217">
        <v>1956</v>
      </c>
      <c r="D217">
        <v>489</v>
      </c>
      <c r="E217" s="7"/>
      <c r="F217" s="7">
        <f t="shared" si="93"/>
        <v>4</v>
      </c>
      <c r="G217" s="13"/>
      <c r="H217" s="13"/>
      <c r="I217" s="13"/>
    </row>
    <row r="218" spans="1:9">
      <c r="A218" s="7" t="s">
        <v>12</v>
      </c>
      <c r="B218" s="7" t="s">
        <v>70</v>
      </c>
      <c r="C218">
        <v>1515.6</v>
      </c>
      <c r="D218">
        <v>492</v>
      </c>
      <c r="E218" s="7"/>
      <c r="F218" s="12">
        <f t="shared" si="93"/>
        <v>3.0804878048780484</v>
      </c>
      <c r="G218" s="13">
        <f t="shared" ref="G218:G224" si="94">AVERAGE(F216:F218)</f>
        <v>3.626829268292683</v>
      </c>
      <c r="H218" s="13">
        <f t="shared" ref="H218:H224" si="95">_xlfn.STDEV.S(F216:F218)</f>
        <v>0.48359771089670373</v>
      </c>
      <c r="I218" s="13">
        <f t="shared" ref="I218:I224" si="96">H218/G218</f>
        <v>0.13333897879465267</v>
      </c>
    </row>
    <row r="219" spans="1:9">
      <c r="A219" s="7" t="s">
        <v>9</v>
      </c>
      <c r="B219" s="7" t="s">
        <v>71</v>
      </c>
      <c r="C219">
        <v>1688</v>
      </c>
      <c r="D219">
        <v>497</v>
      </c>
      <c r="E219" s="7"/>
      <c r="F219" s="12">
        <f t="shared" si="93"/>
        <v>3.3963782696177063</v>
      </c>
      <c r="G219" s="13"/>
      <c r="H219" s="13"/>
      <c r="I219" s="13"/>
    </row>
    <row r="220" spans="1:9">
      <c r="A220" s="7" t="s">
        <v>11</v>
      </c>
      <c r="B220" s="7" t="s">
        <v>71</v>
      </c>
      <c r="C220">
        <v>1898.3</v>
      </c>
      <c r="D220">
        <v>463</v>
      </c>
      <c r="E220" s="7"/>
      <c r="F220" s="12">
        <f t="shared" si="93"/>
        <v>4.0999999999999996</v>
      </c>
      <c r="G220" s="13"/>
      <c r="H220" s="13"/>
      <c r="I220" s="13"/>
    </row>
    <row r="221" spans="1:9">
      <c r="A221" s="7" t="s">
        <v>12</v>
      </c>
      <c r="B221" s="7" t="s">
        <v>71</v>
      </c>
      <c r="C221">
        <v>1540.8</v>
      </c>
      <c r="D221">
        <v>472</v>
      </c>
      <c r="E221" s="7"/>
      <c r="F221" s="12">
        <f t="shared" si="93"/>
        <v>3.2644067796610168</v>
      </c>
      <c r="G221" s="13">
        <f t="shared" si="94"/>
        <v>3.5869283497595745</v>
      </c>
      <c r="H221" s="13">
        <f t="shared" si="95"/>
        <v>0.44920597419298408</v>
      </c>
      <c r="I221" s="13">
        <f t="shared" si="96"/>
        <v>0.12523416427403508</v>
      </c>
    </row>
    <row r="222" spans="1:9">
      <c r="A222" s="7" t="s">
        <v>9</v>
      </c>
      <c r="B222" s="7" t="s">
        <v>72</v>
      </c>
      <c r="C222">
        <v>1909.2</v>
      </c>
      <c r="D222">
        <v>444</v>
      </c>
      <c r="E222" s="7"/>
      <c r="F222" s="7">
        <f t="shared" si="93"/>
        <v>4.3</v>
      </c>
      <c r="G222" s="13"/>
      <c r="H222" s="13"/>
      <c r="I222" s="13"/>
    </row>
    <row r="223" spans="1:9">
      <c r="A223" s="7" t="s">
        <v>11</v>
      </c>
      <c r="B223" s="7" t="s">
        <v>72</v>
      </c>
      <c r="C223">
        <v>2178</v>
      </c>
      <c r="D223">
        <v>495</v>
      </c>
      <c r="E223" s="7"/>
      <c r="F223" s="7">
        <f t="shared" si="93"/>
        <v>4.4000000000000004</v>
      </c>
      <c r="G223" s="13"/>
      <c r="H223" s="13"/>
      <c r="I223" s="13"/>
    </row>
    <row r="224" spans="1:9">
      <c r="A224" s="7" t="s">
        <v>12</v>
      </c>
      <c r="B224" s="7" t="s">
        <v>72</v>
      </c>
      <c r="C224">
        <v>1628</v>
      </c>
      <c r="D224">
        <v>407</v>
      </c>
      <c r="E224" s="7"/>
      <c r="F224" s="7">
        <f t="shared" si="93"/>
        <v>4</v>
      </c>
      <c r="G224" s="13">
        <f t="shared" si="94"/>
        <v>4.2333333333333334</v>
      </c>
      <c r="H224" s="13">
        <f t="shared" si="95"/>
        <v>0.20816659994661338</v>
      </c>
      <c r="I224" s="13">
        <f t="shared" si="96"/>
        <v>4.9173212585814183E-2</v>
      </c>
    </row>
    <row r="226" spans="1:9">
      <c r="A226" s="6" t="s">
        <v>78</v>
      </c>
      <c r="B226" s="7"/>
      <c r="C226" s="7"/>
      <c r="D226" s="7"/>
      <c r="E226" s="7"/>
      <c r="F226" s="7"/>
      <c r="G226" s="7"/>
      <c r="H226" s="7"/>
      <c r="I226" s="7"/>
    </row>
    <row r="227" spans="1:9">
      <c r="A227" s="7"/>
      <c r="B227" s="8" t="s">
        <v>1</v>
      </c>
      <c r="C227" s="7" t="s">
        <v>79</v>
      </c>
      <c r="D227" s="7" t="s">
        <v>68</v>
      </c>
      <c r="E227" s="8"/>
      <c r="F227" s="8" t="s">
        <v>4</v>
      </c>
      <c r="G227" s="8" t="s">
        <v>5</v>
      </c>
      <c r="H227" s="8" t="s">
        <v>6</v>
      </c>
      <c r="I227" s="8" t="s">
        <v>7</v>
      </c>
    </row>
    <row r="228" spans="1:9">
      <c r="A228" s="7" t="s">
        <v>9</v>
      </c>
      <c r="B228" s="7" t="s">
        <v>69</v>
      </c>
      <c r="C228">
        <v>154.30000000000001</v>
      </c>
      <c r="D228">
        <v>498</v>
      </c>
      <c r="E228" s="7"/>
      <c r="F228" s="13">
        <f>C228/D228</f>
        <v>0.30983935742971891</v>
      </c>
      <c r="G228" s="7"/>
      <c r="H228" s="7"/>
      <c r="I228" s="7"/>
    </row>
    <row r="229" spans="1:9">
      <c r="A229" s="7" t="s">
        <v>11</v>
      </c>
      <c r="B229" s="7" t="s">
        <v>69</v>
      </c>
      <c r="C229">
        <v>157.36000000000001</v>
      </c>
      <c r="D229">
        <v>501</v>
      </c>
      <c r="E229" s="7"/>
      <c r="F229" s="13">
        <f t="shared" ref="F229:F239" si="97">C229/D229</f>
        <v>0.31409181636726552</v>
      </c>
      <c r="G229" s="7"/>
      <c r="H229" s="7"/>
      <c r="I229" s="7"/>
    </row>
    <row r="230" spans="1:9">
      <c r="A230" s="7" t="s">
        <v>12</v>
      </c>
      <c r="B230" s="7" t="s">
        <v>69</v>
      </c>
      <c r="C230">
        <v>136.49</v>
      </c>
      <c r="D230">
        <v>477</v>
      </c>
      <c r="E230" s="7"/>
      <c r="F230" s="13">
        <f t="shared" si="97"/>
        <v>0.28614255765199165</v>
      </c>
      <c r="G230" s="13">
        <f>AVERAGE(F228:F230)</f>
        <v>0.30335791048299199</v>
      </c>
      <c r="H230" s="13">
        <f>_xlfn.STDEV.S(F228:F230)</f>
        <v>1.5059785243347747E-2</v>
      </c>
      <c r="I230" s="13">
        <f>H230/G230</f>
        <v>4.9643621355943135E-2</v>
      </c>
    </row>
    <row r="231" spans="1:9">
      <c r="A231" s="7" t="s">
        <v>9</v>
      </c>
      <c r="B231" s="7" t="s">
        <v>70</v>
      </c>
      <c r="C231">
        <v>191.14000000000001</v>
      </c>
      <c r="D231">
        <v>503</v>
      </c>
      <c r="E231" s="7"/>
      <c r="F231" s="7">
        <f t="shared" si="97"/>
        <v>0.38</v>
      </c>
      <c r="G231" s="13"/>
      <c r="H231" s="13"/>
      <c r="I231" s="13"/>
    </row>
    <row r="232" spans="1:9">
      <c r="A232" s="7" t="s">
        <v>11</v>
      </c>
      <c r="B232" s="7" t="s">
        <v>70</v>
      </c>
      <c r="C232">
        <v>194.22</v>
      </c>
      <c r="D232">
        <v>498</v>
      </c>
      <c r="E232" s="7"/>
      <c r="F232" s="7">
        <f t="shared" si="97"/>
        <v>0.39</v>
      </c>
      <c r="G232" s="13"/>
      <c r="H232" s="13"/>
      <c r="I232" s="13"/>
    </row>
    <row r="233" spans="1:9">
      <c r="A233" s="7" t="s">
        <v>12</v>
      </c>
      <c r="B233" s="7" t="s">
        <v>70</v>
      </c>
      <c r="C233">
        <v>204.8</v>
      </c>
      <c r="D233">
        <v>512</v>
      </c>
      <c r="E233" s="7"/>
      <c r="F233" s="7">
        <f t="shared" si="97"/>
        <v>0.4</v>
      </c>
      <c r="G233" s="13">
        <f t="shared" ref="G233:G236" si="98">AVERAGE(F231:F233)</f>
        <v>0.38999999999999996</v>
      </c>
      <c r="H233" s="13">
        <f t="shared" ref="H233" si="99">_xlfn.STDEV.S(F231:F233)</f>
        <v>1.0000000000000009E-2</v>
      </c>
      <c r="I233" s="13">
        <f t="shared" ref="I233" si="100">H233/G233</f>
        <v>2.5641025641025668E-2</v>
      </c>
    </row>
    <row r="234" spans="1:9">
      <c r="A234" s="7" t="s">
        <v>9</v>
      </c>
      <c r="B234" s="7" t="s">
        <v>71</v>
      </c>
      <c r="C234">
        <v>175.33</v>
      </c>
      <c r="D234">
        <v>501</v>
      </c>
      <c r="E234" s="7"/>
      <c r="F234" s="12">
        <f t="shared" si="97"/>
        <v>0.3499600798403194</v>
      </c>
      <c r="G234" s="13"/>
      <c r="H234" s="13"/>
      <c r="I234" s="13"/>
    </row>
    <row r="235" spans="1:9">
      <c r="A235" s="7" t="s">
        <v>11</v>
      </c>
      <c r="B235" s="7" t="s">
        <v>71</v>
      </c>
      <c r="C235">
        <v>162.86000000000001</v>
      </c>
      <c r="D235">
        <v>479</v>
      </c>
      <c r="E235" s="7"/>
      <c r="F235" s="12">
        <f t="shared" si="97"/>
        <v>0.34</v>
      </c>
      <c r="G235" s="13"/>
      <c r="H235" s="13"/>
      <c r="I235" s="13"/>
    </row>
    <row r="236" spans="1:9">
      <c r="A236" s="7" t="s">
        <v>12</v>
      </c>
      <c r="B236" s="7" t="s">
        <v>71</v>
      </c>
      <c r="C236">
        <v>175.7</v>
      </c>
      <c r="D236">
        <v>502</v>
      </c>
      <c r="E236" s="7"/>
      <c r="F236" s="12">
        <f t="shared" si="97"/>
        <v>0.35</v>
      </c>
      <c r="G236" s="13">
        <f t="shared" si="98"/>
        <v>0.34665335994677315</v>
      </c>
      <c r="H236" s="13">
        <f t="shared" ref="H236" si="101">_xlfn.STDEV.S(F234:F236)</f>
        <v>5.7620133061960866E-3</v>
      </c>
      <c r="I236" s="13">
        <f t="shared" ref="I236" si="102">H236/G236</f>
        <v>1.6621830254525197E-2</v>
      </c>
    </row>
    <row r="237" spans="1:9">
      <c r="A237" s="7" t="s">
        <v>9</v>
      </c>
      <c r="B237" s="7" t="s">
        <v>72</v>
      </c>
      <c r="C237">
        <v>160</v>
      </c>
      <c r="D237">
        <v>500</v>
      </c>
      <c r="E237" s="7"/>
      <c r="F237" s="12">
        <f>C237/D237</f>
        <v>0.32</v>
      </c>
      <c r="G237" s="13"/>
      <c r="H237" s="13"/>
      <c r="I237" s="13"/>
    </row>
    <row r="238" spans="1:9">
      <c r="A238" s="7" t="s">
        <v>11</v>
      </c>
      <c r="B238" s="7" t="s">
        <v>72</v>
      </c>
      <c r="C238">
        <v>160.93</v>
      </c>
      <c r="D238">
        <v>489</v>
      </c>
      <c r="E238" s="7"/>
      <c r="F238" s="12">
        <f t="shared" si="97"/>
        <v>0.32910020449897753</v>
      </c>
      <c r="G238" s="13"/>
      <c r="H238" s="13"/>
      <c r="I238" s="13"/>
    </row>
    <row r="239" spans="1:9">
      <c r="A239" s="7" t="s">
        <v>12</v>
      </c>
      <c r="B239" s="7" t="s">
        <v>72</v>
      </c>
      <c r="C239">
        <v>179.62</v>
      </c>
      <c r="D239">
        <v>499</v>
      </c>
      <c r="E239" s="7"/>
      <c r="F239" s="12">
        <f t="shared" si="97"/>
        <v>0.35995991983967934</v>
      </c>
      <c r="G239" s="13">
        <f>AVERAGE(F237:F239)</f>
        <v>0.33635337477955235</v>
      </c>
      <c r="H239" s="13">
        <f t="shared" ref="H239" si="103">_xlfn.STDEV.S(F237:F239)</f>
        <v>2.0944096011469657E-2</v>
      </c>
      <c r="I239" s="13">
        <f t="shared" ref="I239" si="104">H239/G239</f>
        <v>6.2268131024986802E-2</v>
      </c>
    </row>
    <row r="241" spans="1:11">
      <c r="A241" s="6" t="s">
        <v>80</v>
      </c>
      <c r="B241" s="7"/>
      <c r="C241" s="7"/>
      <c r="D241" s="7"/>
      <c r="E241" s="7"/>
      <c r="F241" s="7"/>
      <c r="G241" s="7"/>
      <c r="H241" s="7"/>
      <c r="I241" s="7"/>
    </row>
    <row r="242" spans="1:11">
      <c r="A242" s="7"/>
      <c r="B242" s="8" t="s">
        <v>1</v>
      </c>
      <c r="C242" s="7" t="s">
        <v>81</v>
      </c>
      <c r="D242" s="7" t="s">
        <v>68</v>
      </c>
      <c r="E242" s="8"/>
      <c r="F242" s="8" t="s">
        <v>4</v>
      </c>
      <c r="G242" s="8" t="s">
        <v>5</v>
      </c>
      <c r="H242" s="8" t="s">
        <v>6</v>
      </c>
      <c r="I242" s="8" t="s">
        <v>7</v>
      </c>
      <c r="K242" s="8" t="s">
        <v>8</v>
      </c>
    </row>
    <row r="243" spans="1:11">
      <c r="A243" s="7" t="s">
        <v>9</v>
      </c>
      <c r="B243" s="7" t="s">
        <v>69</v>
      </c>
      <c r="C243">
        <v>39</v>
      </c>
      <c r="D243">
        <v>389</v>
      </c>
      <c r="E243" s="7"/>
      <c r="F243" s="7">
        <f>C243/D243</f>
        <v>0.10025706940874037</v>
      </c>
      <c r="G243" s="7"/>
      <c r="H243" s="7"/>
      <c r="I243" s="7"/>
    </row>
    <row r="244" spans="1:11">
      <c r="A244" s="7" t="s">
        <v>11</v>
      </c>
      <c r="B244" s="7" t="s">
        <v>69</v>
      </c>
      <c r="C244">
        <v>39</v>
      </c>
      <c r="D244">
        <v>432</v>
      </c>
      <c r="E244" s="7"/>
      <c r="F244" s="7">
        <f t="shared" ref="F244:F254" si="105">C244/D244</f>
        <v>9.0277777777777776E-2</v>
      </c>
      <c r="G244" s="7"/>
      <c r="H244" s="7"/>
      <c r="I244" s="7"/>
    </row>
    <row r="245" spans="1:11">
      <c r="A245" s="7" t="s">
        <v>12</v>
      </c>
      <c r="B245" s="7" t="s">
        <v>69</v>
      </c>
      <c r="C245">
        <v>49</v>
      </c>
      <c r="D245">
        <v>443</v>
      </c>
      <c r="E245" s="7"/>
      <c r="F245" s="7">
        <f t="shared" si="105"/>
        <v>0.11060948081264109</v>
      </c>
      <c r="G245" s="13">
        <f>AVERAGE(F243:F245)</f>
        <v>0.10038144266638642</v>
      </c>
      <c r="H245" s="13">
        <f>_xlfn.STDEV.S(F243:F245)</f>
        <v>1.0166422114238649E-2</v>
      </c>
      <c r="I245" s="13">
        <f>H245/G245</f>
        <v>0.10127790400488997</v>
      </c>
      <c r="K245" s="4">
        <f>G245*100</f>
        <v>10.038144266638643</v>
      </c>
    </row>
    <row r="246" spans="1:11">
      <c r="A246" s="7" t="s">
        <v>9</v>
      </c>
      <c r="B246" s="7" t="s">
        <v>70</v>
      </c>
      <c r="C246">
        <v>36</v>
      </c>
      <c r="D246">
        <v>398</v>
      </c>
      <c r="E246" s="7"/>
      <c r="F246" s="7">
        <f t="shared" si="105"/>
        <v>9.0452261306532666E-2</v>
      </c>
      <c r="G246" s="13"/>
      <c r="H246" s="13"/>
      <c r="I246" s="13"/>
      <c r="K246" s="4"/>
    </row>
    <row r="247" spans="1:11">
      <c r="A247" s="7" t="s">
        <v>11</v>
      </c>
      <c r="B247" s="7" t="s">
        <v>70</v>
      </c>
      <c r="C247">
        <v>47</v>
      </c>
      <c r="D247">
        <v>401</v>
      </c>
      <c r="E247" s="7"/>
      <c r="F247" s="7">
        <f t="shared" si="105"/>
        <v>0.1172069825436409</v>
      </c>
      <c r="G247" s="13"/>
      <c r="H247" s="13"/>
      <c r="I247" s="13"/>
      <c r="K247" s="4"/>
    </row>
    <row r="248" spans="1:11">
      <c r="A248" s="7" t="s">
        <v>12</v>
      </c>
      <c r="B248" s="7" t="s">
        <v>70</v>
      </c>
      <c r="C248">
        <v>45</v>
      </c>
      <c r="D248">
        <v>374</v>
      </c>
      <c r="E248" s="7"/>
      <c r="F248" s="7">
        <f t="shared" si="105"/>
        <v>0.12032085561497326</v>
      </c>
      <c r="G248" s="13">
        <f t="shared" ref="G248:G254" si="106">AVERAGE(F246:F248)</f>
        <v>0.10932669982171561</v>
      </c>
      <c r="H248" s="13">
        <f t="shared" ref="H248" si="107">_xlfn.STDEV.S(F246:F248)</f>
        <v>1.6419725129357521E-2</v>
      </c>
      <c r="I248" s="13">
        <f t="shared" ref="I248" si="108">H248/G248</f>
        <v>0.15018952512180436</v>
      </c>
      <c r="K248" s="4">
        <f t="shared" ref="K248:K254" si="109">G248*100</f>
        <v>10.932669982171561</v>
      </c>
    </row>
    <row r="249" spans="1:11">
      <c r="A249" s="7" t="s">
        <v>9</v>
      </c>
      <c r="B249" s="7" t="s">
        <v>71</v>
      </c>
      <c r="C249">
        <v>49</v>
      </c>
      <c r="D249">
        <v>443</v>
      </c>
      <c r="E249" s="7"/>
      <c r="F249" s="7">
        <f t="shared" si="105"/>
        <v>0.11060948081264109</v>
      </c>
      <c r="G249" s="13"/>
      <c r="H249" s="13"/>
      <c r="I249" s="13"/>
      <c r="K249" s="4"/>
    </row>
    <row r="250" spans="1:11">
      <c r="A250" s="7" t="s">
        <v>11</v>
      </c>
      <c r="B250" s="7" t="s">
        <v>71</v>
      </c>
      <c r="C250">
        <v>43</v>
      </c>
      <c r="D250">
        <v>387</v>
      </c>
      <c r="E250" s="7"/>
      <c r="F250" s="7">
        <f t="shared" si="105"/>
        <v>0.1111111111111111</v>
      </c>
      <c r="G250" s="13"/>
      <c r="H250" s="13"/>
      <c r="I250" s="13"/>
      <c r="K250" s="4"/>
    </row>
    <row r="251" spans="1:11">
      <c r="A251" s="7" t="s">
        <v>12</v>
      </c>
      <c r="B251" s="7" t="s">
        <v>71</v>
      </c>
      <c r="C251">
        <v>50</v>
      </c>
      <c r="D251">
        <v>401</v>
      </c>
      <c r="E251" s="7"/>
      <c r="F251" s="7">
        <f t="shared" si="105"/>
        <v>0.12468827930174564</v>
      </c>
      <c r="G251" s="13">
        <f t="shared" si="106"/>
        <v>0.11546962374183262</v>
      </c>
      <c r="H251" s="13">
        <f t="shared" ref="H251" si="110">_xlfn.STDEV.S(F249:F251)</f>
        <v>7.9875287785598839E-3</v>
      </c>
      <c r="I251" s="13">
        <f t="shared" ref="I251" si="111">H251/G251</f>
        <v>6.917428601324993E-2</v>
      </c>
      <c r="K251" s="4">
        <f t="shared" si="109"/>
        <v>11.546962374183261</v>
      </c>
    </row>
    <row r="252" spans="1:11">
      <c r="A252" s="7" t="s">
        <v>9</v>
      </c>
      <c r="B252" s="7" t="s">
        <v>72</v>
      </c>
      <c r="C252">
        <v>52</v>
      </c>
      <c r="D252">
        <v>432</v>
      </c>
      <c r="E252" s="7"/>
      <c r="F252" s="7">
        <f t="shared" si="105"/>
        <v>0.12037037037037036</v>
      </c>
      <c r="G252" s="13"/>
      <c r="H252" s="13"/>
      <c r="I252" s="13"/>
      <c r="K252" s="4"/>
    </row>
    <row r="253" spans="1:11">
      <c r="A253" s="7" t="s">
        <v>11</v>
      </c>
      <c r="B253" s="7" t="s">
        <v>72</v>
      </c>
      <c r="C253">
        <v>40</v>
      </c>
      <c r="D253">
        <v>404</v>
      </c>
      <c r="E253" s="7"/>
      <c r="F253" s="7">
        <f t="shared" si="105"/>
        <v>9.9009900990099015E-2</v>
      </c>
      <c r="G253" s="13"/>
      <c r="H253" s="13"/>
      <c r="I253" s="13"/>
      <c r="K253" s="4"/>
    </row>
    <row r="254" spans="1:11">
      <c r="A254" s="7" t="s">
        <v>12</v>
      </c>
      <c r="B254" s="7" t="s">
        <v>72</v>
      </c>
      <c r="C254">
        <v>35</v>
      </c>
      <c r="D254">
        <v>376</v>
      </c>
      <c r="E254" s="7"/>
      <c r="F254" s="7">
        <f t="shared" si="105"/>
        <v>9.3085106382978719E-2</v>
      </c>
      <c r="G254" s="13">
        <f t="shared" si="106"/>
        <v>0.10415512591448271</v>
      </c>
      <c r="H254" s="13">
        <f t="shared" ref="H254" si="112">_xlfn.STDEV.S(F252:F254)</f>
        <v>1.4351878356413276E-2</v>
      </c>
      <c r="I254" s="13">
        <f t="shared" ref="I254" si="113">H254/G254</f>
        <v>0.13779329850935024</v>
      </c>
      <c r="K254" s="4">
        <f t="shared" si="109"/>
        <v>10.415512591448271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Office</dc:creator>
  <cp:lastModifiedBy>Nicola Office</cp:lastModifiedBy>
  <dcterms:created xsi:type="dcterms:W3CDTF">2022-06-03T12:21:32Z</dcterms:created>
  <dcterms:modified xsi:type="dcterms:W3CDTF">2022-06-03T12:24:32Z</dcterms:modified>
</cp:coreProperties>
</file>