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390" activeTab="1"/>
  </bookViews>
  <sheets>
    <sheet name="CaP2" sheetId="3" r:id="rId1"/>
    <sheet name="caP8" sheetId="2" r:id="rId2"/>
  </sheets>
  <externalReferences>
    <externalReference r:id="rId3"/>
  </externalReference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3"/>
  <c r="B10"/>
  <c r="B11"/>
  <c r="B17"/>
  <c r="A9"/>
  <c r="C9"/>
  <c r="D9"/>
  <c r="E9"/>
  <c r="F9"/>
  <c r="G9"/>
  <c r="H9"/>
  <c r="I9"/>
  <c r="J9"/>
  <c r="K9"/>
  <c r="L9"/>
  <c r="M9"/>
  <c r="N9"/>
  <c r="A10"/>
  <c r="C10"/>
  <c r="D10"/>
  <c r="E10"/>
  <c r="F10"/>
  <c r="G10"/>
  <c r="H10"/>
  <c r="I10"/>
  <c r="J10"/>
  <c r="K10"/>
  <c r="L10"/>
  <c r="M10"/>
  <c r="N10"/>
  <c r="A11"/>
  <c r="C11"/>
  <c r="D11"/>
  <c r="E11"/>
  <c r="F11"/>
  <c r="G11"/>
  <c r="H11"/>
  <c r="I11"/>
  <c r="J11"/>
  <c r="K11"/>
  <c r="L11"/>
  <c r="M11"/>
  <c r="N11"/>
  <c r="N17"/>
  <c r="N23"/>
  <c r="M17"/>
  <c r="M23"/>
  <c r="L17"/>
  <c r="L23"/>
  <c r="K17"/>
  <c r="K23"/>
  <c r="J17"/>
  <c r="J23"/>
  <c r="I17"/>
  <c r="I23"/>
  <c r="H17"/>
  <c r="H23"/>
  <c r="G17"/>
  <c r="G23"/>
  <c r="F17"/>
  <c r="F23"/>
  <c r="E17"/>
  <c r="E23"/>
  <c r="D17"/>
  <c r="D23"/>
  <c r="C17"/>
  <c r="C23"/>
  <c r="B23"/>
  <c r="N6"/>
  <c r="N7"/>
  <c r="N8"/>
  <c r="N16"/>
  <c r="B6"/>
  <c r="B7"/>
  <c r="B8"/>
  <c r="B16"/>
  <c r="N22"/>
  <c r="M6"/>
  <c r="M7"/>
  <c r="M8"/>
  <c r="M16"/>
  <c r="M22"/>
  <c r="L6"/>
  <c r="L7"/>
  <c r="L8"/>
  <c r="L16"/>
  <c r="L22"/>
  <c r="K6"/>
  <c r="K7"/>
  <c r="K8"/>
  <c r="K16"/>
  <c r="K22"/>
  <c r="J6"/>
  <c r="J7"/>
  <c r="J8"/>
  <c r="J16"/>
  <c r="J22"/>
  <c r="I6"/>
  <c r="I7"/>
  <c r="I8"/>
  <c r="I16"/>
  <c r="I22"/>
  <c r="H6"/>
  <c r="H7"/>
  <c r="H8"/>
  <c r="H16"/>
  <c r="H22"/>
  <c r="G6"/>
  <c r="G7"/>
  <c r="G8"/>
  <c r="G16"/>
  <c r="G22"/>
  <c r="F6"/>
  <c r="F7"/>
  <c r="F8"/>
  <c r="F16"/>
  <c r="F22"/>
  <c r="E6"/>
  <c r="E7"/>
  <c r="E8"/>
  <c r="E16"/>
  <c r="E22"/>
  <c r="D6"/>
  <c r="D7"/>
  <c r="D8"/>
  <c r="D16"/>
  <c r="D22"/>
  <c r="C6"/>
  <c r="C7"/>
  <c r="C8"/>
  <c r="C16"/>
  <c r="C22"/>
  <c r="B22"/>
  <c r="N4"/>
  <c r="N5"/>
  <c r="N15"/>
  <c r="B4"/>
  <c r="B5"/>
  <c r="B15"/>
  <c r="N21"/>
  <c r="M4"/>
  <c r="M5"/>
  <c r="M15"/>
  <c r="M21"/>
  <c r="L4"/>
  <c r="L5"/>
  <c r="L15"/>
  <c r="L21"/>
  <c r="K4"/>
  <c r="K5"/>
  <c r="K15"/>
  <c r="K21"/>
  <c r="J4"/>
  <c r="J5"/>
  <c r="J15"/>
  <c r="J21"/>
  <c r="I4"/>
  <c r="I5"/>
  <c r="I15"/>
  <c r="I21"/>
  <c r="H4"/>
  <c r="H5"/>
  <c r="H15"/>
  <c r="H21"/>
  <c r="G4"/>
  <c r="G5"/>
  <c r="G15"/>
  <c r="G21"/>
  <c r="F4"/>
  <c r="F5"/>
  <c r="F15"/>
  <c r="F21"/>
  <c r="E4"/>
  <c r="E5"/>
  <c r="E15"/>
  <c r="E21"/>
  <c r="D4"/>
  <c r="D5"/>
  <c r="D15"/>
  <c r="D21"/>
  <c r="C4"/>
  <c r="C5"/>
  <c r="C15"/>
  <c r="C21"/>
  <c r="B21"/>
  <c r="N2"/>
  <c r="N3"/>
  <c r="N14"/>
  <c r="B2"/>
  <c r="B3"/>
  <c r="B14"/>
  <c r="N20"/>
  <c r="M2"/>
  <c r="M3"/>
  <c r="M14"/>
  <c r="M20"/>
  <c r="L3"/>
  <c r="L14"/>
  <c r="L20"/>
  <c r="K3"/>
  <c r="K14"/>
  <c r="K20"/>
  <c r="J3"/>
  <c r="J14"/>
  <c r="J20"/>
  <c r="I2"/>
  <c r="I3"/>
  <c r="I14"/>
  <c r="I20"/>
  <c r="H2"/>
  <c r="H14"/>
  <c r="H20"/>
  <c r="G2"/>
  <c r="G3"/>
  <c r="G14"/>
  <c r="G20"/>
  <c r="F2"/>
  <c r="F3"/>
  <c r="F14"/>
  <c r="F20"/>
  <c r="E2"/>
  <c r="E3"/>
  <c r="E14"/>
  <c r="E20"/>
  <c r="D2"/>
  <c r="D3"/>
  <c r="D14"/>
  <c r="D20"/>
  <c r="C2"/>
  <c r="C3"/>
  <c r="C14"/>
  <c r="C20"/>
  <c r="B20"/>
  <c r="N1"/>
  <c r="N13"/>
  <c r="N19"/>
  <c r="M1"/>
  <c r="M13"/>
  <c r="M19"/>
  <c r="L1"/>
  <c r="L13"/>
  <c r="L19"/>
  <c r="K1"/>
  <c r="K13"/>
  <c r="K19"/>
  <c r="J1"/>
  <c r="J13"/>
  <c r="J19"/>
  <c r="I1"/>
  <c r="I13"/>
  <c r="I19"/>
  <c r="H1"/>
  <c r="H13"/>
  <c r="H19"/>
  <c r="G1"/>
  <c r="G13"/>
  <c r="G19"/>
  <c r="F1"/>
  <c r="F13"/>
  <c r="F19"/>
  <c r="E1"/>
  <c r="E13"/>
  <c r="E19"/>
  <c r="D1"/>
  <c r="D13"/>
  <c r="D19"/>
  <c r="C1"/>
  <c r="C13"/>
  <c r="C19"/>
  <c r="B1"/>
  <c r="B13"/>
  <c r="B19"/>
  <c r="A8"/>
  <c r="A7"/>
  <c r="A6"/>
  <c r="A5"/>
  <c r="A4"/>
  <c r="H3"/>
  <c r="A3"/>
  <c r="L2"/>
  <c r="K2"/>
  <c r="J2"/>
  <c r="A2"/>
  <c r="A1"/>
  <c r="B5" i="2"/>
  <c r="B6"/>
  <c r="B15"/>
  <c r="C5"/>
  <c r="C6"/>
  <c r="C15"/>
  <c r="D5"/>
  <c r="D6"/>
  <c r="D15"/>
  <c r="E5"/>
  <c r="E6"/>
  <c r="E15"/>
  <c r="F5"/>
  <c r="F6"/>
  <c r="F15"/>
  <c r="G5"/>
  <c r="G6"/>
  <c r="G15"/>
  <c r="H5"/>
  <c r="H6"/>
  <c r="H15"/>
  <c r="I5"/>
  <c r="I6"/>
  <c r="I15"/>
  <c r="J5"/>
  <c r="J6"/>
  <c r="J15"/>
  <c r="K5"/>
  <c r="K6"/>
  <c r="K15"/>
  <c r="L5"/>
  <c r="L6"/>
  <c r="L15"/>
  <c r="M5"/>
  <c r="M6"/>
  <c r="M15"/>
  <c r="N5"/>
  <c r="N6"/>
  <c r="N15"/>
  <c r="B2"/>
  <c r="B3"/>
  <c r="B4"/>
  <c r="B16"/>
  <c r="B22"/>
  <c r="A1"/>
  <c r="B1"/>
  <c r="C1"/>
  <c r="D1"/>
  <c r="E1"/>
  <c r="F1"/>
  <c r="G1"/>
  <c r="H1"/>
  <c r="I1"/>
  <c r="J1"/>
  <c r="K1"/>
  <c r="L1"/>
  <c r="M1"/>
  <c r="N1"/>
  <c r="A2"/>
  <c r="C2"/>
  <c r="D2"/>
  <c r="E2"/>
  <c r="F2"/>
  <c r="G2"/>
  <c r="H2"/>
  <c r="I2"/>
  <c r="J2"/>
  <c r="K2"/>
  <c r="L2"/>
  <c r="M2"/>
  <c r="N2"/>
  <c r="A3"/>
  <c r="C3"/>
  <c r="D3"/>
  <c r="E3"/>
  <c r="F3"/>
  <c r="G3"/>
  <c r="H3"/>
  <c r="I3"/>
  <c r="J3"/>
  <c r="K3"/>
  <c r="L3"/>
  <c r="M3"/>
  <c r="N3"/>
  <c r="A4"/>
  <c r="C4"/>
  <c r="D4"/>
  <c r="E4"/>
  <c r="F4"/>
  <c r="G4"/>
  <c r="H4"/>
  <c r="I4"/>
  <c r="J4"/>
  <c r="K4"/>
  <c r="L4"/>
  <c r="M4"/>
  <c r="N4"/>
  <c r="A5"/>
  <c r="A6"/>
  <c r="A7"/>
  <c r="B7"/>
  <c r="C7"/>
  <c r="D7"/>
  <c r="E7"/>
  <c r="F7"/>
  <c r="G7"/>
  <c r="H7"/>
  <c r="I7"/>
  <c r="J7"/>
  <c r="K7"/>
  <c r="L7"/>
  <c r="M7"/>
  <c r="N7"/>
  <c r="A8"/>
  <c r="B8"/>
  <c r="C8"/>
  <c r="D8"/>
  <c r="E8"/>
  <c r="F8"/>
  <c r="G8"/>
  <c r="H8"/>
  <c r="I8"/>
  <c r="J8"/>
  <c r="K8"/>
  <c r="L8"/>
  <c r="M8"/>
  <c r="N8"/>
  <c r="A9"/>
  <c r="B9"/>
  <c r="C9"/>
  <c r="D9"/>
  <c r="E9"/>
  <c r="F9"/>
  <c r="G9"/>
  <c r="H9"/>
  <c r="I9"/>
  <c r="J9"/>
  <c r="K9"/>
  <c r="L9"/>
  <c r="M9"/>
  <c r="N9"/>
  <c r="A10"/>
  <c r="B10"/>
  <c r="C10"/>
  <c r="D10"/>
  <c r="E10"/>
  <c r="F10"/>
  <c r="G10"/>
  <c r="H10"/>
  <c r="I10"/>
  <c r="J10"/>
  <c r="K10"/>
  <c r="L10"/>
  <c r="M10"/>
  <c r="N10"/>
  <c r="A11"/>
  <c r="B11"/>
  <c r="C11"/>
  <c r="D11"/>
  <c r="E11"/>
  <c r="F11"/>
  <c r="G11"/>
  <c r="H11"/>
  <c r="I11"/>
  <c r="J11"/>
  <c r="K11"/>
  <c r="L11"/>
  <c r="M11"/>
  <c r="N11"/>
  <c r="A12"/>
  <c r="B12"/>
  <c r="C12"/>
  <c r="D12"/>
  <c r="E12"/>
  <c r="F12"/>
  <c r="G12"/>
  <c r="H12"/>
  <c r="I12"/>
  <c r="J12"/>
  <c r="K12"/>
  <c r="L12"/>
  <c r="M12"/>
  <c r="N12"/>
  <c r="B14"/>
  <c r="C14"/>
  <c r="D14"/>
  <c r="E14"/>
  <c r="F14"/>
  <c r="G14"/>
  <c r="H14"/>
  <c r="I14"/>
  <c r="J14"/>
  <c r="K14"/>
  <c r="L14"/>
  <c r="M14"/>
  <c r="N14"/>
  <c r="C16"/>
  <c r="D16"/>
  <c r="E16"/>
  <c r="F16"/>
  <c r="G16"/>
  <c r="H16"/>
  <c r="I16"/>
  <c r="J16"/>
  <c r="K16"/>
  <c r="L16"/>
  <c r="M16"/>
  <c r="N16"/>
  <c r="B17"/>
  <c r="C17"/>
  <c r="D17"/>
  <c r="E17"/>
  <c r="F17"/>
  <c r="G17"/>
  <c r="H17"/>
  <c r="I17"/>
  <c r="J17"/>
  <c r="K17"/>
  <c r="L17"/>
  <c r="M17"/>
  <c r="N17"/>
  <c r="B18"/>
  <c r="C18"/>
  <c r="D18"/>
  <c r="E18"/>
  <c r="F18"/>
  <c r="G18"/>
  <c r="H18"/>
  <c r="I18"/>
  <c r="J18"/>
  <c r="K18"/>
  <c r="L18"/>
  <c r="M18"/>
  <c r="N18"/>
  <c r="B21"/>
  <c r="C21"/>
  <c r="D21"/>
  <c r="E21"/>
  <c r="F21"/>
  <c r="G21"/>
  <c r="H21"/>
  <c r="I21"/>
  <c r="J21"/>
  <c r="K21"/>
  <c r="L21"/>
  <c r="M21"/>
  <c r="N21"/>
  <c r="C22"/>
  <c r="D22"/>
  <c r="E22"/>
  <c r="F22"/>
  <c r="G22"/>
  <c r="H22"/>
  <c r="I22"/>
  <c r="J22"/>
  <c r="K22"/>
  <c r="L22"/>
  <c r="M22"/>
  <c r="N22"/>
  <c r="B23"/>
  <c r="C23"/>
  <c r="D23"/>
  <c r="E23"/>
  <c r="F23"/>
  <c r="G23"/>
  <c r="H23"/>
  <c r="I23"/>
  <c r="J23"/>
  <c r="K23"/>
  <c r="L23"/>
  <c r="M23"/>
  <c r="N23"/>
  <c r="B24"/>
  <c r="C24"/>
  <c r="D24"/>
  <c r="E24"/>
  <c r="F24"/>
  <c r="G24"/>
  <c r="H24"/>
  <c r="I24"/>
  <c r="J24"/>
  <c r="K24"/>
  <c r="L24"/>
  <c r="M24"/>
  <c r="N24"/>
</calcChain>
</file>

<file path=xl/sharedStrings.xml><?xml version="1.0" encoding="utf-8"?>
<sst xmlns="http://schemas.openxmlformats.org/spreadsheetml/2006/main" count="124" uniqueCount="45">
  <si>
    <t>50uM K02288</t>
  </si>
  <si>
    <t>20uM K02288</t>
  </si>
  <si>
    <t>10uM K02288</t>
  </si>
  <si>
    <t>Control</t>
  </si>
  <si>
    <t>caP8</t>
  </si>
  <si>
    <t>caP2</t>
  </si>
  <si>
    <t>caP2 control</t>
  </si>
  <si>
    <t>caP8 control</t>
  </si>
  <si>
    <t>Table Analyzed</t>
  </si>
  <si>
    <t>Kruskal-Wallis test</t>
  </si>
  <si>
    <t>P value</t>
  </si>
  <si>
    <t>&lt; 0.0001</t>
  </si>
  <si>
    <t>Exact or approximate P value?</t>
  </si>
  <si>
    <t>Approximate</t>
  </si>
  <si>
    <t>P value summary</t>
  </si>
  <si>
    <t>****</t>
  </si>
  <si>
    <t>Do the medians vary signif. (P &lt; 0.05)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</si>
  <si>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</si>
  <si>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</si>
  <si>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</si>
  <si>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</si>
  <si>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</si>
  <si>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</si>
  <si>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</si>
  <si>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</si>
  <si>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</si>
  <si>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Dunn's multiple comparisons test</t>
  </si>
  <si>
    <t>Mean rank diff.</t>
  </si>
  <si>
    <t>Significant?</t>
  </si>
  <si>
    <t>Summary</t>
  </si>
  <si>
    <t>Control vs. 10uM K02288</t>
  </si>
  <si>
    <t>No</t>
  </si>
  <si>
    <t>ns</t>
  </si>
  <si>
    <t>Control vs. 20uM K02288</t>
  </si>
  <si>
    <t>*</t>
  </si>
  <si>
    <t>Control vs. 50uM K02288</t>
  </si>
  <si>
    <t>10uM K02288 vs. 20uM K02288</t>
  </si>
  <si>
    <t>10uM K02288 vs. 50uM K02288</t>
  </si>
  <si>
    <t>***</t>
  </si>
  <si>
    <t>20uM K02288 vs. 50uM K02288</t>
  </si>
  <si>
    <t>Test details</t>
  </si>
  <si>
    <t>Mean rank 1</t>
  </si>
  <si>
    <t>Mean rank 2</t>
  </si>
  <si>
    <t>n1</t>
  </si>
  <si>
    <t>n2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</si>
</sst>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rem/Documents/190410_Bmp5-K02288_P2-P8-CaP2-CaP8_analysi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0410_Bmp5-K02288_P2-P8-CaP2-C"/>
      <sheetName val="Sheet2"/>
      <sheetName val="replicate (2)"/>
      <sheetName val="replicate"/>
      <sheetName val="platemap"/>
    </sheetNames>
    <sheetDataSet>
      <sheetData sheetId="0" refreshError="1"/>
      <sheetData sheetId="1" refreshError="1">
        <row r="2">
          <cell r="A2" t="str">
            <v>Elapsed</v>
          </cell>
          <cell r="B2">
            <v>0</v>
          </cell>
          <cell r="C2">
            <v>2</v>
          </cell>
          <cell r="D2">
            <v>4</v>
          </cell>
          <cell r="E2">
            <v>6</v>
          </cell>
          <cell r="F2">
            <v>8</v>
          </cell>
          <cell r="G2">
            <v>10</v>
          </cell>
          <cell r="H2">
            <v>12</v>
          </cell>
          <cell r="I2">
            <v>14</v>
          </cell>
          <cell r="J2">
            <v>16</v>
          </cell>
          <cell r="K2">
            <v>18</v>
          </cell>
          <cell r="L2">
            <v>20</v>
          </cell>
          <cell r="M2">
            <v>22</v>
          </cell>
          <cell r="N2">
            <v>24</v>
          </cell>
        </row>
        <row r="7">
          <cell r="A7" t="str">
            <v>CaP2 (1) 35K / well (A5)</v>
          </cell>
          <cell r="B7">
            <v>17.959230000000002</v>
          </cell>
          <cell r="C7">
            <v>27.8597</v>
          </cell>
          <cell r="D7">
            <v>34.569710000000001</v>
          </cell>
          <cell r="E7">
            <v>37.174979999999998</v>
          </cell>
          <cell r="F7">
            <v>39.472720000000002</v>
          </cell>
          <cell r="G7">
            <v>42.669400000000003</v>
          </cell>
          <cell r="H7">
            <v>45.032409999999999</v>
          </cell>
          <cell r="I7">
            <v>45.658900000000003</v>
          </cell>
          <cell r="J7">
            <v>47.144309999999997</v>
          </cell>
          <cell r="K7">
            <v>51.018329999999999</v>
          </cell>
          <cell r="L7">
            <v>57.328670000000002</v>
          </cell>
          <cell r="M7">
            <v>64.532309999999995</v>
          </cell>
          <cell r="N7">
            <v>69.111940000000004</v>
          </cell>
        </row>
        <row r="8">
          <cell r="A8" t="str">
            <v>CaP2 (1) 35K / well (A6)</v>
          </cell>
          <cell r="B8">
            <v>19.310880000000001</v>
          </cell>
          <cell r="C8">
            <v>30.36056</v>
          </cell>
          <cell r="D8">
            <v>36.65887</v>
          </cell>
          <cell r="E8">
            <v>39.944110000000002</v>
          </cell>
          <cell r="F8">
            <v>42.381100000000004</v>
          </cell>
          <cell r="G8">
            <v>45.055079999999997</v>
          </cell>
          <cell r="H8">
            <v>47.001959999999997</v>
          </cell>
          <cell r="I8">
            <v>48.055340000000001</v>
          </cell>
          <cell r="J8">
            <v>49.316809999999997</v>
          </cell>
          <cell r="K8">
            <v>53.493929999999999</v>
          </cell>
          <cell r="L8">
            <v>60.308329999999998</v>
          </cell>
          <cell r="M8">
            <v>67.4709</v>
          </cell>
          <cell r="N8">
            <v>72.219549999999998</v>
          </cell>
        </row>
        <row r="13">
          <cell r="A13" t="str">
            <v>CaP8 (1) 35K / well (A11)</v>
          </cell>
          <cell r="B13">
            <v>13.929080000000001</v>
          </cell>
          <cell r="C13">
            <v>21.06184</v>
          </cell>
          <cell r="D13">
            <v>25.22682</v>
          </cell>
          <cell r="E13">
            <v>28.030909999999999</v>
          </cell>
          <cell r="F13">
            <v>31.081410000000002</v>
          </cell>
          <cell r="G13">
            <v>33.230620000000002</v>
          </cell>
          <cell r="H13">
            <v>34.456440000000001</v>
          </cell>
          <cell r="I13">
            <v>36.097709999999999</v>
          </cell>
          <cell r="J13">
            <v>37.58005</v>
          </cell>
          <cell r="K13">
            <v>40.687899999999999</v>
          </cell>
          <cell r="L13">
            <v>46.128740000000001</v>
          </cell>
          <cell r="M13">
            <v>53.338760000000001</v>
          </cell>
          <cell r="N13">
            <v>59.125680000000003</v>
          </cell>
        </row>
        <row r="14">
          <cell r="A14" t="str">
            <v>CaP8 (1) 35K / well (A12)</v>
          </cell>
          <cell r="B14">
            <v>16.036269999999998</v>
          </cell>
          <cell r="C14">
            <v>23.912410000000001</v>
          </cell>
          <cell r="D14">
            <v>28.537230000000001</v>
          </cell>
          <cell r="E14">
            <v>30.738420000000001</v>
          </cell>
          <cell r="F14">
            <v>34.555129999999998</v>
          </cell>
          <cell r="G14">
            <v>35.935479999999998</v>
          </cell>
          <cell r="H14">
            <v>37.428620000000002</v>
          </cell>
          <cell r="I14">
            <v>38.720379999999999</v>
          </cell>
          <cell r="J14">
            <v>40.507069999999999</v>
          </cell>
          <cell r="K14">
            <v>44.798189999999998</v>
          </cell>
          <cell r="L14">
            <v>50.088329999999999</v>
          </cell>
          <cell r="M14">
            <v>57.57723</v>
          </cell>
          <cell r="N14">
            <v>63.17897</v>
          </cell>
        </row>
        <row r="19">
          <cell r="A19" t="str">
            <v>k02288 10uM CaP2 (1) 35K / well (B5)</v>
          </cell>
          <cell r="B19">
            <v>14.3225</v>
          </cell>
          <cell r="C19">
            <v>22.005929999999999</v>
          </cell>
          <cell r="D19">
            <v>25.457930000000001</v>
          </cell>
          <cell r="E19">
            <v>27.47242</v>
          </cell>
          <cell r="F19">
            <v>30.058430000000001</v>
          </cell>
          <cell r="G19">
            <v>32.535850000000003</v>
          </cell>
          <cell r="H19">
            <v>35.949689999999997</v>
          </cell>
          <cell r="I19">
            <v>39.126600000000003</v>
          </cell>
          <cell r="J19">
            <v>42.195810000000002</v>
          </cell>
          <cell r="K19">
            <v>44.108800000000002</v>
          </cell>
          <cell r="L19">
            <v>45.452750000000002</v>
          </cell>
          <cell r="M19">
            <v>48.306089999999998</v>
          </cell>
          <cell r="N19">
            <v>51.730800000000002</v>
          </cell>
        </row>
        <row r="20">
          <cell r="A20" t="str">
            <v>k02288 10uM CaP2 (1) 35K / well (B6)</v>
          </cell>
          <cell r="B20">
            <v>14.5426</v>
          </cell>
          <cell r="C20">
            <v>22.070589999999999</v>
          </cell>
          <cell r="D20">
            <v>25.52571</v>
          </cell>
          <cell r="E20">
            <v>27.640049999999999</v>
          </cell>
          <cell r="F20">
            <v>30.034220000000001</v>
          </cell>
          <cell r="G20">
            <v>32.511589999999998</v>
          </cell>
          <cell r="H20">
            <v>36.207030000000003</v>
          </cell>
          <cell r="I20">
            <v>39.503680000000003</v>
          </cell>
          <cell r="J20">
            <v>42.576340000000002</v>
          </cell>
          <cell r="K20">
            <v>44.42624</v>
          </cell>
          <cell r="L20">
            <v>46.047110000000004</v>
          </cell>
          <cell r="M20">
            <v>49.255090000000003</v>
          </cell>
          <cell r="N20">
            <v>52.160510000000002</v>
          </cell>
        </row>
        <row r="24">
          <cell r="A24" t="str">
            <v>k02288 10uM CaP8 (1) 35K / well (B10)</v>
          </cell>
          <cell r="B24">
            <v>15.063639999999999</v>
          </cell>
          <cell r="C24">
            <v>22.589759999999998</v>
          </cell>
          <cell r="D24">
            <v>24.65466</v>
          </cell>
          <cell r="E24">
            <v>25.732209999999998</v>
          </cell>
          <cell r="F24">
            <v>27.3779</v>
          </cell>
          <cell r="G24">
            <v>28.882850000000001</v>
          </cell>
          <cell r="H24">
            <v>31.79964</v>
          </cell>
          <cell r="I24">
            <v>34.330950000000001</v>
          </cell>
          <cell r="J24">
            <v>37.272779999999997</v>
          </cell>
          <cell r="K24">
            <v>39.311149999999998</v>
          </cell>
          <cell r="L24">
            <v>41.727089999999997</v>
          </cell>
          <cell r="M24">
            <v>44.224110000000003</v>
          </cell>
          <cell r="N24">
            <v>47.230130000000003</v>
          </cell>
        </row>
        <row r="25">
          <cell r="A25" t="str">
            <v>k02288 10uM CaP8 (1) 35K / well (B11)</v>
          </cell>
          <cell r="B25">
            <v>13.89673</v>
          </cell>
          <cell r="C25">
            <v>19.809360000000002</v>
          </cell>
          <cell r="D25">
            <v>22.238409999999998</v>
          </cell>
          <cell r="E25">
            <v>23.05519</v>
          </cell>
          <cell r="F25">
            <v>23.726700000000001</v>
          </cell>
          <cell r="G25">
            <v>25.347010000000001</v>
          </cell>
          <cell r="H25">
            <v>28.00817</v>
          </cell>
          <cell r="I25">
            <v>30.656559999999999</v>
          </cell>
          <cell r="J25">
            <v>32.931280000000001</v>
          </cell>
          <cell r="K25">
            <v>35.09657</v>
          </cell>
          <cell r="L25">
            <v>36.639290000000003</v>
          </cell>
          <cell r="M25">
            <v>39.07535</v>
          </cell>
          <cell r="N25">
            <v>42.024509999999999</v>
          </cell>
        </row>
        <row r="26">
          <cell r="A26" t="str">
            <v>k02288 10uM CaP8 (1) 35K / well (B12)</v>
          </cell>
          <cell r="B26">
            <v>13.5411</v>
          </cell>
          <cell r="C26">
            <v>19.446580000000001</v>
          </cell>
          <cell r="D26">
            <v>22.221889999999998</v>
          </cell>
          <cell r="E26">
            <v>22.555260000000001</v>
          </cell>
          <cell r="F26">
            <v>23.92802</v>
          </cell>
          <cell r="G26">
            <v>26.132200000000001</v>
          </cell>
          <cell r="H26">
            <v>27.884119999999999</v>
          </cell>
          <cell r="I26">
            <v>29.925090000000001</v>
          </cell>
          <cell r="J26">
            <v>32.660130000000002</v>
          </cell>
          <cell r="K26">
            <v>34.77064</v>
          </cell>
          <cell r="L26">
            <v>36.056550000000001</v>
          </cell>
          <cell r="M26">
            <v>38.850639999999999</v>
          </cell>
          <cell r="N26">
            <v>41.65625</v>
          </cell>
        </row>
        <row r="30">
          <cell r="A30" t="str">
            <v>k02288 20uM CaP2 (1) 35K / well (C4)</v>
          </cell>
          <cell r="B30">
            <v>11.65808</v>
          </cell>
          <cell r="C30">
            <v>15.556380000000001</v>
          </cell>
          <cell r="D30">
            <v>17.147580000000001</v>
          </cell>
          <cell r="E30">
            <v>17.912739999999999</v>
          </cell>
          <cell r="F30">
            <v>17.812180000000001</v>
          </cell>
          <cell r="G30">
            <v>18.302969999999998</v>
          </cell>
          <cell r="H30">
            <v>18.803129999999999</v>
          </cell>
          <cell r="I30">
            <v>19.286950000000001</v>
          </cell>
          <cell r="J30">
            <v>19.81935</v>
          </cell>
          <cell r="K30">
            <v>20.202349999999999</v>
          </cell>
          <cell r="L30">
            <v>20.609310000000001</v>
          </cell>
          <cell r="M30">
            <v>21.014009999999999</v>
          </cell>
          <cell r="N30">
            <v>21.609459999999999</v>
          </cell>
        </row>
        <row r="31">
          <cell r="A31" t="str">
            <v>k02288 20uM CaP2 (1) 35K / well (C5)</v>
          </cell>
          <cell r="B31">
            <v>12.60726</v>
          </cell>
          <cell r="C31">
            <v>17.127220000000001</v>
          </cell>
          <cell r="D31">
            <v>18.88739</v>
          </cell>
          <cell r="E31">
            <v>19.244389999999999</v>
          </cell>
          <cell r="F31">
            <v>19.58362</v>
          </cell>
          <cell r="G31">
            <v>20.191759999999999</v>
          </cell>
          <cell r="H31">
            <v>20.812860000000001</v>
          </cell>
          <cell r="I31">
            <v>21.416350000000001</v>
          </cell>
          <cell r="J31">
            <v>22.011379999999999</v>
          </cell>
          <cell r="K31">
            <v>22.597349999999999</v>
          </cell>
          <cell r="L31">
            <v>22.720230000000001</v>
          </cell>
          <cell r="M31">
            <v>23.2605</v>
          </cell>
          <cell r="N31">
            <v>24.311450000000001</v>
          </cell>
        </row>
        <row r="32">
          <cell r="A32" t="str">
            <v>k02288 20uM CaP2 (1) 35K / well (C6)</v>
          </cell>
          <cell r="B32">
            <v>14.18075</v>
          </cell>
          <cell r="C32">
            <v>19.12068</v>
          </cell>
          <cell r="D32">
            <v>21.18308</v>
          </cell>
          <cell r="E32">
            <v>21.625969999999999</v>
          </cell>
          <cell r="F32">
            <v>21.899760000000001</v>
          </cell>
          <cell r="G32">
            <v>22.33193</v>
          </cell>
          <cell r="H32">
            <v>22.84892</v>
          </cell>
          <cell r="I32">
            <v>23.698350000000001</v>
          </cell>
          <cell r="J32">
            <v>24.265650000000001</v>
          </cell>
          <cell r="K32">
            <v>24.542439999999999</v>
          </cell>
          <cell r="L32">
            <v>24.724450000000001</v>
          </cell>
          <cell r="M32">
            <v>25.341719999999999</v>
          </cell>
          <cell r="N32">
            <v>26.163930000000001</v>
          </cell>
        </row>
        <row r="36">
          <cell r="A36" t="str">
            <v>k02288 20uM CaP8 (1) 35K / well (C10)</v>
          </cell>
          <cell r="B36">
            <v>11.442259999999999</v>
          </cell>
          <cell r="C36">
            <v>14.51309</v>
          </cell>
          <cell r="D36">
            <v>15.57808</v>
          </cell>
          <cell r="E36">
            <v>15.63639</v>
          </cell>
          <cell r="F36">
            <v>15.78933</v>
          </cell>
          <cell r="G36">
            <v>15.396430000000001</v>
          </cell>
          <cell r="H36">
            <v>15.40175</v>
          </cell>
          <cell r="I36">
            <v>15.20148</v>
          </cell>
          <cell r="J36">
            <v>15.11016</v>
          </cell>
          <cell r="K36">
            <v>15.265180000000001</v>
          </cell>
          <cell r="L36">
            <v>15.232010000000001</v>
          </cell>
          <cell r="M36">
            <v>15.33769</v>
          </cell>
          <cell r="N36">
            <v>15.253130000000001</v>
          </cell>
        </row>
        <row r="37">
          <cell r="A37" t="str">
            <v>k02288 20uM CaP8 (1) 35K / well (C11)</v>
          </cell>
          <cell r="B37">
            <v>14.624000000000001</v>
          </cell>
          <cell r="C37">
            <v>18.171620000000001</v>
          </cell>
          <cell r="D37">
            <v>19.507110000000001</v>
          </cell>
          <cell r="E37">
            <v>19.488119999999999</v>
          </cell>
          <cell r="F37">
            <v>19.12396</v>
          </cell>
          <cell r="G37">
            <v>18.620429999999999</v>
          </cell>
          <cell r="H37">
            <v>18.38702</v>
          </cell>
          <cell r="I37">
            <v>18.152950000000001</v>
          </cell>
          <cell r="J37">
            <v>18.259630000000001</v>
          </cell>
          <cell r="K37">
            <v>18.341560000000001</v>
          </cell>
          <cell r="L37">
            <v>18.017469999999999</v>
          </cell>
          <cell r="M37">
            <v>18.280529999999999</v>
          </cell>
          <cell r="N37">
            <v>18.249949999999998</v>
          </cell>
        </row>
        <row r="38">
          <cell r="A38" t="str">
            <v>k02288 20uM CaP8 (1) 35K / well (C12)</v>
          </cell>
          <cell r="B38">
            <v>15.05242</v>
          </cell>
          <cell r="C38">
            <v>18.433810000000001</v>
          </cell>
          <cell r="D38">
            <v>20.04618</v>
          </cell>
          <cell r="E38">
            <v>20.099489999999999</v>
          </cell>
          <cell r="F38">
            <v>19.71133</v>
          </cell>
          <cell r="G38">
            <v>19.134630000000001</v>
          </cell>
          <cell r="H38">
            <v>18.91469</v>
          </cell>
          <cell r="I38">
            <v>18.743230000000001</v>
          </cell>
          <cell r="J38">
            <v>18.696960000000001</v>
          </cell>
          <cell r="K38">
            <v>18.7121</v>
          </cell>
          <cell r="L38">
            <v>18.601800000000001</v>
          </cell>
          <cell r="M38">
            <v>18.677669999999999</v>
          </cell>
          <cell r="N38">
            <v>18.542079999999999</v>
          </cell>
        </row>
        <row r="42">
          <cell r="A42" t="str">
            <v>k02288 50uM CaP2 (1) 35K / well (D4)</v>
          </cell>
          <cell r="B42">
            <v>11.47522</v>
          </cell>
          <cell r="C42">
            <v>13.366709999999999</v>
          </cell>
          <cell r="D42">
            <v>14.39324</v>
          </cell>
          <cell r="E42">
            <v>14.55874</v>
          </cell>
          <cell r="F42">
            <v>14.425890000000001</v>
          </cell>
          <cell r="G42">
            <v>14.14241</v>
          </cell>
          <cell r="H42">
            <v>13.78585</v>
          </cell>
          <cell r="I42">
            <v>13.701129999999999</v>
          </cell>
          <cell r="J42">
            <v>13.74114</v>
          </cell>
          <cell r="K42">
            <v>13.86332</v>
          </cell>
          <cell r="L42">
            <v>13.75522</v>
          </cell>
          <cell r="M42">
            <v>13.818239999999999</v>
          </cell>
          <cell r="N42">
            <v>13.798870000000001</v>
          </cell>
        </row>
        <row r="43">
          <cell r="A43" t="str">
            <v>k02288 50uM CaP2 (1) 35K / well (D5)</v>
          </cell>
          <cell r="B43">
            <v>12.298</v>
          </cell>
          <cell r="C43">
            <v>14.5116</v>
          </cell>
          <cell r="D43">
            <v>15.479620000000001</v>
          </cell>
          <cell r="E43">
            <v>15.48133</v>
          </cell>
          <cell r="F43">
            <v>15.187250000000001</v>
          </cell>
          <cell r="G43">
            <v>14.911720000000001</v>
          </cell>
          <cell r="H43">
            <v>14.708970000000001</v>
          </cell>
          <cell r="I43">
            <v>14.53923</v>
          </cell>
          <cell r="J43">
            <v>14.566420000000001</v>
          </cell>
          <cell r="K43">
            <v>14.72824</v>
          </cell>
          <cell r="L43">
            <v>14.726739999999999</v>
          </cell>
          <cell r="M43">
            <v>14.71935</v>
          </cell>
          <cell r="N43">
            <v>14.79651</v>
          </cell>
        </row>
        <row r="44">
          <cell r="A44" t="str">
            <v>k02288 50uM CaP2 (1) 35K / well (D6)</v>
          </cell>
          <cell r="B44">
            <v>12.156090000000001</v>
          </cell>
          <cell r="C44">
            <v>15.11543</v>
          </cell>
          <cell r="D44">
            <v>16.311699999999998</v>
          </cell>
          <cell r="E44">
            <v>16.37659</v>
          </cell>
          <cell r="F44">
            <v>16.215219999999999</v>
          </cell>
          <cell r="G44">
            <v>15.789540000000001</v>
          </cell>
          <cell r="H44">
            <v>15.459680000000001</v>
          </cell>
          <cell r="I44">
            <v>15.47064</v>
          </cell>
          <cell r="J44">
            <v>15.27295</v>
          </cell>
          <cell r="K44">
            <v>15.338620000000001</v>
          </cell>
          <cell r="L44">
            <v>15.393660000000001</v>
          </cell>
          <cell r="M44">
            <v>15.3908</v>
          </cell>
          <cell r="N44">
            <v>15.27148</v>
          </cell>
        </row>
        <row r="48">
          <cell r="A48" t="str">
            <v>k02288 50uM CaP8 (1) 35K / well (D10)</v>
          </cell>
          <cell r="B48">
            <v>11.957509999999999</v>
          </cell>
          <cell r="C48">
            <v>13.859349999999999</v>
          </cell>
          <cell r="D48">
            <v>14.56981</v>
          </cell>
          <cell r="E48">
            <v>15.01939</v>
          </cell>
          <cell r="F48">
            <v>14.33048</v>
          </cell>
          <cell r="G48">
            <v>13.80395</v>
          </cell>
          <cell r="H48">
            <v>13.415330000000001</v>
          </cell>
          <cell r="I48">
            <v>13.21992</v>
          </cell>
          <cell r="J48">
            <v>13.016400000000001</v>
          </cell>
          <cell r="K48">
            <v>12.868169999999999</v>
          </cell>
          <cell r="L48">
            <v>12.882239999999999</v>
          </cell>
          <cell r="M48">
            <v>12.992940000000001</v>
          </cell>
          <cell r="N48">
            <v>12.909459999999999</v>
          </cell>
        </row>
        <row r="49">
          <cell r="A49" t="str">
            <v>k02288 50uM CaP8 (1) 35K / well (D11)</v>
          </cell>
          <cell r="B49">
            <v>12.424300000000001</v>
          </cell>
          <cell r="C49">
            <v>14.405250000000001</v>
          </cell>
          <cell r="D49">
            <v>15.30667</v>
          </cell>
          <cell r="E49">
            <v>15.447509999999999</v>
          </cell>
          <cell r="F49">
            <v>14.84914</v>
          </cell>
          <cell r="G49">
            <v>14.07349</v>
          </cell>
          <cell r="H49">
            <v>13.66497</v>
          </cell>
          <cell r="I49">
            <v>13.23523</v>
          </cell>
          <cell r="J49">
            <v>13.358779999999999</v>
          </cell>
          <cell r="K49">
            <v>13.325670000000001</v>
          </cell>
          <cell r="L49">
            <v>13.22227</v>
          </cell>
          <cell r="M49">
            <v>13.35998</v>
          </cell>
          <cell r="N49">
            <v>13.23931</v>
          </cell>
        </row>
        <row r="50">
          <cell r="A50" t="str">
            <v>k02288 50uM CaP8 (1) 35K / well (D12)</v>
          </cell>
          <cell r="B50">
            <v>10.62764</v>
          </cell>
          <cell r="C50">
            <v>11.93526</v>
          </cell>
          <cell r="D50">
            <v>12.601889999999999</v>
          </cell>
          <cell r="E50">
            <v>12.660690000000001</v>
          </cell>
          <cell r="F50">
            <v>12.204050000000001</v>
          </cell>
          <cell r="G50">
            <v>11.804209999999999</v>
          </cell>
          <cell r="H50">
            <v>11.482189999999999</v>
          </cell>
          <cell r="I50">
            <v>11.277900000000001</v>
          </cell>
          <cell r="J50">
            <v>11.129250000000001</v>
          </cell>
          <cell r="K50">
            <v>11.15765</v>
          </cell>
          <cell r="L50">
            <v>11.24314</v>
          </cell>
          <cell r="M50">
            <v>11.210179999999999</v>
          </cell>
          <cell r="N50">
            <v>11.084770000000001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61"/>
  <sheetViews>
    <sheetView workbookViewId="0">
      <selection activeCell="A40" sqref="A40:G61"/>
    </sheetView>
  </sheetViews>
  <sheetFormatPr defaultRowHeight="15"/>
  <cols>
    <col min="1" max="1" width="54" customWidth="1"/>
  </cols>
  <sheetData>
    <row r="1" spans="1:39">
      <c r="A1" t="str">
        <f>[1]Sheet2!A2</f>
        <v>Elapsed</v>
      </c>
      <c r="B1">
        <f>[1]Sheet2!B2</f>
        <v>0</v>
      </c>
      <c r="C1">
        <f>[1]Sheet2!C2</f>
        <v>2</v>
      </c>
      <c r="D1">
        <f>[1]Sheet2!D2</f>
        <v>4</v>
      </c>
      <c r="E1">
        <f>[1]Sheet2!E2</f>
        <v>6</v>
      </c>
      <c r="F1">
        <f>[1]Sheet2!F2</f>
        <v>8</v>
      </c>
      <c r="G1">
        <f>[1]Sheet2!G2</f>
        <v>10</v>
      </c>
      <c r="H1">
        <f>[1]Sheet2!H2</f>
        <v>12</v>
      </c>
      <c r="I1">
        <f>[1]Sheet2!I2</f>
        <v>14</v>
      </c>
      <c r="J1">
        <f>[1]Sheet2!J2</f>
        <v>16</v>
      </c>
      <c r="K1">
        <f>[1]Sheet2!K2</f>
        <v>18</v>
      </c>
      <c r="L1">
        <f>[1]Sheet2!L2</f>
        <v>20</v>
      </c>
      <c r="M1">
        <f>[1]Sheet2!M2</f>
        <v>22</v>
      </c>
      <c r="N1">
        <f>[1]Sheet2!N2</f>
        <v>24</v>
      </c>
    </row>
    <row r="2" spans="1:39">
      <c r="A2" t="str">
        <f>[1]Sheet2!A7</f>
        <v>CaP2 (1) 35K / well (A5)</v>
      </c>
      <c r="B2" s="1">
        <f>[1]Sheet2!B7</f>
        <v>17.959230000000002</v>
      </c>
      <c r="C2" s="1">
        <f>[1]Sheet2!C7</f>
        <v>27.8597</v>
      </c>
      <c r="D2" s="1">
        <f>[1]Sheet2!D7</f>
        <v>34.569710000000001</v>
      </c>
      <c r="E2" s="1">
        <f>[1]Sheet2!E7</f>
        <v>37.174979999999998</v>
      </c>
      <c r="F2" s="1">
        <f>[1]Sheet2!F7</f>
        <v>39.472720000000002</v>
      </c>
      <c r="G2" s="1">
        <f>[1]Sheet2!G7</f>
        <v>42.669400000000003</v>
      </c>
      <c r="H2" s="1">
        <f>[1]Sheet2!H7</f>
        <v>45.032409999999999</v>
      </c>
      <c r="I2" s="1">
        <f>[1]Sheet2!I7</f>
        <v>45.658900000000003</v>
      </c>
      <c r="J2" s="1">
        <f>[1]Sheet2!J7</f>
        <v>47.144309999999997</v>
      </c>
      <c r="K2" s="1">
        <f>[1]Sheet2!K7</f>
        <v>51.018329999999999</v>
      </c>
      <c r="L2" s="1">
        <f>[1]Sheet2!L7</f>
        <v>57.328670000000002</v>
      </c>
      <c r="M2" s="1">
        <f>[1]Sheet2!M7</f>
        <v>64.532309999999995</v>
      </c>
      <c r="N2" s="1">
        <f>[1]Sheet2!N7</f>
        <v>69.111940000000004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t="str">
        <f>[1]Sheet2!A8</f>
        <v>CaP2 (1) 35K / well (A6)</v>
      </c>
      <c r="B3" s="1">
        <f>[1]Sheet2!B8</f>
        <v>19.310880000000001</v>
      </c>
      <c r="C3" s="1">
        <f>[1]Sheet2!C8</f>
        <v>30.36056</v>
      </c>
      <c r="D3" s="1">
        <f>[1]Sheet2!D8</f>
        <v>36.65887</v>
      </c>
      <c r="E3" s="1">
        <f>[1]Sheet2!E8</f>
        <v>39.944110000000002</v>
      </c>
      <c r="F3" s="1">
        <f>[1]Sheet2!F8</f>
        <v>42.381100000000004</v>
      </c>
      <c r="G3" s="1">
        <f>[1]Sheet2!G8</f>
        <v>45.055079999999997</v>
      </c>
      <c r="H3" s="1">
        <f>[1]Sheet2!H8</f>
        <v>47.001959999999997</v>
      </c>
      <c r="I3" s="1">
        <f>[1]Sheet2!I8</f>
        <v>48.055340000000001</v>
      </c>
      <c r="J3" s="1">
        <f>[1]Sheet2!J8</f>
        <v>49.316809999999997</v>
      </c>
      <c r="K3" s="1">
        <f>[1]Sheet2!K8</f>
        <v>53.493929999999999</v>
      </c>
      <c r="L3" s="1">
        <f>[1]Sheet2!L8</f>
        <v>60.308329999999998</v>
      </c>
      <c r="M3" s="1">
        <f>[1]Sheet2!M8</f>
        <v>67.4709</v>
      </c>
      <c r="N3" s="1">
        <f>[1]Sheet2!N8</f>
        <v>72.219549999999998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>
      <c r="A4" t="str">
        <f>[1]Sheet2!A19</f>
        <v>k02288 10uM CaP2 (1) 35K / well (B5)</v>
      </c>
      <c r="B4" s="1">
        <f>[1]Sheet2!B19</f>
        <v>14.3225</v>
      </c>
      <c r="C4" s="1">
        <f>[1]Sheet2!C19</f>
        <v>22.005929999999999</v>
      </c>
      <c r="D4" s="1">
        <f>[1]Sheet2!D19</f>
        <v>25.457930000000001</v>
      </c>
      <c r="E4" s="1">
        <f>[1]Sheet2!E19</f>
        <v>27.47242</v>
      </c>
      <c r="F4" s="1">
        <f>[1]Sheet2!F19</f>
        <v>30.058430000000001</v>
      </c>
      <c r="G4" s="1">
        <f>[1]Sheet2!G19</f>
        <v>32.535850000000003</v>
      </c>
      <c r="H4" s="1">
        <f>[1]Sheet2!H19</f>
        <v>35.949689999999997</v>
      </c>
      <c r="I4" s="1">
        <f>[1]Sheet2!I19</f>
        <v>39.126600000000003</v>
      </c>
      <c r="J4" s="1">
        <f>[1]Sheet2!J19</f>
        <v>42.195810000000002</v>
      </c>
      <c r="K4" s="1">
        <f>[1]Sheet2!K19</f>
        <v>44.108800000000002</v>
      </c>
      <c r="L4" s="1">
        <f>[1]Sheet2!L19</f>
        <v>45.452750000000002</v>
      </c>
      <c r="M4" s="1">
        <f>[1]Sheet2!M19</f>
        <v>48.306089999999998</v>
      </c>
      <c r="N4" s="1">
        <f>[1]Sheet2!N19</f>
        <v>51.730800000000002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>
      <c r="A5" t="str">
        <f>[1]Sheet2!A20</f>
        <v>k02288 10uM CaP2 (1) 35K / well (B6)</v>
      </c>
      <c r="B5" s="1">
        <f>[1]Sheet2!B20</f>
        <v>14.5426</v>
      </c>
      <c r="C5" s="1">
        <f>[1]Sheet2!C20</f>
        <v>22.070589999999999</v>
      </c>
      <c r="D5" s="1">
        <f>[1]Sheet2!D20</f>
        <v>25.52571</v>
      </c>
      <c r="E5" s="1">
        <f>[1]Sheet2!E20</f>
        <v>27.640049999999999</v>
      </c>
      <c r="F5" s="1">
        <f>[1]Sheet2!F20</f>
        <v>30.034220000000001</v>
      </c>
      <c r="G5" s="1">
        <f>[1]Sheet2!G20</f>
        <v>32.511589999999998</v>
      </c>
      <c r="H5" s="1">
        <f>[1]Sheet2!H20</f>
        <v>36.207030000000003</v>
      </c>
      <c r="I5" s="1">
        <f>[1]Sheet2!I20</f>
        <v>39.503680000000003</v>
      </c>
      <c r="J5" s="1">
        <f>[1]Sheet2!J20</f>
        <v>42.576340000000002</v>
      </c>
      <c r="K5" s="1">
        <f>[1]Sheet2!K20</f>
        <v>44.42624</v>
      </c>
      <c r="L5" s="1">
        <f>[1]Sheet2!L20</f>
        <v>46.047110000000004</v>
      </c>
      <c r="M5" s="1">
        <f>[1]Sheet2!M20</f>
        <v>49.255090000000003</v>
      </c>
      <c r="N5" s="1">
        <f>[1]Sheet2!N20</f>
        <v>52.160510000000002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>
      <c r="A6" t="str">
        <f>[1]Sheet2!A30</f>
        <v>k02288 20uM CaP2 (1) 35K / well (C4)</v>
      </c>
      <c r="B6" s="1">
        <f>[1]Sheet2!B30</f>
        <v>11.65808</v>
      </c>
      <c r="C6" s="1">
        <f>[1]Sheet2!C30</f>
        <v>15.556380000000001</v>
      </c>
      <c r="D6" s="1">
        <f>[1]Sheet2!D30</f>
        <v>17.147580000000001</v>
      </c>
      <c r="E6" s="1">
        <f>[1]Sheet2!E30</f>
        <v>17.912739999999999</v>
      </c>
      <c r="F6" s="1">
        <f>[1]Sheet2!F30</f>
        <v>17.812180000000001</v>
      </c>
      <c r="G6" s="1">
        <f>[1]Sheet2!G30</f>
        <v>18.302969999999998</v>
      </c>
      <c r="H6" s="1">
        <f>[1]Sheet2!H30</f>
        <v>18.803129999999999</v>
      </c>
      <c r="I6" s="1">
        <f>[1]Sheet2!I30</f>
        <v>19.286950000000001</v>
      </c>
      <c r="J6" s="1">
        <f>[1]Sheet2!J30</f>
        <v>19.81935</v>
      </c>
      <c r="K6" s="1">
        <f>[1]Sheet2!K30</f>
        <v>20.202349999999999</v>
      </c>
      <c r="L6" s="1">
        <f>[1]Sheet2!L30</f>
        <v>20.609310000000001</v>
      </c>
      <c r="M6" s="1">
        <f>[1]Sheet2!M30</f>
        <v>21.014009999999999</v>
      </c>
      <c r="N6" s="1">
        <f>[1]Sheet2!N30</f>
        <v>21.609459999999999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>
      <c r="A7" t="str">
        <f>[1]Sheet2!A31</f>
        <v>k02288 20uM CaP2 (1) 35K / well (C5)</v>
      </c>
      <c r="B7" s="1">
        <f>[1]Sheet2!B31</f>
        <v>12.60726</v>
      </c>
      <c r="C7" s="1">
        <f>[1]Sheet2!C31</f>
        <v>17.127220000000001</v>
      </c>
      <c r="D7" s="1">
        <f>[1]Sheet2!D31</f>
        <v>18.88739</v>
      </c>
      <c r="E7" s="1">
        <f>[1]Sheet2!E31</f>
        <v>19.244389999999999</v>
      </c>
      <c r="F7" s="1">
        <f>[1]Sheet2!F31</f>
        <v>19.58362</v>
      </c>
      <c r="G7" s="1">
        <f>[1]Sheet2!G31</f>
        <v>20.191759999999999</v>
      </c>
      <c r="H7" s="1">
        <f>[1]Sheet2!H31</f>
        <v>20.812860000000001</v>
      </c>
      <c r="I7" s="1">
        <f>[1]Sheet2!I31</f>
        <v>21.416350000000001</v>
      </c>
      <c r="J7" s="1">
        <f>[1]Sheet2!J31</f>
        <v>22.011379999999999</v>
      </c>
      <c r="K7" s="1">
        <f>[1]Sheet2!K31</f>
        <v>22.597349999999999</v>
      </c>
      <c r="L7" s="1">
        <f>[1]Sheet2!L31</f>
        <v>22.720230000000001</v>
      </c>
      <c r="M7" s="1">
        <f>[1]Sheet2!M31</f>
        <v>23.2605</v>
      </c>
      <c r="N7" s="1">
        <f>[1]Sheet2!N31</f>
        <v>24.311450000000001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>
      <c r="A8" t="str">
        <f>[1]Sheet2!A32</f>
        <v>k02288 20uM CaP2 (1) 35K / well (C6)</v>
      </c>
      <c r="B8" s="1">
        <f>[1]Sheet2!B32</f>
        <v>14.18075</v>
      </c>
      <c r="C8" s="1">
        <f>[1]Sheet2!C32</f>
        <v>19.12068</v>
      </c>
      <c r="D8" s="1">
        <f>[1]Sheet2!D32</f>
        <v>21.18308</v>
      </c>
      <c r="E8" s="1">
        <f>[1]Sheet2!E32</f>
        <v>21.625969999999999</v>
      </c>
      <c r="F8" s="1">
        <f>[1]Sheet2!F32</f>
        <v>21.899760000000001</v>
      </c>
      <c r="G8" s="1">
        <f>[1]Sheet2!G32</f>
        <v>22.33193</v>
      </c>
      <c r="H8" s="1">
        <f>[1]Sheet2!H32</f>
        <v>22.84892</v>
      </c>
      <c r="I8" s="1">
        <f>[1]Sheet2!I32</f>
        <v>23.698350000000001</v>
      </c>
      <c r="J8" s="1">
        <f>[1]Sheet2!J32</f>
        <v>24.265650000000001</v>
      </c>
      <c r="K8" s="1">
        <f>[1]Sheet2!K32</f>
        <v>24.542439999999999</v>
      </c>
      <c r="L8" s="1">
        <f>[1]Sheet2!L32</f>
        <v>24.724450000000001</v>
      </c>
      <c r="M8" s="1">
        <f>[1]Sheet2!M32</f>
        <v>25.341719999999999</v>
      </c>
      <c r="N8" s="1">
        <f>[1]Sheet2!N32</f>
        <v>26.163930000000001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>
      <c r="A9" t="str">
        <f>[1]Sheet2!A42</f>
        <v>k02288 50uM CaP2 (1) 35K / well (D4)</v>
      </c>
      <c r="B9" s="1">
        <f>[1]Sheet2!B42</f>
        <v>11.47522</v>
      </c>
      <c r="C9" s="1">
        <f>[1]Sheet2!C42</f>
        <v>13.366709999999999</v>
      </c>
      <c r="D9" s="1">
        <f>[1]Sheet2!D42</f>
        <v>14.39324</v>
      </c>
      <c r="E9" s="1">
        <f>[1]Sheet2!E42</f>
        <v>14.55874</v>
      </c>
      <c r="F9" s="1">
        <f>[1]Sheet2!F42</f>
        <v>14.425890000000001</v>
      </c>
      <c r="G9" s="1">
        <f>[1]Sheet2!G42</f>
        <v>14.14241</v>
      </c>
      <c r="H9" s="1">
        <f>[1]Sheet2!H42</f>
        <v>13.78585</v>
      </c>
      <c r="I9" s="1">
        <f>[1]Sheet2!I42</f>
        <v>13.701129999999999</v>
      </c>
      <c r="J9" s="1">
        <f>[1]Sheet2!J42</f>
        <v>13.74114</v>
      </c>
      <c r="K9" s="1">
        <f>[1]Sheet2!K42</f>
        <v>13.86332</v>
      </c>
      <c r="L9" s="1">
        <f>[1]Sheet2!L42</f>
        <v>13.75522</v>
      </c>
      <c r="M9" s="1">
        <f>[1]Sheet2!M42</f>
        <v>13.818239999999999</v>
      </c>
      <c r="N9" s="1">
        <f>[1]Sheet2!N42</f>
        <v>13.798870000000001</v>
      </c>
    </row>
    <row r="10" spans="1:39">
      <c r="A10" t="str">
        <f>[1]Sheet2!A43</f>
        <v>k02288 50uM CaP2 (1) 35K / well (D5)</v>
      </c>
      <c r="B10" s="1">
        <f>[1]Sheet2!B43</f>
        <v>12.298</v>
      </c>
      <c r="C10" s="1">
        <f>[1]Sheet2!C43</f>
        <v>14.5116</v>
      </c>
      <c r="D10" s="1">
        <f>[1]Sheet2!D43</f>
        <v>15.479620000000001</v>
      </c>
      <c r="E10" s="1">
        <f>[1]Sheet2!E43</f>
        <v>15.48133</v>
      </c>
      <c r="F10" s="1">
        <f>[1]Sheet2!F43</f>
        <v>15.187250000000001</v>
      </c>
      <c r="G10" s="1">
        <f>[1]Sheet2!G43</f>
        <v>14.911720000000001</v>
      </c>
      <c r="H10" s="1">
        <f>[1]Sheet2!H43</f>
        <v>14.708970000000001</v>
      </c>
      <c r="I10" s="1">
        <f>[1]Sheet2!I43</f>
        <v>14.53923</v>
      </c>
      <c r="J10" s="1">
        <f>[1]Sheet2!J43</f>
        <v>14.566420000000001</v>
      </c>
      <c r="K10" s="1">
        <f>[1]Sheet2!K43</f>
        <v>14.72824</v>
      </c>
      <c r="L10" s="1">
        <f>[1]Sheet2!L43</f>
        <v>14.726739999999999</v>
      </c>
      <c r="M10" s="1">
        <f>[1]Sheet2!M43</f>
        <v>14.71935</v>
      </c>
      <c r="N10" s="1">
        <f>[1]Sheet2!N43</f>
        <v>14.79651</v>
      </c>
    </row>
    <row r="11" spans="1:39">
      <c r="A11" t="str">
        <f>[1]Sheet2!A44</f>
        <v>k02288 50uM CaP2 (1) 35K / well (D6)</v>
      </c>
      <c r="B11" s="1">
        <f>[1]Sheet2!B44</f>
        <v>12.156090000000001</v>
      </c>
      <c r="C11" s="1">
        <f>[1]Sheet2!C44</f>
        <v>15.11543</v>
      </c>
      <c r="D11" s="1">
        <f>[1]Sheet2!D44</f>
        <v>16.311699999999998</v>
      </c>
      <c r="E11" s="1">
        <f>[1]Sheet2!E44</f>
        <v>16.37659</v>
      </c>
      <c r="F11" s="1">
        <f>[1]Sheet2!F44</f>
        <v>16.215219999999999</v>
      </c>
      <c r="G11" s="1">
        <f>[1]Sheet2!G44</f>
        <v>15.789540000000001</v>
      </c>
      <c r="H11" s="1">
        <f>[1]Sheet2!H44</f>
        <v>15.459680000000001</v>
      </c>
      <c r="I11" s="1">
        <f>[1]Sheet2!I44</f>
        <v>15.47064</v>
      </c>
      <c r="J11" s="1">
        <f>[1]Sheet2!J44</f>
        <v>15.27295</v>
      </c>
      <c r="K11" s="1">
        <f>[1]Sheet2!K44</f>
        <v>15.338620000000001</v>
      </c>
      <c r="L11" s="1">
        <f>[1]Sheet2!L44</f>
        <v>15.393660000000001</v>
      </c>
      <c r="M11" s="1">
        <f>[1]Sheet2!M44</f>
        <v>15.3908</v>
      </c>
      <c r="N11" s="1">
        <f>[1]Sheet2!N44</f>
        <v>15.27148</v>
      </c>
    </row>
    <row r="13" spans="1:39">
      <c r="B13">
        <f t="shared" ref="B13:N13" si="0">B1</f>
        <v>0</v>
      </c>
      <c r="C13">
        <f t="shared" si="0"/>
        <v>2</v>
      </c>
      <c r="D13">
        <f t="shared" si="0"/>
        <v>4</v>
      </c>
      <c r="E13">
        <f t="shared" si="0"/>
        <v>6</v>
      </c>
      <c r="F13">
        <f t="shared" si="0"/>
        <v>8</v>
      </c>
      <c r="G13">
        <f t="shared" si="0"/>
        <v>10</v>
      </c>
      <c r="H13">
        <f t="shared" si="0"/>
        <v>12</v>
      </c>
      <c r="I13">
        <f t="shared" si="0"/>
        <v>14</v>
      </c>
      <c r="J13">
        <f t="shared" si="0"/>
        <v>16</v>
      </c>
      <c r="K13">
        <f t="shared" si="0"/>
        <v>18</v>
      </c>
      <c r="L13">
        <f t="shared" si="0"/>
        <v>20</v>
      </c>
      <c r="M13">
        <f t="shared" si="0"/>
        <v>22</v>
      </c>
      <c r="N13">
        <f t="shared" si="0"/>
        <v>24</v>
      </c>
    </row>
    <row r="14" spans="1:39">
      <c r="A14" t="s">
        <v>6</v>
      </c>
      <c r="B14" s="1">
        <f t="shared" ref="B14:G14" si="1">AVERAGE(B2:B3)</f>
        <v>18.635055000000001</v>
      </c>
      <c r="C14" s="1">
        <f t="shared" si="1"/>
        <v>29.110129999999998</v>
      </c>
      <c r="D14" s="1">
        <f t="shared" si="1"/>
        <v>35.614289999999997</v>
      </c>
      <c r="E14" s="1">
        <f t="shared" si="1"/>
        <v>38.559545</v>
      </c>
      <c r="F14" s="1">
        <f t="shared" si="1"/>
        <v>40.926910000000007</v>
      </c>
      <c r="G14" s="1">
        <f t="shared" si="1"/>
        <v>43.86224</v>
      </c>
      <c r="H14" s="1">
        <f>AVERAGE(H2)</f>
        <v>45.032409999999999</v>
      </c>
      <c r="I14" s="1">
        <f>AVERAGE(I2:I3)</f>
        <v>46.857120000000002</v>
      </c>
      <c r="J14" s="1">
        <f>AVERAGE(J3)</f>
        <v>49.316809999999997</v>
      </c>
      <c r="K14" s="1">
        <f>AVERAGE(K3)</f>
        <v>53.493929999999999</v>
      </c>
      <c r="L14" s="1">
        <f>AVERAGE(L3)</f>
        <v>60.308329999999998</v>
      </c>
      <c r="M14" s="1">
        <f>AVERAGE(M2:M3)</f>
        <v>66.001604999999998</v>
      </c>
      <c r="N14" s="1">
        <f>AVERAGE(N2:N3)</f>
        <v>70.665745000000001</v>
      </c>
    </row>
    <row r="15" spans="1:39">
      <c r="A15" t="s">
        <v>2</v>
      </c>
      <c r="B15" s="1">
        <f t="shared" ref="B15:N15" si="2">AVERAGE(B4:B5)</f>
        <v>14.432549999999999</v>
      </c>
      <c r="C15" s="1">
        <f t="shared" si="2"/>
        <v>22.038260000000001</v>
      </c>
      <c r="D15" s="1">
        <f t="shared" si="2"/>
        <v>25.491820000000001</v>
      </c>
      <c r="E15" s="1">
        <f t="shared" si="2"/>
        <v>27.556235000000001</v>
      </c>
      <c r="F15" s="1">
        <f t="shared" si="2"/>
        <v>30.046325000000003</v>
      </c>
      <c r="G15" s="1">
        <f t="shared" si="2"/>
        <v>32.523719999999997</v>
      </c>
      <c r="H15" s="1">
        <f t="shared" si="2"/>
        <v>36.078360000000004</v>
      </c>
      <c r="I15" s="1">
        <f t="shared" si="2"/>
        <v>39.31514</v>
      </c>
      <c r="J15" s="1">
        <f t="shared" si="2"/>
        <v>42.386075000000005</v>
      </c>
      <c r="K15" s="1">
        <f t="shared" si="2"/>
        <v>44.267520000000005</v>
      </c>
      <c r="L15" s="1">
        <f t="shared" si="2"/>
        <v>45.749930000000006</v>
      </c>
      <c r="M15" s="1">
        <f t="shared" si="2"/>
        <v>48.780590000000004</v>
      </c>
      <c r="N15" s="1">
        <f t="shared" si="2"/>
        <v>51.945655000000002</v>
      </c>
    </row>
    <row r="16" spans="1:39">
      <c r="A16" t="s">
        <v>1</v>
      </c>
      <c r="B16" s="1">
        <f t="shared" ref="B16:N16" si="3">AVERAGE(B6:B8)</f>
        <v>12.815363333333332</v>
      </c>
      <c r="C16" s="1">
        <f t="shared" si="3"/>
        <v>17.268093333333333</v>
      </c>
      <c r="D16" s="1">
        <f t="shared" si="3"/>
        <v>19.072683333333334</v>
      </c>
      <c r="E16" s="1">
        <f t="shared" si="3"/>
        <v>19.594366666666662</v>
      </c>
      <c r="F16" s="1">
        <f t="shared" si="3"/>
        <v>19.765186666666668</v>
      </c>
      <c r="G16" s="1">
        <f t="shared" si="3"/>
        <v>20.275553333333331</v>
      </c>
      <c r="H16" s="1">
        <f t="shared" si="3"/>
        <v>20.821636666666667</v>
      </c>
      <c r="I16" s="1">
        <f t="shared" si="3"/>
        <v>21.467216666666669</v>
      </c>
      <c r="J16" s="1">
        <f t="shared" si="3"/>
        <v>22.03212666666667</v>
      </c>
      <c r="K16" s="1">
        <f t="shared" si="3"/>
        <v>22.447379999999999</v>
      </c>
      <c r="L16" s="1">
        <f t="shared" si="3"/>
        <v>22.684663333333333</v>
      </c>
      <c r="M16" s="1">
        <f t="shared" si="3"/>
        <v>23.205410000000001</v>
      </c>
      <c r="N16" s="1">
        <f t="shared" si="3"/>
        <v>24.028279999999999</v>
      </c>
    </row>
    <row r="17" spans="1:14">
      <c r="A17" t="s">
        <v>0</v>
      </c>
      <c r="B17" s="1">
        <f>AVERAGE(B9:B11)</f>
        <v>11.976436666666666</v>
      </c>
      <c r="C17" s="1">
        <f>AVERAGE(C9:C11)</f>
        <v>14.331246666666667</v>
      </c>
      <c r="D17" s="1">
        <f>AVERAGE(D9:D11)</f>
        <v>15.394853333333335</v>
      </c>
      <c r="E17" s="1">
        <f>AVERAGE(E9:E11)</f>
        <v>15.47222</v>
      </c>
      <c r="F17" s="1">
        <f>AVERAGE(F9:F11)</f>
        <v>15.276120000000001</v>
      </c>
      <c r="G17" s="1">
        <f>AVERAGE(G9:G11)</f>
        <v>14.947890000000001</v>
      </c>
      <c r="H17" s="1">
        <f>AVERAGE(H9:H11)</f>
        <v>14.6515</v>
      </c>
      <c r="I17" s="1">
        <f>AVERAGE(I9:I11)</f>
        <v>14.570333333333332</v>
      </c>
      <c r="J17" s="1">
        <f>AVERAGE(J9:J11)</f>
        <v>14.526836666666668</v>
      </c>
      <c r="K17" s="1">
        <f>AVERAGE(K9:K11)</f>
        <v>14.643393333333334</v>
      </c>
      <c r="L17" s="1">
        <f>AVERAGE(L9:L11)</f>
        <v>14.625206666666665</v>
      </c>
      <c r="M17" s="1">
        <f>AVERAGE(M9:M11)</f>
        <v>14.642796666666667</v>
      </c>
      <c r="N17" s="1">
        <f>AVERAGE(N9:N11)</f>
        <v>14.622286666666668</v>
      </c>
    </row>
    <row r="18" spans="1:14">
      <c r="B18" s="1"/>
    </row>
    <row r="19" spans="1:14">
      <c r="A19" s="2" t="s">
        <v>5</v>
      </c>
      <c r="B19" s="3">
        <f t="shared" ref="B19:N19" si="4">B13</f>
        <v>0</v>
      </c>
      <c r="C19" s="3">
        <f t="shared" si="4"/>
        <v>2</v>
      </c>
      <c r="D19" s="3">
        <f t="shared" si="4"/>
        <v>4</v>
      </c>
      <c r="E19" s="3">
        <f t="shared" si="4"/>
        <v>6</v>
      </c>
      <c r="F19" s="3">
        <f t="shared" si="4"/>
        <v>8</v>
      </c>
      <c r="G19" s="3">
        <f t="shared" si="4"/>
        <v>10</v>
      </c>
      <c r="H19" s="3">
        <f t="shared" si="4"/>
        <v>12</v>
      </c>
      <c r="I19" s="3">
        <f t="shared" si="4"/>
        <v>14</v>
      </c>
      <c r="J19" s="3">
        <f t="shared" si="4"/>
        <v>16</v>
      </c>
      <c r="K19" s="3">
        <f t="shared" si="4"/>
        <v>18</v>
      </c>
      <c r="L19" s="3">
        <f t="shared" si="4"/>
        <v>20</v>
      </c>
      <c r="M19" s="3">
        <f t="shared" si="4"/>
        <v>22</v>
      </c>
      <c r="N19" s="3">
        <f t="shared" si="4"/>
        <v>24</v>
      </c>
    </row>
    <row r="20" spans="1:14">
      <c r="A20" s="2" t="s">
        <v>3</v>
      </c>
      <c r="B20" s="4">
        <f t="shared" ref="B20:N23" si="5">B14-$B14+10</f>
        <v>10</v>
      </c>
      <c r="C20" s="4">
        <f t="shared" si="5"/>
        <v>20.475074999999997</v>
      </c>
      <c r="D20" s="4">
        <f t="shared" si="5"/>
        <v>26.979234999999996</v>
      </c>
      <c r="E20" s="4">
        <f t="shared" si="5"/>
        <v>29.924489999999999</v>
      </c>
      <c r="F20" s="4">
        <f t="shared" si="5"/>
        <v>32.291855000000005</v>
      </c>
      <c r="G20" s="4">
        <f t="shared" si="5"/>
        <v>35.227184999999999</v>
      </c>
      <c r="H20" s="4">
        <f t="shared" si="5"/>
        <v>36.397354999999997</v>
      </c>
      <c r="I20" s="4">
        <f t="shared" si="5"/>
        <v>38.222065000000001</v>
      </c>
      <c r="J20" s="4">
        <f t="shared" si="5"/>
        <v>40.681754999999995</v>
      </c>
      <c r="K20" s="4">
        <f t="shared" si="5"/>
        <v>44.858874999999998</v>
      </c>
      <c r="L20" s="4">
        <f t="shared" si="5"/>
        <v>51.673274999999997</v>
      </c>
      <c r="M20" s="4">
        <f t="shared" si="5"/>
        <v>57.366549999999997</v>
      </c>
      <c r="N20" s="4">
        <f t="shared" si="5"/>
        <v>62.03069</v>
      </c>
    </row>
    <row r="21" spans="1:14">
      <c r="A21" s="2" t="s">
        <v>2</v>
      </c>
      <c r="B21" s="4">
        <f t="shared" si="5"/>
        <v>10</v>
      </c>
      <c r="C21" s="4">
        <f t="shared" si="5"/>
        <v>17.605710000000002</v>
      </c>
      <c r="D21" s="4">
        <f t="shared" si="5"/>
        <v>21.059270000000001</v>
      </c>
      <c r="E21" s="4">
        <f t="shared" si="5"/>
        <v>23.123685000000002</v>
      </c>
      <c r="F21" s="4">
        <f t="shared" si="5"/>
        <v>25.613775000000004</v>
      </c>
      <c r="G21" s="4">
        <f t="shared" si="5"/>
        <v>28.091169999999998</v>
      </c>
      <c r="H21" s="4">
        <f t="shared" si="5"/>
        <v>31.645810000000004</v>
      </c>
      <c r="I21" s="4">
        <f t="shared" si="5"/>
        <v>34.88259</v>
      </c>
      <c r="J21" s="4">
        <f t="shared" si="5"/>
        <v>37.953525000000006</v>
      </c>
      <c r="K21" s="4">
        <f t="shared" si="5"/>
        <v>39.834970000000006</v>
      </c>
      <c r="L21" s="4">
        <f t="shared" si="5"/>
        <v>41.317380000000007</v>
      </c>
      <c r="M21" s="4">
        <f t="shared" si="5"/>
        <v>44.348040000000005</v>
      </c>
      <c r="N21" s="4">
        <f t="shared" si="5"/>
        <v>47.513105000000003</v>
      </c>
    </row>
    <row r="22" spans="1:14">
      <c r="A22" s="2" t="s">
        <v>1</v>
      </c>
      <c r="B22" s="4">
        <f t="shared" si="5"/>
        <v>10</v>
      </c>
      <c r="C22" s="4">
        <f t="shared" si="5"/>
        <v>14.452730000000001</v>
      </c>
      <c r="D22" s="4">
        <f t="shared" si="5"/>
        <v>16.25732</v>
      </c>
      <c r="E22" s="4">
        <f t="shared" si="5"/>
        <v>16.779003333333328</v>
      </c>
      <c r="F22" s="4">
        <f t="shared" si="5"/>
        <v>16.949823333333335</v>
      </c>
      <c r="G22" s="4">
        <f t="shared" si="5"/>
        <v>17.460189999999997</v>
      </c>
      <c r="H22" s="4">
        <f t="shared" si="5"/>
        <v>18.006273333333333</v>
      </c>
      <c r="I22" s="4">
        <f t="shared" si="5"/>
        <v>18.651853333333335</v>
      </c>
      <c r="J22" s="4">
        <f t="shared" si="5"/>
        <v>19.21676333333334</v>
      </c>
      <c r="K22" s="4">
        <f t="shared" si="5"/>
        <v>19.632016666666665</v>
      </c>
      <c r="L22" s="4">
        <f t="shared" si="5"/>
        <v>19.869300000000003</v>
      </c>
      <c r="M22" s="4">
        <f t="shared" si="5"/>
        <v>20.39004666666667</v>
      </c>
      <c r="N22" s="4">
        <f t="shared" si="5"/>
        <v>21.212916666666665</v>
      </c>
    </row>
    <row r="23" spans="1:14">
      <c r="A23" s="2" t="s">
        <v>0</v>
      </c>
      <c r="B23" s="4">
        <f t="shared" si="5"/>
        <v>10</v>
      </c>
      <c r="C23" s="4">
        <f t="shared" si="5"/>
        <v>12.354810000000001</v>
      </c>
      <c r="D23" s="4">
        <f t="shared" si="5"/>
        <v>13.418416666666669</v>
      </c>
      <c r="E23" s="4">
        <f t="shared" si="5"/>
        <v>13.495783333333334</v>
      </c>
      <c r="F23" s="4">
        <f t="shared" si="5"/>
        <v>13.299683333333334</v>
      </c>
      <c r="G23" s="4">
        <f t="shared" si="5"/>
        <v>12.971453333333335</v>
      </c>
      <c r="H23" s="4">
        <f t="shared" si="5"/>
        <v>12.675063333333334</v>
      </c>
      <c r="I23" s="4">
        <f t="shared" si="5"/>
        <v>12.593896666666666</v>
      </c>
      <c r="J23" s="4">
        <f t="shared" si="5"/>
        <v>12.550400000000002</v>
      </c>
      <c r="K23" s="4">
        <f t="shared" si="5"/>
        <v>12.666956666666668</v>
      </c>
      <c r="L23" s="4">
        <f t="shared" si="5"/>
        <v>12.648769999999999</v>
      </c>
      <c r="M23" s="4">
        <f t="shared" si="5"/>
        <v>12.666360000000001</v>
      </c>
      <c r="N23" s="4">
        <f t="shared" si="5"/>
        <v>12.645850000000001</v>
      </c>
    </row>
    <row r="24" spans="1:14">
      <c r="B24" s="1"/>
    </row>
    <row r="25" spans="1:14">
      <c r="B25" s="1"/>
    </row>
    <row r="26" spans="1:14">
      <c r="A26" s="6" t="s">
        <v>8</v>
      </c>
      <c r="B26" s="5" t="s">
        <v>5</v>
      </c>
    </row>
    <row r="27" spans="1:14">
      <c r="A27" s="6"/>
      <c r="B27" s="5"/>
    </row>
    <row r="28" spans="1:14">
      <c r="A28" s="6" t="s">
        <v>9</v>
      </c>
      <c r="B28" s="5"/>
    </row>
    <row r="29" spans="1:14">
      <c r="A29" s="6" t="s">
        <v>10</v>
      </c>
      <c r="B29" s="5" t="s">
        <v>11</v>
      </c>
    </row>
    <row r="30" spans="1:14">
      <c r="A30" s="6" t="s">
        <v>12</v>
      </c>
      <c r="B30" s="5" t="s">
        <v>13</v>
      </c>
    </row>
    <row r="31" spans="1:14">
      <c r="A31" s="6" t="s">
        <v>14</v>
      </c>
      <c r="B31" s="5" t="s">
        <v>15</v>
      </c>
    </row>
    <row r="32" spans="1:14">
      <c r="A32" s="6" t="s">
        <v>16</v>
      </c>
      <c r="B32" s="5" t="s">
        <v>17</v>
      </c>
    </row>
    <row r="33" spans="1:6">
      <c r="A33" s="6" t="s">
        <v>18</v>
      </c>
      <c r="B33" s="5">
        <v>4</v>
      </c>
    </row>
    <row r="34" spans="1:6">
      <c r="A34" s="6" t="s">
        <v>19</v>
      </c>
      <c r="B34" s="5">
        <v>30.44</v>
      </c>
    </row>
    <row r="35" spans="1:6">
      <c r="A35" s="6"/>
      <c r="B35" s="5"/>
    </row>
    <row r="36" spans="1:6">
      <c r="A36" s="6" t="s">
        <v>20</v>
      </c>
      <c r="B36" s="5"/>
    </row>
    <row r="37" spans="1:6">
      <c r="A37" s="6" t="s">
        <v>21</v>
      </c>
      <c r="B37" s="5">
        <v>4</v>
      </c>
    </row>
    <row r="38" spans="1:6">
      <c r="A38" s="6" t="s">
        <v>22</v>
      </c>
      <c r="B38" s="5">
        <v>52</v>
      </c>
    </row>
    <row r="40" spans="1:6">
      <c r="A40" s="6" t="s">
        <v>23</v>
      </c>
      <c r="B40" s="5">
        <v>1</v>
      </c>
      <c r="C40" s="5"/>
      <c r="D40" s="5"/>
      <c r="E40" s="5"/>
      <c r="F40" s="5"/>
    </row>
    <row r="41" spans="1:6">
      <c r="A41" s="6" t="s">
        <v>24</v>
      </c>
      <c r="B41" s="5">
        <v>6</v>
      </c>
      <c r="C41" s="5"/>
      <c r="D41" s="5"/>
      <c r="E41" s="5"/>
      <c r="F41" s="5"/>
    </row>
    <row r="42" spans="1:6">
      <c r="A42" s="6" t="s">
        <v>25</v>
      </c>
      <c r="B42" s="5">
        <v>0.05</v>
      </c>
      <c r="C42" s="5"/>
      <c r="D42" s="5"/>
      <c r="E42" s="5"/>
      <c r="F42" s="5"/>
    </row>
    <row r="43" spans="1:6">
      <c r="A43" s="6"/>
      <c r="B43" s="5"/>
      <c r="C43" s="5"/>
      <c r="D43" s="5"/>
      <c r="E43" s="5"/>
      <c r="F43" s="5"/>
    </row>
    <row r="44" spans="1:6">
      <c r="A44" s="6" t="s">
        <v>26</v>
      </c>
      <c r="B44" s="5" t="s">
        <v>27</v>
      </c>
      <c r="C44" s="5" t="s">
        <v>28</v>
      </c>
      <c r="D44" s="5" t="s">
        <v>29</v>
      </c>
      <c r="E44" s="5"/>
      <c r="F44" s="5"/>
    </row>
    <row r="45" spans="1:6">
      <c r="A45" s="6"/>
      <c r="B45" s="5"/>
      <c r="C45" s="5"/>
      <c r="D45" s="5"/>
      <c r="E45" s="5"/>
      <c r="F45" s="5"/>
    </row>
    <row r="46" spans="1:6">
      <c r="A46" s="6" t="s">
        <v>30</v>
      </c>
      <c r="B46" s="5">
        <v>3.923</v>
      </c>
      <c r="C46" s="5" t="s">
        <v>31</v>
      </c>
      <c r="D46" s="5" t="s">
        <v>32</v>
      </c>
      <c r="E46" s="5"/>
      <c r="F46" s="5"/>
    </row>
    <row r="47" spans="1:6">
      <c r="A47" s="6" t="s">
        <v>33</v>
      </c>
      <c r="B47" s="5">
        <v>17.54</v>
      </c>
      <c r="C47" s="5" t="s">
        <v>17</v>
      </c>
      <c r="D47" s="5" t="s">
        <v>34</v>
      </c>
      <c r="E47" s="5"/>
      <c r="F47" s="5"/>
    </row>
    <row r="48" spans="1:6">
      <c r="A48" s="6" t="s">
        <v>35</v>
      </c>
      <c r="B48" s="5">
        <v>29.31</v>
      </c>
      <c r="C48" s="5" t="s">
        <v>17</v>
      </c>
      <c r="D48" s="5" t="s">
        <v>15</v>
      </c>
      <c r="E48" s="5"/>
      <c r="F48" s="5"/>
    </row>
    <row r="49" spans="1:6">
      <c r="A49" s="6" t="s">
        <v>36</v>
      </c>
      <c r="B49" s="5">
        <v>13.62</v>
      </c>
      <c r="C49" s="5" t="s">
        <v>31</v>
      </c>
      <c r="D49" s="5" t="s">
        <v>32</v>
      </c>
      <c r="E49" s="5"/>
      <c r="F49" s="5"/>
    </row>
    <row r="50" spans="1:6">
      <c r="A50" s="6" t="s">
        <v>37</v>
      </c>
      <c r="B50" s="5">
        <v>25.38</v>
      </c>
      <c r="C50" s="5" t="s">
        <v>17</v>
      </c>
      <c r="D50" s="5" t="s">
        <v>38</v>
      </c>
      <c r="E50" s="5"/>
      <c r="F50" s="5"/>
    </row>
    <row r="51" spans="1:6">
      <c r="A51" s="6" t="s">
        <v>39</v>
      </c>
      <c r="B51" s="5">
        <v>11.77</v>
      </c>
      <c r="C51" s="5" t="s">
        <v>31</v>
      </c>
      <c r="D51" s="5" t="s">
        <v>32</v>
      </c>
      <c r="E51" s="5"/>
      <c r="F51" s="5"/>
    </row>
    <row r="52" spans="1:6">
      <c r="A52" s="6"/>
      <c r="B52" s="5"/>
      <c r="C52" s="5"/>
      <c r="D52" s="5"/>
      <c r="E52" s="5"/>
      <c r="F52" s="5"/>
    </row>
    <row r="53" spans="1:6">
      <c r="A53" s="6"/>
      <c r="B53" s="5"/>
      <c r="C53" s="5"/>
      <c r="D53" s="5"/>
      <c r="E53" s="5"/>
      <c r="F53" s="5"/>
    </row>
    <row r="54" spans="1:6">
      <c r="A54" s="6" t="s">
        <v>40</v>
      </c>
      <c r="B54" s="5" t="s">
        <v>41</v>
      </c>
      <c r="C54" s="5" t="s">
        <v>42</v>
      </c>
      <c r="D54" s="5" t="s">
        <v>27</v>
      </c>
      <c r="E54" s="5" t="s">
        <v>43</v>
      </c>
      <c r="F54" s="5" t="s">
        <v>44</v>
      </c>
    </row>
    <row r="55" spans="1:6">
      <c r="A55" s="6"/>
      <c r="B55" s="5"/>
      <c r="C55" s="5"/>
      <c r="D55" s="5"/>
      <c r="E55" s="5"/>
      <c r="F55" s="5"/>
    </row>
    <row r="56" spans="1:6">
      <c r="A56" s="6" t="s">
        <v>30</v>
      </c>
      <c r="B56" s="5">
        <v>39.19</v>
      </c>
      <c r="C56" s="5">
        <v>35.270000000000003</v>
      </c>
      <c r="D56" s="5">
        <v>3.923</v>
      </c>
      <c r="E56" s="5">
        <v>13</v>
      </c>
      <c r="F56" s="5">
        <v>13</v>
      </c>
    </row>
    <row r="57" spans="1:6">
      <c r="A57" s="6" t="s">
        <v>33</v>
      </c>
      <c r="B57" s="5">
        <v>39.19</v>
      </c>
      <c r="C57" s="5">
        <v>21.65</v>
      </c>
      <c r="D57" s="5">
        <v>17.54</v>
      </c>
      <c r="E57" s="5">
        <v>13</v>
      </c>
      <c r="F57" s="5">
        <v>13</v>
      </c>
    </row>
    <row r="58" spans="1:6">
      <c r="A58" s="6" t="s">
        <v>35</v>
      </c>
      <c r="B58" s="5">
        <v>39.19</v>
      </c>
      <c r="C58" s="5">
        <v>9.8849999999999998</v>
      </c>
      <c r="D58" s="5">
        <v>29.31</v>
      </c>
      <c r="E58" s="5">
        <v>13</v>
      </c>
      <c r="F58" s="5">
        <v>13</v>
      </c>
    </row>
    <row r="59" spans="1:6">
      <c r="A59" s="6" t="s">
        <v>36</v>
      </c>
      <c r="B59" s="5">
        <v>35.270000000000003</v>
      </c>
      <c r="C59" s="5">
        <v>21.65</v>
      </c>
      <c r="D59" s="5">
        <v>13.62</v>
      </c>
      <c r="E59" s="5">
        <v>13</v>
      </c>
      <c r="F59" s="5">
        <v>13</v>
      </c>
    </row>
    <row r="60" spans="1:6">
      <c r="A60" s="6" t="s">
        <v>37</v>
      </c>
      <c r="B60" s="5">
        <v>35.270000000000003</v>
      </c>
      <c r="C60" s="5">
        <v>9.8849999999999998</v>
      </c>
      <c r="D60" s="5">
        <v>25.38</v>
      </c>
      <c r="E60" s="5">
        <v>13</v>
      </c>
      <c r="F60" s="5">
        <v>13</v>
      </c>
    </row>
    <row r="61" spans="1:6">
      <c r="A61" s="6" t="s">
        <v>39</v>
      </c>
      <c r="B61" s="5">
        <v>21.65</v>
      </c>
      <c r="C61" s="5">
        <v>9.8849999999999998</v>
      </c>
      <c r="D61" s="5">
        <v>11.77</v>
      </c>
      <c r="E61" s="5">
        <v>13</v>
      </c>
      <c r="F61" s="5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selection activeCell="G36" sqref="G36"/>
    </sheetView>
  </sheetViews>
  <sheetFormatPr defaultRowHeight="15"/>
  <cols>
    <col min="1" max="1" width="54" customWidth="1"/>
  </cols>
  <sheetData>
    <row r="1" spans="1:14">
      <c r="A1" t="str">
        <f>[1]Sheet2!A2</f>
        <v>Elapsed</v>
      </c>
      <c r="B1">
        <f>[1]Sheet2!B2</f>
        <v>0</v>
      </c>
      <c r="C1">
        <f>[1]Sheet2!C2</f>
        <v>2</v>
      </c>
      <c r="D1">
        <f>[1]Sheet2!D2</f>
        <v>4</v>
      </c>
      <c r="E1">
        <f>[1]Sheet2!E2</f>
        <v>6</v>
      </c>
      <c r="F1">
        <f>[1]Sheet2!F2</f>
        <v>8</v>
      </c>
      <c r="G1">
        <f>[1]Sheet2!G2</f>
        <v>10</v>
      </c>
      <c r="H1">
        <f>[1]Sheet2!H2</f>
        <v>12</v>
      </c>
      <c r="I1">
        <f>[1]Sheet2!I2</f>
        <v>14</v>
      </c>
      <c r="J1">
        <f>[1]Sheet2!J2</f>
        <v>16</v>
      </c>
      <c r="K1">
        <f>[1]Sheet2!K2</f>
        <v>18</v>
      </c>
      <c r="L1">
        <f>[1]Sheet2!L2</f>
        <v>20</v>
      </c>
      <c r="M1">
        <f>[1]Sheet2!M2</f>
        <v>22</v>
      </c>
      <c r="N1">
        <f>[1]Sheet2!N2</f>
        <v>24</v>
      </c>
    </row>
    <row r="2" spans="1:14">
      <c r="A2" t="str">
        <f>[1]Sheet2!A24</f>
        <v>k02288 10uM CaP8 (1) 35K / well (B10)</v>
      </c>
      <c r="B2" s="1">
        <f>[1]Sheet2!B24</f>
        <v>15.063639999999999</v>
      </c>
      <c r="C2" s="1">
        <f>[1]Sheet2!C24</f>
        <v>22.589759999999998</v>
      </c>
      <c r="D2" s="1">
        <f>[1]Sheet2!D24</f>
        <v>24.65466</v>
      </c>
      <c r="E2" s="1">
        <f>[1]Sheet2!E24</f>
        <v>25.732209999999998</v>
      </c>
      <c r="F2" s="1">
        <f>[1]Sheet2!F24</f>
        <v>27.3779</v>
      </c>
      <c r="G2" s="1">
        <f>[1]Sheet2!G24</f>
        <v>28.882850000000001</v>
      </c>
      <c r="H2" s="1">
        <f>[1]Sheet2!H24</f>
        <v>31.79964</v>
      </c>
      <c r="I2" s="1">
        <f>[1]Sheet2!I24</f>
        <v>34.330950000000001</v>
      </c>
      <c r="J2" s="1">
        <f>[1]Sheet2!J24</f>
        <v>37.272779999999997</v>
      </c>
      <c r="K2" s="1">
        <f>[1]Sheet2!K24</f>
        <v>39.311149999999998</v>
      </c>
      <c r="L2" s="1">
        <f>[1]Sheet2!L24</f>
        <v>41.727089999999997</v>
      </c>
      <c r="M2" s="1">
        <f>[1]Sheet2!M24</f>
        <v>44.224110000000003</v>
      </c>
      <c r="N2" s="1">
        <f>[1]Sheet2!N24</f>
        <v>47.230130000000003</v>
      </c>
    </row>
    <row r="3" spans="1:14">
      <c r="A3" t="str">
        <f>[1]Sheet2!A25</f>
        <v>k02288 10uM CaP8 (1) 35K / well (B11)</v>
      </c>
      <c r="B3" s="1">
        <f>[1]Sheet2!B25</f>
        <v>13.89673</v>
      </c>
      <c r="C3" s="1">
        <f>[1]Sheet2!C25</f>
        <v>19.809360000000002</v>
      </c>
      <c r="D3" s="1">
        <f>[1]Sheet2!D25</f>
        <v>22.238409999999998</v>
      </c>
      <c r="E3" s="1">
        <f>[1]Sheet2!E25</f>
        <v>23.05519</v>
      </c>
      <c r="F3" s="1">
        <f>[1]Sheet2!F25</f>
        <v>23.726700000000001</v>
      </c>
      <c r="G3" s="1">
        <f>[1]Sheet2!G25</f>
        <v>25.347010000000001</v>
      </c>
      <c r="H3" s="1">
        <f>[1]Sheet2!H25</f>
        <v>28.00817</v>
      </c>
      <c r="I3" s="1">
        <f>[1]Sheet2!I25</f>
        <v>30.656559999999999</v>
      </c>
      <c r="J3" s="1">
        <f>[1]Sheet2!J25</f>
        <v>32.931280000000001</v>
      </c>
      <c r="K3" s="1">
        <f>[1]Sheet2!K25</f>
        <v>35.09657</v>
      </c>
      <c r="L3" s="1">
        <f>[1]Sheet2!L25</f>
        <v>36.639290000000003</v>
      </c>
      <c r="M3" s="1">
        <f>[1]Sheet2!M25</f>
        <v>39.07535</v>
      </c>
      <c r="N3" s="1">
        <f>[1]Sheet2!N25</f>
        <v>42.024509999999999</v>
      </c>
    </row>
    <row r="4" spans="1:14">
      <c r="A4" t="str">
        <f>[1]Sheet2!A26</f>
        <v>k02288 10uM CaP8 (1) 35K / well (B12)</v>
      </c>
      <c r="B4" s="1">
        <f>[1]Sheet2!B26</f>
        <v>13.5411</v>
      </c>
      <c r="C4" s="1">
        <f>[1]Sheet2!C26</f>
        <v>19.446580000000001</v>
      </c>
      <c r="D4" s="1">
        <f>[1]Sheet2!D26</f>
        <v>22.221889999999998</v>
      </c>
      <c r="E4" s="1">
        <f>[1]Sheet2!E26</f>
        <v>22.555260000000001</v>
      </c>
      <c r="F4" s="1">
        <f>[1]Sheet2!F26</f>
        <v>23.92802</v>
      </c>
      <c r="G4" s="1">
        <f>[1]Sheet2!G26</f>
        <v>26.132200000000001</v>
      </c>
      <c r="H4" s="1">
        <f>[1]Sheet2!H26</f>
        <v>27.884119999999999</v>
      </c>
      <c r="I4" s="1">
        <f>[1]Sheet2!I26</f>
        <v>29.925090000000001</v>
      </c>
      <c r="J4" s="1">
        <f>[1]Sheet2!J26</f>
        <v>32.660130000000002</v>
      </c>
      <c r="K4" s="1">
        <f>[1]Sheet2!K26</f>
        <v>34.77064</v>
      </c>
      <c r="L4" s="1">
        <f>[1]Sheet2!L26</f>
        <v>36.056550000000001</v>
      </c>
      <c r="M4" s="1">
        <f>[1]Sheet2!M26</f>
        <v>38.850639999999999</v>
      </c>
      <c r="N4" s="1">
        <f>[1]Sheet2!N26</f>
        <v>41.65625</v>
      </c>
    </row>
    <row r="5" spans="1:14">
      <c r="A5" t="str">
        <f>[1]Sheet2!A13</f>
        <v>CaP8 (1) 35K / well (A11)</v>
      </c>
      <c r="B5" s="1">
        <f>[1]Sheet2!B13</f>
        <v>13.929080000000001</v>
      </c>
      <c r="C5" s="1">
        <f>[1]Sheet2!C13</f>
        <v>21.06184</v>
      </c>
      <c r="D5" s="1">
        <f>[1]Sheet2!D13</f>
        <v>25.22682</v>
      </c>
      <c r="E5" s="1">
        <f>[1]Sheet2!E13</f>
        <v>28.030909999999999</v>
      </c>
      <c r="F5" s="1">
        <f>[1]Sheet2!F13</f>
        <v>31.081410000000002</v>
      </c>
      <c r="G5" s="1">
        <f>[1]Sheet2!G13</f>
        <v>33.230620000000002</v>
      </c>
      <c r="H5" s="1">
        <f>[1]Sheet2!H13</f>
        <v>34.456440000000001</v>
      </c>
      <c r="I5" s="1">
        <f>[1]Sheet2!I13</f>
        <v>36.097709999999999</v>
      </c>
      <c r="J5" s="1">
        <f>[1]Sheet2!J13</f>
        <v>37.58005</v>
      </c>
      <c r="K5" s="1">
        <f>[1]Sheet2!K13</f>
        <v>40.687899999999999</v>
      </c>
      <c r="L5" s="1">
        <f>[1]Sheet2!L13</f>
        <v>46.128740000000001</v>
      </c>
      <c r="M5" s="1">
        <f>[1]Sheet2!M13</f>
        <v>53.338760000000001</v>
      </c>
      <c r="N5" s="1">
        <f>[1]Sheet2!N13</f>
        <v>59.125680000000003</v>
      </c>
    </row>
    <row r="6" spans="1:14">
      <c r="A6" t="str">
        <f>[1]Sheet2!A14</f>
        <v>CaP8 (1) 35K / well (A12)</v>
      </c>
      <c r="B6" s="1">
        <f>[1]Sheet2!B14</f>
        <v>16.036269999999998</v>
      </c>
      <c r="C6" s="1">
        <f>[1]Sheet2!C14</f>
        <v>23.912410000000001</v>
      </c>
      <c r="D6" s="1">
        <f>[1]Sheet2!D14</f>
        <v>28.537230000000001</v>
      </c>
      <c r="E6" s="1">
        <f>[1]Sheet2!E14</f>
        <v>30.738420000000001</v>
      </c>
      <c r="F6" s="1">
        <f>[1]Sheet2!F14</f>
        <v>34.555129999999998</v>
      </c>
      <c r="G6" s="1">
        <f>[1]Sheet2!G14</f>
        <v>35.935479999999998</v>
      </c>
      <c r="H6" s="1">
        <f>[1]Sheet2!H14</f>
        <v>37.428620000000002</v>
      </c>
      <c r="I6" s="1">
        <f>[1]Sheet2!I14</f>
        <v>38.720379999999999</v>
      </c>
      <c r="J6" s="1">
        <f>[1]Sheet2!J14</f>
        <v>40.507069999999999</v>
      </c>
      <c r="K6" s="1">
        <f>[1]Sheet2!K14</f>
        <v>44.798189999999998</v>
      </c>
      <c r="L6" s="1">
        <f>[1]Sheet2!L14</f>
        <v>50.088329999999999</v>
      </c>
      <c r="M6" s="1">
        <f>[1]Sheet2!M14</f>
        <v>57.57723</v>
      </c>
      <c r="N6" s="1">
        <f>[1]Sheet2!N14</f>
        <v>63.17897</v>
      </c>
    </row>
    <row r="7" spans="1:14">
      <c r="A7" t="str">
        <f>[1]Sheet2!A36</f>
        <v>k02288 20uM CaP8 (1) 35K / well (C10)</v>
      </c>
      <c r="B7" s="1">
        <f>[1]Sheet2!B36</f>
        <v>11.442259999999999</v>
      </c>
      <c r="C7" s="1">
        <f>[1]Sheet2!C36</f>
        <v>14.51309</v>
      </c>
      <c r="D7" s="1">
        <f>[1]Sheet2!D36</f>
        <v>15.57808</v>
      </c>
      <c r="E7" s="1">
        <f>[1]Sheet2!E36</f>
        <v>15.63639</v>
      </c>
      <c r="F7" s="1">
        <f>[1]Sheet2!F36</f>
        <v>15.78933</v>
      </c>
      <c r="G7" s="1">
        <f>[1]Sheet2!G36</f>
        <v>15.396430000000001</v>
      </c>
      <c r="H7" s="1">
        <f>[1]Sheet2!H36</f>
        <v>15.40175</v>
      </c>
      <c r="I7" s="1">
        <f>[1]Sheet2!I36</f>
        <v>15.20148</v>
      </c>
      <c r="J7" s="1">
        <f>[1]Sheet2!J36</f>
        <v>15.11016</v>
      </c>
      <c r="K7" s="1">
        <f>[1]Sheet2!K36</f>
        <v>15.265180000000001</v>
      </c>
      <c r="L7" s="1">
        <f>[1]Sheet2!L36</f>
        <v>15.232010000000001</v>
      </c>
      <c r="M7" s="1">
        <f>[1]Sheet2!M36</f>
        <v>15.33769</v>
      </c>
      <c r="N7" s="1">
        <f>[1]Sheet2!N36</f>
        <v>15.253130000000001</v>
      </c>
    </row>
    <row r="8" spans="1:14">
      <c r="A8" t="str">
        <f>[1]Sheet2!A37</f>
        <v>k02288 20uM CaP8 (1) 35K / well (C11)</v>
      </c>
      <c r="B8" s="1">
        <f>[1]Sheet2!B37</f>
        <v>14.624000000000001</v>
      </c>
      <c r="C8" s="1">
        <f>[1]Sheet2!C37</f>
        <v>18.171620000000001</v>
      </c>
      <c r="D8" s="1">
        <f>[1]Sheet2!D37</f>
        <v>19.507110000000001</v>
      </c>
      <c r="E8" s="1">
        <f>[1]Sheet2!E37</f>
        <v>19.488119999999999</v>
      </c>
      <c r="F8" s="1">
        <f>[1]Sheet2!F37</f>
        <v>19.12396</v>
      </c>
      <c r="G8" s="1">
        <f>[1]Sheet2!G37</f>
        <v>18.620429999999999</v>
      </c>
      <c r="H8" s="1">
        <f>[1]Sheet2!H37</f>
        <v>18.38702</v>
      </c>
      <c r="I8" s="1">
        <f>[1]Sheet2!I37</f>
        <v>18.152950000000001</v>
      </c>
      <c r="J8" s="1">
        <f>[1]Sheet2!J37</f>
        <v>18.259630000000001</v>
      </c>
      <c r="K8" s="1">
        <f>[1]Sheet2!K37</f>
        <v>18.341560000000001</v>
      </c>
      <c r="L8" s="1">
        <f>[1]Sheet2!L37</f>
        <v>18.017469999999999</v>
      </c>
      <c r="M8" s="1">
        <f>[1]Sheet2!M37</f>
        <v>18.280529999999999</v>
      </c>
      <c r="N8" s="1">
        <f>[1]Sheet2!N37</f>
        <v>18.249949999999998</v>
      </c>
    </row>
    <row r="9" spans="1:14">
      <c r="A9" t="str">
        <f>[1]Sheet2!A38</f>
        <v>k02288 20uM CaP8 (1) 35K / well (C12)</v>
      </c>
      <c r="B9" s="1">
        <f>[1]Sheet2!B38</f>
        <v>15.05242</v>
      </c>
      <c r="C9" s="1">
        <f>[1]Sheet2!C38</f>
        <v>18.433810000000001</v>
      </c>
      <c r="D9" s="1">
        <f>[1]Sheet2!D38</f>
        <v>20.04618</v>
      </c>
      <c r="E9" s="1">
        <f>[1]Sheet2!E38</f>
        <v>20.099489999999999</v>
      </c>
      <c r="F9" s="1">
        <f>[1]Sheet2!F38</f>
        <v>19.71133</v>
      </c>
      <c r="G9" s="1">
        <f>[1]Sheet2!G38</f>
        <v>19.134630000000001</v>
      </c>
      <c r="H9" s="1">
        <f>[1]Sheet2!H38</f>
        <v>18.91469</v>
      </c>
      <c r="I9" s="1">
        <f>[1]Sheet2!I38</f>
        <v>18.743230000000001</v>
      </c>
      <c r="J9" s="1">
        <f>[1]Sheet2!J38</f>
        <v>18.696960000000001</v>
      </c>
      <c r="K9" s="1">
        <f>[1]Sheet2!K38</f>
        <v>18.7121</v>
      </c>
      <c r="L9" s="1">
        <f>[1]Sheet2!L38</f>
        <v>18.601800000000001</v>
      </c>
      <c r="M9" s="1">
        <f>[1]Sheet2!M38</f>
        <v>18.677669999999999</v>
      </c>
      <c r="N9" s="1">
        <f>[1]Sheet2!N38</f>
        <v>18.542079999999999</v>
      </c>
    </row>
    <row r="10" spans="1:14">
      <c r="A10" t="str">
        <f>[1]Sheet2!A48</f>
        <v>k02288 50uM CaP8 (1) 35K / well (D10)</v>
      </c>
      <c r="B10" s="1">
        <f>[1]Sheet2!B48</f>
        <v>11.957509999999999</v>
      </c>
      <c r="C10" s="1">
        <f>[1]Sheet2!C48</f>
        <v>13.859349999999999</v>
      </c>
      <c r="D10" s="1">
        <f>[1]Sheet2!D48</f>
        <v>14.56981</v>
      </c>
      <c r="E10" s="1">
        <f>[1]Sheet2!E48</f>
        <v>15.01939</v>
      </c>
      <c r="F10" s="1">
        <f>[1]Sheet2!F48</f>
        <v>14.33048</v>
      </c>
      <c r="G10" s="1">
        <f>[1]Sheet2!G48</f>
        <v>13.80395</v>
      </c>
      <c r="H10" s="1">
        <f>[1]Sheet2!H48</f>
        <v>13.415330000000001</v>
      </c>
      <c r="I10" s="1">
        <f>[1]Sheet2!I48</f>
        <v>13.21992</v>
      </c>
      <c r="J10" s="1">
        <f>[1]Sheet2!J48</f>
        <v>13.016400000000001</v>
      </c>
      <c r="K10" s="1">
        <f>[1]Sheet2!K48</f>
        <v>12.868169999999999</v>
      </c>
      <c r="L10" s="1">
        <f>[1]Sheet2!L48</f>
        <v>12.882239999999999</v>
      </c>
      <c r="M10" s="1">
        <f>[1]Sheet2!M48</f>
        <v>12.992940000000001</v>
      </c>
      <c r="N10" s="1">
        <f>[1]Sheet2!N48</f>
        <v>12.909459999999999</v>
      </c>
    </row>
    <row r="11" spans="1:14">
      <c r="A11" t="str">
        <f>[1]Sheet2!A49</f>
        <v>k02288 50uM CaP8 (1) 35K / well (D11)</v>
      </c>
      <c r="B11" s="1">
        <f>[1]Sheet2!B49</f>
        <v>12.424300000000001</v>
      </c>
      <c r="C11" s="1">
        <f>[1]Sheet2!C49</f>
        <v>14.405250000000001</v>
      </c>
      <c r="D11" s="1">
        <f>[1]Sheet2!D49</f>
        <v>15.30667</v>
      </c>
      <c r="E11" s="1">
        <f>[1]Sheet2!E49</f>
        <v>15.447509999999999</v>
      </c>
      <c r="F11" s="1">
        <f>[1]Sheet2!F49</f>
        <v>14.84914</v>
      </c>
      <c r="G11" s="1">
        <f>[1]Sheet2!G49</f>
        <v>14.07349</v>
      </c>
      <c r="H11" s="1">
        <f>[1]Sheet2!H49</f>
        <v>13.66497</v>
      </c>
      <c r="I11" s="1">
        <f>[1]Sheet2!I49</f>
        <v>13.23523</v>
      </c>
      <c r="J11" s="1">
        <f>[1]Sheet2!J49</f>
        <v>13.358779999999999</v>
      </c>
      <c r="K11" s="1">
        <f>[1]Sheet2!K49</f>
        <v>13.325670000000001</v>
      </c>
      <c r="L11" s="1">
        <f>[1]Sheet2!L49</f>
        <v>13.22227</v>
      </c>
      <c r="M11" s="1">
        <f>[1]Sheet2!M49</f>
        <v>13.35998</v>
      </c>
      <c r="N11" s="1">
        <f>[1]Sheet2!N49</f>
        <v>13.23931</v>
      </c>
    </row>
    <row r="12" spans="1:14">
      <c r="A12" t="str">
        <f>[1]Sheet2!A50</f>
        <v>k02288 50uM CaP8 (1) 35K / well (D12)</v>
      </c>
      <c r="B12" s="1">
        <f>[1]Sheet2!B50</f>
        <v>10.62764</v>
      </c>
      <c r="C12" s="1">
        <f>[1]Sheet2!C50</f>
        <v>11.93526</v>
      </c>
      <c r="D12" s="1">
        <f>[1]Sheet2!D50</f>
        <v>12.601889999999999</v>
      </c>
      <c r="E12" s="1">
        <f>[1]Sheet2!E50</f>
        <v>12.660690000000001</v>
      </c>
      <c r="F12" s="1">
        <f>[1]Sheet2!F50</f>
        <v>12.204050000000001</v>
      </c>
      <c r="G12" s="1">
        <f>[1]Sheet2!G50</f>
        <v>11.804209999999999</v>
      </c>
      <c r="H12" s="1">
        <f>[1]Sheet2!H50</f>
        <v>11.482189999999999</v>
      </c>
      <c r="I12" s="1">
        <f>[1]Sheet2!I50</f>
        <v>11.277900000000001</v>
      </c>
      <c r="J12" s="1">
        <f>[1]Sheet2!J50</f>
        <v>11.129250000000001</v>
      </c>
      <c r="K12" s="1">
        <f>[1]Sheet2!K50</f>
        <v>11.15765</v>
      </c>
      <c r="L12" s="1">
        <f>[1]Sheet2!L50</f>
        <v>11.24314</v>
      </c>
      <c r="M12" s="1">
        <f>[1]Sheet2!M50</f>
        <v>11.210179999999999</v>
      </c>
      <c r="N12" s="1">
        <f>[1]Sheet2!N50</f>
        <v>11.084770000000001</v>
      </c>
    </row>
    <row r="14" spans="1:14">
      <c r="B14">
        <f t="shared" ref="B14:N14" si="0">B1</f>
        <v>0</v>
      </c>
      <c r="C14">
        <f t="shared" si="0"/>
        <v>2</v>
      </c>
      <c r="D14">
        <f t="shared" si="0"/>
        <v>4</v>
      </c>
      <c r="E14">
        <f t="shared" si="0"/>
        <v>6</v>
      </c>
      <c r="F14">
        <f t="shared" si="0"/>
        <v>8</v>
      </c>
      <c r="G14">
        <f t="shared" si="0"/>
        <v>10</v>
      </c>
      <c r="H14">
        <f t="shared" si="0"/>
        <v>12</v>
      </c>
      <c r="I14">
        <f t="shared" si="0"/>
        <v>14</v>
      </c>
      <c r="J14">
        <f t="shared" si="0"/>
        <v>16</v>
      </c>
      <c r="K14">
        <f t="shared" si="0"/>
        <v>18</v>
      </c>
      <c r="L14">
        <f t="shared" si="0"/>
        <v>20</v>
      </c>
      <c r="M14">
        <f t="shared" si="0"/>
        <v>22</v>
      </c>
      <c r="N14">
        <f t="shared" si="0"/>
        <v>24</v>
      </c>
    </row>
    <row r="15" spans="1:14">
      <c r="A15" t="s">
        <v>7</v>
      </c>
      <c r="B15" s="1">
        <f>AVERAGE(B5:B6)</f>
        <v>14.982675</v>
      </c>
      <c r="C15" s="1">
        <f t="shared" ref="C15:N15" si="1">AVERAGE(C5:C6)</f>
        <v>22.487124999999999</v>
      </c>
      <c r="D15" s="1">
        <f t="shared" si="1"/>
        <v>26.882024999999999</v>
      </c>
      <c r="E15" s="1">
        <f t="shared" si="1"/>
        <v>29.384664999999998</v>
      </c>
      <c r="F15" s="1">
        <f t="shared" si="1"/>
        <v>32.818269999999998</v>
      </c>
      <c r="G15" s="1">
        <f t="shared" si="1"/>
        <v>34.58305</v>
      </c>
      <c r="H15" s="1">
        <f t="shared" si="1"/>
        <v>35.942530000000005</v>
      </c>
      <c r="I15" s="1">
        <f t="shared" si="1"/>
        <v>37.409044999999999</v>
      </c>
      <c r="J15" s="1">
        <f t="shared" si="1"/>
        <v>39.043559999999999</v>
      </c>
      <c r="K15" s="1">
        <f t="shared" si="1"/>
        <v>42.743044999999995</v>
      </c>
      <c r="L15" s="1">
        <f t="shared" si="1"/>
        <v>48.108535000000003</v>
      </c>
      <c r="M15" s="1">
        <f t="shared" si="1"/>
        <v>55.457994999999997</v>
      </c>
      <c r="N15" s="1">
        <f t="shared" si="1"/>
        <v>61.152325000000005</v>
      </c>
    </row>
    <row r="16" spans="1:14">
      <c r="A16" t="s">
        <v>2</v>
      </c>
      <c r="B16" s="1">
        <f t="shared" ref="B16:N16" si="2">AVERAGE(B2:B4)</f>
        <v>14.167156666666665</v>
      </c>
      <c r="C16" s="1">
        <f t="shared" si="2"/>
        <v>20.615233333333332</v>
      </c>
      <c r="D16" s="1">
        <f t="shared" si="2"/>
        <v>23.038319999999999</v>
      </c>
      <c r="E16" s="1">
        <f t="shared" si="2"/>
        <v>23.780886666666664</v>
      </c>
      <c r="F16" s="1">
        <f t="shared" si="2"/>
        <v>25.010873333333336</v>
      </c>
      <c r="G16" s="1">
        <f t="shared" si="2"/>
        <v>26.787353333333332</v>
      </c>
      <c r="H16" s="1">
        <f t="shared" si="2"/>
        <v>29.230643333333333</v>
      </c>
      <c r="I16" s="1">
        <f t="shared" si="2"/>
        <v>31.637533333333334</v>
      </c>
      <c r="J16" s="1">
        <f t="shared" si="2"/>
        <v>34.288063333333334</v>
      </c>
      <c r="K16" s="1">
        <f t="shared" si="2"/>
        <v>36.392786666666666</v>
      </c>
      <c r="L16" s="1">
        <f t="shared" si="2"/>
        <v>38.140976666666667</v>
      </c>
      <c r="M16" s="1">
        <f t="shared" si="2"/>
        <v>40.716700000000003</v>
      </c>
      <c r="N16" s="1">
        <f t="shared" si="2"/>
        <v>43.636963333333334</v>
      </c>
    </row>
    <row r="17" spans="1:14">
      <c r="A17" t="s">
        <v>1</v>
      </c>
      <c r="B17" s="1">
        <f t="shared" ref="B17:N17" si="3">AVERAGE(B7:B9)</f>
        <v>13.706226666666666</v>
      </c>
      <c r="C17" s="1">
        <f t="shared" si="3"/>
        <v>17.039506666666668</v>
      </c>
      <c r="D17" s="1">
        <f t="shared" si="3"/>
        <v>18.377123333333333</v>
      </c>
      <c r="E17" s="1">
        <f t="shared" si="3"/>
        <v>18.408000000000001</v>
      </c>
      <c r="F17" s="1">
        <f t="shared" si="3"/>
        <v>18.208206666666669</v>
      </c>
      <c r="G17" s="1">
        <f t="shared" si="3"/>
        <v>17.717163333333335</v>
      </c>
      <c r="H17" s="1">
        <f t="shared" si="3"/>
        <v>17.567820000000001</v>
      </c>
      <c r="I17" s="1">
        <f t="shared" si="3"/>
        <v>17.365886666666668</v>
      </c>
      <c r="J17" s="1">
        <f t="shared" si="3"/>
        <v>17.355583333333332</v>
      </c>
      <c r="K17" s="1">
        <f t="shared" si="3"/>
        <v>17.439613333333334</v>
      </c>
      <c r="L17" s="1">
        <f t="shared" si="3"/>
        <v>17.283760000000001</v>
      </c>
      <c r="M17" s="1">
        <f t="shared" si="3"/>
        <v>17.431963333333332</v>
      </c>
      <c r="N17" s="1">
        <f t="shared" si="3"/>
        <v>17.348386666666666</v>
      </c>
    </row>
    <row r="18" spans="1:14">
      <c r="A18" t="s">
        <v>0</v>
      </c>
      <c r="B18" s="1">
        <f t="shared" ref="B18:N18" si="4">AVERAGE(B10:B12)</f>
        <v>11.669816666666668</v>
      </c>
      <c r="C18" s="1">
        <f t="shared" si="4"/>
        <v>13.399953333333334</v>
      </c>
      <c r="D18" s="1">
        <f t="shared" si="4"/>
        <v>14.159456666666665</v>
      </c>
      <c r="E18" s="1">
        <f t="shared" si="4"/>
        <v>14.375863333333333</v>
      </c>
      <c r="F18" s="1">
        <f t="shared" si="4"/>
        <v>13.794556666666667</v>
      </c>
      <c r="G18" s="1">
        <f t="shared" si="4"/>
        <v>13.227216666666665</v>
      </c>
      <c r="H18" s="1">
        <f t="shared" si="4"/>
        <v>12.854163333333332</v>
      </c>
      <c r="I18" s="1">
        <f t="shared" si="4"/>
        <v>12.577683333333333</v>
      </c>
      <c r="J18" s="1">
        <f t="shared" si="4"/>
        <v>12.501476666666667</v>
      </c>
      <c r="K18" s="1">
        <f t="shared" si="4"/>
        <v>12.450496666666666</v>
      </c>
      <c r="L18" s="1">
        <f t="shared" si="4"/>
        <v>12.449216666666667</v>
      </c>
      <c r="M18" s="1">
        <f t="shared" si="4"/>
        <v>12.521033333333333</v>
      </c>
      <c r="N18" s="1">
        <f t="shared" si="4"/>
        <v>12.41118</v>
      </c>
    </row>
    <row r="19" spans="1:14">
      <c r="B19" s="1"/>
    </row>
    <row r="20" spans="1:14">
      <c r="A20" s="2" t="s">
        <v>4</v>
      </c>
      <c r="B20" s="3">
        <v>0</v>
      </c>
      <c r="C20" s="3">
        <v>2</v>
      </c>
      <c r="D20" s="3">
        <v>4</v>
      </c>
      <c r="E20" s="3">
        <v>6</v>
      </c>
      <c r="F20" s="3">
        <v>8</v>
      </c>
      <c r="G20" s="3">
        <v>10</v>
      </c>
      <c r="H20" s="3">
        <v>12</v>
      </c>
      <c r="I20" s="3">
        <v>14</v>
      </c>
      <c r="J20" s="3">
        <v>16</v>
      </c>
      <c r="K20" s="3">
        <v>18</v>
      </c>
      <c r="L20" s="3">
        <v>20</v>
      </c>
      <c r="M20" s="3">
        <v>22</v>
      </c>
      <c r="N20" s="3">
        <v>24</v>
      </c>
    </row>
    <row r="21" spans="1:14">
      <c r="A21" s="2" t="s">
        <v>3</v>
      </c>
      <c r="B21" s="4">
        <f t="shared" ref="B21:N21" si="5">B15-$B15+10</f>
        <v>10</v>
      </c>
      <c r="C21" s="4">
        <f t="shared" si="5"/>
        <v>17.504449999999999</v>
      </c>
      <c r="D21" s="4">
        <f t="shared" si="5"/>
        <v>21.899349999999998</v>
      </c>
      <c r="E21" s="4">
        <f t="shared" si="5"/>
        <v>24.401989999999998</v>
      </c>
      <c r="F21" s="4">
        <f t="shared" si="5"/>
        <v>27.835594999999998</v>
      </c>
      <c r="G21" s="4">
        <f t="shared" si="5"/>
        <v>29.600375</v>
      </c>
      <c r="H21" s="4">
        <f t="shared" si="5"/>
        <v>30.959855000000005</v>
      </c>
      <c r="I21" s="4">
        <f t="shared" si="5"/>
        <v>32.426369999999999</v>
      </c>
      <c r="J21" s="4">
        <f t="shared" si="5"/>
        <v>34.060884999999999</v>
      </c>
      <c r="K21" s="4">
        <f t="shared" si="5"/>
        <v>37.760369999999995</v>
      </c>
      <c r="L21" s="4">
        <f t="shared" si="5"/>
        <v>43.125860000000003</v>
      </c>
      <c r="M21" s="4">
        <f t="shared" si="5"/>
        <v>50.475319999999996</v>
      </c>
      <c r="N21" s="4">
        <f t="shared" si="5"/>
        <v>56.169650000000004</v>
      </c>
    </row>
    <row r="22" spans="1:14">
      <c r="A22" s="2" t="s">
        <v>2</v>
      </c>
      <c r="B22" s="4">
        <f t="shared" ref="B22:N22" si="6">B16-$B16+10</f>
        <v>10</v>
      </c>
      <c r="C22" s="4">
        <f t="shared" si="6"/>
        <v>16.448076666666665</v>
      </c>
      <c r="D22" s="4">
        <f t="shared" si="6"/>
        <v>18.871163333333335</v>
      </c>
      <c r="E22" s="4">
        <f t="shared" si="6"/>
        <v>19.613729999999997</v>
      </c>
      <c r="F22" s="4">
        <f t="shared" si="6"/>
        <v>20.843716666666673</v>
      </c>
      <c r="G22" s="4">
        <f t="shared" si="6"/>
        <v>22.620196666666665</v>
      </c>
      <c r="H22" s="4">
        <f t="shared" si="6"/>
        <v>25.06348666666667</v>
      </c>
      <c r="I22" s="4">
        <f t="shared" si="6"/>
        <v>27.470376666666667</v>
      </c>
      <c r="J22" s="4">
        <f t="shared" si="6"/>
        <v>30.12090666666667</v>
      </c>
      <c r="K22" s="4">
        <f t="shared" si="6"/>
        <v>32.225630000000002</v>
      </c>
      <c r="L22" s="4">
        <f t="shared" si="6"/>
        <v>33.973820000000003</v>
      </c>
      <c r="M22" s="4">
        <f t="shared" si="6"/>
        <v>36.549543333333339</v>
      </c>
      <c r="N22" s="4">
        <f t="shared" si="6"/>
        <v>39.46980666666667</v>
      </c>
    </row>
    <row r="23" spans="1:14">
      <c r="A23" s="2" t="s">
        <v>1</v>
      </c>
      <c r="B23" s="4">
        <f t="shared" ref="B23:N23" si="7">B17-$B17+10</f>
        <v>10</v>
      </c>
      <c r="C23" s="4">
        <f t="shared" si="7"/>
        <v>13.333280000000002</v>
      </c>
      <c r="D23" s="4">
        <f t="shared" si="7"/>
        <v>14.670896666666668</v>
      </c>
      <c r="E23" s="4">
        <f t="shared" si="7"/>
        <v>14.701773333333335</v>
      </c>
      <c r="F23" s="4">
        <f t="shared" si="7"/>
        <v>14.501980000000003</v>
      </c>
      <c r="G23" s="4">
        <f t="shared" si="7"/>
        <v>14.010936666666669</v>
      </c>
      <c r="H23" s="4">
        <f t="shared" si="7"/>
        <v>13.861593333333335</v>
      </c>
      <c r="I23" s="4">
        <f t="shared" si="7"/>
        <v>13.659660000000002</v>
      </c>
      <c r="J23" s="4">
        <f t="shared" si="7"/>
        <v>13.649356666666666</v>
      </c>
      <c r="K23" s="4">
        <f t="shared" si="7"/>
        <v>13.733386666666668</v>
      </c>
      <c r="L23" s="4">
        <f t="shared" si="7"/>
        <v>13.577533333333335</v>
      </c>
      <c r="M23" s="4">
        <f t="shared" si="7"/>
        <v>13.725736666666666</v>
      </c>
      <c r="N23" s="4">
        <f t="shared" si="7"/>
        <v>13.642160000000001</v>
      </c>
    </row>
    <row r="24" spans="1:14">
      <c r="A24" s="2" t="s">
        <v>0</v>
      </c>
      <c r="B24" s="4">
        <f t="shared" ref="B24:N24" si="8">B18-$B18+10</f>
        <v>10</v>
      </c>
      <c r="C24" s="4">
        <f t="shared" si="8"/>
        <v>11.730136666666667</v>
      </c>
      <c r="D24" s="4">
        <f t="shared" si="8"/>
        <v>12.489639999999998</v>
      </c>
      <c r="E24" s="4">
        <f t="shared" si="8"/>
        <v>12.706046666666666</v>
      </c>
      <c r="F24" s="4">
        <f t="shared" si="8"/>
        <v>12.124739999999999</v>
      </c>
      <c r="G24" s="4">
        <f t="shared" si="8"/>
        <v>11.557399999999998</v>
      </c>
      <c r="H24" s="4">
        <f t="shared" si="8"/>
        <v>11.184346666666665</v>
      </c>
      <c r="I24" s="4">
        <f t="shared" si="8"/>
        <v>10.907866666666665</v>
      </c>
      <c r="J24" s="4">
        <f t="shared" si="8"/>
        <v>10.831659999999999</v>
      </c>
      <c r="K24" s="4">
        <f t="shared" si="8"/>
        <v>10.780679999999998</v>
      </c>
      <c r="L24" s="4">
        <f t="shared" si="8"/>
        <v>10.779399999999999</v>
      </c>
      <c r="M24" s="4">
        <f t="shared" si="8"/>
        <v>10.851216666666666</v>
      </c>
      <c r="N24" s="4">
        <f t="shared" si="8"/>
        <v>10.741363333333332</v>
      </c>
    </row>
    <row r="25" spans="1:14">
      <c r="B25" s="1"/>
    </row>
    <row r="26" spans="1:14">
      <c r="B26" s="1"/>
    </row>
    <row r="27" spans="1:14">
      <c r="A27" s="6" t="s">
        <v>8</v>
      </c>
      <c r="B27" s="5" t="s">
        <v>4</v>
      </c>
    </row>
    <row r="28" spans="1:14">
      <c r="A28" s="6"/>
      <c r="B28" s="5"/>
    </row>
    <row r="29" spans="1:14">
      <c r="A29" s="6" t="s">
        <v>9</v>
      </c>
      <c r="B29" s="5"/>
    </row>
    <row r="30" spans="1:14">
      <c r="A30" s="6" t="s">
        <v>10</v>
      </c>
      <c r="B30" s="5" t="s">
        <v>11</v>
      </c>
    </row>
    <row r="31" spans="1:14">
      <c r="A31" s="6" t="s">
        <v>12</v>
      </c>
      <c r="B31" s="5" t="s">
        <v>13</v>
      </c>
    </row>
    <row r="32" spans="1:14">
      <c r="A32" s="6" t="s">
        <v>14</v>
      </c>
      <c r="B32" s="5" t="s">
        <v>15</v>
      </c>
    </row>
    <row r="33" spans="1:6">
      <c r="A33" s="6" t="s">
        <v>16</v>
      </c>
      <c r="B33" s="5" t="s">
        <v>17</v>
      </c>
    </row>
    <row r="34" spans="1:6">
      <c r="A34" s="6" t="s">
        <v>18</v>
      </c>
      <c r="B34" s="5">
        <v>4</v>
      </c>
    </row>
    <row r="35" spans="1:6">
      <c r="A35" s="6" t="s">
        <v>19</v>
      </c>
      <c r="B35" s="5">
        <v>31.72</v>
      </c>
    </row>
    <row r="36" spans="1:6">
      <c r="A36" s="6"/>
      <c r="B36" s="5"/>
    </row>
    <row r="37" spans="1:6">
      <c r="A37" s="6" t="s">
        <v>20</v>
      </c>
      <c r="B37" s="5"/>
    </row>
    <row r="38" spans="1:6">
      <c r="A38" s="6" t="s">
        <v>21</v>
      </c>
      <c r="B38" s="5">
        <v>4</v>
      </c>
    </row>
    <row r="39" spans="1:6">
      <c r="A39" s="6" t="s">
        <v>22</v>
      </c>
      <c r="B39" s="5">
        <v>52</v>
      </c>
    </row>
    <row r="41" spans="1:6">
      <c r="A41" s="6" t="s">
        <v>23</v>
      </c>
      <c r="B41" s="5">
        <v>1</v>
      </c>
      <c r="C41" s="5"/>
      <c r="D41" s="5"/>
      <c r="E41" s="5"/>
      <c r="F41" s="5"/>
    </row>
    <row r="42" spans="1:6">
      <c r="A42" s="6" t="s">
        <v>24</v>
      </c>
      <c r="B42" s="5">
        <v>6</v>
      </c>
      <c r="C42" s="5"/>
      <c r="D42" s="5"/>
      <c r="E42" s="5"/>
      <c r="F42" s="5"/>
    </row>
    <row r="43" spans="1:6">
      <c r="A43" s="6" t="s">
        <v>25</v>
      </c>
      <c r="B43" s="5">
        <v>0.05</v>
      </c>
      <c r="C43" s="5"/>
      <c r="D43" s="5"/>
      <c r="E43" s="5"/>
      <c r="F43" s="5"/>
    </row>
    <row r="44" spans="1:6">
      <c r="A44" s="6"/>
      <c r="B44" s="5"/>
      <c r="C44" s="5"/>
      <c r="D44" s="5"/>
      <c r="E44" s="5"/>
      <c r="F44" s="5"/>
    </row>
    <row r="45" spans="1:6">
      <c r="A45" s="6" t="s">
        <v>26</v>
      </c>
      <c r="B45" s="5" t="s">
        <v>27</v>
      </c>
      <c r="C45" s="5" t="s">
        <v>28</v>
      </c>
      <c r="D45" s="5" t="s">
        <v>29</v>
      </c>
      <c r="E45" s="5"/>
      <c r="F45" s="5"/>
    </row>
    <row r="46" spans="1:6">
      <c r="A46" s="6"/>
      <c r="B46" s="5"/>
      <c r="C46" s="5"/>
      <c r="D46" s="5"/>
      <c r="E46" s="5"/>
      <c r="F46" s="5"/>
    </row>
    <row r="47" spans="1:6">
      <c r="A47" s="6" t="s">
        <v>30</v>
      </c>
      <c r="B47" s="5">
        <v>4</v>
      </c>
      <c r="C47" s="5" t="s">
        <v>31</v>
      </c>
      <c r="D47" s="5" t="s">
        <v>32</v>
      </c>
      <c r="E47" s="5"/>
      <c r="F47" s="5"/>
    </row>
    <row r="48" spans="1:6">
      <c r="A48" s="6" t="s">
        <v>33</v>
      </c>
      <c r="B48" s="5">
        <v>18.62</v>
      </c>
      <c r="C48" s="5" t="s">
        <v>17</v>
      </c>
      <c r="D48" s="5" t="s">
        <v>34</v>
      </c>
      <c r="E48" s="5"/>
      <c r="F48" s="5"/>
    </row>
    <row r="49" spans="1:6">
      <c r="A49" s="6" t="s">
        <v>35</v>
      </c>
      <c r="B49" s="5">
        <v>29.69</v>
      </c>
      <c r="C49" s="5" t="s">
        <v>17</v>
      </c>
      <c r="D49" s="5" t="s">
        <v>15</v>
      </c>
      <c r="E49" s="5"/>
      <c r="F49" s="5"/>
    </row>
    <row r="50" spans="1:6">
      <c r="A50" s="6" t="s">
        <v>36</v>
      </c>
      <c r="B50" s="5">
        <v>14.62</v>
      </c>
      <c r="C50" s="5" t="s">
        <v>31</v>
      </c>
      <c r="D50" s="5" t="s">
        <v>32</v>
      </c>
      <c r="E50" s="5"/>
      <c r="F50" s="5"/>
    </row>
    <row r="51" spans="1:6">
      <c r="A51" s="6" t="s">
        <v>37</v>
      </c>
      <c r="B51" s="5">
        <v>25.69</v>
      </c>
      <c r="C51" s="5" t="s">
        <v>17</v>
      </c>
      <c r="D51" s="5" t="s">
        <v>15</v>
      </c>
      <c r="E51" s="5"/>
      <c r="F51" s="5"/>
    </row>
    <row r="52" spans="1:6">
      <c r="A52" s="6" t="s">
        <v>39</v>
      </c>
      <c r="B52" s="5">
        <v>11.08</v>
      </c>
      <c r="C52" s="5" t="s">
        <v>31</v>
      </c>
      <c r="D52" s="5" t="s">
        <v>32</v>
      </c>
      <c r="E52" s="5"/>
      <c r="F52" s="5"/>
    </row>
    <row r="53" spans="1:6">
      <c r="A53" s="6"/>
      <c r="B53" s="5"/>
      <c r="C53" s="5"/>
      <c r="D53" s="5"/>
      <c r="E53" s="5"/>
      <c r="F53" s="5"/>
    </row>
    <row r="54" spans="1:6">
      <c r="A54" s="6"/>
      <c r="B54" s="5"/>
      <c r="C54" s="5"/>
      <c r="D54" s="5"/>
      <c r="E54" s="5"/>
      <c r="F54" s="5"/>
    </row>
    <row r="55" spans="1:6">
      <c r="A55" s="6" t="s">
        <v>40</v>
      </c>
      <c r="B55" s="5" t="s">
        <v>41</v>
      </c>
      <c r="C55" s="5" t="s">
        <v>42</v>
      </c>
      <c r="D55" s="5" t="s">
        <v>27</v>
      </c>
      <c r="E55" s="5" t="s">
        <v>43</v>
      </c>
      <c r="F55" s="5" t="s">
        <v>44</v>
      </c>
    </row>
    <row r="56" spans="1:6">
      <c r="A56" s="6"/>
      <c r="B56" s="5"/>
      <c r="C56" s="5"/>
      <c r="D56" s="5"/>
      <c r="E56" s="5"/>
      <c r="F56" s="5"/>
    </row>
    <row r="57" spans="1:6">
      <c r="A57" s="6" t="s">
        <v>30</v>
      </c>
      <c r="B57" s="5">
        <v>39.58</v>
      </c>
      <c r="C57" s="5">
        <v>35.58</v>
      </c>
      <c r="D57" s="5">
        <v>4</v>
      </c>
      <c r="E57" s="5">
        <v>13</v>
      </c>
      <c r="F57" s="5">
        <v>13</v>
      </c>
    </row>
    <row r="58" spans="1:6">
      <c r="A58" s="6" t="s">
        <v>33</v>
      </c>
      <c r="B58" s="5">
        <v>39.58</v>
      </c>
      <c r="C58" s="5">
        <v>20.96</v>
      </c>
      <c r="D58" s="5">
        <v>18.62</v>
      </c>
      <c r="E58" s="5">
        <v>13</v>
      </c>
      <c r="F58" s="5">
        <v>13</v>
      </c>
    </row>
    <row r="59" spans="1:6">
      <c r="A59" s="6" t="s">
        <v>35</v>
      </c>
      <c r="B59" s="5">
        <v>39.58</v>
      </c>
      <c r="C59" s="5">
        <v>9.8849999999999998</v>
      </c>
      <c r="D59" s="5">
        <v>29.69</v>
      </c>
      <c r="E59" s="5">
        <v>13</v>
      </c>
      <c r="F59" s="5">
        <v>13</v>
      </c>
    </row>
    <row r="60" spans="1:6">
      <c r="A60" s="6" t="s">
        <v>36</v>
      </c>
      <c r="B60" s="5">
        <v>35.58</v>
      </c>
      <c r="C60" s="5">
        <v>20.96</v>
      </c>
      <c r="D60" s="5">
        <v>14.62</v>
      </c>
      <c r="E60" s="5">
        <v>13</v>
      </c>
      <c r="F60" s="5">
        <v>13</v>
      </c>
    </row>
    <row r="61" spans="1:6">
      <c r="A61" s="6" t="s">
        <v>37</v>
      </c>
      <c r="B61" s="5">
        <v>35.58</v>
      </c>
      <c r="C61" s="5">
        <v>9.8849999999999998</v>
      </c>
      <c r="D61" s="5">
        <v>25.69</v>
      </c>
      <c r="E61" s="5">
        <v>13</v>
      </c>
      <c r="F61" s="5">
        <v>13</v>
      </c>
    </row>
    <row r="62" spans="1:6">
      <c r="A62" s="6" t="s">
        <v>39</v>
      </c>
      <c r="B62" s="5">
        <v>20.96</v>
      </c>
      <c r="C62" s="5">
        <v>9.8849999999999998</v>
      </c>
      <c r="D62" s="5">
        <v>11.08</v>
      </c>
      <c r="E62" s="5">
        <v>13</v>
      </c>
      <c r="F62" s="5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CaP2</vt:lpstr>
      <vt:lpstr>caP8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tremblay</dc:creator>
  <cp:lastModifiedBy>Richa</cp:lastModifiedBy>
  <dcterms:created xsi:type="dcterms:W3CDTF">2020-01-29T16:59:13Z</dcterms:created>
  <dcterms:modified xsi:type="dcterms:W3CDTF">2020-01-29T17:16:46Z</dcterms:modified>
</cp:coreProperties>
</file>