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omihanemaaijer/Dropbox/Subthreshold Ca2+ in the AIS/Manuscript/eLife/Revision/Source data files/"/>
    </mc:Choice>
  </mc:AlternateContent>
  <xr:revisionPtr revIDLastSave="0" documentId="13_ncr:1_{108C018A-784F-174F-8BED-08D7ABA815D3}" xr6:coauthVersionLast="36" xr6:coauthVersionMax="36" xr10:uidLastSave="{00000000-0000-0000-0000-000000000000}"/>
  <bookViews>
    <workbookView xWindow="7020" yWindow="2360" windowWidth="27640" windowHeight="16940" xr2:uid="{D8BF5871-A288-B945-8C6D-A7D980A93F6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1" l="1"/>
  <c r="D70" i="1"/>
  <c r="C70" i="1"/>
  <c r="B70" i="1"/>
  <c r="E69" i="1"/>
  <c r="E71" i="1" s="1"/>
  <c r="D69" i="1"/>
  <c r="D71" i="1" s="1"/>
  <c r="C69" i="1"/>
  <c r="C71" i="1" s="1"/>
  <c r="B69" i="1"/>
  <c r="B71" i="1" s="1"/>
  <c r="E22" i="1"/>
  <c r="D22" i="1"/>
  <c r="C22" i="1"/>
  <c r="B22" i="1"/>
  <c r="E21" i="1"/>
  <c r="E23" i="1" s="1"/>
  <c r="D21" i="1"/>
  <c r="D23" i="1" s="1"/>
  <c r="C21" i="1"/>
  <c r="C23" i="1" s="1"/>
  <c r="B21" i="1"/>
  <c r="B23" i="1" s="1"/>
</calcChain>
</file>

<file path=xl/sharedStrings.xml><?xml version="1.0" encoding="utf-8"?>
<sst xmlns="http://schemas.openxmlformats.org/spreadsheetml/2006/main" count="168" uniqueCount="76">
  <si>
    <r>
      <t>Figure 1-source data 1. Activity-dependent compartmentalized Ca</t>
    </r>
    <r>
      <rPr>
        <b/>
        <vertAlign val="superscript"/>
        <sz val="12"/>
        <color theme="1"/>
        <rFont val="Calibri"/>
        <family val="2"/>
        <scheme val="minor"/>
      </rPr>
      <t>2+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entry in layer 5 axons</t>
    </r>
  </si>
  <si>
    <t>1d</t>
  </si>
  <si>
    <t>a-EPSP evoked ΔF/F per location</t>
  </si>
  <si>
    <t>peak ΔF/F OGB-1</t>
  </si>
  <si>
    <t>AIS (% ΔF/F)</t>
  </si>
  <si>
    <t>internode (% ΔF/F)</t>
  </si>
  <si>
    <t>hot-spot (% ΔF/F)</t>
  </si>
  <si>
    <t>dendrite (% ΔF/F)</t>
  </si>
  <si>
    <t>n</t>
  </si>
  <si>
    <t>mean</t>
  </si>
  <si>
    <t>sem</t>
  </si>
  <si>
    <t>ANOVA summary</t>
  </si>
  <si>
    <t>F</t>
  </si>
  <si>
    <t>P value</t>
  </si>
  <si>
    <t>&lt;0.0001</t>
  </si>
  <si>
    <t>P value summary</t>
  </si>
  <si>
    <t>****</t>
  </si>
  <si>
    <t>Significant diff. among means (P &lt; 0.05)?</t>
  </si>
  <si>
    <t>Yes</t>
  </si>
  <si>
    <t>R square</t>
  </si>
  <si>
    <t>ANOVA table</t>
  </si>
  <si>
    <t>SS</t>
  </si>
  <si>
    <t>DF</t>
  </si>
  <si>
    <t>MS</t>
  </si>
  <si>
    <t>F (DFn, DFd)</t>
  </si>
  <si>
    <t>Treatment (between columns)</t>
  </si>
  <si>
    <t>F (3, 31) = 32.76</t>
  </si>
  <si>
    <t>P&lt;0.0001</t>
  </si>
  <si>
    <t>Residual (within columns)</t>
  </si>
  <si>
    <t>Total</t>
  </si>
  <si>
    <t>Tukey's multiple comparisons test</t>
  </si>
  <si>
    <t>Mean Diff.</t>
  </si>
  <si>
    <t>95.00% CI of diff.</t>
  </si>
  <si>
    <t>Significant?</t>
  </si>
  <si>
    <t>Summary</t>
  </si>
  <si>
    <t>Adjusted P Value</t>
  </si>
  <si>
    <t>AIS vs. internode</t>
  </si>
  <si>
    <t>6.765 to 13.28</t>
  </si>
  <si>
    <t>A-B</t>
  </si>
  <si>
    <t>AIS vs. hot-spot</t>
  </si>
  <si>
    <t>-1.316 to 5.197</t>
  </si>
  <si>
    <t>No</t>
  </si>
  <si>
    <t>ns</t>
  </si>
  <si>
    <t>A-C</t>
  </si>
  <si>
    <t>AIS vs. dendrite</t>
  </si>
  <si>
    <t>6.475 to 15.06</t>
  </si>
  <si>
    <t>A-D</t>
  </si>
  <si>
    <t>internode vs. hot-spot</t>
  </si>
  <si>
    <t>-11.62 to -4.541</t>
  </si>
  <si>
    <t>B-C</t>
  </si>
  <si>
    <t>internode vs. dendrite</t>
  </si>
  <si>
    <t>-3.766 to 5.259</t>
  </si>
  <si>
    <t>B-D</t>
  </si>
  <si>
    <t>hot-spot vs. dendrite</t>
  </si>
  <si>
    <t>4.315 to 13.34</t>
  </si>
  <si>
    <t>C-D</t>
  </si>
  <si>
    <t>Test details</t>
  </si>
  <si>
    <t>Mean 1</t>
  </si>
  <si>
    <t>Mean 2</t>
  </si>
  <si>
    <t>SE of diff.</t>
  </si>
  <si>
    <t>n1</t>
  </si>
  <si>
    <t>n2</t>
  </si>
  <si>
    <t>q</t>
  </si>
  <si>
    <t>AP evoked ΔF/F per location</t>
  </si>
  <si>
    <t>F (3, 22) = 18.27</t>
  </si>
  <si>
    <t>AIS vs. in-between</t>
  </si>
  <si>
    <t>-41.23 to -11.74</t>
  </si>
  <si>
    <t>***</t>
  </si>
  <si>
    <t>-2.473 to 27.01</t>
  </si>
  <si>
    <t>-38.05 to -4.271</t>
  </si>
  <si>
    <t>*</t>
  </si>
  <si>
    <t>in-between vs. hot-spot</t>
  </si>
  <si>
    <t>22.27 to 55.24</t>
  </si>
  <si>
    <t>in-between vs. dendrite</t>
  </si>
  <si>
    <t>-13.11 to 23.75</t>
  </si>
  <si>
    <t>-51.86 to -15.00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</si>
</sst>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1" xfId="0" applyFont="1" applyBorder="1"/>
    <xf numFmtId="0" fontId="1" fillId="0" borderId="2" xfId="0" applyFont="1" applyBorder="1"/>
    <xf numFmtId="0" fontId="0" fillId="0" borderId="3" xfId="0" applyFont="1" applyBorder="1"/>
    <xf numFmtId="0" fontId="0" fillId="0" borderId="2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2" fontId="0" fillId="0" borderId="0" xfId="0" applyNumberFormat="1" applyFont="1" applyAlignment="1">
      <alignment horizontal="right"/>
    </xf>
    <xf numFmtId="0" fontId="4" fillId="0" borderId="0" xfId="0" applyFont="1"/>
    <xf numFmtId="1" fontId="0" fillId="0" borderId="1" xfId="0" applyNumberFormat="1" applyFont="1" applyBorder="1" applyAlignment="1">
      <alignment horizontal="right"/>
    </xf>
    <xf numFmtId="1" fontId="0" fillId="0" borderId="0" xfId="0" applyNumberFormat="1" applyFont="1" applyAlignment="1">
      <alignment horizontal="right"/>
    </xf>
    <xf numFmtId="164" fontId="0" fillId="0" borderId="1" xfId="0" applyNumberFormat="1" applyFont="1" applyBorder="1" applyAlignment="1">
      <alignment horizontal="right"/>
    </xf>
    <xf numFmtId="164" fontId="0" fillId="0" borderId="0" xfId="0" applyNumberFormat="1" applyFont="1" applyAlignment="1">
      <alignment horizontal="right"/>
    </xf>
    <xf numFmtId="0" fontId="0" fillId="0" borderId="1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164" fontId="0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278AC-6B5F-9E44-A22E-E87671435D56}">
  <dimension ref="A1:K104"/>
  <sheetViews>
    <sheetView tabSelected="1" topLeftCell="A64" workbookViewId="0">
      <selection activeCell="E78" sqref="E78"/>
    </sheetView>
  </sheetViews>
  <sheetFormatPr baseColWidth="10" defaultColWidth="17.83203125" defaultRowHeight="16" x14ac:dyDescent="0.2"/>
  <cols>
    <col min="1" max="1" width="39.6640625" style="1" customWidth="1"/>
    <col min="2" max="2" width="17.83203125" style="3"/>
    <col min="3" max="16384" width="17.83203125" style="2"/>
  </cols>
  <sheetData>
    <row r="1" spans="1:9" ht="19" x14ac:dyDescent="0.2">
      <c r="B1" s="28" t="s">
        <v>0</v>
      </c>
      <c r="C1" s="29"/>
      <c r="D1" s="29"/>
      <c r="E1" s="29"/>
      <c r="F1" s="29"/>
      <c r="G1" s="29"/>
    </row>
    <row r="2" spans="1:9" ht="17" thickBot="1" x14ac:dyDescent="0.25"/>
    <row r="3" spans="1:9" s="6" customFormat="1" ht="17" thickTop="1" x14ac:dyDescent="0.2">
      <c r="A3" s="4"/>
      <c r="B3" s="5"/>
    </row>
    <row r="4" spans="1:9" x14ac:dyDescent="0.2">
      <c r="A4" s="7" t="s">
        <v>1</v>
      </c>
      <c r="B4" s="7" t="s">
        <v>2</v>
      </c>
    </row>
    <row r="6" spans="1:9" x14ac:dyDescent="0.2">
      <c r="A6" s="1" t="s">
        <v>3</v>
      </c>
      <c r="B6" s="8" t="s">
        <v>4</v>
      </c>
      <c r="C6" s="9" t="s">
        <v>5</v>
      </c>
      <c r="D6" s="9" t="s">
        <v>6</v>
      </c>
      <c r="E6" s="9" t="s">
        <v>7</v>
      </c>
      <c r="F6" s="10"/>
      <c r="G6" s="10"/>
      <c r="H6" s="10"/>
      <c r="I6" s="10"/>
    </row>
    <row r="7" spans="1:9" x14ac:dyDescent="0.2">
      <c r="B7" s="11">
        <v>9.9</v>
      </c>
      <c r="C7" s="12">
        <v>0.4</v>
      </c>
      <c r="D7" s="12">
        <v>8.6</v>
      </c>
      <c r="E7" s="12">
        <v>8.1000000000000003E-2</v>
      </c>
      <c r="F7" s="13"/>
      <c r="G7" s="10"/>
      <c r="H7" s="10"/>
      <c r="I7" s="10"/>
    </row>
    <row r="8" spans="1:9" x14ac:dyDescent="0.2">
      <c r="B8" s="11">
        <v>8.15</v>
      </c>
      <c r="C8" s="12">
        <v>0.85</v>
      </c>
      <c r="D8" s="12">
        <v>7.3</v>
      </c>
      <c r="E8" s="12">
        <v>0.68300000000000005</v>
      </c>
      <c r="F8" s="13"/>
      <c r="G8" s="10"/>
      <c r="H8" s="10"/>
      <c r="I8" s="10"/>
    </row>
    <row r="9" spans="1:9" x14ac:dyDescent="0.2">
      <c r="B9" s="11">
        <v>17.7</v>
      </c>
      <c r="C9" s="12">
        <v>1.1200000000000001</v>
      </c>
      <c r="D9" s="12">
        <v>7</v>
      </c>
      <c r="E9" s="12">
        <v>0.51100000000000001</v>
      </c>
      <c r="F9" s="13"/>
      <c r="G9" s="10"/>
      <c r="H9" s="10"/>
      <c r="I9" s="10"/>
    </row>
    <row r="10" spans="1:9" x14ac:dyDescent="0.2">
      <c r="B10" s="11">
        <v>16.2</v>
      </c>
      <c r="C10" s="12">
        <v>-0.66</v>
      </c>
      <c r="D10" s="12">
        <v>11</v>
      </c>
      <c r="E10" s="12">
        <v>0.48</v>
      </c>
      <c r="F10" s="13"/>
      <c r="G10" s="10"/>
      <c r="H10" s="10"/>
      <c r="I10" s="10"/>
    </row>
    <row r="11" spans="1:9" x14ac:dyDescent="0.2">
      <c r="B11" s="11">
        <v>10</v>
      </c>
      <c r="C11" s="12">
        <v>2.8</v>
      </c>
      <c r="D11" s="12">
        <v>13</v>
      </c>
      <c r="E11" s="12"/>
      <c r="F11" s="13"/>
      <c r="G11" s="10"/>
      <c r="H11" s="10"/>
      <c r="I11" s="10"/>
    </row>
    <row r="12" spans="1:9" x14ac:dyDescent="0.2">
      <c r="B12" s="11">
        <v>10.5</v>
      </c>
      <c r="C12" s="12">
        <v>2.2000000000000002</v>
      </c>
      <c r="D12" s="12">
        <v>6.3</v>
      </c>
      <c r="E12" s="12"/>
      <c r="F12" s="13"/>
      <c r="G12" s="10"/>
      <c r="H12" s="10"/>
      <c r="I12" s="10"/>
    </row>
    <row r="13" spans="1:9" x14ac:dyDescent="0.2">
      <c r="B13" s="11">
        <v>12.7</v>
      </c>
      <c r="C13" s="12">
        <v>1.1100000000000001</v>
      </c>
      <c r="D13" s="12">
        <v>13.7</v>
      </c>
      <c r="E13" s="12"/>
      <c r="F13" s="13"/>
      <c r="G13" s="10"/>
      <c r="H13" s="10"/>
      <c r="I13" s="10"/>
    </row>
    <row r="14" spans="1:9" x14ac:dyDescent="0.2">
      <c r="B14" s="11">
        <v>14</v>
      </c>
      <c r="C14" s="12">
        <v>2.21</v>
      </c>
      <c r="D14" s="12">
        <v>9.3000000000000007</v>
      </c>
      <c r="E14" s="12"/>
      <c r="F14" s="13"/>
      <c r="G14" s="10"/>
      <c r="H14" s="10"/>
      <c r="I14" s="10"/>
    </row>
    <row r="15" spans="1:9" x14ac:dyDescent="0.2">
      <c r="B15" s="11">
        <v>6.9</v>
      </c>
      <c r="C15" s="12">
        <v>0.64</v>
      </c>
      <c r="D15" s="12">
        <v>7.2</v>
      </c>
      <c r="E15" s="12"/>
      <c r="F15" s="13"/>
      <c r="G15" s="10"/>
      <c r="H15" s="10"/>
      <c r="I15" s="10"/>
    </row>
    <row r="16" spans="1:9" x14ac:dyDescent="0.2">
      <c r="B16" s="11">
        <v>5.1989999999999998</v>
      </c>
      <c r="C16" s="12"/>
      <c r="D16" s="12"/>
      <c r="E16" s="12"/>
      <c r="F16" s="13"/>
      <c r="G16" s="10"/>
      <c r="H16" s="10"/>
      <c r="I16" s="10"/>
    </row>
    <row r="17" spans="1:9" x14ac:dyDescent="0.2">
      <c r="B17" s="11">
        <v>10.435</v>
      </c>
      <c r="C17" s="12"/>
      <c r="D17" s="12"/>
      <c r="E17" s="12"/>
      <c r="F17" s="13"/>
      <c r="G17" s="10"/>
      <c r="H17" s="10"/>
      <c r="I17" s="10"/>
    </row>
    <row r="18" spans="1:9" x14ac:dyDescent="0.2">
      <c r="B18" s="11">
        <v>8.67</v>
      </c>
      <c r="C18" s="12"/>
      <c r="D18" s="12"/>
      <c r="E18" s="12"/>
      <c r="F18" s="13"/>
      <c r="G18" s="10"/>
      <c r="H18" s="10"/>
      <c r="I18" s="10"/>
    </row>
    <row r="19" spans="1:9" x14ac:dyDescent="0.2">
      <c r="B19" s="11">
        <v>15.339</v>
      </c>
      <c r="C19" s="12"/>
      <c r="D19" s="12"/>
      <c r="E19" s="12"/>
      <c r="F19" s="13"/>
      <c r="G19" s="10"/>
      <c r="H19" s="10"/>
      <c r="I19" s="10"/>
    </row>
    <row r="20" spans="1:9" x14ac:dyDescent="0.2">
      <c r="B20" s="11"/>
      <c r="C20" s="12"/>
      <c r="D20" s="12"/>
      <c r="E20" s="12"/>
      <c r="F20" s="13"/>
      <c r="G20" s="10"/>
      <c r="H20" s="10"/>
      <c r="I20" s="10"/>
    </row>
    <row r="21" spans="1:9" x14ac:dyDescent="0.2">
      <c r="A21" s="14" t="s">
        <v>8</v>
      </c>
      <c r="B21" s="15">
        <f>COUNT(B7:B19)</f>
        <v>13</v>
      </c>
      <c r="C21" s="16">
        <f t="shared" ref="C21:E21" si="0">COUNT(C7:C19)</f>
        <v>9</v>
      </c>
      <c r="D21" s="16">
        <f t="shared" si="0"/>
        <v>9</v>
      </c>
      <c r="E21" s="16">
        <f t="shared" si="0"/>
        <v>4</v>
      </c>
      <c r="F21" s="16"/>
      <c r="G21" s="10"/>
      <c r="H21" s="10"/>
      <c r="I21" s="10"/>
    </row>
    <row r="22" spans="1:9" x14ac:dyDescent="0.2">
      <c r="A22" s="1" t="s">
        <v>9</v>
      </c>
      <c r="B22" s="17">
        <f>AVERAGE(B7:B19)</f>
        <v>11.207153846153847</v>
      </c>
      <c r="C22" s="18">
        <f t="shared" ref="C22:E22" si="1">AVERAGE(C7:C19)</f>
        <v>1.1855555555555557</v>
      </c>
      <c r="D22" s="18">
        <f t="shared" si="1"/>
        <v>9.2666666666666657</v>
      </c>
      <c r="E22" s="18">
        <f t="shared" si="1"/>
        <v>0.43874999999999997</v>
      </c>
      <c r="F22" s="18"/>
      <c r="G22" s="10"/>
      <c r="H22" s="10"/>
      <c r="I22" s="10"/>
    </row>
    <row r="23" spans="1:9" x14ac:dyDescent="0.2">
      <c r="A23" s="1" t="s">
        <v>10</v>
      </c>
      <c r="B23" s="17">
        <f>STDEV(B7:B19)/SQRT(B21)</f>
        <v>1.040467355826423</v>
      </c>
      <c r="C23" s="18">
        <f t="shared" ref="C23:E23" si="2">STDEV(C7:C19)/SQRT(C21)</f>
        <v>0.35606690659946</v>
      </c>
      <c r="D23" s="18">
        <f t="shared" si="2"/>
        <v>0.90615181460454763</v>
      </c>
      <c r="E23" s="18">
        <f t="shared" si="2"/>
        <v>0.12733314245186397</v>
      </c>
      <c r="F23" s="18"/>
      <c r="G23" s="10"/>
      <c r="H23" s="10"/>
      <c r="I23" s="10"/>
    </row>
    <row r="24" spans="1:9" x14ac:dyDescent="0.2">
      <c r="B24" s="19"/>
      <c r="C24" s="10"/>
      <c r="D24" s="10"/>
      <c r="E24" s="10"/>
      <c r="F24" s="10"/>
      <c r="G24" s="10"/>
      <c r="H24" s="10"/>
      <c r="I24" s="10"/>
    </row>
    <row r="25" spans="1:9" x14ac:dyDescent="0.2">
      <c r="B25" s="19"/>
      <c r="C25" s="10"/>
      <c r="D25" s="10"/>
      <c r="E25" s="10"/>
      <c r="F25" s="10"/>
      <c r="G25" s="10"/>
      <c r="H25" s="10"/>
      <c r="I25" s="10"/>
    </row>
    <row r="26" spans="1:9" x14ac:dyDescent="0.2">
      <c r="A26" s="20" t="s">
        <v>11</v>
      </c>
      <c r="B26" s="21"/>
      <c r="C26" s="10"/>
      <c r="D26" s="10"/>
      <c r="E26" s="10"/>
      <c r="F26" s="10"/>
      <c r="G26" s="10"/>
      <c r="H26" s="10"/>
      <c r="I26" s="10"/>
    </row>
    <row r="27" spans="1:9" x14ac:dyDescent="0.2">
      <c r="A27" s="22" t="s">
        <v>12</v>
      </c>
      <c r="B27" s="21">
        <v>32.76</v>
      </c>
      <c r="C27" s="10"/>
      <c r="D27" s="10"/>
      <c r="E27" s="10"/>
      <c r="F27" s="10"/>
      <c r="G27" s="10"/>
      <c r="H27" s="10"/>
      <c r="I27" s="10"/>
    </row>
    <row r="28" spans="1:9" x14ac:dyDescent="0.2">
      <c r="A28" s="22" t="s">
        <v>13</v>
      </c>
      <c r="B28" s="21" t="s">
        <v>14</v>
      </c>
      <c r="C28" s="10"/>
      <c r="D28" s="10"/>
      <c r="E28" s="10"/>
      <c r="F28" s="10"/>
      <c r="G28" s="10"/>
      <c r="H28" s="10"/>
      <c r="I28" s="10"/>
    </row>
    <row r="29" spans="1:9" x14ac:dyDescent="0.2">
      <c r="A29" s="22" t="s">
        <v>15</v>
      </c>
      <c r="B29" s="21" t="s">
        <v>16</v>
      </c>
      <c r="C29" s="10"/>
      <c r="D29" s="10"/>
      <c r="E29" s="10"/>
      <c r="F29" s="10"/>
      <c r="G29" s="10"/>
      <c r="H29" s="10"/>
      <c r="I29" s="10"/>
    </row>
    <row r="30" spans="1:9" x14ac:dyDescent="0.2">
      <c r="A30" s="22" t="s">
        <v>17</v>
      </c>
      <c r="B30" s="21" t="s">
        <v>18</v>
      </c>
      <c r="C30" s="10"/>
      <c r="D30" s="10"/>
      <c r="E30" s="10"/>
      <c r="F30" s="10"/>
      <c r="G30" s="10"/>
      <c r="H30" s="10"/>
      <c r="I30" s="10"/>
    </row>
    <row r="31" spans="1:9" x14ac:dyDescent="0.2">
      <c r="A31" s="22" t="s">
        <v>19</v>
      </c>
      <c r="B31" s="21">
        <v>0.76019999999999999</v>
      </c>
      <c r="C31" s="10"/>
      <c r="D31" s="10"/>
      <c r="E31" s="10"/>
      <c r="F31" s="10"/>
      <c r="G31" s="10"/>
      <c r="H31" s="10"/>
      <c r="I31" s="10"/>
    </row>
    <row r="32" spans="1:9" x14ac:dyDescent="0.2">
      <c r="B32" s="19"/>
      <c r="C32" s="10"/>
      <c r="D32" s="10"/>
      <c r="E32" s="10"/>
      <c r="F32" s="10"/>
      <c r="G32" s="10"/>
      <c r="H32" s="10"/>
      <c r="I32" s="10"/>
    </row>
    <row r="33" spans="1:9" x14ac:dyDescent="0.2">
      <c r="A33" s="20" t="s">
        <v>20</v>
      </c>
      <c r="B33" s="23" t="s">
        <v>21</v>
      </c>
      <c r="C33" s="24" t="s">
        <v>22</v>
      </c>
      <c r="D33" s="24" t="s">
        <v>23</v>
      </c>
      <c r="E33" s="24" t="s">
        <v>24</v>
      </c>
      <c r="F33" s="24" t="s">
        <v>13</v>
      </c>
      <c r="G33" s="10"/>
      <c r="H33" s="10"/>
      <c r="I33" s="10"/>
    </row>
    <row r="34" spans="1:9" x14ac:dyDescent="0.2">
      <c r="A34" s="22" t="s">
        <v>25</v>
      </c>
      <c r="B34" s="21">
        <v>752.5</v>
      </c>
      <c r="C34" s="25">
        <v>3</v>
      </c>
      <c r="D34" s="25">
        <v>250.8</v>
      </c>
      <c r="E34" s="25" t="s">
        <v>26</v>
      </c>
      <c r="F34" s="25" t="s">
        <v>27</v>
      </c>
      <c r="G34" s="10"/>
      <c r="H34" s="10"/>
      <c r="I34" s="10"/>
    </row>
    <row r="35" spans="1:9" x14ac:dyDescent="0.2">
      <c r="A35" s="22" t="s">
        <v>28</v>
      </c>
      <c r="B35" s="21">
        <v>237.3</v>
      </c>
      <c r="C35" s="25">
        <v>31</v>
      </c>
      <c r="D35" s="25">
        <v>7.6559999999999997</v>
      </c>
      <c r="E35" s="25"/>
      <c r="F35" s="25"/>
      <c r="G35" s="10"/>
      <c r="H35" s="10"/>
      <c r="I35" s="10"/>
    </row>
    <row r="36" spans="1:9" x14ac:dyDescent="0.2">
      <c r="A36" s="22" t="s">
        <v>29</v>
      </c>
      <c r="B36" s="21">
        <v>989.8</v>
      </c>
      <c r="C36" s="25">
        <v>34</v>
      </c>
      <c r="D36" s="25"/>
      <c r="E36" s="25"/>
      <c r="F36" s="25"/>
      <c r="G36" s="10"/>
      <c r="H36" s="10"/>
      <c r="I36" s="10"/>
    </row>
    <row r="37" spans="1:9" x14ac:dyDescent="0.2">
      <c r="A37" s="26"/>
      <c r="B37" s="19"/>
      <c r="C37" s="10"/>
      <c r="D37" s="10"/>
      <c r="E37" s="10"/>
      <c r="F37" s="10"/>
      <c r="G37" s="10"/>
      <c r="H37" s="10"/>
      <c r="I37" s="10"/>
    </row>
    <row r="38" spans="1:9" x14ac:dyDescent="0.2">
      <c r="A38" s="20" t="s">
        <v>30</v>
      </c>
      <c r="B38" s="23" t="s">
        <v>31</v>
      </c>
      <c r="C38" s="24" t="s">
        <v>32</v>
      </c>
      <c r="D38" s="24" t="s">
        <v>33</v>
      </c>
      <c r="E38" s="24" t="s">
        <v>34</v>
      </c>
      <c r="F38" s="24" t="s">
        <v>35</v>
      </c>
      <c r="G38" s="25"/>
      <c r="H38" s="24"/>
      <c r="I38" s="25"/>
    </row>
    <row r="39" spans="1:9" x14ac:dyDescent="0.2">
      <c r="A39" s="22" t="s">
        <v>36</v>
      </c>
      <c r="B39" s="21">
        <v>10.02</v>
      </c>
      <c r="C39" s="25" t="s">
        <v>37</v>
      </c>
      <c r="D39" s="25" t="s">
        <v>18</v>
      </c>
      <c r="E39" s="25" t="s">
        <v>16</v>
      </c>
      <c r="F39" s="25" t="s">
        <v>14</v>
      </c>
      <c r="G39" s="25" t="s">
        <v>38</v>
      </c>
      <c r="I39" s="25"/>
    </row>
    <row r="40" spans="1:9" x14ac:dyDescent="0.2">
      <c r="A40" s="22" t="s">
        <v>39</v>
      </c>
      <c r="B40" s="21">
        <v>1.94</v>
      </c>
      <c r="C40" s="25" t="s">
        <v>40</v>
      </c>
      <c r="D40" s="25" t="s">
        <v>41</v>
      </c>
      <c r="E40" s="25" t="s">
        <v>42</v>
      </c>
      <c r="F40" s="25">
        <v>0.38400000000000001</v>
      </c>
      <c r="G40" s="25" t="s">
        <v>43</v>
      </c>
      <c r="I40" s="25"/>
    </row>
    <row r="41" spans="1:9" x14ac:dyDescent="0.2">
      <c r="A41" s="22" t="s">
        <v>44</v>
      </c>
      <c r="B41" s="21">
        <v>10.77</v>
      </c>
      <c r="C41" s="25" t="s">
        <v>45</v>
      </c>
      <c r="D41" s="25" t="s">
        <v>18</v>
      </c>
      <c r="E41" s="25" t="s">
        <v>16</v>
      </c>
      <c r="F41" s="25" t="s">
        <v>14</v>
      </c>
      <c r="G41" s="25" t="s">
        <v>46</v>
      </c>
      <c r="I41" s="25"/>
    </row>
    <row r="42" spans="1:9" x14ac:dyDescent="0.2">
      <c r="A42" s="22" t="s">
        <v>47</v>
      </c>
      <c r="B42" s="21">
        <v>-8.0809999999999995</v>
      </c>
      <c r="C42" s="25" t="s">
        <v>48</v>
      </c>
      <c r="D42" s="25" t="s">
        <v>18</v>
      </c>
      <c r="E42" s="25" t="s">
        <v>16</v>
      </c>
      <c r="F42" s="25" t="s">
        <v>14</v>
      </c>
      <c r="G42" s="25" t="s">
        <v>49</v>
      </c>
      <c r="I42" s="25"/>
    </row>
    <row r="43" spans="1:9" x14ac:dyDescent="0.2">
      <c r="A43" s="22" t="s">
        <v>50</v>
      </c>
      <c r="B43" s="21">
        <v>0.74680000000000002</v>
      </c>
      <c r="C43" s="25" t="s">
        <v>51</v>
      </c>
      <c r="D43" s="25" t="s">
        <v>41</v>
      </c>
      <c r="E43" s="25" t="s">
        <v>42</v>
      </c>
      <c r="F43" s="25">
        <v>0.96930000000000005</v>
      </c>
      <c r="G43" s="25" t="s">
        <v>52</v>
      </c>
      <c r="I43" s="25"/>
    </row>
    <row r="44" spans="1:9" x14ac:dyDescent="0.2">
      <c r="A44" s="22" t="s">
        <v>53</v>
      </c>
      <c r="B44" s="21">
        <v>8.8279999999999994</v>
      </c>
      <c r="C44" s="25" t="s">
        <v>54</v>
      </c>
      <c r="D44" s="25" t="s">
        <v>18</v>
      </c>
      <c r="E44" s="25" t="s">
        <v>16</v>
      </c>
      <c r="F44" s="25" t="s">
        <v>14</v>
      </c>
      <c r="G44" s="25" t="s">
        <v>55</v>
      </c>
      <c r="I44" s="25"/>
    </row>
    <row r="45" spans="1:9" x14ac:dyDescent="0.2">
      <c r="A45" s="20"/>
      <c r="B45" s="21"/>
      <c r="C45" s="25"/>
      <c r="D45" s="25"/>
      <c r="E45" s="25"/>
      <c r="F45" s="25"/>
      <c r="G45" s="25"/>
      <c r="H45" s="25"/>
      <c r="I45" s="25"/>
    </row>
    <row r="46" spans="1:9" x14ac:dyDescent="0.2">
      <c r="A46" s="20" t="s">
        <v>56</v>
      </c>
      <c r="B46" s="23" t="s">
        <v>57</v>
      </c>
      <c r="C46" s="24" t="s">
        <v>58</v>
      </c>
      <c r="D46" s="24" t="s">
        <v>31</v>
      </c>
      <c r="E46" s="24" t="s">
        <v>59</v>
      </c>
      <c r="F46" s="24" t="s">
        <v>60</v>
      </c>
      <c r="G46" s="24" t="s">
        <v>61</v>
      </c>
      <c r="H46" s="24" t="s">
        <v>62</v>
      </c>
      <c r="I46" s="24" t="s">
        <v>22</v>
      </c>
    </row>
    <row r="47" spans="1:9" x14ac:dyDescent="0.2">
      <c r="A47" s="22" t="s">
        <v>36</v>
      </c>
      <c r="B47" s="21">
        <v>11.21</v>
      </c>
      <c r="C47" s="25">
        <v>1.1859999999999999</v>
      </c>
      <c r="D47" s="25">
        <v>10.02</v>
      </c>
      <c r="E47" s="25">
        <v>1.2</v>
      </c>
      <c r="F47" s="25">
        <v>13</v>
      </c>
      <c r="G47" s="25">
        <v>9</v>
      </c>
      <c r="H47" s="25">
        <v>11.81</v>
      </c>
      <c r="I47" s="25">
        <v>31</v>
      </c>
    </row>
    <row r="48" spans="1:9" x14ac:dyDescent="0.2">
      <c r="A48" s="22" t="s">
        <v>39</v>
      </c>
      <c r="B48" s="21">
        <v>11.21</v>
      </c>
      <c r="C48" s="25">
        <v>9.2669999999999995</v>
      </c>
      <c r="D48" s="25">
        <v>1.94</v>
      </c>
      <c r="E48" s="25">
        <v>1.2</v>
      </c>
      <c r="F48" s="25">
        <v>13</v>
      </c>
      <c r="G48" s="25">
        <v>9</v>
      </c>
      <c r="H48" s="25">
        <v>2.2869999999999999</v>
      </c>
      <c r="I48" s="25">
        <v>31</v>
      </c>
    </row>
    <row r="49" spans="1:11" x14ac:dyDescent="0.2">
      <c r="A49" s="22" t="s">
        <v>44</v>
      </c>
      <c r="B49" s="21">
        <v>11.21</v>
      </c>
      <c r="C49" s="25">
        <v>0.43880000000000002</v>
      </c>
      <c r="D49" s="25">
        <v>10.77</v>
      </c>
      <c r="E49" s="25">
        <v>1.5820000000000001</v>
      </c>
      <c r="F49" s="25">
        <v>13</v>
      </c>
      <c r="G49" s="25">
        <v>4</v>
      </c>
      <c r="H49" s="25">
        <v>9.6259999999999994</v>
      </c>
      <c r="I49" s="25">
        <v>31</v>
      </c>
    </row>
    <row r="50" spans="1:11" x14ac:dyDescent="0.2">
      <c r="A50" s="22" t="s">
        <v>47</v>
      </c>
      <c r="B50" s="21">
        <v>1.1859999999999999</v>
      </c>
      <c r="C50" s="25">
        <v>9.2669999999999995</v>
      </c>
      <c r="D50" s="25">
        <v>-8.0809999999999995</v>
      </c>
      <c r="E50" s="25">
        <v>1.304</v>
      </c>
      <c r="F50" s="25">
        <v>9</v>
      </c>
      <c r="G50" s="25">
        <v>9</v>
      </c>
      <c r="H50" s="25">
        <v>8.7620000000000005</v>
      </c>
      <c r="I50" s="25">
        <v>31</v>
      </c>
    </row>
    <row r="51" spans="1:11" x14ac:dyDescent="0.2">
      <c r="A51" s="22" t="s">
        <v>50</v>
      </c>
      <c r="B51" s="21">
        <v>1.1859999999999999</v>
      </c>
      <c r="C51" s="25">
        <v>0.43880000000000002</v>
      </c>
      <c r="D51" s="25">
        <v>0.74680000000000002</v>
      </c>
      <c r="E51" s="25">
        <v>1.663</v>
      </c>
      <c r="F51" s="25">
        <v>9</v>
      </c>
      <c r="G51" s="25">
        <v>4</v>
      </c>
      <c r="H51" s="25">
        <v>0.63519999999999999</v>
      </c>
      <c r="I51" s="25">
        <v>31</v>
      </c>
    </row>
    <row r="52" spans="1:11" x14ac:dyDescent="0.2">
      <c r="A52" s="22" t="s">
        <v>53</v>
      </c>
      <c r="B52" s="21">
        <v>9.2669999999999995</v>
      </c>
      <c r="C52" s="25">
        <v>0.43880000000000002</v>
      </c>
      <c r="D52" s="25">
        <v>8.8279999999999994</v>
      </c>
      <c r="E52" s="25">
        <v>1.663</v>
      </c>
      <c r="F52" s="25">
        <v>9</v>
      </c>
      <c r="G52" s="25">
        <v>4</v>
      </c>
      <c r="H52" s="25">
        <v>7.5090000000000003</v>
      </c>
      <c r="I52" s="25">
        <v>31</v>
      </c>
    </row>
    <row r="53" spans="1:11" ht="17" thickBot="1" x14ac:dyDescent="0.25"/>
    <row r="54" spans="1:11" s="6" customFormat="1" ht="17" thickTop="1" x14ac:dyDescent="0.2">
      <c r="A54" s="4"/>
      <c r="B54" s="5"/>
    </row>
    <row r="55" spans="1:11" x14ac:dyDescent="0.2">
      <c r="A55" s="7" t="s">
        <v>1</v>
      </c>
      <c r="B55" s="7" t="s">
        <v>63</v>
      </c>
    </row>
    <row r="57" spans="1:11" x14ac:dyDescent="0.2">
      <c r="A57" s="1" t="s">
        <v>3</v>
      </c>
      <c r="B57" s="8" t="s">
        <v>4</v>
      </c>
      <c r="C57" s="9" t="s">
        <v>5</v>
      </c>
      <c r="D57" s="9" t="s">
        <v>6</v>
      </c>
      <c r="E57" s="9" t="s">
        <v>7</v>
      </c>
      <c r="F57" s="13"/>
      <c r="G57" s="10"/>
      <c r="H57" s="10"/>
      <c r="I57" s="10"/>
      <c r="J57" s="10"/>
      <c r="K57" s="10"/>
    </row>
    <row r="58" spans="1:11" x14ac:dyDescent="0.2">
      <c r="B58" s="11">
        <v>32</v>
      </c>
      <c r="C58" s="12">
        <v>69</v>
      </c>
      <c r="D58" s="12">
        <v>15.5</v>
      </c>
      <c r="E58" s="12">
        <v>49.421999999999997</v>
      </c>
      <c r="F58" s="13"/>
      <c r="G58" s="10"/>
      <c r="H58" s="10"/>
      <c r="I58" s="10"/>
      <c r="J58" s="10"/>
      <c r="K58" s="10"/>
    </row>
    <row r="59" spans="1:11" x14ac:dyDescent="0.2">
      <c r="B59" s="11">
        <v>26.5</v>
      </c>
      <c r="C59" s="12">
        <v>64.5</v>
      </c>
      <c r="D59" s="12">
        <v>24.5</v>
      </c>
      <c r="E59" s="12">
        <v>65.510000000000005</v>
      </c>
      <c r="F59" s="13"/>
      <c r="G59" s="10"/>
      <c r="H59" s="10"/>
      <c r="I59" s="10"/>
      <c r="J59" s="10"/>
      <c r="K59" s="10"/>
    </row>
    <row r="60" spans="1:11" x14ac:dyDescent="0.2">
      <c r="B60" s="11">
        <v>21</v>
      </c>
      <c r="C60" s="12">
        <v>33</v>
      </c>
      <c r="D60" s="12">
        <v>21</v>
      </c>
      <c r="E60" s="12">
        <v>48.012</v>
      </c>
      <c r="F60" s="13"/>
      <c r="G60" s="10"/>
      <c r="H60" s="10"/>
      <c r="I60" s="10"/>
      <c r="J60" s="10"/>
      <c r="K60" s="10"/>
    </row>
    <row r="61" spans="1:11" x14ac:dyDescent="0.2">
      <c r="B61" s="11">
        <v>44</v>
      </c>
      <c r="C61" s="12">
        <v>70</v>
      </c>
      <c r="D61" s="12">
        <v>20</v>
      </c>
      <c r="E61" s="12">
        <v>59.432000000000002</v>
      </c>
      <c r="F61" s="13"/>
      <c r="G61" s="10"/>
      <c r="H61" s="10"/>
      <c r="I61" s="10"/>
      <c r="J61" s="10"/>
      <c r="K61" s="10"/>
    </row>
    <row r="62" spans="1:11" x14ac:dyDescent="0.2">
      <c r="B62" s="11">
        <v>52</v>
      </c>
      <c r="C62" s="12">
        <v>71</v>
      </c>
      <c r="D62" s="12">
        <v>36.700000000000003</v>
      </c>
      <c r="E62" s="12"/>
      <c r="F62" s="13"/>
      <c r="G62" s="10"/>
      <c r="H62" s="10"/>
      <c r="I62" s="10"/>
      <c r="J62" s="10"/>
      <c r="K62" s="10"/>
    </row>
    <row r="63" spans="1:11" x14ac:dyDescent="0.2">
      <c r="B63" s="11">
        <v>40</v>
      </c>
      <c r="C63" s="12">
        <v>58</v>
      </c>
      <c r="D63" s="12">
        <v>15.28</v>
      </c>
      <c r="E63" s="12"/>
      <c r="F63" s="13"/>
      <c r="G63" s="10"/>
      <c r="H63" s="10"/>
      <c r="I63" s="10"/>
      <c r="J63" s="10"/>
      <c r="K63" s="10"/>
    </row>
    <row r="64" spans="1:11" x14ac:dyDescent="0.2">
      <c r="B64" s="11">
        <v>29.669</v>
      </c>
      <c r="C64" s="12"/>
      <c r="D64" s="12"/>
      <c r="E64" s="12"/>
      <c r="F64" s="13"/>
      <c r="G64" s="10"/>
      <c r="H64" s="10"/>
      <c r="I64" s="10"/>
      <c r="J64" s="10"/>
      <c r="K64" s="10"/>
    </row>
    <row r="65" spans="1:11" x14ac:dyDescent="0.2">
      <c r="B65" s="11">
        <v>37.039000000000001</v>
      </c>
      <c r="C65" s="12"/>
      <c r="D65" s="12"/>
      <c r="E65" s="12"/>
      <c r="F65" s="13"/>
      <c r="G65" s="10"/>
      <c r="H65" s="10"/>
      <c r="I65" s="10"/>
      <c r="J65" s="10"/>
      <c r="K65" s="10"/>
    </row>
    <row r="66" spans="1:11" x14ac:dyDescent="0.2">
      <c r="B66" s="11">
        <v>27.949000000000002</v>
      </c>
      <c r="C66" s="12"/>
      <c r="D66" s="12"/>
      <c r="E66" s="12"/>
      <c r="F66" s="13"/>
      <c r="G66" s="10"/>
      <c r="H66" s="10"/>
      <c r="I66" s="10"/>
      <c r="J66" s="10"/>
      <c r="K66" s="10"/>
    </row>
    <row r="67" spans="1:11" x14ac:dyDescent="0.2">
      <c r="B67" s="11">
        <v>34.171999999999997</v>
      </c>
      <c r="C67" s="12"/>
      <c r="D67" s="12"/>
      <c r="E67" s="12"/>
      <c r="F67" s="13"/>
      <c r="G67" s="10"/>
      <c r="H67" s="10"/>
      <c r="I67" s="10"/>
      <c r="J67" s="10"/>
      <c r="K67" s="10"/>
    </row>
    <row r="68" spans="1:11" x14ac:dyDescent="0.2">
      <c r="B68" s="17"/>
      <c r="C68" s="18"/>
      <c r="D68" s="18"/>
      <c r="E68" s="18"/>
      <c r="F68" s="16"/>
      <c r="G68" s="10"/>
      <c r="H68" s="10"/>
      <c r="I68" s="10"/>
      <c r="J68" s="10"/>
      <c r="K68" s="10"/>
    </row>
    <row r="69" spans="1:11" x14ac:dyDescent="0.2">
      <c r="A69" s="14" t="s">
        <v>8</v>
      </c>
      <c r="B69" s="15">
        <f>COUNT(B58:B67)</f>
        <v>10</v>
      </c>
      <c r="C69" s="16">
        <f>COUNT(C58:C67)</f>
        <v>6</v>
      </c>
      <c r="D69" s="16">
        <f>COUNT(D58:D67)</f>
        <v>6</v>
      </c>
      <c r="E69" s="16">
        <f>COUNT(E58:E67)</f>
        <v>4</v>
      </c>
      <c r="F69" s="13"/>
      <c r="G69" s="10"/>
      <c r="H69" s="10"/>
      <c r="I69" s="10"/>
      <c r="J69" s="10"/>
      <c r="K69" s="10"/>
    </row>
    <row r="70" spans="1:11" x14ac:dyDescent="0.2">
      <c r="A70" s="1" t="s">
        <v>9</v>
      </c>
      <c r="B70" s="17">
        <f>AVERAGE(B58:B67)</f>
        <v>34.432900000000004</v>
      </c>
      <c r="C70" s="18">
        <f>AVERAGE(C58:C67)</f>
        <v>60.916666666666664</v>
      </c>
      <c r="D70" s="18">
        <f>AVERAGE(D58:D67)</f>
        <v>22.16333333333333</v>
      </c>
      <c r="E70" s="18">
        <f>AVERAGE(E58:E67)</f>
        <v>55.594000000000008</v>
      </c>
      <c r="F70" s="27"/>
      <c r="G70" s="10"/>
      <c r="H70" s="10"/>
      <c r="I70" s="10"/>
      <c r="J70" s="10"/>
      <c r="K70" s="10"/>
    </row>
    <row r="71" spans="1:11" x14ac:dyDescent="0.2">
      <c r="A71" s="1" t="s">
        <v>10</v>
      </c>
      <c r="B71" s="17">
        <f>STDEV(B58:B67)/SQRT(B69)</f>
        <v>2.8906232371045615</v>
      </c>
      <c r="C71" s="18">
        <f>STDEV(C58:C67)/SQRT(C69)</f>
        <v>5.9166666666666634</v>
      </c>
      <c r="D71" s="18">
        <f>STDEV(D58:D67)/SQRT(D69)</f>
        <v>3.2382522721026232</v>
      </c>
      <c r="E71" s="18">
        <f>STDEV(E58:E67)/SQRT(E69)</f>
        <v>4.1697083031470088</v>
      </c>
      <c r="F71" s="27"/>
      <c r="G71" s="10"/>
      <c r="H71" s="10"/>
      <c r="I71" s="10"/>
      <c r="J71" s="10"/>
      <c r="K71" s="10"/>
    </row>
    <row r="72" spans="1:11" x14ac:dyDescent="0.2">
      <c r="B72" s="19"/>
      <c r="C72" s="10"/>
      <c r="D72" s="10"/>
      <c r="E72" s="10"/>
      <c r="F72" s="10"/>
      <c r="G72" s="10"/>
      <c r="H72" s="10"/>
      <c r="I72" s="10"/>
      <c r="J72" s="10"/>
      <c r="K72" s="10"/>
    </row>
    <row r="73" spans="1:11" x14ac:dyDescent="0.2">
      <c r="A73" s="20" t="s">
        <v>11</v>
      </c>
      <c r="B73" s="21"/>
      <c r="C73" s="10"/>
      <c r="D73" s="10"/>
      <c r="E73" s="10"/>
      <c r="F73" s="10"/>
      <c r="G73" s="10"/>
      <c r="H73" s="10"/>
      <c r="I73" s="10"/>
      <c r="J73" s="10"/>
      <c r="K73" s="10"/>
    </row>
    <row r="74" spans="1:11" x14ac:dyDescent="0.2">
      <c r="A74" s="22" t="s">
        <v>12</v>
      </c>
      <c r="B74" s="21">
        <v>18.27</v>
      </c>
      <c r="C74" s="10"/>
      <c r="D74" s="10"/>
      <c r="E74" s="10"/>
      <c r="F74" s="10"/>
      <c r="G74" s="10"/>
      <c r="H74" s="10"/>
      <c r="I74" s="10"/>
      <c r="J74" s="10"/>
      <c r="K74" s="10"/>
    </row>
    <row r="75" spans="1:11" x14ac:dyDescent="0.2">
      <c r="A75" s="22" t="s">
        <v>13</v>
      </c>
      <c r="B75" s="21" t="s">
        <v>14</v>
      </c>
      <c r="C75" s="10"/>
      <c r="D75" s="10"/>
      <c r="E75" s="10"/>
      <c r="F75" s="10"/>
      <c r="G75" s="10"/>
      <c r="H75" s="10"/>
      <c r="I75" s="10"/>
      <c r="J75" s="10"/>
      <c r="K75" s="10"/>
    </row>
    <row r="76" spans="1:11" x14ac:dyDescent="0.2">
      <c r="A76" s="22" t="s">
        <v>15</v>
      </c>
      <c r="B76" s="21" t="s">
        <v>16</v>
      </c>
      <c r="C76" s="10"/>
      <c r="D76" s="10"/>
      <c r="E76" s="10"/>
      <c r="F76" s="10"/>
      <c r="G76" s="10"/>
      <c r="H76" s="10"/>
      <c r="I76" s="10"/>
      <c r="J76" s="10"/>
      <c r="K76" s="10"/>
    </row>
    <row r="77" spans="1:11" x14ac:dyDescent="0.2">
      <c r="A77" s="22" t="s">
        <v>17</v>
      </c>
      <c r="B77" s="21" t="s">
        <v>18</v>
      </c>
      <c r="C77" s="10"/>
      <c r="D77" s="10"/>
      <c r="E77" s="10"/>
      <c r="F77" s="10"/>
      <c r="G77" s="10"/>
      <c r="H77" s="10"/>
      <c r="I77" s="10"/>
      <c r="J77" s="10"/>
      <c r="K77" s="10"/>
    </row>
    <row r="78" spans="1:11" x14ac:dyDescent="0.2">
      <c r="A78" s="22" t="s">
        <v>19</v>
      </c>
      <c r="B78" s="21">
        <v>0.71350000000000002</v>
      </c>
      <c r="C78" s="10"/>
      <c r="D78" s="10"/>
      <c r="E78" s="10"/>
      <c r="F78" s="10"/>
      <c r="G78" s="10"/>
      <c r="H78" s="10"/>
      <c r="I78" s="10"/>
      <c r="J78" s="10"/>
      <c r="K78" s="10"/>
    </row>
    <row r="79" spans="1:11" x14ac:dyDescent="0.2">
      <c r="B79" s="19"/>
      <c r="C79" s="10"/>
      <c r="D79" s="10"/>
      <c r="E79" s="10"/>
      <c r="F79" s="10"/>
      <c r="G79" s="10"/>
      <c r="H79" s="10"/>
      <c r="I79" s="10"/>
      <c r="J79" s="10"/>
      <c r="K79" s="10"/>
    </row>
    <row r="80" spans="1:11" x14ac:dyDescent="0.2">
      <c r="A80" s="20" t="s">
        <v>20</v>
      </c>
      <c r="B80" s="23" t="s">
        <v>21</v>
      </c>
      <c r="C80" s="24" t="s">
        <v>22</v>
      </c>
      <c r="D80" s="24" t="s">
        <v>23</v>
      </c>
      <c r="E80" s="24" t="s">
        <v>24</v>
      </c>
      <c r="F80" s="24" t="s">
        <v>13</v>
      </c>
      <c r="G80" s="10"/>
      <c r="H80" s="10"/>
      <c r="I80" s="10"/>
      <c r="J80" s="10"/>
      <c r="K80" s="10"/>
    </row>
    <row r="81" spans="1:11" x14ac:dyDescent="0.2">
      <c r="A81" s="22" t="s">
        <v>25</v>
      </c>
      <c r="B81" s="21">
        <v>5792</v>
      </c>
      <c r="C81" s="25">
        <v>3</v>
      </c>
      <c r="D81" s="25">
        <v>1931</v>
      </c>
      <c r="E81" s="25" t="s">
        <v>64</v>
      </c>
      <c r="F81" s="25" t="s">
        <v>27</v>
      </c>
      <c r="G81" s="10"/>
      <c r="H81" s="10"/>
      <c r="I81" s="10"/>
      <c r="J81" s="10"/>
      <c r="K81" s="10"/>
    </row>
    <row r="82" spans="1:11" x14ac:dyDescent="0.2">
      <c r="A82" s="22" t="s">
        <v>28</v>
      </c>
      <c r="B82" s="21">
        <v>2325</v>
      </c>
      <c r="C82" s="25">
        <v>22</v>
      </c>
      <c r="D82" s="25">
        <v>105.7</v>
      </c>
      <c r="E82" s="25"/>
      <c r="F82" s="25"/>
      <c r="G82" s="10"/>
      <c r="H82" s="10"/>
      <c r="I82" s="10"/>
      <c r="J82" s="10"/>
      <c r="K82" s="10"/>
    </row>
    <row r="83" spans="1:11" x14ac:dyDescent="0.2">
      <c r="A83" s="22" t="s">
        <v>29</v>
      </c>
      <c r="B83" s="21">
        <v>8118</v>
      </c>
      <c r="C83" s="25">
        <v>25</v>
      </c>
      <c r="D83" s="25"/>
      <c r="E83" s="25"/>
      <c r="F83" s="25"/>
      <c r="G83" s="10"/>
      <c r="H83" s="10"/>
      <c r="I83" s="10"/>
      <c r="J83" s="10"/>
      <c r="K83" s="10"/>
    </row>
    <row r="84" spans="1:11" x14ac:dyDescent="0.2">
      <c r="A84" s="22"/>
      <c r="B84" s="21"/>
      <c r="C84" s="25"/>
      <c r="D84" s="25"/>
      <c r="E84" s="25"/>
      <c r="F84" s="25"/>
      <c r="G84" s="10"/>
      <c r="H84" s="10"/>
      <c r="I84" s="10"/>
      <c r="J84" s="10"/>
      <c r="K84" s="10"/>
    </row>
    <row r="85" spans="1:11" x14ac:dyDescent="0.2">
      <c r="A85" s="20" t="s">
        <v>30</v>
      </c>
      <c r="B85" s="23" t="s">
        <v>31</v>
      </c>
      <c r="C85" s="24" t="s">
        <v>32</v>
      </c>
      <c r="D85" s="24" t="s">
        <v>33</v>
      </c>
      <c r="E85" s="24" t="s">
        <v>34</v>
      </c>
      <c r="F85" s="24" t="s">
        <v>35</v>
      </c>
      <c r="G85" s="25"/>
      <c r="H85" s="24"/>
      <c r="I85" s="25"/>
      <c r="J85" s="10"/>
      <c r="K85" s="10"/>
    </row>
    <row r="86" spans="1:11" x14ac:dyDescent="0.2">
      <c r="A86" s="22" t="s">
        <v>65</v>
      </c>
      <c r="B86" s="21">
        <v>-26.48</v>
      </c>
      <c r="C86" s="25" t="s">
        <v>66</v>
      </c>
      <c r="D86" s="25" t="s">
        <v>18</v>
      </c>
      <c r="E86" s="25" t="s">
        <v>67</v>
      </c>
      <c r="F86" s="25">
        <v>2.9999999999999997E-4</v>
      </c>
      <c r="G86" s="25" t="s">
        <v>38</v>
      </c>
      <c r="I86" s="25"/>
      <c r="J86" s="10"/>
      <c r="K86" s="10"/>
    </row>
    <row r="87" spans="1:11" x14ac:dyDescent="0.2">
      <c r="A87" s="22" t="s">
        <v>39</v>
      </c>
      <c r="B87" s="21">
        <v>12.27</v>
      </c>
      <c r="C87" s="25" t="s">
        <v>68</v>
      </c>
      <c r="D87" s="25" t="s">
        <v>41</v>
      </c>
      <c r="E87" s="25" t="s">
        <v>42</v>
      </c>
      <c r="F87" s="25">
        <v>0.126</v>
      </c>
      <c r="G87" s="25" t="s">
        <v>43</v>
      </c>
      <c r="I87" s="25"/>
      <c r="J87" s="10"/>
      <c r="K87" s="10"/>
    </row>
    <row r="88" spans="1:11" x14ac:dyDescent="0.2">
      <c r="A88" s="22" t="s">
        <v>44</v>
      </c>
      <c r="B88" s="21">
        <v>-21.16</v>
      </c>
      <c r="C88" s="25" t="s">
        <v>69</v>
      </c>
      <c r="D88" s="25" t="s">
        <v>18</v>
      </c>
      <c r="E88" s="25" t="s">
        <v>70</v>
      </c>
      <c r="F88" s="25">
        <v>1.06E-2</v>
      </c>
      <c r="G88" s="25" t="s">
        <v>46</v>
      </c>
      <c r="I88" s="25"/>
      <c r="J88" s="10"/>
      <c r="K88" s="10"/>
    </row>
    <row r="89" spans="1:11" x14ac:dyDescent="0.2">
      <c r="A89" s="22" t="s">
        <v>71</v>
      </c>
      <c r="B89" s="21">
        <v>38.75</v>
      </c>
      <c r="C89" s="25" t="s">
        <v>72</v>
      </c>
      <c r="D89" s="25" t="s">
        <v>18</v>
      </c>
      <c r="E89" s="25" t="s">
        <v>16</v>
      </c>
      <c r="F89" s="25" t="s">
        <v>14</v>
      </c>
      <c r="G89" s="25" t="s">
        <v>49</v>
      </c>
      <c r="I89" s="25"/>
      <c r="J89" s="10"/>
      <c r="K89" s="10"/>
    </row>
    <row r="90" spans="1:11" x14ac:dyDescent="0.2">
      <c r="A90" s="22" t="s">
        <v>73</v>
      </c>
      <c r="B90" s="21">
        <v>5.3230000000000004</v>
      </c>
      <c r="C90" s="25" t="s">
        <v>74</v>
      </c>
      <c r="D90" s="25" t="s">
        <v>41</v>
      </c>
      <c r="E90" s="25" t="s">
        <v>42</v>
      </c>
      <c r="F90" s="25">
        <v>0.85270000000000001</v>
      </c>
      <c r="G90" s="25" t="s">
        <v>52</v>
      </c>
      <c r="I90" s="25"/>
      <c r="J90" s="10"/>
      <c r="K90" s="10"/>
    </row>
    <row r="91" spans="1:11" x14ac:dyDescent="0.2">
      <c r="A91" s="22" t="s">
        <v>53</v>
      </c>
      <c r="B91" s="21">
        <v>-33.43</v>
      </c>
      <c r="C91" s="25" t="s">
        <v>75</v>
      </c>
      <c r="D91" s="25" t="s">
        <v>18</v>
      </c>
      <c r="E91" s="25" t="s">
        <v>67</v>
      </c>
      <c r="F91" s="25">
        <v>2.9999999999999997E-4</v>
      </c>
      <c r="G91" s="25" t="s">
        <v>55</v>
      </c>
      <c r="H91" s="25"/>
      <c r="I91" s="25"/>
      <c r="J91" s="10"/>
      <c r="K91" s="10"/>
    </row>
    <row r="92" spans="1:11" x14ac:dyDescent="0.2">
      <c r="A92" s="20"/>
      <c r="B92" s="21"/>
      <c r="C92" s="25"/>
      <c r="D92" s="25"/>
      <c r="E92" s="25"/>
      <c r="F92" s="25"/>
      <c r="G92" s="25"/>
      <c r="H92" s="25"/>
      <c r="I92" s="25"/>
      <c r="J92" s="10"/>
      <c r="K92" s="10"/>
    </row>
    <row r="93" spans="1:11" x14ac:dyDescent="0.2">
      <c r="A93" s="20" t="s">
        <v>56</v>
      </c>
      <c r="B93" s="23" t="s">
        <v>57</v>
      </c>
      <c r="C93" s="24" t="s">
        <v>58</v>
      </c>
      <c r="D93" s="24" t="s">
        <v>31</v>
      </c>
      <c r="E93" s="24" t="s">
        <v>59</v>
      </c>
      <c r="F93" s="24" t="s">
        <v>60</v>
      </c>
      <c r="G93" s="24" t="s">
        <v>61</v>
      </c>
      <c r="H93" s="24" t="s">
        <v>62</v>
      </c>
      <c r="I93" s="24" t="s">
        <v>22</v>
      </c>
      <c r="J93" s="10"/>
      <c r="K93" s="10"/>
    </row>
    <row r="94" spans="1:11" x14ac:dyDescent="0.2">
      <c r="A94" s="22" t="s">
        <v>65</v>
      </c>
      <c r="B94" s="21">
        <v>34.43</v>
      </c>
      <c r="C94" s="25">
        <v>60.92</v>
      </c>
      <c r="D94" s="25">
        <v>-26.48</v>
      </c>
      <c r="E94" s="25">
        <v>5.3090000000000002</v>
      </c>
      <c r="F94" s="25">
        <v>10</v>
      </c>
      <c r="G94" s="25">
        <v>6</v>
      </c>
      <c r="H94" s="25">
        <v>7.0549999999999997</v>
      </c>
      <c r="I94" s="25">
        <v>22</v>
      </c>
      <c r="J94" s="10"/>
      <c r="K94" s="10"/>
    </row>
    <row r="95" spans="1:11" x14ac:dyDescent="0.2">
      <c r="A95" s="22" t="s">
        <v>39</v>
      </c>
      <c r="B95" s="21">
        <v>34.43</v>
      </c>
      <c r="C95" s="25">
        <v>22.16</v>
      </c>
      <c r="D95" s="25">
        <v>12.27</v>
      </c>
      <c r="E95" s="25">
        <v>5.3090000000000002</v>
      </c>
      <c r="F95" s="25">
        <v>10</v>
      </c>
      <c r="G95" s="25">
        <v>6</v>
      </c>
      <c r="H95" s="25">
        <v>3.2679999999999998</v>
      </c>
      <c r="I95" s="25">
        <v>22</v>
      </c>
      <c r="J95" s="10"/>
      <c r="K95" s="10"/>
    </row>
    <row r="96" spans="1:11" x14ac:dyDescent="0.2">
      <c r="A96" s="22" t="s">
        <v>44</v>
      </c>
      <c r="B96" s="21">
        <v>34.43</v>
      </c>
      <c r="C96" s="25">
        <v>55.59</v>
      </c>
      <c r="D96" s="25">
        <v>-21.16</v>
      </c>
      <c r="E96" s="25">
        <v>6.0819999999999999</v>
      </c>
      <c r="F96" s="25">
        <v>10</v>
      </c>
      <c r="G96" s="25">
        <v>4</v>
      </c>
      <c r="H96" s="25">
        <v>4.92</v>
      </c>
      <c r="I96" s="25">
        <v>22</v>
      </c>
      <c r="J96" s="10"/>
      <c r="K96" s="10"/>
    </row>
    <row r="97" spans="1:11" x14ac:dyDescent="0.2">
      <c r="A97" s="22" t="s">
        <v>71</v>
      </c>
      <c r="B97" s="21">
        <v>60.92</v>
      </c>
      <c r="C97" s="25">
        <v>22.16</v>
      </c>
      <c r="D97" s="25">
        <v>38.75</v>
      </c>
      <c r="E97" s="25">
        <v>5.9359999999999999</v>
      </c>
      <c r="F97" s="25">
        <v>6</v>
      </c>
      <c r="G97" s="25">
        <v>6</v>
      </c>
      <c r="H97" s="25">
        <v>9.2330000000000005</v>
      </c>
      <c r="I97" s="25">
        <v>22</v>
      </c>
      <c r="J97" s="10"/>
      <c r="K97" s="10"/>
    </row>
    <row r="98" spans="1:11" x14ac:dyDescent="0.2">
      <c r="A98" s="22" t="s">
        <v>73</v>
      </c>
      <c r="B98" s="21">
        <v>60.92</v>
      </c>
      <c r="C98" s="25">
        <v>55.59</v>
      </c>
      <c r="D98" s="25">
        <v>5.3230000000000004</v>
      </c>
      <c r="E98" s="25">
        <v>6.6360000000000001</v>
      </c>
      <c r="F98" s="25">
        <v>6</v>
      </c>
      <c r="G98" s="25">
        <v>4</v>
      </c>
      <c r="H98" s="25">
        <v>1.1339999999999999</v>
      </c>
      <c r="I98" s="25">
        <v>22</v>
      </c>
      <c r="J98" s="10"/>
      <c r="K98" s="10"/>
    </row>
    <row r="99" spans="1:11" x14ac:dyDescent="0.2">
      <c r="A99" s="22" t="s">
        <v>53</v>
      </c>
      <c r="B99" s="21">
        <v>22.16</v>
      </c>
      <c r="C99" s="25">
        <v>55.59</v>
      </c>
      <c r="D99" s="25">
        <v>-33.43</v>
      </c>
      <c r="E99" s="25">
        <v>6.6360000000000001</v>
      </c>
      <c r="F99" s="25">
        <v>6</v>
      </c>
      <c r="G99" s="25">
        <v>4</v>
      </c>
      <c r="H99" s="25">
        <v>7.1239999999999997</v>
      </c>
      <c r="I99" s="25">
        <v>22</v>
      </c>
      <c r="J99" s="10"/>
      <c r="K99" s="10"/>
    </row>
    <row r="100" spans="1:11" x14ac:dyDescent="0.2">
      <c r="B100" s="19"/>
      <c r="C100" s="10"/>
      <c r="D100" s="10"/>
      <c r="E100" s="10"/>
      <c r="F100" s="10"/>
      <c r="G100" s="10"/>
      <c r="H100" s="10"/>
      <c r="I100" s="10"/>
      <c r="J100" s="10"/>
      <c r="K100" s="10"/>
    </row>
    <row r="101" spans="1:11" x14ac:dyDescent="0.2">
      <c r="B101" s="19"/>
      <c r="C101" s="10"/>
      <c r="D101" s="10"/>
      <c r="E101" s="10"/>
      <c r="F101" s="10"/>
      <c r="G101" s="10"/>
      <c r="H101" s="10"/>
      <c r="I101" s="10"/>
      <c r="J101" s="10"/>
      <c r="K101" s="10"/>
    </row>
    <row r="102" spans="1:11" x14ac:dyDescent="0.2">
      <c r="B102" s="19"/>
      <c r="C102" s="10"/>
      <c r="D102" s="10"/>
      <c r="E102" s="10"/>
      <c r="F102" s="10"/>
      <c r="G102" s="10"/>
      <c r="H102" s="10"/>
      <c r="I102" s="10"/>
      <c r="J102" s="10"/>
      <c r="K102" s="10"/>
    </row>
    <row r="103" spans="1:11" x14ac:dyDescent="0.2">
      <c r="B103" s="19"/>
      <c r="C103" s="10"/>
      <c r="D103" s="10"/>
      <c r="E103" s="10"/>
      <c r="F103" s="10"/>
      <c r="G103" s="10"/>
      <c r="H103" s="10"/>
      <c r="I103" s="10"/>
      <c r="J103" s="10"/>
      <c r="K103" s="10"/>
    </row>
    <row r="104" spans="1:11" x14ac:dyDescent="0.2">
      <c r="B104" s="19"/>
      <c r="C104" s="10"/>
      <c r="D104" s="10"/>
      <c r="E104" s="10"/>
      <c r="F104" s="10"/>
      <c r="G104" s="10"/>
      <c r="H104" s="10"/>
      <c r="I104" s="10"/>
      <c r="J104" s="10"/>
      <c r="K104" s="10"/>
    </row>
  </sheetData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Naomi Hanemaaijer</dc:creator>
  <cp:lastModifiedBy>Naomi Hanemaaijer</cp:lastModifiedBy>
  <dcterms:created xsi:type="dcterms:W3CDTF">2020-01-14T13:42:58Z</dcterms:created>
  <dcterms:modified xsi:type="dcterms:W3CDTF">2020-05-01T09:21:18Z</dcterms:modified>
</cp:coreProperties>
</file>