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/Source data files/"/>
    </mc:Choice>
  </mc:AlternateContent>
  <xr:revisionPtr revIDLastSave="0" documentId="13_ncr:1_{BB618304-EC85-7541-A8E6-36887D8338C0}" xr6:coauthVersionLast="36" xr6:coauthVersionMax="36" xr10:uidLastSave="{00000000-0000-0000-0000-000000000000}"/>
  <bookViews>
    <workbookView xWindow="0" yWindow="460" windowWidth="40960" windowHeight="2258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9" i="1" l="1"/>
  <c r="B379" i="1"/>
  <c r="C378" i="1"/>
  <c r="C380" i="1" s="1"/>
  <c r="B378" i="1"/>
  <c r="B380" i="1" s="1"/>
  <c r="E376" i="1"/>
  <c r="E375" i="1"/>
  <c r="E374" i="1"/>
  <c r="E314" i="1"/>
  <c r="B316" i="1"/>
  <c r="C317" i="1"/>
  <c r="B317" i="1"/>
  <c r="C316" i="1"/>
  <c r="C318" i="1" s="1"/>
  <c r="B318" i="1"/>
  <c r="E313" i="1"/>
  <c r="E312" i="1"/>
  <c r="E311" i="1"/>
  <c r="E310" i="1"/>
  <c r="C162" i="1"/>
  <c r="B162" i="1"/>
  <c r="C161" i="1"/>
  <c r="B161" i="1"/>
  <c r="C120" i="1"/>
  <c r="B120" i="1"/>
  <c r="C119" i="1"/>
  <c r="C121" i="1" s="1"/>
  <c r="B119" i="1"/>
  <c r="B121" i="1" s="1"/>
  <c r="E117" i="1"/>
  <c r="E116" i="1"/>
  <c r="E115" i="1"/>
  <c r="E317" i="1" l="1"/>
  <c r="E316" i="1"/>
  <c r="E318" i="1" s="1"/>
  <c r="E379" i="1"/>
  <c r="G379" i="1" s="1"/>
  <c r="E378" i="1"/>
  <c r="E380" i="1" s="1"/>
  <c r="G317" i="1"/>
  <c r="E120" i="1"/>
  <c r="G120" i="1" s="1"/>
  <c r="E119" i="1"/>
  <c r="E121" i="1" s="1"/>
  <c r="C401" i="1" l="1"/>
  <c r="B401" i="1"/>
  <c r="C400" i="1"/>
  <c r="C402" i="1" s="1"/>
  <c r="B400" i="1"/>
  <c r="B402" i="1" s="1"/>
  <c r="E398" i="1"/>
  <c r="E397" i="1"/>
  <c r="E396" i="1"/>
  <c r="E395" i="1"/>
  <c r="E394" i="1"/>
  <c r="C359" i="1"/>
  <c r="B359" i="1"/>
  <c r="C358" i="1"/>
  <c r="C360" i="1" s="1"/>
  <c r="B358" i="1"/>
  <c r="B360" i="1" s="1"/>
  <c r="E356" i="1"/>
  <c r="E355" i="1"/>
  <c r="E354" i="1"/>
  <c r="E353" i="1"/>
  <c r="E352" i="1"/>
  <c r="C337" i="1"/>
  <c r="B337" i="1"/>
  <c r="C336" i="1"/>
  <c r="C338" i="1" s="1"/>
  <c r="B336" i="1"/>
  <c r="B338" i="1" s="1"/>
  <c r="E334" i="1"/>
  <c r="E333" i="1"/>
  <c r="E332" i="1"/>
  <c r="C295" i="1"/>
  <c r="B295" i="1"/>
  <c r="C294" i="1"/>
  <c r="C296" i="1" s="1"/>
  <c r="B294" i="1"/>
  <c r="B296" i="1" s="1"/>
  <c r="E292" i="1"/>
  <c r="E291" i="1"/>
  <c r="E290" i="1"/>
  <c r="E289" i="1"/>
  <c r="C274" i="1"/>
  <c r="B274" i="1"/>
  <c r="C273" i="1"/>
  <c r="C275" i="1" s="1"/>
  <c r="B273" i="1"/>
  <c r="B275" i="1" s="1"/>
  <c r="E271" i="1"/>
  <c r="E270" i="1"/>
  <c r="E269" i="1"/>
  <c r="E268" i="1"/>
  <c r="C253" i="1"/>
  <c r="B253" i="1"/>
  <c r="C252" i="1"/>
  <c r="C254" i="1" s="1"/>
  <c r="B252" i="1"/>
  <c r="B254" i="1" s="1"/>
  <c r="E250" i="1"/>
  <c r="E249" i="1"/>
  <c r="E248" i="1"/>
  <c r="E247" i="1"/>
  <c r="E246" i="1"/>
  <c r="C231" i="1"/>
  <c r="B231" i="1"/>
  <c r="C230" i="1"/>
  <c r="C232" i="1" s="1"/>
  <c r="B230" i="1"/>
  <c r="B232" i="1" s="1"/>
  <c r="E228" i="1"/>
  <c r="E227" i="1"/>
  <c r="E226" i="1"/>
  <c r="E225" i="1"/>
  <c r="C210" i="1"/>
  <c r="B210" i="1"/>
  <c r="C209" i="1"/>
  <c r="C211" i="1" s="1"/>
  <c r="B209" i="1"/>
  <c r="B211" i="1" s="1"/>
  <c r="E207" i="1"/>
  <c r="E206" i="1"/>
  <c r="E205" i="1"/>
  <c r="E204" i="1"/>
  <c r="C184" i="1"/>
  <c r="B184" i="1"/>
  <c r="C183" i="1"/>
  <c r="C185" i="1" s="1"/>
  <c r="B183" i="1"/>
  <c r="B185" i="1" s="1"/>
  <c r="E181" i="1"/>
  <c r="E180" i="1"/>
  <c r="E179" i="1"/>
  <c r="E178" i="1"/>
  <c r="E177" i="1"/>
  <c r="C163" i="1"/>
  <c r="B163" i="1"/>
  <c r="E159" i="1"/>
  <c r="E158" i="1"/>
  <c r="E157" i="1"/>
  <c r="E156" i="1"/>
  <c r="E155" i="1"/>
  <c r="C140" i="1"/>
  <c r="B140" i="1"/>
  <c r="C139" i="1"/>
  <c r="C141" i="1" s="1"/>
  <c r="B139" i="1"/>
  <c r="B141" i="1" s="1"/>
  <c r="E137" i="1"/>
  <c r="E136" i="1"/>
  <c r="E135" i="1"/>
  <c r="C100" i="1"/>
  <c r="B100" i="1"/>
  <c r="C99" i="1"/>
  <c r="C101" i="1" s="1"/>
  <c r="B99" i="1"/>
  <c r="B101" i="1" s="1"/>
  <c r="E97" i="1"/>
  <c r="E96" i="1"/>
  <c r="E95" i="1"/>
  <c r="E94" i="1"/>
  <c r="C79" i="1"/>
  <c r="B79" i="1"/>
  <c r="C78" i="1"/>
  <c r="C80" i="1" s="1"/>
  <c r="B78" i="1"/>
  <c r="B80" i="1" s="1"/>
  <c r="E76" i="1"/>
  <c r="E75" i="1"/>
  <c r="E74" i="1"/>
  <c r="E73" i="1"/>
  <c r="C58" i="1"/>
  <c r="B58" i="1"/>
  <c r="C57" i="1"/>
  <c r="C59" i="1" s="1"/>
  <c r="B57" i="1"/>
  <c r="B59" i="1" s="1"/>
  <c r="E55" i="1"/>
  <c r="E54" i="1"/>
  <c r="E53" i="1"/>
  <c r="E52" i="1"/>
  <c r="E51" i="1"/>
  <c r="C36" i="1"/>
  <c r="B36" i="1"/>
  <c r="C35" i="1"/>
  <c r="C37" i="1" s="1"/>
  <c r="B35" i="1"/>
  <c r="B37" i="1" s="1"/>
  <c r="E33" i="1"/>
  <c r="E32" i="1"/>
  <c r="E31" i="1"/>
  <c r="E30" i="1"/>
  <c r="C15" i="1"/>
  <c r="B15" i="1"/>
  <c r="C14" i="1"/>
  <c r="C16" i="1" s="1"/>
  <c r="B14" i="1"/>
  <c r="B16" i="1" s="1"/>
  <c r="E12" i="1"/>
  <c r="E11" i="1"/>
  <c r="E10" i="1"/>
  <c r="E9" i="1"/>
  <c r="E337" i="1" l="1"/>
  <c r="E36" i="1"/>
  <c r="G36" i="1" s="1"/>
  <c r="E162" i="1"/>
  <c r="G162" i="1" s="1"/>
  <c r="E161" i="1"/>
  <c r="E163" i="1" s="1"/>
  <c r="E99" i="1"/>
  <c r="E101" i="1" s="1"/>
  <c r="E400" i="1"/>
  <c r="E402" i="1" s="1"/>
  <c r="E231" i="1"/>
  <c r="G231" i="1" s="1"/>
  <c r="G337" i="1"/>
  <c r="E57" i="1"/>
  <c r="E59" i="1" s="1"/>
  <c r="E78" i="1"/>
  <c r="E80" i="1" s="1"/>
  <c r="E183" i="1"/>
  <c r="E185" i="1" s="1"/>
  <c r="E401" i="1"/>
  <c r="G401" i="1" s="1"/>
  <c r="E35" i="1"/>
  <c r="E37" i="1" s="1"/>
  <c r="E140" i="1"/>
  <c r="G140" i="1" s="1"/>
  <c r="E184" i="1"/>
  <c r="G184" i="1" s="1"/>
  <c r="E273" i="1"/>
  <c r="E275" i="1" s="1"/>
  <c r="E358" i="1"/>
  <c r="E360" i="1" s="1"/>
  <c r="E209" i="1"/>
  <c r="E211" i="1" s="1"/>
  <c r="E294" i="1"/>
  <c r="E296" i="1" s="1"/>
  <c r="E14" i="1"/>
  <c r="E16" i="1" s="1"/>
  <c r="E15" i="1"/>
  <c r="G15" i="1" s="1"/>
  <c r="E139" i="1"/>
  <c r="E141" i="1" s="1"/>
  <c r="E210" i="1"/>
  <c r="G210" i="1" s="1"/>
  <c r="E253" i="1"/>
  <c r="G253" i="1" s="1"/>
  <c r="E295" i="1"/>
  <c r="G295" i="1" s="1"/>
  <c r="E359" i="1"/>
  <c r="G359" i="1" s="1"/>
  <c r="E252" i="1"/>
  <c r="E254" i="1" s="1"/>
  <c r="E58" i="1"/>
  <c r="G58" i="1" s="1"/>
  <c r="E100" i="1"/>
  <c r="G100" i="1" s="1"/>
  <c r="E230" i="1"/>
  <c r="E232" i="1" s="1"/>
  <c r="E274" i="1"/>
  <c r="G274" i="1" s="1"/>
  <c r="E336" i="1"/>
  <c r="E338" i="1" s="1"/>
  <c r="E79" i="1"/>
  <c r="G79" i="1" s="1"/>
</calcChain>
</file>

<file path=xl/sharedStrings.xml><?xml version="1.0" encoding="utf-8"?>
<sst xmlns="http://schemas.openxmlformats.org/spreadsheetml/2006/main" count="497" uniqueCount="80">
  <si>
    <t>peak ΔF/F OGB-1</t>
  </si>
  <si>
    <t>n</t>
  </si>
  <si>
    <t>mean</t>
  </si>
  <si>
    <t>sem</t>
  </si>
  <si>
    <t>P value</t>
  </si>
  <si>
    <t>P value summary</t>
  </si>
  <si>
    <t>Yes</t>
  </si>
  <si>
    <t>No</t>
  </si>
  <si>
    <t>ns</t>
  </si>
  <si>
    <t>*</t>
  </si>
  <si>
    <t>control (% ΔF/F)</t>
  </si>
  <si>
    <t>fraction of control (%)</t>
  </si>
  <si>
    <t>% ΔF/F</t>
  </si>
  <si>
    <t>%</t>
  </si>
  <si>
    <t>% reduction</t>
  </si>
  <si>
    <t>Ratio paired t test</t>
  </si>
  <si>
    <t>**</t>
  </si>
  <si>
    <t>Significantly different (P &lt; 0.05)?</t>
  </si>
  <si>
    <t>One- or two-tailed P value?</t>
  </si>
  <si>
    <t>One-tailed</t>
  </si>
  <si>
    <t>t, df</t>
  </si>
  <si>
    <t>Number of pairs</t>
  </si>
  <si>
    <t>Two-tailed</t>
  </si>
  <si>
    <t>Figure 3-source data 1. CaV channels and NCX have a limited role in activity-dependent Ca2+ entry at the AIS</t>
  </si>
  <si>
    <t>a-EPSPs</t>
  </si>
  <si>
    <t>EGTA</t>
  </si>
  <si>
    <t>a-EPSP evoked ΔF/F in AIS, control vs. EGTA, paired</t>
  </si>
  <si>
    <t>EGTA  (% ΔF/F)</t>
  </si>
  <si>
    <t>t=6.904, df=3</t>
  </si>
  <si>
    <t>TTA-P2</t>
  </si>
  <si>
    <t>a-EPSP evoked ΔF/F in AIS, control vs. TTA-P2, paired</t>
  </si>
  <si>
    <t>TTA-P2  (% ΔF/F)</t>
  </si>
  <si>
    <t>t=1.118, df=3</t>
  </si>
  <si>
    <t>nickel</t>
  </si>
  <si>
    <t>a-EPSP evoked ΔF/F in AIS, control vs. nickel, paired</t>
  </si>
  <si>
    <t>nickel  (% ΔF/F)</t>
  </si>
  <si>
    <t>t=1.924, df=4</t>
  </si>
  <si>
    <t>isradipine</t>
  </si>
  <si>
    <t>a-EPSP evoked ΔF/F in AIS, control vs. Isradipine, paired</t>
  </si>
  <si>
    <t>isradipine  (% ΔF/F)</t>
  </si>
  <si>
    <t>t=1.309, df=3</t>
  </si>
  <si>
    <t>nimodipine</t>
  </si>
  <si>
    <t>a-EPSP evoked ΔF/F in AIS, control vs. nimodipine, paired</t>
  </si>
  <si>
    <t xml:space="preserve">  (% ΔF/F)</t>
  </si>
  <si>
    <t>t=0.2612, df=3</t>
  </si>
  <si>
    <t>SNX482</t>
  </si>
  <si>
    <t>a-EPSP evoked ΔF/F in AIS, control vs. SNX482, paired</t>
  </si>
  <si>
    <t>t=1.821, df=2</t>
  </si>
  <si>
    <t>ω-conotoxin MVIIC</t>
  </si>
  <si>
    <t>a-EPSP evoked ΔF/F in AIS, control vs. ω-conotoxin MVIIC, paired</t>
  </si>
  <si>
    <t>NCX</t>
  </si>
  <si>
    <t>a-EPSP evoked ΔF/F in AIS, control vs.NCX, paired</t>
  </si>
  <si>
    <t>t=1.740, df=4</t>
  </si>
  <si>
    <t>AP</t>
  </si>
  <si>
    <t>AP evoked ΔF/F in AIS, control vs. EGTA, paired</t>
  </si>
  <si>
    <t>t=9.901, df=3</t>
  </si>
  <si>
    <t>AP evoked ΔF/F in AIS, control vs. TTA-P2, paired</t>
  </si>
  <si>
    <t>t=3.411, df=3</t>
  </si>
  <si>
    <t>AP evoked ΔF/F in AIS, control vs. nickel, paired</t>
  </si>
  <si>
    <t>t=3.479, df=4</t>
  </si>
  <si>
    <t>AP evoked ΔF/F in AIS, control vs. Isradipine, paired</t>
  </si>
  <si>
    <t>t=5.188, df=3</t>
  </si>
  <si>
    <t>AP evoked ΔF/F in AIS, control vs. nimodipine, paired</t>
  </si>
  <si>
    <t>t=2.162, df=3</t>
  </si>
  <si>
    <t>AP evoked ΔF/F in AIS, control vs. SNX482, paired</t>
  </si>
  <si>
    <t>t=0.6372, df=2</t>
  </si>
  <si>
    <t>AP evoked ΔF/F in AIS, control vs. ω-conotoxin MVIIC, paired</t>
  </si>
  <si>
    <t>AP evoked ΔF/F in AIS, control vs.NCX, paired</t>
  </si>
  <si>
    <t>t=1.922, df=4</t>
  </si>
  <si>
    <t>3b</t>
  </si>
  <si>
    <t>TTA-P2 +  Isradipine</t>
  </si>
  <si>
    <t>a-EPSP evoked ΔF/F in AIS, control vs. TTA-P2 + Isradipine, paired</t>
  </si>
  <si>
    <t>t=2.585, df=2</t>
  </si>
  <si>
    <t>t=0.2225, df=4</t>
  </si>
  <si>
    <t>TTA-P2 + isradipine</t>
  </si>
  <si>
    <t>t=4.163, df=4</t>
  </si>
  <si>
    <t>AP evoked ΔF/F in AIS, control vs. TTA-P2 + isradipine, paired</t>
  </si>
  <si>
    <t>t=1.916, df=4</t>
  </si>
  <si>
    <t>AP evoked ΔF/F in bouton, control vs. ω-conotoxin MVIIC, paired</t>
  </si>
  <si>
    <t>t=4.693, df=2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</si>
</sst>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2" xfId="0" applyFont="1" applyBorder="1"/>
    <xf numFmtId="0" fontId="0" fillId="0" borderId="3" xfId="0" applyFont="1" applyBorder="1"/>
    <xf numFmtId="0" fontId="0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1" fontId="0" fillId="0" borderId="1" xfId="0" applyNumberFormat="1" applyFont="1" applyBorder="1" applyAlignment="1">
      <alignment horizontal="right"/>
    </xf>
    <xf numFmtId="1" fontId="0" fillId="0" borderId="0" xfId="0" applyNumberFormat="1" applyFont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0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164" fontId="2" fillId="0" borderId="1" xfId="0" applyNumberFormat="1" applyFont="1" applyBorder="1"/>
    <xf numFmtId="164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/>
    <xf numFmtId="164" fontId="2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0" xfId="0" applyFont="1" applyBorder="1"/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165" fontId="0" fillId="0" borderId="1" xfId="0" applyNumberFormat="1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4" xfId="0" applyFont="1" applyBorder="1"/>
    <xf numFmtId="0" fontId="0" fillId="0" borderId="5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/>
    <xf numFmtId="0" fontId="2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2" fillId="0" borderId="0" xfId="0" applyFont="1"/>
    <xf numFmtId="0" fontId="2" fillId="0" borderId="1" xfId="0" applyFont="1" applyBorder="1"/>
    <xf numFmtId="0" fontId="0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I413"/>
  <sheetViews>
    <sheetView tabSelected="1" topLeftCell="A372" workbookViewId="0">
      <selection activeCell="A373" sqref="A373"/>
    </sheetView>
  </sheetViews>
  <sheetFormatPr baseColWidth="10" defaultColWidth="17.83203125" defaultRowHeight="16" x14ac:dyDescent="0.2"/>
  <cols>
    <col min="1" max="1" width="39.6640625" style="1" customWidth="1"/>
    <col min="2" max="2" width="17.83203125" style="3"/>
    <col min="3" max="3" width="17.83203125" style="2"/>
    <col min="4" max="4" width="17.83203125" style="27"/>
    <col min="5" max="5" width="17.83203125" style="2"/>
    <col min="6" max="6" width="17.83203125" style="27"/>
    <col min="7" max="7" width="17.83203125" style="2"/>
    <col min="8" max="8" width="17.83203125" style="30"/>
    <col min="9" max="16384" width="17.83203125" style="2"/>
  </cols>
  <sheetData>
    <row r="1" spans="1:8" x14ac:dyDescent="0.2">
      <c r="B1" s="28" t="s">
        <v>23</v>
      </c>
      <c r="C1" s="29"/>
      <c r="D1" s="23"/>
      <c r="E1" s="29"/>
      <c r="F1" s="23"/>
      <c r="G1" s="29"/>
    </row>
    <row r="2" spans="1:8" x14ac:dyDescent="0.2">
      <c r="B2" s="28"/>
      <c r="C2" s="29"/>
      <c r="D2" s="23"/>
      <c r="E2" s="29"/>
      <c r="F2" s="23"/>
      <c r="G2" s="29"/>
    </row>
    <row r="3" spans="1:8" x14ac:dyDescent="0.2">
      <c r="A3" s="1" t="s">
        <v>24</v>
      </c>
      <c r="B3" s="28"/>
      <c r="C3" s="29"/>
      <c r="D3" s="23"/>
      <c r="E3" s="29"/>
      <c r="F3" s="23"/>
      <c r="G3" s="29"/>
    </row>
    <row r="4" spans="1:8" ht="17" thickBot="1" x14ac:dyDescent="0.25">
      <c r="B4" s="24"/>
      <c r="C4" s="25"/>
      <c r="D4" s="31"/>
      <c r="E4" s="25"/>
      <c r="F4" s="32"/>
    </row>
    <row r="5" spans="1:8" s="6" customFormat="1" ht="17" thickTop="1" x14ac:dyDescent="0.2">
      <c r="A5" s="4"/>
      <c r="B5" s="5"/>
      <c r="D5" s="33"/>
      <c r="F5" s="33"/>
      <c r="H5" s="34"/>
    </row>
    <row r="6" spans="1:8" x14ac:dyDescent="0.2">
      <c r="A6" s="7" t="s">
        <v>69</v>
      </c>
      <c r="B6" s="8" t="s">
        <v>25</v>
      </c>
      <c r="C6" s="35" t="s">
        <v>26</v>
      </c>
      <c r="D6" s="31"/>
      <c r="E6" s="25"/>
      <c r="F6" s="32"/>
    </row>
    <row r="7" spans="1:8" x14ac:dyDescent="0.2">
      <c r="B7" s="10"/>
      <c r="C7" s="11"/>
      <c r="D7" s="31"/>
      <c r="E7" s="11"/>
      <c r="F7" s="32"/>
      <c r="G7" s="9"/>
    </row>
    <row r="8" spans="1:8" x14ac:dyDescent="0.2">
      <c r="A8" s="1" t="s">
        <v>0</v>
      </c>
      <c r="B8" s="36" t="s">
        <v>10</v>
      </c>
      <c r="C8" s="37" t="s">
        <v>27</v>
      </c>
      <c r="D8" s="38"/>
      <c r="E8" s="37" t="s">
        <v>11</v>
      </c>
      <c r="F8" s="32"/>
      <c r="G8" s="9"/>
    </row>
    <row r="9" spans="1:8" x14ac:dyDescent="0.2">
      <c r="B9" s="10">
        <v>5.5119999999999996</v>
      </c>
      <c r="C9" s="11">
        <v>0.40400000000000003</v>
      </c>
      <c r="D9" s="31"/>
      <c r="E9" s="26">
        <f>C9/B9*100</f>
        <v>7.3294629898403487</v>
      </c>
      <c r="F9" s="32"/>
      <c r="G9" s="9"/>
    </row>
    <row r="10" spans="1:8" x14ac:dyDescent="0.2">
      <c r="B10" s="10">
        <v>2.2509999999999999</v>
      </c>
      <c r="C10" s="11">
        <v>6.8000000000000005E-2</v>
      </c>
      <c r="D10" s="31"/>
      <c r="E10" s="26">
        <f>C10/B10*100</f>
        <v>3.0208796090626393</v>
      </c>
      <c r="F10" s="32"/>
      <c r="G10" s="9"/>
    </row>
    <row r="11" spans="1:8" x14ac:dyDescent="0.2">
      <c r="B11" s="10">
        <v>4.0190000000000001</v>
      </c>
      <c r="C11" s="11">
        <v>0.32500000000000001</v>
      </c>
      <c r="D11" s="31"/>
      <c r="E11" s="26">
        <f>C11/B11*100</f>
        <v>8.0865887036576272</v>
      </c>
      <c r="F11" s="32"/>
      <c r="G11" s="9"/>
    </row>
    <row r="12" spans="1:8" x14ac:dyDescent="0.2">
      <c r="B12" s="10">
        <v>1.4039999999999999</v>
      </c>
      <c r="C12" s="11">
        <v>0.26300000000000001</v>
      </c>
      <c r="D12" s="31"/>
      <c r="E12" s="26">
        <f>C12/B12*100</f>
        <v>18.732193732193732</v>
      </c>
      <c r="F12" s="32"/>
      <c r="G12" s="9"/>
    </row>
    <row r="13" spans="1:8" x14ac:dyDescent="0.2">
      <c r="B13" s="19"/>
      <c r="C13" s="21"/>
      <c r="D13" s="31"/>
      <c r="E13" s="9"/>
      <c r="F13" s="32"/>
      <c r="G13" s="9"/>
    </row>
    <row r="14" spans="1:8" x14ac:dyDescent="0.2">
      <c r="A14" s="12" t="s">
        <v>1</v>
      </c>
      <c r="B14" s="13">
        <f>COUNT(B9:B13)</f>
        <v>4</v>
      </c>
      <c r="C14" s="14">
        <f>COUNT(C9:C13)</f>
        <v>4</v>
      </c>
      <c r="D14" s="39"/>
      <c r="E14" s="14">
        <f>COUNT(E9:E12)</f>
        <v>4</v>
      </c>
      <c r="F14" s="20"/>
      <c r="G14" s="9"/>
    </row>
    <row r="15" spans="1:8" x14ac:dyDescent="0.2">
      <c r="A15" s="1" t="s">
        <v>2</v>
      </c>
      <c r="B15" s="40">
        <f>AVERAGE(B9:B13)</f>
        <v>3.2965</v>
      </c>
      <c r="C15" s="41">
        <f>AVERAGE(C9:C13)</f>
        <v>0.26500000000000001</v>
      </c>
      <c r="D15" s="22" t="s">
        <v>12</v>
      </c>
      <c r="E15" s="16">
        <f>AVERAGE(E9:E12)</f>
        <v>9.2922812586885861</v>
      </c>
      <c r="F15" s="18" t="s">
        <v>13</v>
      </c>
      <c r="G15" s="11">
        <f>100-E15</f>
        <v>90.70771874131141</v>
      </c>
      <c r="H15" s="42" t="s">
        <v>14</v>
      </c>
    </row>
    <row r="16" spans="1:8" x14ac:dyDescent="0.2">
      <c r="A16" s="1" t="s">
        <v>3</v>
      </c>
      <c r="B16" s="15">
        <f>STDEV(B9:B13)/SQRT(B14)</f>
        <v>0.91765430128489367</v>
      </c>
      <c r="C16" s="16">
        <f>STDEV(C9:C13)/SQRT(C14)</f>
        <v>7.172516991963139E-2</v>
      </c>
      <c r="D16" s="22" t="s">
        <v>12</v>
      </c>
      <c r="E16" s="16">
        <f>STDEV(E9:E13)/SQRT(E14)</f>
        <v>3.3385223309640875</v>
      </c>
      <c r="F16" s="20" t="s">
        <v>13</v>
      </c>
      <c r="G16" s="9"/>
    </row>
    <row r="17" spans="1:8" x14ac:dyDescent="0.2">
      <c r="B17" s="19"/>
      <c r="C17" s="21"/>
      <c r="D17" s="31"/>
      <c r="E17" s="11"/>
      <c r="F17" s="32"/>
      <c r="G17" s="9"/>
    </row>
    <row r="18" spans="1:8" x14ac:dyDescent="0.2">
      <c r="A18" s="18" t="s">
        <v>15</v>
      </c>
      <c r="B18" s="19"/>
      <c r="C18" s="21"/>
      <c r="D18" s="31"/>
      <c r="E18" s="11"/>
      <c r="F18" s="32"/>
      <c r="G18" s="9"/>
    </row>
    <row r="19" spans="1:8" x14ac:dyDescent="0.2">
      <c r="A19" s="20" t="s">
        <v>4</v>
      </c>
      <c r="B19" s="19">
        <v>3.0999999999999999E-3</v>
      </c>
      <c r="C19" s="21"/>
      <c r="D19" s="31"/>
      <c r="E19" s="11"/>
      <c r="F19" s="32"/>
      <c r="G19" s="9"/>
    </row>
    <row r="20" spans="1:8" x14ac:dyDescent="0.2">
      <c r="A20" s="20" t="s">
        <v>5</v>
      </c>
      <c r="B20" s="19" t="s">
        <v>16</v>
      </c>
      <c r="C20" s="21"/>
      <c r="D20" s="31"/>
      <c r="E20" s="11"/>
      <c r="F20" s="32"/>
      <c r="G20" s="9"/>
    </row>
    <row r="21" spans="1:8" x14ac:dyDescent="0.2">
      <c r="A21" s="20" t="s">
        <v>17</v>
      </c>
      <c r="B21" s="19" t="s">
        <v>6</v>
      </c>
      <c r="C21" s="21"/>
      <c r="D21" s="31"/>
      <c r="E21" s="11"/>
      <c r="F21" s="32"/>
      <c r="G21" s="9"/>
    </row>
    <row r="22" spans="1:8" x14ac:dyDescent="0.2">
      <c r="A22" s="20" t="s">
        <v>18</v>
      </c>
      <c r="B22" s="19" t="s">
        <v>19</v>
      </c>
      <c r="C22" s="21"/>
      <c r="D22" s="31"/>
      <c r="E22" s="11"/>
      <c r="F22" s="32"/>
      <c r="G22" s="9"/>
    </row>
    <row r="23" spans="1:8" x14ac:dyDescent="0.2">
      <c r="A23" s="20" t="s">
        <v>20</v>
      </c>
      <c r="B23" s="19" t="s">
        <v>28</v>
      </c>
      <c r="C23" s="21"/>
      <c r="D23" s="31"/>
      <c r="E23" s="11"/>
      <c r="F23" s="32"/>
      <c r="G23" s="9"/>
    </row>
    <row r="24" spans="1:8" x14ac:dyDescent="0.2">
      <c r="A24" s="20" t="s">
        <v>21</v>
      </c>
      <c r="B24" s="19">
        <v>4</v>
      </c>
      <c r="C24" s="21"/>
      <c r="D24" s="31"/>
      <c r="E24" s="11"/>
      <c r="F24" s="32"/>
      <c r="G24" s="9"/>
    </row>
    <row r="25" spans="1:8" ht="17" thickBot="1" x14ac:dyDescent="0.25">
      <c r="B25" s="24"/>
      <c r="C25" s="25"/>
      <c r="D25" s="31"/>
      <c r="E25" s="25"/>
      <c r="F25" s="32"/>
    </row>
    <row r="26" spans="1:8" s="6" customFormat="1" ht="17" thickTop="1" x14ac:dyDescent="0.2">
      <c r="A26" s="4"/>
      <c r="B26" s="5"/>
      <c r="D26" s="33"/>
      <c r="F26" s="33"/>
      <c r="H26" s="34"/>
    </row>
    <row r="27" spans="1:8" x14ac:dyDescent="0.2">
      <c r="A27" s="7" t="s">
        <v>69</v>
      </c>
      <c r="B27" s="8" t="s">
        <v>29</v>
      </c>
      <c r="C27" s="35" t="s">
        <v>30</v>
      </c>
      <c r="D27" s="31"/>
      <c r="E27" s="25"/>
      <c r="F27" s="32"/>
    </row>
    <row r="28" spans="1:8" x14ac:dyDescent="0.2">
      <c r="B28" s="10"/>
      <c r="C28" s="11"/>
      <c r="D28" s="31"/>
      <c r="E28" s="11"/>
      <c r="F28" s="32"/>
      <c r="G28" s="9"/>
    </row>
    <row r="29" spans="1:8" x14ac:dyDescent="0.2">
      <c r="A29" s="1" t="s">
        <v>0</v>
      </c>
      <c r="B29" s="36" t="s">
        <v>10</v>
      </c>
      <c r="C29" s="37" t="s">
        <v>31</v>
      </c>
      <c r="D29" s="38"/>
      <c r="E29" s="37" t="s">
        <v>11</v>
      </c>
      <c r="F29" s="32"/>
      <c r="G29" s="9"/>
    </row>
    <row r="30" spans="1:8" x14ac:dyDescent="0.2">
      <c r="B30" s="10">
        <v>11.81</v>
      </c>
      <c r="C30" s="11">
        <v>11.95</v>
      </c>
      <c r="D30" s="31"/>
      <c r="E30" s="26">
        <f>C30/B30*100</f>
        <v>101.18543607112616</v>
      </c>
      <c r="F30" s="32"/>
      <c r="G30" s="9"/>
    </row>
    <row r="31" spans="1:8" x14ac:dyDescent="0.2">
      <c r="B31" s="10">
        <v>11.64</v>
      </c>
      <c r="C31" s="11">
        <v>10.93</v>
      </c>
      <c r="D31" s="31"/>
      <c r="E31" s="26">
        <f>C31/B31*100</f>
        <v>93.900343642611674</v>
      </c>
      <c r="F31" s="32"/>
      <c r="G31" s="9"/>
    </row>
    <row r="32" spans="1:8" x14ac:dyDescent="0.2">
      <c r="B32" s="10">
        <v>16.600000000000001</v>
      </c>
      <c r="C32" s="11">
        <v>12.77</v>
      </c>
      <c r="D32" s="31"/>
      <c r="E32" s="26">
        <f>C32/B32*100</f>
        <v>76.92771084337349</v>
      </c>
      <c r="F32" s="32"/>
      <c r="G32" s="9"/>
    </row>
    <row r="33" spans="1:8" x14ac:dyDescent="0.2">
      <c r="B33" s="10">
        <v>10</v>
      </c>
      <c r="C33" s="11">
        <v>10.199999999999999</v>
      </c>
      <c r="D33" s="31"/>
      <c r="E33" s="26">
        <f>C33/B33*100</f>
        <v>102</v>
      </c>
      <c r="F33" s="32"/>
      <c r="G33" s="9"/>
    </row>
    <row r="34" spans="1:8" x14ac:dyDescent="0.2">
      <c r="B34" s="19"/>
      <c r="C34" s="21"/>
      <c r="D34" s="31"/>
      <c r="E34" s="11"/>
      <c r="F34" s="32"/>
      <c r="G34" s="9"/>
    </row>
    <row r="35" spans="1:8" x14ac:dyDescent="0.2">
      <c r="A35" s="12" t="s">
        <v>1</v>
      </c>
      <c r="B35" s="13">
        <f>COUNT(B30:B34)</f>
        <v>4</v>
      </c>
      <c r="C35" s="14">
        <f>COUNT(C30:C34)</f>
        <v>4</v>
      </c>
      <c r="D35" s="39"/>
      <c r="E35" s="14">
        <f>COUNT(E30:E34)</f>
        <v>4</v>
      </c>
      <c r="F35" s="20"/>
      <c r="G35" s="9"/>
    </row>
    <row r="36" spans="1:8" x14ac:dyDescent="0.2">
      <c r="A36" s="1" t="s">
        <v>2</v>
      </c>
      <c r="B36" s="40">
        <f>AVERAGE(B30:B34)</f>
        <v>12.512500000000001</v>
      </c>
      <c r="C36" s="41">
        <f>AVERAGE(C30:C34)</f>
        <v>11.462499999999999</v>
      </c>
      <c r="D36" s="22" t="s">
        <v>12</v>
      </c>
      <c r="E36" s="16">
        <f>AVERAGE(E30:E34)</f>
        <v>93.503372639277842</v>
      </c>
      <c r="F36" s="18" t="s">
        <v>13</v>
      </c>
      <c r="G36" s="11">
        <f>100-E36</f>
        <v>6.4966273607221581</v>
      </c>
      <c r="H36" s="42" t="s">
        <v>14</v>
      </c>
    </row>
    <row r="37" spans="1:8" x14ac:dyDescent="0.2">
      <c r="A37" s="1" t="s">
        <v>3</v>
      </c>
      <c r="B37" s="15">
        <f>STDEV(B30:B34)/SQRT(B35)</f>
        <v>1.4222949471423527</v>
      </c>
      <c r="C37" s="16">
        <f>STDEV(C30:C34)/SQRT(C35)</f>
        <v>0.56455550361914519</v>
      </c>
      <c r="D37" s="22" t="s">
        <v>12</v>
      </c>
      <c r="E37" s="16">
        <f>STDEV(E30:E34)/SQRT(E35)</f>
        <v>5.8174803038457563</v>
      </c>
      <c r="F37" s="20" t="s">
        <v>13</v>
      </c>
      <c r="G37" s="9"/>
    </row>
    <row r="38" spans="1:8" x14ac:dyDescent="0.2">
      <c r="B38" s="19"/>
      <c r="C38" s="21"/>
      <c r="D38" s="31"/>
      <c r="E38" s="11"/>
      <c r="F38" s="32"/>
      <c r="G38" s="9"/>
    </row>
    <row r="39" spans="1:8" x14ac:dyDescent="0.2">
      <c r="A39" s="18" t="s">
        <v>15</v>
      </c>
      <c r="B39" s="19"/>
      <c r="C39" s="21"/>
      <c r="D39" s="31"/>
      <c r="E39" s="11"/>
      <c r="F39" s="32"/>
      <c r="G39" s="9"/>
    </row>
    <row r="40" spans="1:8" x14ac:dyDescent="0.2">
      <c r="A40" s="20" t="s">
        <v>4</v>
      </c>
      <c r="B40" s="19">
        <v>0.17249999999999999</v>
      </c>
      <c r="C40" s="21"/>
      <c r="D40" s="31"/>
      <c r="E40" s="11"/>
      <c r="F40" s="32"/>
      <c r="G40" s="9"/>
    </row>
    <row r="41" spans="1:8" x14ac:dyDescent="0.2">
      <c r="A41" s="20" t="s">
        <v>5</v>
      </c>
      <c r="B41" s="19" t="s">
        <v>8</v>
      </c>
      <c r="C41" s="21"/>
      <c r="D41" s="31"/>
      <c r="E41" s="11"/>
      <c r="F41" s="32"/>
      <c r="G41" s="9"/>
    </row>
    <row r="42" spans="1:8" x14ac:dyDescent="0.2">
      <c r="A42" s="20" t="s">
        <v>17</v>
      </c>
      <c r="B42" s="19" t="s">
        <v>7</v>
      </c>
      <c r="C42" s="21"/>
      <c r="D42" s="31"/>
      <c r="E42" s="11"/>
      <c r="F42" s="32"/>
      <c r="G42" s="9"/>
    </row>
    <row r="43" spans="1:8" x14ac:dyDescent="0.2">
      <c r="A43" s="20" t="s">
        <v>18</v>
      </c>
      <c r="B43" s="19" t="s">
        <v>19</v>
      </c>
      <c r="C43" s="21"/>
      <c r="D43" s="31"/>
      <c r="E43" s="11"/>
      <c r="F43" s="32"/>
      <c r="G43" s="9"/>
    </row>
    <row r="44" spans="1:8" x14ac:dyDescent="0.2">
      <c r="A44" s="20" t="s">
        <v>20</v>
      </c>
      <c r="B44" s="19" t="s">
        <v>32</v>
      </c>
      <c r="C44" s="21"/>
      <c r="D44" s="31"/>
      <c r="E44" s="11"/>
      <c r="F44" s="32"/>
      <c r="G44" s="9"/>
    </row>
    <row r="45" spans="1:8" x14ac:dyDescent="0.2">
      <c r="A45" s="20" t="s">
        <v>21</v>
      </c>
      <c r="B45" s="19">
        <v>4</v>
      </c>
      <c r="C45" s="21"/>
      <c r="D45" s="31"/>
      <c r="E45" s="11"/>
      <c r="F45" s="32"/>
      <c r="G45" s="9"/>
    </row>
    <row r="46" spans="1:8" ht="17" thickBot="1" x14ac:dyDescent="0.25"/>
    <row r="47" spans="1:8" s="6" customFormat="1" ht="17" thickTop="1" x14ac:dyDescent="0.2">
      <c r="A47" s="4"/>
      <c r="B47" s="5"/>
      <c r="D47" s="33"/>
      <c r="F47" s="33"/>
      <c r="H47" s="34"/>
    </row>
    <row r="48" spans="1:8" x14ac:dyDescent="0.2">
      <c r="A48" s="7" t="s">
        <v>69</v>
      </c>
      <c r="B48" s="8" t="s">
        <v>33</v>
      </c>
      <c r="C48" s="35" t="s">
        <v>34</v>
      </c>
      <c r="D48" s="31"/>
      <c r="E48" s="25"/>
      <c r="F48" s="32"/>
    </row>
    <row r="49" spans="1:8" x14ac:dyDescent="0.2">
      <c r="B49" s="10"/>
      <c r="C49" s="11"/>
      <c r="D49" s="31"/>
      <c r="E49" s="11"/>
      <c r="F49" s="32"/>
      <c r="G49" s="9"/>
    </row>
    <row r="50" spans="1:8" x14ac:dyDescent="0.2">
      <c r="A50" s="43" t="s">
        <v>0</v>
      </c>
      <c r="B50" s="36" t="s">
        <v>10</v>
      </c>
      <c r="C50" s="37" t="s">
        <v>35</v>
      </c>
      <c r="D50" s="38"/>
      <c r="E50" s="37" t="s">
        <v>11</v>
      </c>
      <c r="F50" s="32"/>
      <c r="G50" s="9"/>
    </row>
    <row r="51" spans="1:8" x14ac:dyDescent="0.2">
      <c r="B51" s="10">
        <v>16.370999999999999</v>
      </c>
      <c r="C51" s="11">
        <v>13.356999999999999</v>
      </c>
      <c r="D51" s="31"/>
      <c r="E51" s="11">
        <f>C51/B51*100</f>
        <v>81.589395882963771</v>
      </c>
      <c r="G51" s="9"/>
    </row>
    <row r="52" spans="1:8" x14ac:dyDescent="0.2">
      <c r="B52" s="10">
        <v>29.744</v>
      </c>
      <c r="C52" s="11">
        <v>24.024000000000001</v>
      </c>
      <c r="D52" s="31"/>
      <c r="E52" s="11">
        <f>C52/B52*100</f>
        <v>80.769230769230774</v>
      </c>
      <c r="F52" s="32"/>
      <c r="G52" s="9"/>
    </row>
    <row r="53" spans="1:8" x14ac:dyDescent="0.2">
      <c r="B53" s="10">
        <v>9.9250000000000007</v>
      </c>
      <c r="C53" s="11">
        <v>10.807</v>
      </c>
      <c r="D53" s="31"/>
      <c r="E53" s="11">
        <f>C53/B53*100</f>
        <v>108.88664987405541</v>
      </c>
      <c r="F53" s="32"/>
      <c r="G53" s="9"/>
    </row>
    <row r="54" spans="1:8" x14ac:dyDescent="0.2">
      <c r="B54" s="10">
        <v>4.266</v>
      </c>
      <c r="C54" s="11">
        <v>2.3050000000000002</v>
      </c>
      <c r="D54" s="31"/>
      <c r="E54" s="11">
        <f>C54/B54*100</f>
        <v>54.03187998124708</v>
      </c>
      <c r="F54" s="32"/>
      <c r="G54" s="9"/>
    </row>
    <row r="55" spans="1:8" x14ac:dyDescent="0.2">
      <c r="B55" s="10">
        <v>26.956</v>
      </c>
      <c r="C55" s="11">
        <v>23.405999999999999</v>
      </c>
      <c r="D55" s="31"/>
      <c r="E55" s="11">
        <f>C55/B55*100</f>
        <v>86.830390265618036</v>
      </c>
      <c r="F55" s="32"/>
      <c r="G55" s="9"/>
    </row>
    <row r="56" spans="1:8" x14ac:dyDescent="0.2">
      <c r="B56" s="19"/>
      <c r="C56" s="21"/>
      <c r="D56" s="31"/>
      <c r="E56" s="11"/>
      <c r="F56" s="32"/>
      <c r="G56" s="9"/>
    </row>
    <row r="57" spans="1:8" x14ac:dyDescent="0.2">
      <c r="A57" s="12" t="s">
        <v>1</v>
      </c>
      <c r="B57" s="13">
        <f>COUNT(B51:B56)</f>
        <v>5</v>
      </c>
      <c r="C57" s="14">
        <f>COUNT(C51:C56)</f>
        <v>5</v>
      </c>
      <c r="D57" s="39"/>
      <c r="E57" s="14">
        <f>COUNT(E51:E56)</f>
        <v>5</v>
      </c>
      <c r="F57" s="20"/>
      <c r="G57" s="9"/>
    </row>
    <row r="58" spans="1:8" x14ac:dyDescent="0.2">
      <c r="A58" s="1" t="s">
        <v>2</v>
      </c>
      <c r="B58" s="15">
        <f>AVERAGE(B51:B56)</f>
        <v>17.452399999999997</v>
      </c>
      <c r="C58" s="16">
        <f>AVERAGE(C51:C56)</f>
        <v>14.7798</v>
      </c>
      <c r="D58" s="22" t="s">
        <v>12</v>
      </c>
      <c r="E58" s="16">
        <f>AVERAGE(E51:E56)</f>
        <v>82.421509354622998</v>
      </c>
      <c r="F58" s="18" t="s">
        <v>13</v>
      </c>
      <c r="G58" s="11">
        <f>100-E58</f>
        <v>17.578490645377002</v>
      </c>
      <c r="H58" s="42" t="s">
        <v>14</v>
      </c>
    </row>
    <row r="59" spans="1:8" x14ac:dyDescent="0.2">
      <c r="A59" s="1" t="s">
        <v>3</v>
      </c>
      <c r="B59" s="15">
        <f>STDEV(B51:B56)/SQRT(B57)</f>
        <v>4.8637134228899646</v>
      </c>
      <c r="C59" s="16">
        <f>STDEV(C51:C56)/SQRT(C57)</f>
        <v>4.0822462860537945</v>
      </c>
      <c r="D59" s="22" t="s">
        <v>12</v>
      </c>
      <c r="E59" s="16">
        <f>STDEV(E51:E56)/SQRT(E57)</f>
        <v>8.7442420681033237</v>
      </c>
      <c r="F59" s="20" t="s">
        <v>13</v>
      </c>
      <c r="G59" s="9"/>
    </row>
    <row r="60" spans="1:8" x14ac:dyDescent="0.2">
      <c r="B60" s="19"/>
      <c r="C60" s="21"/>
      <c r="D60" s="31"/>
      <c r="E60" s="11"/>
      <c r="F60" s="32"/>
      <c r="G60" s="9"/>
    </row>
    <row r="61" spans="1:8" x14ac:dyDescent="0.2">
      <c r="A61" s="18" t="s">
        <v>15</v>
      </c>
      <c r="B61" s="19"/>
      <c r="C61" s="21"/>
      <c r="D61" s="31"/>
      <c r="E61" s="11"/>
      <c r="F61" s="32"/>
      <c r="G61" s="9"/>
    </row>
    <row r="62" spans="1:8" x14ac:dyDescent="0.2">
      <c r="A62" s="20" t="s">
        <v>4</v>
      </c>
      <c r="B62" s="19">
        <v>6.3299999999999995E-2</v>
      </c>
      <c r="C62" s="21"/>
      <c r="D62" s="31"/>
      <c r="E62" s="11"/>
      <c r="F62" s="32"/>
      <c r="G62" s="9"/>
    </row>
    <row r="63" spans="1:8" x14ac:dyDescent="0.2">
      <c r="A63" s="20" t="s">
        <v>5</v>
      </c>
      <c r="B63" s="19" t="s">
        <v>8</v>
      </c>
      <c r="C63" s="21"/>
      <c r="D63" s="31"/>
      <c r="E63" s="11"/>
      <c r="F63" s="32"/>
      <c r="G63" s="9"/>
    </row>
    <row r="64" spans="1:8" x14ac:dyDescent="0.2">
      <c r="A64" s="20" t="s">
        <v>17</v>
      </c>
      <c r="B64" s="19" t="s">
        <v>7</v>
      </c>
      <c r="C64" s="21"/>
      <c r="D64" s="31"/>
      <c r="E64" s="11"/>
      <c r="F64" s="32"/>
      <c r="G64" s="9"/>
    </row>
    <row r="65" spans="1:8" x14ac:dyDescent="0.2">
      <c r="A65" s="20" t="s">
        <v>18</v>
      </c>
      <c r="B65" s="19" t="s">
        <v>19</v>
      </c>
      <c r="C65" s="21"/>
      <c r="D65" s="31"/>
      <c r="E65" s="11"/>
      <c r="F65" s="32"/>
      <c r="G65" s="9"/>
    </row>
    <row r="66" spans="1:8" x14ac:dyDescent="0.2">
      <c r="A66" s="20" t="s">
        <v>20</v>
      </c>
      <c r="B66" s="19" t="s">
        <v>36</v>
      </c>
      <c r="C66" s="21"/>
      <c r="D66" s="31"/>
      <c r="E66" s="11"/>
      <c r="F66" s="32"/>
      <c r="G66" s="9"/>
    </row>
    <row r="67" spans="1:8" x14ac:dyDescent="0.2">
      <c r="A67" s="20" t="s">
        <v>21</v>
      </c>
      <c r="B67" s="19">
        <v>5</v>
      </c>
      <c r="C67" s="21"/>
      <c r="D67" s="31"/>
      <c r="E67" s="11"/>
      <c r="F67" s="32"/>
      <c r="G67" s="9"/>
    </row>
    <row r="68" spans="1:8" ht="17" thickBot="1" x14ac:dyDescent="0.25"/>
    <row r="69" spans="1:8" s="6" customFormat="1" ht="17" thickTop="1" x14ac:dyDescent="0.2">
      <c r="A69" s="4"/>
      <c r="B69" s="5"/>
      <c r="D69" s="33"/>
      <c r="F69" s="33"/>
      <c r="H69" s="34"/>
    </row>
    <row r="70" spans="1:8" x14ac:dyDescent="0.2">
      <c r="A70" s="7" t="s">
        <v>69</v>
      </c>
      <c r="B70" s="8" t="s">
        <v>37</v>
      </c>
      <c r="C70" s="35" t="s">
        <v>38</v>
      </c>
      <c r="D70" s="31"/>
      <c r="E70" s="25"/>
      <c r="F70" s="32"/>
    </row>
    <row r="71" spans="1:8" x14ac:dyDescent="0.2">
      <c r="B71" s="10"/>
      <c r="C71" s="11"/>
      <c r="D71" s="31"/>
      <c r="E71" s="11"/>
      <c r="F71" s="32"/>
      <c r="G71" s="9"/>
    </row>
    <row r="72" spans="1:8" x14ac:dyDescent="0.2">
      <c r="A72" s="43" t="s">
        <v>0</v>
      </c>
      <c r="B72" s="36" t="s">
        <v>10</v>
      </c>
      <c r="C72" s="37" t="s">
        <v>39</v>
      </c>
      <c r="D72" s="38"/>
      <c r="E72" s="37" t="s">
        <v>11</v>
      </c>
      <c r="F72" s="32"/>
      <c r="G72" s="9"/>
    </row>
    <row r="73" spans="1:8" x14ac:dyDescent="0.2">
      <c r="B73" s="10">
        <v>6.91</v>
      </c>
      <c r="C73" s="11">
        <v>7.16</v>
      </c>
      <c r="D73" s="31"/>
      <c r="E73" s="11">
        <f>C73/B73*100</f>
        <v>103.61794500723589</v>
      </c>
      <c r="G73" s="9"/>
    </row>
    <row r="74" spans="1:8" x14ac:dyDescent="0.2">
      <c r="B74" s="10">
        <v>9.0866670000000003</v>
      </c>
      <c r="C74" s="11">
        <v>8.6</v>
      </c>
      <c r="D74" s="31"/>
      <c r="E74" s="11">
        <f>C74/B74*100</f>
        <v>94.644163806156854</v>
      </c>
      <c r="F74" s="32"/>
      <c r="G74" s="9"/>
    </row>
    <row r="75" spans="1:8" x14ac:dyDescent="0.2">
      <c r="B75" s="10">
        <v>10.685</v>
      </c>
      <c r="C75" s="11">
        <v>13.775</v>
      </c>
      <c r="D75" s="31"/>
      <c r="E75" s="11">
        <f>C75/B75*100</f>
        <v>128.91904539073465</v>
      </c>
      <c r="F75" s="32"/>
      <c r="G75" s="9"/>
    </row>
    <row r="76" spans="1:8" x14ac:dyDescent="0.2">
      <c r="B76" s="10">
        <v>7.5</v>
      </c>
      <c r="C76" s="11">
        <v>8.35</v>
      </c>
      <c r="D76" s="31"/>
      <c r="E76" s="11">
        <f>C76/B76*100</f>
        <v>111.33333333333333</v>
      </c>
      <c r="F76" s="32"/>
      <c r="G76" s="9"/>
    </row>
    <row r="77" spans="1:8" x14ac:dyDescent="0.2">
      <c r="B77" s="19"/>
      <c r="C77" s="21"/>
      <c r="D77" s="31"/>
      <c r="E77" s="11"/>
      <c r="F77" s="32"/>
      <c r="G77" s="9"/>
    </row>
    <row r="78" spans="1:8" x14ac:dyDescent="0.2">
      <c r="A78" s="12" t="s">
        <v>1</v>
      </c>
      <c r="B78" s="13">
        <f>COUNT(B73:B77)</f>
        <v>4</v>
      </c>
      <c r="C78" s="14">
        <f>COUNT(C73:C77)</f>
        <v>4</v>
      </c>
      <c r="D78" s="39"/>
      <c r="E78" s="14">
        <f>COUNT(E73:E77)</f>
        <v>4</v>
      </c>
      <c r="F78" s="20"/>
      <c r="G78" s="9"/>
    </row>
    <row r="79" spans="1:8" x14ac:dyDescent="0.2">
      <c r="A79" s="1" t="s">
        <v>2</v>
      </c>
      <c r="B79" s="15">
        <f>AVERAGE(B73:B77)</f>
        <v>8.5454167500000011</v>
      </c>
      <c r="C79" s="16">
        <f>AVERAGE(C73:C77)</f>
        <v>9.4712499999999995</v>
      </c>
      <c r="D79" s="22" t="s">
        <v>12</v>
      </c>
      <c r="E79" s="16">
        <f>AVERAGE(E73:E77)</f>
        <v>109.62862188436517</v>
      </c>
      <c r="F79" s="18" t="s">
        <v>13</v>
      </c>
      <c r="G79" s="11">
        <f>100-E79</f>
        <v>-9.6286218843651739</v>
      </c>
      <c r="H79" s="42" t="s">
        <v>14</v>
      </c>
    </row>
    <row r="80" spans="1:8" x14ac:dyDescent="0.2">
      <c r="A80" s="1" t="s">
        <v>3</v>
      </c>
      <c r="B80" s="15">
        <f>STDEV(B73:B77)/SQRT(B78)</f>
        <v>0.84844231998835717</v>
      </c>
      <c r="C80" s="16">
        <f>STDEV(C73:C77)/SQRT(C78)</f>
        <v>1.4685712657205299</v>
      </c>
      <c r="D80" s="22" t="s">
        <v>12</v>
      </c>
      <c r="E80" s="16">
        <f>STDEV(E73:E77)/SQRT(E78)</f>
        <v>7.2783279936522112</v>
      </c>
      <c r="F80" s="20" t="s">
        <v>13</v>
      </c>
      <c r="G80" s="9"/>
    </row>
    <row r="81" spans="1:8" x14ac:dyDescent="0.2">
      <c r="B81" s="19"/>
      <c r="C81" s="21"/>
      <c r="D81" s="31"/>
      <c r="E81" s="11"/>
      <c r="F81" s="32"/>
      <c r="G81" s="9"/>
    </row>
    <row r="82" spans="1:8" x14ac:dyDescent="0.2">
      <c r="A82" s="18" t="s">
        <v>15</v>
      </c>
      <c r="B82" s="19"/>
      <c r="C82" s="21"/>
      <c r="D82" s="31"/>
      <c r="E82" s="11"/>
      <c r="F82" s="32"/>
      <c r="G82" s="9"/>
    </row>
    <row r="83" spans="1:8" x14ac:dyDescent="0.2">
      <c r="A83" s="20" t="s">
        <v>4</v>
      </c>
      <c r="B83" s="19">
        <v>0.14080000000000001</v>
      </c>
      <c r="C83" s="21"/>
      <c r="D83" s="31"/>
      <c r="E83" s="11"/>
      <c r="F83" s="32"/>
      <c r="G83" s="9"/>
    </row>
    <row r="84" spans="1:8" x14ac:dyDescent="0.2">
      <c r="A84" s="20" t="s">
        <v>5</v>
      </c>
      <c r="B84" s="19" t="s">
        <v>8</v>
      </c>
      <c r="C84" s="21"/>
      <c r="D84" s="31"/>
      <c r="E84" s="11"/>
      <c r="F84" s="32"/>
      <c r="G84" s="9"/>
    </row>
    <row r="85" spans="1:8" x14ac:dyDescent="0.2">
      <c r="A85" s="20" t="s">
        <v>17</v>
      </c>
      <c r="B85" s="19" t="s">
        <v>7</v>
      </c>
      <c r="C85" s="21"/>
      <c r="D85" s="31"/>
      <c r="E85" s="11"/>
      <c r="F85" s="32"/>
      <c r="G85" s="9"/>
    </row>
    <row r="86" spans="1:8" x14ac:dyDescent="0.2">
      <c r="A86" s="20" t="s">
        <v>18</v>
      </c>
      <c r="B86" s="19" t="s">
        <v>19</v>
      </c>
      <c r="C86" s="21"/>
      <c r="D86" s="31"/>
      <c r="E86" s="11"/>
      <c r="F86" s="32"/>
      <c r="G86" s="9"/>
    </row>
    <row r="87" spans="1:8" x14ac:dyDescent="0.2">
      <c r="A87" s="20" t="s">
        <v>20</v>
      </c>
      <c r="B87" s="19" t="s">
        <v>40</v>
      </c>
      <c r="C87" s="21"/>
      <c r="D87" s="31"/>
      <c r="E87" s="11"/>
      <c r="F87" s="32"/>
      <c r="G87" s="9"/>
    </row>
    <row r="88" spans="1:8" x14ac:dyDescent="0.2">
      <c r="A88" s="20" t="s">
        <v>21</v>
      </c>
      <c r="B88" s="19">
        <v>4</v>
      </c>
      <c r="C88" s="21"/>
      <c r="D88" s="31"/>
      <c r="E88" s="11"/>
      <c r="F88" s="32"/>
      <c r="G88" s="9"/>
    </row>
    <row r="89" spans="1:8" ht="17" thickBot="1" x14ac:dyDescent="0.25"/>
    <row r="90" spans="1:8" s="6" customFormat="1" ht="17" thickTop="1" x14ac:dyDescent="0.2">
      <c r="A90" s="4"/>
      <c r="B90" s="5"/>
      <c r="D90" s="33"/>
      <c r="F90" s="33"/>
      <c r="H90" s="34"/>
    </row>
    <row r="91" spans="1:8" x14ac:dyDescent="0.2">
      <c r="A91" s="7" t="s">
        <v>69</v>
      </c>
      <c r="B91" s="8" t="s">
        <v>41</v>
      </c>
      <c r="C91" s="35" t="s">
        <v>42</v>
      </c>
      <c r="D91" s="31"/>
      <c r="E91" s="25"/>
      <c r="F91" s="32"/>
    </row>
    <row r="92" spans="1:8" x14ac:dyDescent="0.2">
      <c r="B92" s="24"/>
      <c r="C92" s="25"/>
      <c r="D92" s="31"/>
      <c r="E92" s="25"/>
      <c r="F92" s="32"/>
    </row>
    <row r="93" spans="1:8" x14ac:dyDescent="0.2">
      <c r="A93" s="43" t="s">
        <v>0</v>
      </c>
      <c r="B93" s="36" t="s">
        <v>10</v>
      </c>
      <c r="C93" s="37" t="s">
        <v>43</v>
      </c>
      <c r="D93" s="38"/>
      <c r="E93" s="37" t="s">
        <v>11</v>
      </c>
      <c r="F93" s="32"/>
      <c r="G93" s="9"/>
    </row>
    <row r="94" spans="1:8" x14ac:dyDescent="0.2">
      <c r="B94" s="10">
        <v>8.41</v>
      </c>
      <c r="C94" s="11">
        <v>4.0599999999999996</v>
      </c>
      <c r="D94" s="31"/>
      <c r="E94" s="11">
        <f>C94/B94*100</f>
        <v>48.275862068965516</v>
      </c>
      <c r="F94" s="32"/>
      <c r="G94" s="9"/>
    </row>
    <row r="95" spans="1:8" x14ac:dyDescent="0.2">
      <c r="B95" s="10">
        <v>0.96</v>
      </c>
      <c r="C95" s="11">
        <v>1.54</v>
      </c>
      <c r="D95" s="31"/>
      <c r="E95" s="11">
        <f>C95/B95*100</f>
        <v>160.41666666666669</v>
      </c>
      <c r="F95" s="32"/>
      <c r="G95" s="9"/>
    </row>
    <row r="96" spans="1:8" x14ac:dyDescent="0.2">
      <c r="B96" s="10">
        <v>9.52</v>
      </c>
      <c r="C96" s="11">
        <v>10.4</v>
      </c>
      <c r="D96" s="31"/>
      <c r="E96" s="11">
        <f>C96/B96*100</f>
        <v>109.24369747899161</v>
      </c>
      <c r="F96" s="32"/>
      <c r="G96" s="9"/>
    </row>
    <row r="97" spans="1:8" x14ac:dyDescent="0.2">
      <c r="B97" s="10">
        <v>7.54</v>
      </c>
      <c r="C97" s="11">
        <v>6.86</v>
      </c>
      <c r="D97" s="31"/>
      <c r="E97" s="11">
        <f>C97/B97*100</f>
        <v>90.981432360742716</v>
      </c>
      <c r="F97" s="32"/>
      <c r="G97" s="9"/>
    </row>
    <row r="98" spans="1:8" x14ac:dyDescent="0.2">
      <c r="B98" s="10"/>
      <c r="C98" s="11"/>
      <c r="D98" s="31"/>
      <c r="E98" s="11"/>
      <c r="F98" s="32"/>
      <c r="G98" s="9"/>
    </row>
    <row r="99" spans="1:8" x14ac:dyDescent="0.2">
      <c r="A99" s="12" t="s">
        <v>1</v>
      </c>
      <c r="B99" s="13">
        <f>COUNT(B94:B98)</f>
        <v>4</v>
      </c>
      <c r="C99" s="14">
        <f>COUNT(C94:C98)</f>
        <v>4</v>
      </c>
      <c r="D99" s="39"/>
      <c r="E99" s="14">
        <f>COUNT(E94:E98)</f>
        <v>4</v>
      </c>
      <c r="F99" s="20"/>
      <c r="G99" s="9"/>
    </row>
    <row r="100" spans="1:8" x14ac:dyDescent="0.2">
      <c r="A100" s="1" t="s">
        <v>2</v>
      </c>
      <c r="B100" s="15">
        <f>AVERAGE(B94:B98)</f>
        <v>6.6074999999999999</v>
      </c>
      <c r="C100" s="16">
        <f>AVERAGE(C94:C98)</f>
        <v>5.7149999999999999</v>
      </c>
      <c r="D100" s="22" t="s">
        <v>12</v>
      </c>
      <c r="E100" s="16">
        <f>AVERAGE(E94:E98)</f>
        <v>102.22941464384164</v>
      </c>
      <c r="F100" s="18" t="s">
        <v>13</v>
      </c>
      <c r="G100" s="11">
        <f>100-E100</f>
        <v>-2.2294146438416362</v>
      </c>
      <c r="H100" s="42" t="s">
        <v>14</v>
      </c>
    </row>
    <row r="101" spans="1:8" x14ac:dyDescent="0.2">
      <c r="A101" s="1" t="s">
        <v>3</v>
      </c>
      <c r="B101" s="15">
        <f>STDEV(B94:B98)/SQRT(B99)</f>
        <v>1.9256054242757004</v>
      </c>
      <c r="C101" s="16">
        <f>STDEV(C94:C98)/SQRT(C99)</f>
        <v>1.9024085610965205</v>
      </c>
      <c r="D101" s="22" t="s">
        <v>12</v>
      </c>
      <c r="E101" s="16">
        <f>STDEV(E94:E98)/SQRT(E99)</f>
        <v>23.224375489540552</v>
      </c>
      <c r="F101" s="20" t="s">
        <v>13</v>
      </c>
      <c r="G101" s="9"/>
    </row>
    <row r="102" spans="1:8" x14ac:dyDescent="0.2">
      <c r="B102" s="19"/>
      <c r="C102" s="21"/>
      <c r="D102" s="31"/>
      <c r="E102" s="11"/>
      <c r="F102" s="32"/>
      <c r="G102" s="9"/>
    </row>
    <row r="103" spans="1:8" x14ac:dyDescent="0.2">
      <c r="A103" s="18" t="s">
        <v>15</v>
      </c>
      <c r="B103" s="19"/>
      <c r="C103" s="21"/>
      <c r="D103" s="31"/>
      <c r="E103" s="11"/>
      <c r="F103" s="32"/>
      <c r="G103" s="9"/>
    </row>
    <row r="104" spans="1:8" x14ac:dyDescent="0.2">
      <c r="A104" s="20" t="s">
        <v>4</v>
      </c>
      <c r="B104" s="19">
        <v>0.40539999999999998</v>
      </c>
      <c r="C104" s="21"/>
      <c r="D104" s="31"/>
      <c r="E104" s="11"/>
      <c r="F104" s="32"/>
      <c r="G104" s="9"/>
    </row>
    <row r="105" spans="1:8" x14ac:dyDescent="0.2">
      <c r="A105" s="20" t="s">
        <v>5</v>
      </c>
      <c r="B105" s="19" t="s">
        <v>8</v>
      </c>
      <c r="C105" s="21"/>
      <c r="D105" s="31"/>
      <c r="E105" s="11"/>
      <c r="F105" s="32"/>
      <c r="G105" s="9"/>
    </row>
    <row r="106" spans="1:8" x14ac:dyDescent="0.2">
      <c r="A106" s="20" t="s">
        <v>17</v>
      </c>
      <c r="B106" s="19" t="s">
        <v>7</v>
      </c>
      <c r="C106" s="21"/>
      <c r="D106" s="31"/>
      <c r="E106" s="11"/>
      <c r="F106" s="32"/>
      <c r="G106" s="9"/>
    </row>
    <row r="107" spans="1:8" x14ac:dyDescent="0.2">
      <c r="A107" s="20" t="s">
        <v>18</v>
      </c>
      <c r="B107" s="19" t="s">
        <v>19</v>
      </c>
      <c r="C107" s="21"/>
      <c r="D107" s="31"/>
      <c r="E107" s="11"/>
      <c r="F107" s="32"/>
      <c r="G107" s="9"/>
    </row>
    <row r="108" spans="1:8" x14ac:dyDescent="0.2">
      <c r="A108" s="20" t="s">
        <v>20</v>
      </c>
      <c r="B108" s="19" t="s">
        <v>44</v>
      </c>
      <c r="C108" s="21"/>
      <c r="D108" s="31"/>
      <c r="E108" s="11"/>
      <c r="F108" s="32"/>
      <c r="G108" s="9"/>
    </row>
    <row r="109" spans="1:8" s="35" customFormat="1" x14ac:dyDescent="0.2">
      <c r="A109" s="57" t="s">
        <v>21</v>
      </c>
      <c r="B109" s="19">
        <v>4</v>
      </c>
      <c r="C109" s="44"/>
      <c r="D109" s="45"/>
      <c r="E109" s="46"/>
      <c r="F109" s="58"/>
      <c r="G109" s="59"/>
      <c r="H109" s="60"/>
    </row>
    <row r="110" spans="1:8" s="54" customFormat="1" ht="17" thickBot="1" x14ac:dyDescent="0.25">
      <c r="A110" s="52"/>
      <c r="B110" s="53"/>
      <c r="D110" s="55"/>
      <c r="F110" s="55"/>
      <c r="H110" s="56"/>
    </row>
    <row r="111" spans="1:8" ht="17" thickTop="1" x14ac:dyDescent="0.2"/>
    <row r="112" spans="1:8" x14ac:dyDescent="0.2">
      <c r="A112" s="7" t="s">
        <v>69</v>
      </c>
      <c r="B112" s="17" t="s">
        <v>70</v>
      </c>
      <c r="C112" s="35" t="s">
        <v>71</v>
      </c>
      <c r="D112" s="31"/>
      <c r="E112" s="25"/>
      <c r="F112" s="32"/>
    </row>
    <row r="113" spans="1:8" x14ac:dyDescent="0.2">
      <c r="B113" s="24"/>
      <c r="C113" s="25"/>
      <c r="D113" s="31"/>
      <c r="E113" s="25"/>
      <c r="F113" s="32"/>
    </row>
    <row r="114" spans="1:8" x14ac:dyDescent="0.2">
      <c r="A114" s="43" t="s">
        <v>0</v>
      </c>
      <c r="B114" s="36" t="s">
        <v>10</v>
      </c>
      <c r="C114" s="37" t="s">
        <v>43</v>
      </c>
      <c r="D114" s="38"/>
      <c r="E114" s="37" t="s">
        <v>11</v>
      </c>
      <c r="F114" s="32"/>
      <c r="G114" s="9"/>
    </row>
    <row r="115" spans="1:8" x14ac:dyDescent="0.2">
      <c r="B115" s="62">
        <v>13.935700000000001</v>
      </c>
      <c r="C115" s="61">
        <v>9.8928700000000003</v>
      </c>
      <c r="D115" s="31"/>
      <c r="E115" s="11">
        <f>C115/B115*100</f>
        <v>70.989401321785053</v>
      </c>
      <c r="F115" s="32"/>
      <c r="G115" s="9"/>
    </row>
    <row r="116" spans="1:8" x14ac:dyDescent="0.2">
      <c r="B116" s="62">
        <v>19.3843</v>
      </c>
      <c r="C116" s="61">
        <v>16.921199999999999</v>
      </c>
      <c r="D116" s="31"/>
      <c r="E116" s="11">
        <f>C116/B116*100</f>
        <v>87.293325010446594</v>
      </c>
      <c r="F116" s="32"/>
      <c r="G116" s="9"/>
    </row>
    <row r="117" spans="1:8" x14ac:dyDescent="0.2">
      <c r="B117" s="62">
        <v>9.2119999999999997</v>
      </c>
      <c r="C117" s="61">
        <v>8.3102599999999995</v>
      </c>
      <c r="D117" s="31"/>
      <c r="E117" s="11">
        <f>C117/B117*100</f>
        <v>90.211246200607903</v>
      </c>
      <c r="F117" s="32"/>
      <c r="G117" s="9"/>
    </row>
    <row r="118" spans="1:8" x14ac:dyDescent="0.2">
      <c r="B118" s="10"/>
      <c r="C118" s="11"/>
      <c r="D118" s="31"/>
      <c r="E118" s="11"/>
      <c r="F118" s="32"/>
      <c r="G118" s="9"/>
    </row>
    <row r="119" spans="1:8" x14ac:dyDescent="0.2">
      <c r="A119" s="12" t="s">
        <v>1</v>
      </c>
      <c r="B119" s="13">
        <f>COUNT(B115:B118)</f>
        <v>3</v>
      </c>
      <c r="C119" s="14">
        <f>COUNT(C115:C118)</f>
        <v>3</v>
      </c>
      <c r="D119" s="39"/>
      <c r="E119" s="14">
        <f>COUNT(E115:E118)</f>
        <v>3</v>
      </c>
      <c r="F119" s="20"/>
      <c r="G119" s="9"/>
    </row>
    <row r="120" spans="1:8" x14ac:dyDescent="0.2">
      <c r="A120" s="1" t="s">
        <v>2</v>
      </c>
      <c r="B120" s="15">
        <f>AVERAGE(B115:B118)</f>
        <v>14.177333333333332</v>
      </c>
      <c r="C120" s="16">
        <f>AVERAGE(C115:C118)</f>
        <v>11.70811</v>
      </c>
      <c r="D120" s="22" t="s">
        <v>12</v>
      </c>
      <c r="E120" s="16">
        <f>AVERAGE(E115:E118)</f>
        <v>82.831324177613183</v>
      </c>
      <c r="F120" s="18" t="s">
        <v>13</v>
      </c>
      <c r="G120" s="11">
        <f>100-E120</f>
        <v>17.168675822386817</v>
      </c>
      <c r="H120" s="42" t="s">
        <v>14</v>
      </c>
    </row>
    <row r="121" spans="1:8" x14ac:dyDescent="0.2">
      <c r="A121" s="1" t="s">
        <v>3</v>
      </c>
      <c r="B121" s="15">
        <f>STDEV(B115:B118)/SQRT(B119)</f>
        <v>2.9389744142775034</v>
      </c>
      <c r="C121" s="16">
        <f>STDEV(C115:C118)/SQRT(C119)</f>
        <v>2.6462800377196136</v>
      </c>
      <c r="D121" s="22" t="s">
        <v>12</v>
      </c>
      <c r="E121" s="16">
        <f>STDEV(E115:E118)/SQRT(E119)</f>
        <v>5.9805774166751569</v>
      </c>
      <c r="F121" s="20" t="s">
        <v>13</v>
      </c>
      <c r="G121" s="9"/>
    </row>
    <row r="122" spans="1:8" x14ac:dyDescent="0.2">
      <c r="B122" s="19"/>
      <c r="C122" s="21"/>
      <c r="D122" s="31"/>
      <c r="E122" s="11"/>
      <c r="F122" s="32"/>
      <c r="G122" s="9"/>
    </row>
    <row r="123" spans="1:8" x14ac:dyDescent="0.2">
      <c r="A123" s="18" t="s">
        <v>15</v>
      </c>
      <c r="B123" s="19"/>
      <c r="C123" s="21"/>
      <c r="D123" s="31"/>
      <c r="E123" s="11"/>
      <c r="F123" s="32"/>
      <c r="G123" s="9"/>
    </row>
    <row r="124" spans="1:8" x14ac:dyDescent="0.2">
      <c r="A124" s="20" t="s">
        <v>4</v>
      </c>
      <c r="B124" s="19">
        <v>0.1227</v>
      </c>
      <c r="C124" s="21"/>
      <c r="D124" s="31"/>
      <c r="E124" s="11"/>
      <c r="F124" s="32"/>
      <c r="G124" s="9"/>
    </row>
    <row r="125" spans="1:8" x14ac:dyDescent="0.2">
      <c r="A125" s="20" t="s">
        <v>5</v>
      </c>
      <c r="B125" s="19" t="s">
        <v>8</v>
      </c>
      <c r="C125" s="21"/>
      <c r="D125" s="31"/>
      <c r="E125" s="11"/>
      <c r="F125" s="32"/>
      <c r="G125" s="9"/>
    </row>
    <row r="126" spans="1:8" x14ac:dyDescent="0.2">
      <c r="A126" s="20" t="s">
        <v>17</v>
      </c>
      <c r="B126" s="19" t="s">
        <v>7</v>
      </c>
      <c r="C126" s="21"/>
      <c r="D126" s="31"/>
      <c r="E126" s="11"/>
      <c r="F126" s="32"/>
      <c r="G126" s="9"/>
    </row>
    <row r="127" spans="1:8" x14ac:dyDescent="0.2">
      <c r="A127" s="20" t="s">
        <v>18</v>
      </c>
      <c r="B127" s="19" t="s">
        <v>22</v>
      </c>
      <c r="C127" s="21"/>
      <c r="D127" s="31"/>
      <c r="E127" s="11"/>
      <c r="F127" s="32"/>
      <c r="G127" s="9"/>
    </row>
    <row r="128" spans="1:8" x14ac:dyDescent="0.2">
      <c r="A128" s="20" t="s">
        <v>20</v>
      </c>
      <c r="B128" s="19" t="s">
        <v>72</v>
      </c>
      <c r="C128" s="21"/>
      <c r="D128" s="31"/>
      <c r="E128" s="11"/>
      <c r="F128" s="32"/>
      <c r="G128" s="9"/>
    </row>
    <row r="129" spans="1:8" x14ac:dyDescent="0.2">
      <c r="A129" s="57" t="s">
        <v>21</v>
      </c>
      <c r="B129" s="19">
        <v>3</v>
      </c>
      <c r="C129" s="21"/>
      <c r="D129" s="31"/>
      <c r="E129" s="11"/>
      <c r="F129" s="32"/>
      <c r="G129" s="9"/>
    </row>
    <row r="130" spans="1:8" ht="17" thickBot="1" x14ac:dyDescent="0.25">
      <c r="A130" s="2"/>
      <c r="B130" s="53"/>
      <c r="C130" s="44"/>
      <c r="D130" s="45"/>
      <c r="E130" s="46"/>
      <c r="F130" s="58"/>
      <c r="G130" s="59"/>
      <c r="H130" s="60"/>
    </row>
    <row r="131" spans="1:8" s="6" customFormat="1" ht="17" thickTop="1" x14ac:dyDescent="0.2">
      <c r="A131" s="4"/>
      <c r="B131" s="5"/>
      <c r="D131" s="33"/>
      <c r="F131" s="33"/>
      <c r="H131" s="34"/>
    </row>
    <row r="132" spans="1:8" x14ac:dyDescent="0.2">
      <c r="A132" s="7" t="s">
        <v>69</v>
      </c>
      <c r="B132" s="8" t="s">
        <v>45</v>
      </c>
      <c r="C132" s="35" t="s">
        <v>46</v>
      </c>
      <c r="D132" s="31"/>
      <c r="E132" s="25"/>
      <c r="F132" s="32"/>
    </row>
    <row r="133" spans="1:8" x14ac:dyDescent="0.2">
      <c r="B133" s="10"/>
      <c r="C133" s="11"/>
      <c r="D133" s="31"/>
      <c r="E133" s="11"/>
      <c r="F133" s="32"/>
      <c r="G133" s="9"/>
    </row>
    <row r="134" spans="1:8" x14ac:dyDescent="0.2">
      <c r="A134" s="43" t="s">
        <v>0</v>
      </c>
      <c r="B134" s="36" t="s">
        <v>10</v>
      </c>
      <c r="C134" s="37" t="s">
        <v>43</v>
      </c>
      <c r="D134" s="38"/>
      <c r="E134" s="37" t="s">
        <v>11</v>
      </c>
      <c r="F134" s="32"/>
      <c r="G134" s="9"/>
    </row>
    <row r="135" spans="1:8" x14ac:dyDescent="0.2">
      <c r="B135" s="10">
        <v>8.2799999999999994</v>
      </c>
      <c r="C135" s="11">
        <v>9.5399999999999991</v>
      </c>
      <c r="D135" s="31"/>
      <c r="E135" s="11">
        <f>C135/B135*100</f>
        <v>115.21739130434783</v>
      </c>
      <c r="F135" s="32"/>
      <c r="G135" s="9"/>
    </row>
    <row r="136" spans="1:8" x14ac:dyDescent="0.2">
      <c r="B136" s="10">
        <v>6.35</v>
      </c>
      <c r="C136" s="11">
        <v>6.3</v>
      </c>
      <c r="D136" s="31"/>
      <c r="E136" s="11">
        <f>C136/B136*100</f>
        <v>99.212598425196859</v>
      </c>
      <c r="F136" s="32"/>
      <c r="G136" s="9"/>
    </row>
    <row r="137" spans="1:8" x14ac:dyDescent="0.2">
      <c r="B137" s="10">
        <v>6.66</v>
      </c>
      <c r="C137" s="11">
        <v>7.54</v>
      </c>
      <c r="D137" s="31"/>
      <c r="E137" s="11">
        <f>C137/B137*100</f>
        <v>113.21321321321321</v>
      </c>
      <c r="F137" s="32"/>
      <c r="G137" s="9"/>
    </row>
    <row r="138" spans="1:8" x14ac:dyDescent="0.2">
      <c r="B138" s="19"/>
      <c r="C138" s="21"/>
      <c r="D138" s="31"/>
      <c r="E138" s="11"/>
      <c r="F138" s="32"/>
      <c r="G138" s="9"/>
    </row>
    <row r="139" spans="1:8" x14ac:dyDescent="0.2">
      <c r="A139" s="12" t="s">
        <v>1</v>
      </c>
      <c r="B139" s="13">
        <f>COUNT(B135:B138)</f>
        <v>3</v>
      </c>
      <c r="C139" s="14">
        <f>COUNT(C135:C138)</f>
        <v>3</v>
      </c>
      <c r="D139" s="39"/>
      <c r="E139" s="14">
        <f>COUNT(E135:E138)</f>
        <v>3</v>
      </c>
      <c r="F139" s="20"/>
      <c r="G139" s="9"/>
    </row>
    <row r="140" spans="1:8" x14ac:dyDescent="0.2">
      <c r="A140" s="1" t="s">
        <v>2</v>
      </c>
      <c r="B140" s="15">
        <f>AVERAGE(B135:B138)</f>
        <v>7.0966666666666667</v>
      </c>
      <c r="C140" s="16">
        <f>AVERAGE(C135:C138)</f>
        <v>7.793333333333333</v>
      </c>
      <c r="D140" s="22" t="s">
        <v>12</v>
      </c>
      <c r="E140" s="16">
        <f>AVERAGE(E135:E138)</f>
        <v>109.21440098091928</v>
      </c>
      <c r="F140" s="18" t="s">
        <v>13</v>
      </c>
      <c r="G140" s="11">
        <f>100-E140</f>
        <v>-9.2144009809192795</v>
      </c>
      <c r="H140" s="42" t="s">
        <v>14</v>
      </c>
    </row>
    <row r="141" spans="1:8" x14ac:dyDescent="0.2">
      <c r="A141" s="1" t="s">
        <v>3</v>
      </c>
      <c r="B141" s="15">
        <f>STDEV(B135:B138)/SQRT(B139)</f>
        <v>0.59839600414589977</v>
      </c>
      <c r="C141" s="16">
        <f>STDEV(C135:C138)/SQRT(C139)</f>
        <v>0.94384556175491163</v>
      </c>
      <c r="D141" s="22" t="s">
        <v>12</v>
      </c>
      <c r="E141" s="16">
        <f>STDEV(E135:E138)/SQRT(E139)</f>
        <v>5.0342567550727866</v>
      </c>
      <c r="F141" s="20" t="s">
        <v>13</v>
      </c>
      <c r="G141" s="9"/>
    </row>
    <row r="142" spans="1:8" x14ac:dyDescent="0.2">
      <c r="B142" s="19"/>
      <c r="C142" s="21"/>
      <c r="D142" s="31"/>
      <c r="E142" s="11"/>
      <c r="F142" s="32"/>
      <c r="G142" s="9"/>
    </row>
    <row r="143" spans="1:8" x14ac:dyDescent="0.2">
      <c r="A143" s="18" t="s">
        <v>15</v>
      </c>
      <c r="B143" s="19"/>
      <c r="C143" s="21"/>
      <c r="D143" s="31"/>
      <c r="E143" s="11"/>
      <c r="F143" s="32"/>
      <c r="G143" s="9"/>
    </row>
    <row r="144" spans="1:8" x14ac:dyDescent="0.2">
      <c r="A144" s="20" t="s">
        <v>4</v>
      </c>
      <c r="B144" s="19">
        <v>0.1051</v>
      </c>
      <c r="C144" s="21"/>
      <c r="D144" s="31"/>
      <c r="E144" s="11"/>
      <c r="F144" s="32"/>
      <c r="G144" s="9"/>
    </row>
    <row r="145" spans="1:8" x14ac:dyDescent="0.2">
      <c r="A145" s="20" t="s">
        <v>5</v>
      </c>
      <c r="B145" s="19" t="s">
        <v>8</v>
      </c>
      <c r="C145" s="21"/>
      <c r="D145" s="31"/>
      <c r="E145" s="11"/>
      <c r="F145" s="32"/>
      <c r="G145" s="9"/>
    </row>
    <row r="146" spans="1:8" x14ac:dyDescent="0.2">
      <c r="A146" s="20" t="s">
        <v>17</v>
      </c>
      <c r="B146" s="19" t="s">
        <v>7</v>
      </c>
      <c r="C146" s="21"/>
      <c r="D146" s="31"/>
      <c r="E146" s="11"/>
      <c r="F146" s="32"/>
      <c r="G146" s="9"/>
    </row>
    <row r="147" spans="1:8" x14ac:dyDescent="0.2">
      <c r="A147" s="20" t="s">
        <v>18</v>
      </c>
      <c r="B147" s="19" t="s">
        <v>19</v>
      </c>
      <c r="C147" s="21"/>
      <c r="D147" s="31"/>
      <c r="E147" s="11"/>
      <c r="F147" s="32"/>
      <c r="G147" s="9"/>
    </row>
    <row r="148" spans="1:8" x14ac:dyDescent="0.2">
      <c r="A148" s="20" t="s">
        <v>20</v>
      </c>
      <c r="B148" s="19" t="s">
        <v>47</v>
      </c>
      <c r="C148" s="21"/>
      <c r="D148" s="31"/>
      <c r="E148" s="11"/>
      <c r="F148" s="32"/>
      <c r="G148" s="9"/>
    </row>
    <row r="149" spans="1:8" x14ac:dyDescent="0.2">
      <c r="A149" s="20" t="s">
        <v>21</v>
      </c>
      <c r="B149" s="19">
        <v>3</v>
      </c>
      <c r="C149" s="21"/>
      <c r="D149" s="31"/>
      <c r="E149" s="11"/>
      <c r="F149" s="32"/>
      <c r="G149" s="9"/>
    </row>
    <row r="150" spans="1:8" ht="17" thickBot="1" x14ac:dyDescent="0.25">
      <c r="B150" s="17"/>
      <c r="C150" s="9"/>
      <c r="E150" s="9"/>
      <c r="G150" s="9"/>
    </row>
    <row r="151" spans="1:8" s="6" customFormat="1" ht="17" thickTop="1" x14ac:dyDescent="0.2">
      <c r="A151" s="4"/>
      <c r="B151" s="5"/>
      <c r="D151" s="33"/>
      <c r="F151" s="33"/>
      <c r="H151" s="34"/>
    </row>
    <row r="152" spans="1:8" x14ac:dyDescent="0.2">
      <c r="A152" s="7" t="s">
        <v>69</v>
      </c>
      <c r="B152" s="8" t="s">
        <v>48</v>
      </c>
      <c r="C152" s="35" t="s">
        <v>49</v>
      </c>
      <c r="D152" s="31"/>
      <c r="E152" s="25"/>
      <c r="F152" s="32"/>
    </row>
    <row r="153" spans="1:8" x14ac:dyDescent="0.2">
      <c r="B153" s="24"/>
      <c r="C153" s="25"/>
      <c r="D153" s="31"/>
      <c r="E153" s="25"/>
      <c r="F153" s="32"/>
    </row>
    <row r="154" spans="1:8" x14ac:dyDescent="0.2">
      <c r="A154" s="43" t="s">
        <v>0</v>
      </c>
      <c r="B154" s="36" t="s">
        <v>10</v>
      </c>
      <c r="C154" s="37" t="s">
        <v>43</v>
      </c>
      <c r="D154" s="38"/>
      <c r="E154" s="37" t="s">
        <v>11</v>
      </c>
      <c r="F154" s="32"/>
      <c r="G154" s="9"/>
    </row>
    <row r="155" spans="1:8" x14ac:dyDescent="0.2">
      <c r="B155" s="62">
        <v>7.5077299999999996</v>
      </c>
      <c r="C155" s="61">
        <v>7.6782000000000004</v>
      </c>
      <c r="D155" s="38"/>
      <c r="E155" s="11">
        <f>C155/B155*100</f>
        <v>102.27059310870263</v>
      </c>
      <c r="F155" s="32"/>
      <c r="G155" s="9"/>
    </row>
    <row r="156" spans="1:8" x14ac:dyDescent="0.2">
      <c r="B156" s="62">
        <v>1.84693</v>
      </c>
      <c r="C156" s="61">
        <v>2.4001700000000001</v>
      </c>
      <c r="D156" s="31"/>
      <c r="E156" s="11">
        <f>C156/B156*100</f>
        <v>129.95457326482324</v>
      </c>
      <c r="F156" s="32"/>
      <c r="G156" s="9"/>
    </row>
    <row r="157" spans="1:8" x14ac:dyDescent="0.2">
      <c r="B157" s="62">
        <v>3.3188599999999999</v>
      </c>
      <c r="C157" s="61">
        <v>2.8141099999999999</v>
      </c>
      <c r="D157" s="31"/>
      <c r="E157" s="11">
        <f>C157/B157*100</f>
        <v>84.791464539028453</v>
      </c>
      <c r="F157" s="32"/>
      <c r="G157" s="9"/>
    </row>
    <row r="158" spans="1:8" x14ac:dyDescent="0.2">
      <c r="B158" s="62">
        <v>14.851900000000001</v>
      </c>
      <c r="C158" s="61">
        <v>15.3283</v>
      </c>
      <c r="D158" s="31"/>
      <c r="E158" s="11">
        <f>C158/B158*100</f>
        <v>103.20767039907352</v>
      </c>
      <c r="F158" s="32"/>
      <c r="G158" s="9"/>
    </row>
    <row r="159" spans="1:8" x14ac:dyDescent="0.2">
      <c r="B159" s="62">
        <v>14.5389</v>
      </c>
      <c r="C159" s="61">
        <v>11.323700000000001</v>
      </c>
      <c r="D159" s="31"/>
      <c r="E159" s="11">
        <f>C159/B159*100</f>
        <v>77.885534669060249</v>
      </c>
      <c r="F159" s="32"/>
      <c r="G159" s="9"/>
    </row>
    <row r="160" spans="1:8" x14ac:dyDescent="0.2">
      <c r="B160" s="19"/>
      <c r="C160" s="21"/>
      <c r="D160" s="31"/>
      <c r="E160" s="11"/>
      <c r="F160" s="32"/>
      <c r="G160" s="9"/>
    </row>
    <row r="161" spans="1:8" x14ac:dyDescent="0.2">
      <c r="A161" s="12" t="s">
        <v>1</v>
      </c>
      <c r="B161" s="13">
        <f>COUNT(B155:B160)</f>
        <v>5</v>
      </c>
      <c r="C161" s="47">
        <f>COUNT(C155:C160)</f>
        <v>5</v>
      </c>
      <c r="D161" s="48"/>
      <c r="E161" s="47">
        <f>COUNT(E155:E160)</f>
        <v>5</v>
      </c>
      <c r="F161" s="20"/>
      <c r="G161" s="9"/>
    </row>
    <row r="162" spans="1:8" x14ac:dyDescent="0.2">
      <c r="A162" s="1" t="s">
        <v>2</v>
      </c>
      <c r="B162" s="15">
        <f>AVERAGE(B155:B159)</f>
        <v>8.4128640000000008</v>
      </c>
      <c r="C162" s="49">
        <f>AVERAGE(C155:C159)</f>
        <v>7.9088960000000004</v>
      </c>
      <c r="D162" s="50" t="s">
        <v>12</v>
      </c>
      <c r="E162" s="49">
        <f>AVERAGE(E155:E159)</f>
        <v>99.621967196137618</v>
      </c>
      <c r="F162" s="18" t="s">
        <v>13</v>
      </c>
      <c r="G162" s="11">
        <f>100-E162</f>
        <v>0.37803280386238214</v>
      </c>
      <c r="H162" s="42" t="s">
        <v>14</v>
      </c>
    </row>
    <row r="163" spans="1:8" x14ac:dyDescent="0.2">
      <c r="A163" s="1" t="s">
        <v>3</v>
      </c>
      <c r="B163" s="15">
        <f>STDEV(B156:B160)/SQRT(B161)</f>
        <v>3.1394803268213565</v>
      </c>
      <c r="C163" s="49">
        <f>STDEV(C156:C160)/SQRT(C161)</f>
        <v>2.8635414372346699</v>
      </c>
      <c r="D163" s="50" t="s">
        <v>12</v>
      </c>
      <c r="E163" s="49">
        <f>STDEV(E156:E160)/SQRT(E161)</f>
        <v>10.403803027861633</v>
      </c>
      <c r="F163" s="20" t="s">
        <v>13</v>
      </c>
      <c r="G163" s="9"/>
    </row>
    <row r="164" spans="1:8" x14ac:dyDescent="0.2">
      <c r="B164" s="19"/>
      <c r="C164" s="21"/>
      <c r="D164" s="31"/>
      <c r="E164" s="11"/>
      <c r="F164" s="32"/>
      <c r="G164" s="9"/>
    </row>
    <row r="165" spans="1:8" x14ac:dyDescent="0.2">
      <c r="A165" s="18" t="s">
        <v>15</v>
      </c>
      <c r="B165" s="19"/>
      <c r="C165" s="21"/>
      <c r="D165" s="31"/>
      <c r="E165" s="11"/>
      <c r="F165" s="32"/>
      <c r="G165" s="9"/>
    </row>
    <row r="166" spans="1:8" x14ac:dyDescent="0.2">
      <c r="A166" s="20" t="s">
        <v>4</v>
      </c>
      <c r="B166" s="19">
        <v>0.41739999999999999</v>
      </c>
      <c r="C166" s="21"/>
      <c r="D166" s="31"/>
      <c r="E166" s="11"/>
      <c r="F166" s="32"/>
      <c r="G166" s="9"/>
    </row>
    <row r="167" spans="1:8" x14ac:dyDescent="0.2">
      <c r="A167" s="20" t="s">
        <v>5</v>
      </c>
      <c r="B167" s="19" t="s">
        <v>8</v>
      </c>
      <c r="C167" s="21"/>
      <c r="D167" s="31"/>
      <c r="E167" s="11"/>
      <c r="F167" s="32"/>
      <c r="G167" s="9"/>
    </row>
    <row r="168" spans="1:8" x14ac:dyDescent="0.2">
      <c r="A168" s="20" t="s">
        <v>17</v>
      </c>
      <c r="B168" s="19" t="s">
        <v>7</v>
      </c>
      <c r="C168" s="21"/>
      <c r="D168" s="31"/>
      <c r="E168" s="11"/>
      <c r="F168" s="32"/>
      <c r="G168" s="9"/>
    </row>
    <row r="169" spans="1:8" x14ac:dyDescent="0.2">
      <c r="A169" s="20" t="s">
        <v>18</v>
      </c>
      <c r="B169" s="19" t="s">
        <v>19</v>
      </c>
      <c r="C169" s="21"/>
      <c r="D169" s="31"/>
      <c r="E169" s="11"/>
      <c r="F169" s="32"/>
      <c r="G169" s="9"/>
    </row>
    <row r="170" spans="1:8" x14ac:dyDescent="0.2">
      <c r="A170" s="20" t="s">
        <v>20</v>
      </c>
      <c r="B170" s="19" t="s">
        <v>73</v>
      </c>
      <c r="C170" s="21"/>
      <c r="D170" s="31"/>
      <c r="E170" s="11"/>
      <c r="F170" s="32"/>
      <c r="G170" s="9"/>
    </row>
    <row r="171" spans="1:8" x14ac:dyDescent="0.2">
      <c r="A171" s="20" t="s">
        <v>21</v>
      </c>
      <c r="B171" s="19">
        <v>5</v>
      </c>
      <c r="C171" s="21"/>
      <c r="D171" s="31"/>
      <c r="E171" s="11"/>
      <c r="F171" s="32"/>
      <c r="G171" s="9"/>
    </row>
    <row r="172" spans="1:8" ht="17" thickBot="1" x14ac:dyDescent="0.25"/>
    <row r="173" spans="1:8" s="6" customFormat="1" ht="17" thickTop="1" x14ac:dyDescent="0.2">
      <c r="A173" s="4"/>
      <c r="B173" s="5"/>
      <c r="D173" s="33"/>
      <c r="F173" s="33"/>
      <c r="H173" s="34"/>
    </row>
    <row r="174" spans="1:8" x14ac:dyDescent="0.2">
      <c r="A174" s="7" t="s">
        <v>69</v>
      </c>
      <c r="B174" s="8" t="s">
        <v>50</v>
      </c>
      <c r="C174" s="35" t="s">
        <v>51</v>
      </c>
      <c r="D174" s="31"/>
      <c r="E174" s="25"/>
      <c r="F174" s="32"/>
    </row>
    <row r="175" spans="1:8" x14ac:dyDescent="0.2">
      <c r="B175" s="24"/>
      <c r="C175" s="25"/>
      <c r="D175" s="31"/>
      <c r="E175" s="25"/>
      <c r="F175" s="32"/>
    </row>
    <row r="176" spans="1:8" x14ac:dyDescent="0.2">
      <c r="A176" s="43" t="s">
        <v>0</v>
      </c>
      <c r="B176" s="36" t="s">
        <v>10</v>
      </c>
      <c r="C176" s="37" t="s">
        <v>43</v>
      </c>
      <c r="D176" s="38"/>
      <c r="E176" s="37" t="s">
        <v>11</v>
      </c>
      <c r="F176" s="32"/>
      <c r="G176" s="9"/>
    </row>
    <row r="177" spans="1:8" x14ac:dyDescent="0.2">
      <c r="B177" s="10">
        <v>17.97</v>
      </c>
      <c r="C177" s="11">
        <v>17.39</v>
      </c>
      <c r="D177" s="38"/>
      <c r="E177" s="11">
        <f>C177/B177*100</f>
        <v>96.772398441847528</v>
      </c>
      <c r="F177" s="32"/>
      <c r="G177" s="9"/>
    </row>
    <row r="178" spans="1:8" x14ac:dyDescent="0.2">
      <c r="B178" s="10">
        <v>6.61</v>
      </c>
      <c r="C178" s="11">
        <v>14</v>
      </c>
      <c r="D178" s="31"/>
      <c r="E178" s="11">
        <f>C178/B178*100</f>
        <v>211.80030257186081</v>
      </c>
      <c r="F178" s="32"/>
      <c r="G178" s="9"/>
    </row>
    <row r="179" spans="1:8" x14ac:dyDescent="0.2">
      <c r="B179" s="10">
        <v>16</v>
      </c>
      <c r="C179" s="11">
        <v>25</v>
      </c>
      <c r="D179" s="31"/>
      <c r="E179" s="11">
        <f>C179/B179*100</f>
        <v>156.25</v>
      </c>
      <c r="F179" s="32"/>
      <c r="G179" s="9"/>
    </row>
    <row r="180" spans="1:8" x14ac:dyDescent="0.2">
      <c r="B180" s="10">
        <v>13</v>
      </c>
      <c r="C180" s="11">
        <v>18</v>
      </c>
      <c r="D180" s="31"/>
      <c r="E180" s="11">
        <f>C180/B180*100</f>
        <v>138.46153846153845</v>
      </c>
      <c r="F180" s="32"/>
      <c r="G180" s="9"/>
    </row>
    <row r="181" spans="1:8" x14ac:dyDescent="0.2">
      <c r="B181" s="10">
        <v>8.875</v>
      </c>
      <c r="C181" s="11">
        <v>7.94</v>
      </c>
      <c r="D181" s="31"/>
      <c r="E181" s="11">
        <f>C181/B181*100</f>
        <v>89.464788732394368</v>
      </c>
      <c r="F181" s="32"/>
      <c r="G181" s="9"/>
    </row>
    <row r="182" spans="1:8" x14ac:dyDescent="0.2">
      <c r="B182" s="19"/>
      <c r="C182" s="44"/>
      <c r="D182" s="45"/>
      <c r="E182" s="46"/>
      <c r="F182" s="32"/>
      <c r="G182" s="9"/>
    </row>
    <row r="183" spans="1:8" x14ac:dyDescent="0.2">
      <c r="A183" s="12" t="s">
        <v>1</v>
      </c>
      <c r="B183" s="13">
        <f>COUNT(B177:B181)</f>
        <v>5</v>
      </c>
      <c r="C183" s="47">
        <f>COUNT(C177:C181)</f>
        <v>5</v>
      </c>
      <c r="D183" s="48"/>
      <c r="E183" s="47">
        <f>COUNT(E177:E181)</f>
        <v>5</v>
      </c>
      <c r="F183" s="20"/>
      <c r="G183" s="9"/>
    </row>
    <row r="184" spans="1:8" x14ac:dyDescent="0.2">
      <c r="A184" s="1" t="s">
        <v>2</v>
      </c>
      <c r="B184" s="15">
        <f>AVERAGE(B177:B181)</f>
        <v>12.491</v>
      </c>
      <c r="C184" s="49">
        <f>AVERAGE(C177:C181)</f>
        <v>16.466000000000001</v>
      </c>
      <c r="D184" s="50" t="s">
        <v>12</v>
      </c>
      <c r="E184" s="49">
        <f>AVERAGE(E177:E181)</f>
        <v>138.54980564152822</v>
      </c>
      <c r="F184" s="18" t="s">
        <v>13</v>
      </c>
      <c r="G184" s="11">
        <f>100-E184</f>
        <v>-38.549805641528224</v>
      </c>
      <c r="H184" s="42" t="s">
        <v>14</v>
      </c>
    </row>
    <row r="185" spans="1:8" x14ac:dyDescent="0.2">
      <c r="A185" s="1" t="s">
        <v>3</v>
      </c>
      <c r="B185" s="15">
        <f>STDEV(B177:B181)/SQRT(B183)</f>
        <v>2.1243024737546197</v>
      </c>
      <c r="C185" s="49">
        <f>STDEV(C177:C181)/SQRT(C183)</f>
        <v>2.7821746889798269</v>
      </c>
      <c r="D185" s="50" t="s">
        <v>12</v>
      </c>
      <c r="E185" s="49">
        <f>STDEV(E177:E181)/SQRT(E183)</f>
        <v>22.173892992956031</v>
      </c>
      <c r="F185" s="20" t="s">
        <v>13</v>
      </c>
      <c r="G185" s="9"/>
    </row>
    <row r="186" spans="1:8" x14ac:dyDescent="0.2">
      <c r="B186" s="19"/>
      <c r="C186" s="21"/>
      <c r="D186" s="31"/>
      <c r="E186" s="11"/>
      <c r="F186" s="32"/>
      <c r="G186" s="9"/>
    </row>
    <row r="187" spans="1:8" x14ac:dyDescent="0.2">
      <c r="A187" s="18" t="s">
        <v>15</v>
      </c>
      <c r="B187" s="19"/>
      <c r="C187" s="21"/>
      <c r="D187" s="31"/>
      <c r="E187" s="11"/>
      <c r="F187" s="32"/>
      <c r="G187" s="9"/>
    </row>
    <row r="188" spans="1:8" x14ac:dyDescent="0.2">
      <c r="A188" s="20" t="s">
        <v>4</v>
      </c>
      <c r="B188" s="19">
        <v>0.15690000000000001</v>
      </c>
      <c r="C188" s="21"/>
      <c r="D188" s="31"/>
      <c r="E188" s="11"/>
      <c r="F188" s="32"/>
      <c r="G188" s="9"/>
    </row>
    <row r="189" spans="1:8" x14ac:dyDescent="0.2">
      <c r="A189" s="20" t="s">
        <v>5</v>
      </c>
      <c r="B189" s="19" t="s">
        <v>8</v>
      </c>
      <c r="C189" s="21"/>
      <c r="D189" s="31"/>
      <c r="E189" s="11"/>
      <c r="F189" s="32"/>
      <c r="G189" s="9"/>
    </row>
    <row r="190" spans="1:8" x14ac:dyDescent="0.2">
      <c r="A190" s="20" t="s">
        <v>17</v>
      </c>
      <c r="B190" s="19" t="s">
        <v>7</v>
      </c>
      <c r="C190" s="21"/>
      <c r="D190" s="31"/>
      <c r="E190" s="11"/>
      <c r="F190" s="32"/>
      <c r="G190" s="9"/>
    </row>
    <row r="191" spans="1:8" x14ac:dyDescent="0.2">
      <c r="A191" s="20" t="s">
        <v>18</v>
      </c>
      <c r="B191" s="19" t="s">
        <v>22</v>
      </c>
      <c r="C191" s="21"/>
      <c r="D191" s="31"/>
      <c r="E191" s="11"/>
      <c r="F191" s="32"/>
      <c r="G191" s="9"/>
    </row>
    <row r="192" spans="1:8" x14ac:dyDescent="0.2">
      <c r="A192" s="20" t="s">
        <v>20</v>
      </c>
      <c r="B192" s="19" t="s">
        <v>52</v>
      </c>
      <c r="C192" s="21"/>
      <c r="D192" s="31"/>
      <c r="E192" s="11"/>
      <c r="F192" s="32"/>
      <c r="G192" s="9"/>
    </row>
    <row r="193" spans="1:8" x14ac:dyDescent="0.2">
      <c r="A193" s="20" t="s">
        <v>21</v>
      </c>
      <c r="B193" s="19">
        <v>5</v>
      </c>
      <c r="C193" s="21"/>
      <c r="D193" s="31"/>
      <c r="E193" s="11"/>
      <c r="F193" s="32"/>
      <c r="G193" s="9"/>
    </row>
    <row r="194" spans="1:8" x14ac:dyDescent="0.2">
      <c r="B194" s="17"/>
      <c r="C194" s="9"/>
      <c r="E194" s="9"/>
      <c r="G194" s="9"/>
    </row>
    <row r="196" spans="1:8" ht="17" thickBot="1" x14ac:dyDescent="0.25"/>
    <row r="197" spans="1:8" s="6" customFormat="1" ht="17" thickTop="1" x14ac:dyDescent="0.2">
      <c r="A197" s="4"/>
      <c r="B197" s="5"/>
      <c r="D197" s="33"/>
      <c r="F197" s="33"/>
      <c r="H197" s="34"/>
    </row>
    <row r="199" spans="1:8" x14ac:dyDescent="0.2">
      <c r="A199" s="1" t="s">
        <v>53</v>
      </c>
    </row>
    <row r="201" spans="1:8" x14ac:dyDescent="0.2">
      <c r="A201" s="7" t="s">
        <v>69</v>
      </c>
      <c r="B201" s="8" t="s">
        <v>25</v>
      </c>
      <c r="C201" s="35" t="s">
        <v>54</v>
      </c>
      <c r="D201" s="31"/>
      <c r="E201" s="25"/>
      <c r="F201" s="32"/>
    </row>
    <row r="202" spans="1:8" x14ac:dyDescent="0.2">
      <c r="B202" s="10"/>
      <c r="C202" s="11"/>
      <c r="D202" s="31"/>
      <c r="E202" s="11"/>
      <c r="F202" s="32"/>
      <c r="G202" s="9"/>
    </row>
    <row r="203" spans="1:8" x14ac:dyDescent="0.2">
      <c r="A203" s="43" t="s">
        <v>0</v>
      </c>
      <c r="B203" s="36" t="s">
        <v>10</v>
      </c>
      <c r="C203" s="37" t="s">
        <v>27</v>
      </c>
      <c r="D203" s="38"/>
      <c r="E203" s="37" t="s">
        <v>11</v>
      </c>
      <c r="F203" s="32"/>
      <c r="G203" s="9"/>
    </row>
    <row r="204" spans="1:8" x14ac:dyDescent="0.2">
      <c r="B204" s="10">
        <v>73.207999999999998</v>
      </c>
      <c r="C204" s="11">
        <v>3.0169999999999999</v>
      </c>
      <c r="D204" s="31"/>
      <c r="E204" s="11">
        <f>C204/B204*100</f>
        <v>4.1211343022620479</v>
      </c>
      <c r="G204" s="9"/>
    </row>
    <row r="205" spans="1:8" x14ac:dyDescent="0.2">
      <c r="B205" s="10">
        <v>102.358</v>
      </c>
      <c r="C205" s="11">
        <v>10.721</v>
      </c>
      <c r="D205" s="31"/>
      <c r="E205" s="11">
        <f>C205/B205*100</f>
        <v>10.474022548310831</v>
      </c>
      <c r="F205" s="32"/>
      <c r="G205" s="9"/>
    </row>
    <row r="206" spans="1:8" x14ac:dyDescent="0.2">
      <c r="B206" s="10">
        <v>43.207000000000001</v>
      </c>
      <c r="C206" s="11">
        <v>4.492</v>
      </c>
      <c r="D206" s="31"/>
      <c r="E206" s="11">
        <f>C206/B206*100</f>
        <v>10.396463536001111</v>
      </c>
      <c r="F206" s="32"/>
      <c r="G206" s="9"/>
    </row>
    <row r="207" spans="1:8" x14ac:dyDescent="0.2">
      <c r="B207" s="10">
        <v>90.338999999999999</v>
      </c>
      <c r="C207" s="11">
        <v>3.5179999999999998</v>
      </c>
      <c r="D207" s="31"/>
      <c r="E207" s="11">
        <f>C207/B207*100</f>
        <v>3.8942206577447167</v>
      </c>
      <c r="F207" s="32"/>
      <c r="G207" s="9"/>
    </row>
    <row r="208" spans="1:8" x14ac:dyDescent="0.2">
      <c r="B208" s="19"/>
      <c r="C208" s="21"/>
      <c r="D208" s="31"/>
      <c r="E208" s="11"/>
      <c r="F208" s="32"/>
      <c r="G208" s="9"/>
    </row>
    <row r="209" spans="1:8" x14ac:dyDescent="0.2">
      <c r="A209" s="12" t="s">
        <v>1</v>
      </c>
      <c r="B209" s="13">
        <f>COUNT(B204:B208)</f>
        <v>4</v>
      </c>
      <c r="C209" s="14">
        <f>COUNT(C204:C208)</f>
        <v>4</v>
      </c>
      <c r="D209" s="39"/>
      <c r="E209" s="14">
        <f>COUNT(E204:E208)</f>
        <v>4</v>
      </c>
      <c r="F209" s="20"/>
      <c r="G209" s="9"/>
    </row>
    <row r="210" spans="1:8" x14ac:dyDescent="0.2">
      <c r="A210" s="1" t="s">
        <v>2</v>
      </c>
      <c r="B210" s="15">
        <f>AVERAGE(B204:B208)</f>
        <v>77.277999999999992</v>
      </c>
      <c r="C210" s="16">
        <f>AVERAGE(C204:C208)</f>
        <v>5.4370000000000003</v>
      </c>
      <c r="D210" s="22" t="s">
        <v>12</v>
      </c>
      <c r="E210" s="16">
        <f>AVERAGE(E204:E208)</f>
        <v>7.2214602610796774</v>
      </c>
      <c r="F210" s="18" t="s">
        <v>13</v>
      </c>
      <c r="G210" s="11">
        <f>100-E210</f>
        <v>92.77853973892033</v>
      </c>
      <c r="H210" s="42" t="s">
        <v>14</v>
      </c>
    </row>
    <row r="211" spans="1:8" x14ac:dyDescent="0.2">
      <c r="A211" s="1" t="s">
        <v>3</v>
      </c>
      <c r="B211" s="15">
        <f>STDEV(B204:B208)/SQRT(B209)</f>
        <v>12.835478377009059</v>
      </c>
      <c r="C211" s="16">
        <f>STDEV(C204:C208)/SQRT(C209)</f>
        <v>1.7877509614037408</v>
      </c>
      <c r="D211" s="22" t="s">
        <v>12</v>
      </c>
      <c r="E211" s="16">
        <f>STDEV(E204:E208)/SQRT(E209)</f>
        <v>1.8561239105772538</v>
      </c>
      <c r="F211" s="20" t="s">
        <v>13</v>
      </c>
      <c r="G211" s="9"/>
    </row>
    <row r="212" spans="1:8" x14ac:dyDescent="0.2">
      <c r="B212" s="19"/>
      <c r="C212" s="21"/>
      <c r="D212" s="31"/>
      <c r="E212" s="11"/>
      <c r="F212" s="32"/>
      <c r="G212" s="9"/>
    </row>
    <row r="213" spans="1:8" x14ac:dyDescent="0.2">
      <c r="A213" s="18" t="s">
        <v>15</v>
      </c>
      <c r="B213" s="19"/>
      <c r="C213" s="21"/>
      <c r="D213" s="31"/>
      <c r="E213" s="11"/>
      <c r="F213" s="32"/>
      <c r="G213" s="9"/>
    </row>
    <row r="214" spans="1:8" x14ac:dyDescent="0.2">
      <c r="A214" s="20" t="s">
        <v>4</v>
      </c>
      <c r="B214" s="19">
        <v>1.1000000000000001E-3</v>
      </c>
      <c r="C214" s="21"/>
      <c r="D214" s="31"/>
      <c r="E214" s="11"/>
      <c r="F214" s="32"/>
      <c r="G214" s="9"/>
    </row>
    <row r="215" spans="1:8" x14ac:dyDescent="0.2">
      <c r="A215" s="20" t="s">
        <v>5</v>
      </c>
      <c r="B215" s="19" t="s">
        <v>16</v>
      </c>
      <c r="C215" s="21"/>
      <c r="D215" s="31"/>
      <c r="E215" s="11"/>
      <c r="F215" s="32"/>
      <c r="G215" s="9"/>
    </row>
    <row r="216" spans="1:8" x14ac:dyDescent="0.2">
      <c r="A216" s="20" t="s">
        <v>17</v>
      </c>
      <c r="B216" s="19" t="s">
        <v>6</v>
      </c>
      <c r="C216" s="21"/>
      <c r="D216" s="31"/>
      <c r="E216" s="11"/>
      <c r="F216" s="32"/>
      <c r="G216" s="9"/>
    </row>
    <row r="217" spans="1:8" x14ac:dyDescent="0.2">
      <c r="A217" s="20" t="s">
        <v>18</v>
      </c>
      <c r="B217" s="19" t="s">
        <v>19</v>
      </c>
      <c r="C217" s="21"/>
      <c r="D217" s="31"/>
      <c r="E217" s="11"/>
      <c r="F217" s="32"/>
      <c r="G217" s="9"/>
    </row>
    <row r="218" spans="1:8" x14ac:dyDescent="0.2">
      <c r="A218" s="20" t="s">
        <v>20</v>
      </c>
      <c r="B218" s="19" t="s">
        <v>55</v>
      </c>
      <c r="C218" s="21"/>
      <c r="D218" s="31"/>
      <c r="E218" s="11"/>
      <c r="F218" s="32"/>
      <c r="G218" s="9"/>
    </row>
    <row r="219" spans="1:8" x14ac:dyDescent="0.2">
      <c r="A219" s="20" t="s">
        <v>21</v>
      </c>
      <c r="B219" s="19">
        <v>4</v>
      </c>
      <c r="C219" s="21"/>
      <c r="D219" s="31"/>
      <c r="E219" s="11"/>
      <c r="F219" s="32"/>
      <c r="G219" s="9"/>
    </row>
    <row r="220" spans="1:8" ht="17" thickBot="1" x14ac:dyDescent="0.25">
      <c r="B220" s="24"/>
      <c r="C220" s="25"/>
      <c r="D220" s="31"/>
      <c r="E220" s="25"/>
      <c r="F220" s="32"/>
    </row>
    <row r="221" spans="1:8" s="6" customFormat="1" ht="17" thickTop="1" x14ac:dyDescent="0.2">
      <c r="A221" s="4"/>
      <c r="B221" s="5"/>
      <c r="D221" s="33"/>
      <c r="F221" s="33"/>
      <c r="H221" s="34"/>
    </row>
    <row r="222" spans="1:8" x14ac:dyDescent="0.2">
      <c r="A222" s="7" t="s">
        <v>69</v>
      </c>
      <c r="B222" s="8" t="s">
        <v>29</v>
      </c>
      <c r="C222" s="35" t="s">
        <v>56</v>
      </c>
      <c r="D222" s="31"/>
      <c r="E222" s="25"/>
      <c r="F222" s="32"/>
    </row>
    <row r="223" spans="1:8" x14ac:dyDescent="0.2">
      <c r="B223" s="24"/>
      <c r="C223" s="25"/>
      <c r="D223" s="31"/>
      <c r="E223" s="25"/>
      <c r="F223" s="32"/>
    </row>
    <row r="224" spans="1:8" x14ac:dyDescent="0.2">
      <c r="A224" s="43" t="s">
        <v>0</v>
      </c>
      <c r="B224" s="36" t="s">
        <v>10</v>
      </c>
      <c r="C224" s="37" t="s">
        <v>31</v>
      </c>
      <c r="D224" s="38"/>
      <c r="E224" s="37" t="s">
        <v>11</v>
      </c>
      <c r="F224" s="32"/>
      <c r="G224" s="9"/>
    </row>
    <row r="225" spans="1:8" x14ac:dyDescent="0.2">
      <c r="B225" s="10">
        <v>53</v>
      </c>
      <c r="C225" s="11">
        <v>36.049999999999997</v>
      </c>
      <c r="D225" s="31"/>
      <c r="E225" s="11">
        <f>C225/B225*100</f>
        <v>68.018867924528294</v>
      </c>
      <c r="F225" s="32"/>
      <c r="G225" s="9"/>
    </row>
    <row r="226" spans="1:8" x14ac:dyDescent="0.2">
      <c r="B226" s="10">
        <v>28</v>
      </c>
      <c r="C226" s="11">
        <v>25</v>
      </c>
      <c r="D226" s="31"/>
      <c r="E226" s="11">
        <f>C226/B226*100</f>
        <v>89.285714285714292</v>
      </c>
      <c r="F226" s="32"/>
      <c r="G226" s="9"/>
    </row>
    <row r="227" spans="1:8" x14ac:dyDescent="0.2">
      <c r="B227" s="10">
        <v>37</v>
      </c>
      <c r="C227" s="11">
        <v>29.55</v>
      </c>
      <c r="D227" s="31"/>
      <c r="E227" s="11">
        <f>C227/B227*100</f>
        <v>79.86486486486487</v>
      </c>
      <c r="F227" s="32"/>
      <c r="G227" s="9"/>
    </row>
    <row r="228" spans="1:8" x14ac:dyDescent="0.2">
      <c r="B228" s="10">
        <v>62</v>
      </c>
      <c r="C228" s="11">
        <v>54.5</v>
      </c>
      <c r="D228" s="31"/>
      <c r="E228" s="11">
        <f>C228/B228*100</f>
        <v>87.903225806451616</v>
      </c>
      <c r="F228" s="32"/>
      <c r="G228" s="9"/>
    </row>
    <row r="229" spans="1:8" x14ac:dyDescent="0.2">
      <c r="B229" s="19"/>
      <c r="C229" s="21"/>
      <c r="D229" s="31"/>
      <c r="E229" s="11"/>
      <c r="F229" s="32"/>
      <c r="G229" s="9"/>
    </row>
    <row r="230" spans="1:8" x14ac:dyDescent="0.2">
      <c r="A230" s="12" t="s">
        <v>1</v>
      </c>
      <c r="B230" s="13">
        <f>COUNT(B225:B229)</f>
        <v>4</v>
      </c>
      <c r="C230" s="14">
        <f>COUNT(C225:C229)</f>
        <v>4</v>
      </c>
      <c r="D230" s="39"/>
      <c r="E230" s="14">
        <f>COUNT(E225:E229)</f>
        <v>4</v>
      </c>
      <c r="F230" s="20"/>
      <c r="G230" s="9"/>
    </row>
    <row r="231" spans="1:8" x14ac:dyDescent="0.2">
      <c r="A231" s="1" t="s">
        <v>2</v>
      </c>
      <c r="B231" s="15">
        <f>AVERAGE(B225:B229)</f>
        <v>45</v>
      </c>
      <c r="C231" s="16">
        <f>AVERAGE(C225:C229)</f>
        <v>36.274999999999999</v>
      </c>
      <c r="D231" s="22" t="s">
        <v>12</v>
      </c>
      <c r="E231" s="16">
        <f>AVERAGE(E225:E229)</f>
        <v>81.268168220389768</v>
      </c>
      <c r="F231" s="18" t="s">
        <v>13</v>
      </c>
      <c r="G231" s="11">
        <f>100-E231</f>
        <v>18.731831779610232</v>
      </c>
      <c r="H231" s="42" t="s">
        <v>14</v>
      </c>
    </row>
    <row r="232" spans="1:8" x14ac:dyDescent="0.2">
      <c r="A232" s="1" t="s">
        <v>3</v>
      </c>
      <c r="B232" s="15">
        <f>STDEV(B225:B229)/SQRT(B230)</f>
        <v>7.6702889993359005</v>
      </c>
      <c r="C232" s="16">
        <f>STDEV(C225:C229)/SQRT(C230)</f>
        <v>6.4842919171384263</v>
      </c>
      <c r="D232" s="22" t="s">
        <v>12</v>
      </c>
      <c r="E232" s="16">
        <f>STDEV(E225:E229)/SQRT(E230)</f>
        <v>4.8803880712970091</v>
      </c>
      <c r="F232" s="20" t="s">
        <v>13</v>
      </c>
      <c r="G232" s="9"/>
    </row>
    <row r="233" spans="1:8" x14ac:dyDescent="0.2">
      <c r="B233" s="19"/>
      <c r="C233" s="21"/>
      <c r="D233" s="31"/>
      <c r="E233" s="11"/>
      <c r="F233" s="32"/>
      <c r="G233" s="9"/>
    </row>
    <row r="234" spans="1:8" x14ac:dyDescent="0.2">
      <c r="A234" s="18" t="s">
        <v>15</v>
      </c>
      <c r="B234" s="19"/>
      <c r="C234" s="21"/>
      <c r="D234" s="31"/>
      <c r="E234" s="11"/>
      <c r="F234" s="32"/>
      <c r="G234" s="9"/>
    </row>
    <row r="235" spans="1:8" x14ac:dyDescent="0.2">
      <c r="A235" s="20" t="s">
        <v>4</v>
      </c>
      <c r="B235" s="19">
        <v>2.1100000000000001E-2</v>
      </c>
      <c r="C235" s="21"/>
      <c r="D235" s="31"/>
      <c r="E235" s="11"/>
      <c r="F235" s="32"/>
      <c r="G235" s="9"/>
    </row>
    <row r="236" spans="1:8" x14ac:dyDescent="0.2">
      <c r="A236" s="20" t="s">
        <v>5</v>
      </c>
      <c r="B236" s="19" t="s">
        <v>9</v>
      </c>
      <c r="C236" s="21"/>
      <c r="D236" s="31"/>
      <c r="E236" s="11"/>
      <c r="F236" s="32"/>
      <c r="G236" s="9"/>
    </row>
    <row r="237" spans="1:8" x14ac:dyDescent="0.2">
      <c r="A237" s="20" t="s">
        <v>17</v>
      </c>
      <c r="B237" s="19" t="s">
        <v>6</v>
      </c>
      <c r="C237" s="21"/>
      <c r="D237" s="31"/>
      <c r="E237" s="11"/>
      <c r="F237" s="32"/>
      <c r="G237" s="9"/>
    </row>
    <row r="238" spans="1:8" x14ac:dyDescent="0.2">
      <c r="A238" s="20" t="s">
        <v>18</v>
      </c>
      <c r="B238" s="19" t="s">
        <v>19</v>
      </c>
      <c r="C238" s="21"/>
      <c r="D238" s="31"/>
      <c r="E238" s="11"/>
      <c r="F238" s="32"/>
      <c r="G238" s="9"/>
    </row>
    <row r="239" spans="1:8" x14ac:dyDescent="0.2">
      <c r="A239" s="20" t="s">
        <v>20</v>
      </c>
      <c r="B239" s="19" t="s">
        <v>57</v>
      </c>
      <c r="C239" s="21"/>
      <c r="D239" s="31"/>
      <c r="E239" s="11"/>
      <c r="F239" s="32"/>
      <c r="G239" s="9"/>
    </row>
    <row r="240" spans="1:8" x14ac:dyDescent="0.2">
      <c r="A240" s="20" t="s">
        <v>21</v>
      </c>
      <c r="B240" s="19">
        <v>4</v>
      </c>
      <c r="C240" s="21"/>
      <c r="D240" s="31"/>
      <c r="E240" s="11"/>
      <c r="F240" s="32"/>
      <c r="G240" s="9"/>
    </row>
    <row r="241" spans="1:8" ht="17" thickBot="1" x14ac:dyDescent="0.25"/>
    <row r="242" spans="1:8" s="6" customFormat="1" ht="17" thickTop="1" x14ac:dyDescent="0.2">
      <c r="A242" s="4"/>
      <c r="B242" s="5"/>
      <c r="D242" s="33"/>
      <c r="F242" s="33"/>
      <c r="H242" s="34"/>
    </row>
    <row r="243" spans="1:8" x14ac:dyDescent="0.2">
      <c r="A243" s="7" t="s">
        <v>69</v>
      </c>
      <c r="B243" s="8" t="s">
        <v>33</v>
      </c>
      <c r="C243" s="35" t="s">
        <v>58</v>
      </c>
      <c r="D243" s="31"/>
      <c r="E243" s="25"/>
      <c r="F243" s="32"/>
    </row>
    <row r="244" spans="1:8" x14ac:dyDescent="0.2">
      <c r="B244" s="10"/>
      <c r="C244" s="11"/>
      <c r="D244" s="31"/>
      <c r="E244" s="11"/>
      <c r="F244" s="32"/>
      <c r="G244" s="9"/>
    </row>
    <row r="245" spans="1:8" x14ac:dyDescent="0.2">
      <c r="A245" s="43" t="s">
        <v>0</v>
      </c>
      <c r="B245" s="36" t="s">
        <v>10</v>
      </c>
      <c r="C245" s="37" t="s">
        <v>35</v>
      </c>
      <c r="D245" s="38"/>
      <c r="E245" s="37" t="s">
        <v>11</v>
      </c>
      <c r="F245" s="32"/>
      <c r="G245" s="9"/>
    </row>
    <row r="246" spans="1:8" x14ac:dyDescent="0.2">
      <c r="B246" s="10">
        <v>87.305000000000007</v>
      </c>
      <c r="C246" s="11">
        <v>61.884999999999998</v>
      </c>
      <c r="D246" s="31"/>
      <c r="E246" s="11">
        <f>C246/B246*100</f>
        <v>70.88368363782142</v>
      </c>
      <c r="F246" s="32"/>
      <c r="G246" s="9"/>
    </row>
    <row r="247" spans="1:8" x14ac:dyDescent="0.2">
      <c r="B247" s="10">
        <v>94.787000000000006</v>
      </c>
      <c r="C247" s="11">
        <v>89.581999999999994</v>
      </c>
      <c r="D247" s="31"/>
      <c r="E247" s="11">
        <f>C247/B247*100</f>
        <v>94.508740650089123</v>
      </c>
      <c r="F247" s="32"/>
      <c r="G247" s="9"/>
    </row>
    <row r="248" spans="1:8" x14ac:dyDescent="0.2">
      <c r="B248" s="10">
        <v>54.911000000000001</v>
      </c>
      <c r="C248" s="11">
        <v>50.72</v>
      </c>
      <c r="D248" s="31"/>
      <c r="E248" s="11">
        <f>C248/B248*100</f>
        <v>92.367649469140972</v>
      </c>
      <c r="F248" s="32"/>
      <c r="G248" s="9"/>
    </row>
    <row r="249" spans="1:8" x14ac:dyDescent="0.2">
      <c r="B249" s="10">
        <v>93.921999999999997</v>
      </c>
      <c r="C249" s="11">
        <v>67.701999999999998</v>
      </c>
      <c r="D249" s="31"/>
      <c r="E249" s="11">
        <f>C249/B249*100</f>
        <v>72.08321798939545</v>
      </c>
      <c r="F249" s="32"/>
      <c r="G249" s="9"/>
    </row>
    <row r="250" spans="1:8" x14ac:dyDescent="0.2">
      <c r="B250" s="10">
        <v>81.674000000000007</v>
      </c>
      <c r="C250" s="11">
        <v>58.484000000000002</v>
      </c>
      <c r="D250" s="31"/>
      <c r="E250" s="11">
        <f>C250/B250*100</f>
        <v>71.60663124127629</v>
      </c>
      <c r="F250" s="32"/>
      <c r="G250" s="9"/>
    </row>
    <row r="251" spans="1:8" x14ac:dyDescent="0.2">
      <c r="B251" s="19"/>
      <c r="C251" s="21"/>
      <c r="D251" s="31"/>
      <c r="E251" s="11"/>
      <c r="F251" s="32"/>
      <c r="G251" s="9"/>
    </row>
    <row r="252" spans="1:8" x14ac:dyDescent="0.2">
      <c r="A252" s="12" t="s">
        <v>1</v>
      </c>
      <c r="B252" s="13">
        <f>COUNT(B246:B251)</f>
        <v>5</v>
      </c>
      <c r="C252" s="14">
        <f>COUNT(C246:C251)</f>
        <v>5</v>
      </c>
      <c r="D252" s="39"/>
      <c r="E252" s="14">
        <f>COUNT(E246:E251)</f>
        <v>5</v>
      </c>
      <c r="F252" s="20"/>
      <c r="G252" s="9"/>
    </row>
    <row r="253" spans="1:8" x14ac:dyDescent="0.2">
      <c r="A253" s="1" t="s">
        <v>2</v>
      </c>
      <c r="B253" s="15">
        <f>AVERAGE(B246:B251)</f>
        <v>82.519800000000004</v>
      </c>
      <c r="C253" s="16">
        <f>AVERAGE(C246:C251)</f>
        <v>65.674599999999998</v>
      </c>
      <c r="D253" s="22" t="s">
        <v>12</v>
      </c>
      <c r="E253" s="16">
        <f>AVERAGE(E246:E251)</f>
        <v>80.28998459754466</v>
      </c>
      <c r="F253" s="18" t="s">
        <v>13</v>
      </c>
      <c r="G253" s="11">
        <f>100-E253</f>
        <v>19.71001540245534</v>
      </c>
      <c r="H253" s="42" t="s">
        <v>14</v>
      </c>
    </row>
    <row r="254" spans="1:8" x14ac:dyDescent="0.2">
      <c r="A254" s="1" t="s">
        <v>3</v>
      </c>
      <c r="B254" s="15">
        <f>STDEV(B246:B251)/SQRT(B252)</f>
        <v>7.3018960373316846</v>
      </c>
      <c r="C254" s="16">
        <f>STDEV(C246:C251)/SQRT(C252)</f>
        <v>6.5779175397689515</v>
      </c>
      <c r="D254" s="22" t="s">
        <v>12</v>
      </c>
      <c r="E254" s="16">
        <f>STDEV(E246:E251)/SQRT(E252)</f>
        <v>5.3817894507668083</v>
      </c>
      <c r="F254" s="20" t="s">
        <v>13</v>
      </c>
      <c r="G254" s="9"/>
    </row>
    <row r="255" spans="1:8" x14ac:dyDescent="0.2">
      <c r="B255" s="19"/>
      <c r="C255" s="21"/>
      <c r="D255" s="31"/>
      <c r="E255" s="11"/>
      <c r="F255" s="32"/>
      <c r="G255" s="9"/>
    </row>
    <row r="256" spans="1:8" x14ac:dyDescent="0.2">
      <c r="A256" s="18" t="s">
        <v>15</v>
      </c>
      <c r="B256" s="19"/>
      <c r="C256" s="21"/>
      <c r="D256" s="31"/>
      <c r="E256" s="11"/>
      <c r="F256" s="32"/>
      <c r="G256" s="9"/>
    </row>
    <row r="257" spans="1:8" x14ac:dyDescent="0.2">
      <c r="A257" s="20" t="s">
        <v>4</v>
      </c>
      <c r="B257" s="19">
        <v>1.2699999999999999E-2</v>
      </c>
      <c r="C257" s="21"/>
      <c r="D257" s="31"/>
      <c r="E257" s="11"/>
      <c r="F257" s="32"/>
      <c r="G257" s="9"/>
    </row>
    <row r="258" spans="1:8" x14ac:dyDescent="0.2">
      <c r="A258" s="20" t="s">
        <v>5</v>
      </c>
      <c r="B258" s="19" t="s">
        <v>9</v>
      </c>
      <c r="C258" s="21"/>
      <c r="D258" s="31"/>
      <c r="E258" s="11"/>
      <c r="F258" s="32"/>
      <c r="G258" s="9"/>
    </row>
    <row r="259" spans="1:8" x14ac:dyDescent="0.2">
      <c r="A259" s="20" t="s">
        <v>17</v>
      </c>
      <c r="B259" s="19" t="s">
        <v>6</v>
      </c>
      <c r="C259" s="21"/>
      <c r="D259" s="31"/>
      <c r="E259" s="11"/>
      <c r="F259" s="32"/>
      <c r="G259" s="9"/>
    </row>
    <row r="260" spans="1:8" x14ac:dyDescent="0.2">
      <c r="A260" s="20" t="s">
        <v>18</v>
      </c>
      <c r="B260" s="19" t="s">
        <v>19</v>
      </c>
      <c r="C260" s="21"/>
      <c r="D260" s="31"/>
      <c r="E260" s="11"/>
      <c r="F260" s="32"/>
      <c r="G260" s="9"/>
    </row>
    <row r="261" spans="1:8" x14ac:dyDescent="0.2">
      <c r="A261" s="20" t="s">
        <v>20</v>
      </c>
      <c r="B261" s="19" t="s">
        <v>59</v>
      </c>
      <c r="C261" s="21"/>
      <c r="D261" s="31"/>
      <c r="E261" s="11"/>
      <c r="F261" s="32"/>
      <c r="G261" s="9"/>
    </row>
    <row r="262" spans="1:8" x14ac:dyDescent="0.2">
      <c r="A262" s="20" t="s">
        <v>21</v>
      </c>
      <c r="B262" s="19">
        <v>5</v>
      </c>
      <c r="C262" s="21"/>
      <c r="D262" s="31"/>
      <c r="E262" s="11"/>
      <c r="F262" s="32"/>
      <c r="G262" s="9"/>
    </row>
    <row r="263" spans="1:8" ht="17" thickBot="1" x14ac:dyDescent="0.25"/>
    <row r="264" spans="1:8" s="6" customFormat="1" ht="17" thickTop="1" x14ac:dyDescent="0.2">
      <c r="A264" s="4"/>
      <c r="B264" s="5"/>
      <c r="D264" s="33"/>
      <c r="F264" s="33"/>
      <c r="H264" s="34"/>
    </row>
    <row r="265" spans="1:8" x14ac:dyDescent="0.2">
      <c r="A265" s="7" t="s">
        <v>69</v>
      </c>
      <c r="B265" s="8" t="s">
        <v>37</v>
      </c>
      <c r="C265" s="35" t="s">
        <v>60</v>
      </c>
      <c r="D265" s="31"/>
      <c r="E265" s="25"/>
      <c r="F265" s="32"/>
    </row>
    <row r="266" spans="1:8" x14ac:dyDescent="0.2">
      <c r="B266" s="10"/>
      <c r="C266" s="11"/>
      <c r="D266" s="31"/>
      <c r="E266" s="11"/>
      <c r="F266" s="32"/>
      <c r="G266" s="9"/>
    </row>
    <row r="267" spans="1:8" x14ac:dyDescent="0.2">
      <c r="A267" s="43" t="s">
        <v>0</v>
      </c>
      <c r="B267" s="36" t="s">
        <v>10</v>
      </c>
      <c r="C267" s="37" t="s">
        <v>39</v>
      </c>
      <c r="D267" s="38"/>
      <c r="E267" s="37" t="s">
        <v>11</v>
      </c>
      <c r="F267" s="32"/>
      <c r="G267" s="9"/>
    </row>
    <row r="268" spans="1:8" x14ac:dyDescent="0.2">
      <c r="B268" s="10">
        <v>25.05</v>
      </c>
      <c r="C268" s="11">
        <v>20.61</v>
      </c>
      <c r="D268" s="31"/>
      <c r="E268" s="11">
        <f>C268/B268*100</f>
        <v>82.275449101796411</v>
      </c>
      <c r="F268" s="32"/>
      <c r="G268" s="9"/>
    </row>
    <row r="269" spans="1:8" x14ac:dyDescent="0.2">
      <c r="B269" s="10">
        <v>24.186669999999999</v>
      </c>
      <c r="C269" s="11">
        <v>19.105</v>
      </c>
      <c r="D269" s="31"/>
      <c r="E269" s="11">
        <f>C269/B269*100</f>
        <v>78.989790657415853</v>
      </c>
      <c r="F269" s="32"/>
      <c r="G269" s="9"/>
    </row>
    <row r="270" spans="1:8" x14ac:dyDescent="0.2">
      <c r="B270" s="10">
        <v>46.1</v>
      </c>
      <c r="C270" s="11">
        <v>41.005000000000003</v>
      </c>
      <c r="D270" s="31"/>
      <c r="E270" s="11">
        <f>C270/B270*100</f>
        <v>88.947939262472886</v>
      </c>
      <c r="F270" s="32"/>
      <c r="G270" s="9"/>
    </row>
    <row r="271" spans="1:8" x14ac:dyDescent="0.2">
      <c r="B271" s="10">
        <v>26.61</v>
      </c>
      <c r="C271" s="11">
        <v>23.97</v>
      </c>
      <c r="D271" s="31"/>
      <c r="E271" s="11">
        <f>C271/B271*100</f>
        <v>90.07891770011274</v>
      </c>
      <c r="F271" s="32"/>
      <c r="G271" s="9"/>
    </row>
    <row r="272" spans="1:8" x14ac:dyDescent="0.2">
      <c r="B272" s="10"/>
      <c r="C272" s="11"/>
      <c r="D272" s="31"/>
      <c r="E272" s="11"/>
      <c r="F272" s="32"/>
      <c r="G272" s="9"/>
    </row>
    <row r="273" spans="1:9" x14ac:dyDescent="0.2">
      <c r="A273" s="12" t="s">
        <v>1</v>
      </c>
      <c r="B273" s="13">
        <f>COUNT(B268:B272)</f>
        <v>4</v>
      </c>
      <c r="C273" s="14">
        <f>COUNT(C268:C272)</f>
        <v>4</v>
      </c>
      <c r="D273" s="39"/>
      <c r="E273" s="14">
        <f>COUNT(E268:E272)</f>
        <v>4</v>
      </c>
      <c r="F273" s="20"/>
      <c r="G273" s="9"/>
    </row>
    <row r="274" spans="1:9" x14ac:dyDescent="0.2">
      <c r="A274" s="1" t="s">
        <v>2</v>
      </c>
      <c r="B274" s="15">
        <f>AVERAGE(B268:B272)</f>
        <v>30.486667499999999</v>
      </c>
      <c r="C274" s="16">
        <f>AVERAGE(C268:C272)</f>
        <v>26.172499999999999</v>
      </c>
      <c r="D274" s="22" t="s">
        <v>12</v>
      </c>
      <c r="E274" s="16">
        <f>AVERAGE(E268:E272)</f>
        <v>85.073024180449465</v>
      </c>
      <c r="F274" s="18" t="s">
        <v>13</v>
      </c>
      <c r="G274" s="11">
        <f>100-E274</f>
        <v>14.926975819550535</v>
      </c>
      <c r="H274" s="42" t="s">
        <v>14</v>
      </c>
    </row>
    <row r="275" spans="1:9" x14ac:dyDescent="0.2">
      <c r="A275" s="1" t="s">
        <v>3</v>
      </c>
      <c r="B275" s="15">
        <f>STDEV(B268:B271)/SQRT(B273)</f>
        <v>5.2285436521294235</v>
      </c>
      <c r="C275" s="49">
        <f>STDEV(C268:C271)/SQRT(C273)</f>
        <v>5.047648173489641</v>
      </c>
      <c r="D275" s="22" t="s">
        <v>12</v>
      </c>
      <c r="E275" s="16">
        <f>STDEV(E268:E272)/SQRT(E273)</f>
        <v>2.659982663470446</v>
      </c>
      <c r="F275" s="20" t="s">
        <v>13</v>
      </c>
      <c r="G275" s="9"/>
    </row>
    <row r="276" spans="1:9" x14ac:dyDescent="0.2">
      <c r="B276" s="19"/>
      <c r="C276" s="21"/>
      <c r="D276" s="31"/>
      <c r="E276" s="11"/>
      <c r="F276" s="32"/>
      <c r="G276" s="9"/>
    </row>
    <row r="277" spans="1:9" x14ac:dyDescent="0.2">
      <c r="A277" s="18" t="s">
        <v>15</v>
      </c>
      <c r="B277" s="19"/>
      <c r="C277" s="21"/>
      <c r="D277" s="31"/>
      <c r="E277" s="11"/>
      <c r="F277" s="32"/>
      <c r="G277" s="9"/>
    </row>
    <row r="278" spans="1:9" x14ac:dyDescent="0.2">
      <c r="A278" s="20" t="s">
        <v>4</v>
      </c>
      <c r="B278" s="19">
        <v>7.0000000000000001E-3</v>
      </c>
      <c r="C278" s="21"/>
      <c r="D278" s="31"/>
      <c r="E278" s="11"/>
      <c r="F278" s="32"/>
      <c r="G278" s="9"/>
    </row>
    <row r="279" spans="1:9" x14ac:dyDescent="0.2">
      <c r="A279" s="20" t="s">
        <v>5</v>
      </c>
      <c r="B279" s="19" t="s">
        <v>16</v>
      </c>
      <c r="C279" s="21"/>
      <c r="D279" s="31"/>
      <c r="E279" s="11"/>
      <c r="F279" s="32"/>
      <c r="G279" s="9"/>
    </row>
    <row r="280" spans="1:9" x14ac:dyDescent="0.2">
      <c r="A280" s="20" t="s">
        <v>17</v>
      </c>
      <c r="B280" s="19" t="s">
        <v>6</v>
      </c>
      <c r="C280" s="21"/>
      <c r="D280" s="31"/>
      <c r="E280" s="11"/>
      <c r="F280" s="32"/>
      <c r="G280" s="9"/>
    </row>
    <row r="281" spans="1:9" x14ac:dyDescent="0.2">
      <c r="A281" s="20" t="s">
        <v>18</v>
      </c>
      <c r="B281" s="19" t="s">
        <v>19</v>
      </c>
      <c r="C281" s="21"/>
      <c r="D281" s="31"/>
      <c r="E281" s="11"/>
      <c r="F281" s="32"/>
      <c r="G281" s="9"/>
    </row>
    <row r="282" spans="1:9" x14ac:dyDescent="0.2">
      <c r="A282" s="20" t="s">
        <v>20</v>
      </c>
      <c r="B282" s="19" t="s">
        <v>61</v>
      </c>
      <c r="C282" s="21"/>
      <c r="D282" s="31"/>
      <c r="E282" s="11"/>
      <c r="F282" s="32"/>
      <c r="G282" s="9"/>
    </row>
    <row r="283" spans="1:9" x14ac:dyDescent="0.2">
      <c r="A283" s="20" t="s">
        <v>21</v>
      </c>
      <c r="B283" s="19">
        <v>4</v>
      </c>
      <c r="C283" s="21"/>
      <c r="D283" s="31"/>
      <c r="E283" s="11"/>
      <c r="F283" s="32"/>
      <c r="G283" s="9"/>
    </row>
    <row r="284" spans="1:9" ht="17" thickBot="1" x14ac:dyDescent="0.25"/>
    <row r="285" spans="1:9" s="6" customFormat="1" ht="17" thickTop="1" x14ac:dyDescent="0.2">
      <c r="A285" s="4"/>
      <c r="B285" s="5"/>
      <c r="D285" s="33"/>
      <c r="F285" s="33"/>
      <c r="H285" s="34"/>
    </row>
    <row r="286" spans="1:9" x14ac:dyDescent="0.2">
      <c r="A286" s="7" t="s">
        <v>69</v>
      </c>
      <c r="B286" s="8" t="s">
        <v>41</v>
      </c>
      <c r="C286" s="35" t="s">
        <v>62</v>
      </c>
      <c r="D286" s="31"/>
      <c r="E286" s="25"/>
      <c r="F286" s="32"/>
    </row>
    <row r="287" spans="1:9" x14ac:dyDescent="0.2">
      <c r="B287" s="24"/>
      <c r="C287" s="25"/>
      <c r="D287" s="31"/>
      <c r="E287" s="25"/>
      <c r="F287" s="32"/>
    </row>
    <row r="288" spans="1:9" x14ac:dyDescent="0.2">
      <c r="A288" s="43" t="s">
        <v>0</v>
      </c>
      <c r="B288" s="36" t="s">
        <v>10</v>
      </c>
      <c r="C288" s="37" t="s">
        <v>43</v>
      </c>
      <c r="D288" s="38"/>
      <c r="E288" s="37" t="s">
        <v>11</v>
      </c>
      <c r="F288" s="32"/>
      <c r="G288" s="9"/>
      <c r="I288" s="9"/>
    </row>
    <row r="289" spans="1:9" x14ac:dyDescent="0.2">
      <c r="B289" s="10">
        <v>19</v>
      </c>
      <c r="C289" s="11">
        <v>11.14</v>
      </c>
      <c r="D289" s="31"/>
      <c r="E289" s="11">
        <f>C289/B289*100</f>
        <v>58.631578947368425</v>
      </c>
      <c r="F289" s="32"/>
      <c r="G289" s="9"/>
      <c r="I289" s="9"/>
    </row>
    <row r="290" spans="1:9" x14ac:dyDescent="0.2">
      <c r="B290" s="10">
        <v>29.760850000000001</v>
      </c>
      <c r="C290" s="11">
        <v>27.005649999999999</v>
      </c>
      <c r="D290" s="31"/>
      <c r="E290" s="11">
        <f>C290/B290*100</f>
        <v>90.742199903564583</v>
      </c>
      <c r="F290" s="32"/>
      <c r="G290" s="9"/>
      <c r="I290" s="9"/>
    </row>
    <row r="291" spans="1:9" x14ac:dyDescent="0.2">
      <c r="B291" s="10">
        <v>34.159999999999997</v>
      </c>
      <c r="C291" s="11">
        <v>29.98</v>
      </c>
      <c r="D291" s="31"/>
      <c r="E291" s="11">
        <f>C291/B291*100</f>
        <v>87.763466042154576</v>
      </c>
      <c r="F291" s="32"/>
      <c r="G291" s="9"/>
      <c r="I291" s="9"/>
    </row>
    <row r="292" spans="1:9" x14ac:dyDescent="0.2">
      <c r="B292" s="10">
        <v>25.74</v>
      </c>
      <c r="C292" s="11">
        <v>22.5</v>
      </c>
      <c r="D292" s="31"/>
      <c r="E292" s="11">
        <f>C292/B292*100</f>
        <v>87.412587412587413</v>
      </c>
      <c r="F292" s="32"/>
      <c r="G292" s="9"/>
      <c r="I292" s="9"/>
    </row>
    <row r="293" spans="1:9" x14ac:dyDescent="0.2">
      <c r="B293" s="10"/>
      <c r="C293" s="11"/>
      <c r="D293" s="31"/>
      <c r="E293" s="11"/>
      <c r="F293" s="32"/>
      <c r="G293" s="9"/>
      <c r="I293" s="9"/>
    </row>
    <row r="294" spans="1:9" x14ac:dyDescent="0.2">
      <c r="A294" s="12" t="s">
        <v>1</v>
      </c>
      <c r="B294" s="13">
        <f>COUNT(B289:B293)</f>
        <v>4</v>
      </c>
      <c r="C294" s="14">
        <f>COUNT(C289:C293)</f>
        <v>4</v>
      </c>
      <c r="D294" s="39"/>
      <c r="E294" s="14">
        <f>COUNT(E289:E293)</f>
        <v>4</v>
      </c>
      <c r="F294" s="20"/>
      <c r="G294" s="9"/>
      <c r="I294" s="9"/>
    </row>
    <row r="295" spans="1:9" x14ac:dyDescent="0.2">
      <c r="A295" s="1" t="s">
        <v>2</v>
      </c>
      <c r="B295" s="15">
        <f>AVERAGE(B289:B293)</f>
        <v>27.165212499999999</v>
      </c>
      <c r="C295" s="16">
        <f>AVERAGE(C289:C293)</f>
        <v>22.656412500000002</v>
      </c>
      <c r="D295" s="22" t="s">
        <v>12</v>
      </c>
      <c r="E295" s="16">
        <f>AVERAGE(E289:E293)</f>
        <v>81.137458076418753</v>
      </c>
      <c r="F295" s="18" t="s">
        <v>13</v>
      </c>
      <c r="G295" s="11">
        <f>100-E295</f>
        <v>18.862541923581247</v>
      </c>
      <c r="H295" s="42" t="s">
        <v>14</v>
      </c>
      <c r="I295" s="9"/>
    </row>
    <row r="296" spans="1:9" x14ac:dyDescent="0.2">
      <c r="A296" s="1" t="s">
        <v>3</v>
      </c>
      <c r="B296" s="15">
        <f>STDEV(B289:B293)/SQRT(B294)</f>
        <v>3.2192948508676431</v>
      </c>
      <c r="C296" s="16">
        <f>STDEV(C289:C293)/SQRT(C294)</f>
        <v>4.1352450798176701</v>
      </c>
      <c r="D296" s="22" t="s">
        <v>12</v>
      </c>
      <c r="E296" s="16">
        <f>STDEV(E289:E293)/SQRT(E294)</f>
        <v>7.5390477442732671</v>
      </c>
      <c r="F296" s="20" t="s">
        <v>13</v>
      </c>
      <c r="G296" s="9"/>
      <c r="I296" s="9"/>
    </row>
    <row r="297" spans="1:9" x14ac:dyDescent="0.2">
      <c r="B297" s="19"/>
      <c r="C297" s="21"/>
      <c r="D297" s="31"/>
      <c r="E297" s="11"/>
      <c r="F297" s="32"/>
      <c r="G297" s="9"/>
      <c r="I297" s="9"/>
    </row>
    <row r="298" spans="1:9" x14ac:dyDescent="0.2">
      <c r="A298" s="18" t="s">
        <v>15</v>
      </c>
      <c r="B298" s="19"/>
      <c r="C298" s="21"/>
      <c r="D298" s="31"/>
      <c r="E298" s="11"/>
      <c r="F298" s="32"/>
      <c r="G298" s="9"/>
      <c r="I298" s="9"/>
    </row>
    <row r="299" spans="1:9" x14ac:dyDescent="0.2">
      <c r="A299" s="20" t="s">
        <v>4</v>
      </c>
      <c r="B299" s="19">
        <v>5.9700000000000003E-2</v>
      </c>
      <c r="C299" s="21"/>
      <c r="D299" s="31"/>
      <c r="E299" s="11"/>
      <c r="F299" s="32"/>
      <c r="G299" s="9"/>
      <c r="I299" s="9"/>
    </row>
    <row r="300" spans="1:9" x14ac:dyDescent="0.2">
      <c r="A300" s="20" t="s">
        <v>5</v>
      </c>
      <c r="B300" s="19" t="s">
        <v>8</v>
      </c>
      <c r="C300" s="21"/>
      <c r="D300" s="31"/>
      <c r="E300" s="11"/>
      <c r="F300" s="32"/>
      <c r="G300" s="9"/>
      <c r="I300" s="9"/>
    </row>
    <row r="301" spans="1:9" x14ac:dyDescent="0.2">
      <c r="A301" s="20" t="s">
        <v>17</v>
      </c>
      <c r="B301" s="19" t="s">
        <v>7</v>
      </c>
      <c r="C301" s="21"/>
      <c r="D301" s="31"/>
      <c r="E301" s="11"/>
      <c r="F301" s="32"/>
      <c r="G301" s="9"/>
      <c r="I301" s="9"/>
    </row>
    <row r="302" spans="1:9" x14ac:dyDescent="0.2">
      <c r="A302" s="20" t="s">
        <v>18</v>
      </c>
      <c r="B302" s="19" t="s">
        <v>19</v>
      </c>
      <c r="C302" s="21"/>
      <c r="D302" s="31"/>
      <c r="E302" s="11"/>
      <c r="F302" s="32"/>
      <c r="G302" s="9"/>
      <c r="I302" s="9"/>
    </row>
    <row r="303" spans="1:9" x14ac:dyDescent="0.2">
      <c r="A303" s="20" t="s">
        <v>20</v>
      </c>
      <c r="B303" s="19" t="s">
        <v>63</v>
      </c>
      <c r="C303" s="21"/>
      <c r="D303" s="31"/>
      <c r="E303" s="11"/>
      <c r="F303" s="32"/>
      <c r="G303" s="9"/>
      <c r="I303" s="9"/>
    </row>
    <row r="304" spans="1:9" x14ac:dyDescent="0.2">
      <c r="A304" s="20" t="s">
        <v>21</v>
      </c>
      <c r="B304" s="19">
        <v>4</v>
      </c>
      <c r="C304" s="21"/>
      <c r="D304" s="31"/>
      <c r="E304" s="11"/>
      <c r="F304" s="32"/>
      <c r="G304" s="9"/>
      <c r="I304" s="9"/>
    </row>
    <row r="305" spans="1:8" ht="17" thickBot="1" x14ac:dyDescent="0.25"/>
    <row r="306" spans="1:8" s="6" customFormat="1" ht="17" thickTop="1" x14ac:dyDescent="0.2">
      <c r="A306" s="4"/>
      <c r="B306" s="5"/>
      <c r="D306" s="33"/>
      <c r="F306" s="33"/>
      <c r="H306" s="34"/>
    </row>
    <row r="307" spans="1:8" x14ac:dyDescent="0.2">
      <c r="A307" s="7" t="s">
        <v>69</v>
      </c>
      <c r="B307" s="8" t="s">
        <v>74</v>
      </c>
      <c r="C307" s="35" t="s">
        <v>76</v>
      </c>
      <c r="D307" s="31"/>
      <c r="E307" s="25"/>
      <c r="F307" s="32"/>
    </row>
    <row r="308" spans="1:8" x14ac:dyDescent="0.2">
      <c r="B308" s="24"/>
      <c r="C308" s="25"/>
      <c r="D308" s="31"/>
      <c r="E308" s="25"/>
      <c r="F308" s="32"/>
    </row>
    <row r="309" spans="1:8" x14ac:dyDescent="0.2">
      <c r="A309" s="43" t="s">
        <v>0</v>
      </c>
      <c r="B309" s="36" t="s">
        <v>10</v>
      </c>
      <c r="C309" s="37" t="s">
        <v>43</v>
      </c>
      <c r="D309" s="38"/>
      <c r="E309" s="37" t="s">
        <v>11</v>
      </c>
      <c r="F309" s="32"/>
      <c r="G309" s="9"/>
    </row>
    <row r="310" spans="1:8" x14ac:dyDescent="0.2">
      <c r="B310" s="62">
        <v>71.364699999999999</v>
      </c>
      <c r="C310" s="61">
        <v>55.507599999999996</v>
      </c>
      <c r="D310" s="31"/>
      <c r="E310" s="11">
        <f>C310/B310*100</f>
        <v>77.780191046834076</v>
      </c>
      <c r="F310" s="32"/>
      <c r="G310" s="9"/>
    </row>
    <row r="311" spans="1:8" x14ac:dyDescent="0.2">
      <c r="B311" s="62">
        <v>30.9998</v>
      </c>
      <c r="C311" s="61">
        <v>23.0016</v>
      </c>
      <c r="D311" s="31"/>
      <c r="E311" s="11">
        <f>C311/B311*100</f>
        <v>74.199188381860523</v>
      </c>
      <c r="F311" s="32"/>
      <c r="G311" s="9"/>
    </row>
    <row r="312" spans="1:8" x14ac:dyDescent="0.2">
      <c r="B312" s="62">
        <v>55.183399999999999</v>
      </c>
      <c r="C312" s="61">
        <v>31.345800000000001</v>
      </c>
      <c r="D312" s="31"/>
      <c r="E312" s="11">
        <f>C312/B312*100</f>
        <v>56.802951612260209</v>
      </c>
      <c r="F312" s="32"/>
      <c r="G312" s="9"/>
    </row>
    <row r="313" spans="1:8" x14ac:dyDescent="0.2">
      <c r="B313" s="62">
        <v>46.363900000000001</v>
      </c>
      <c r="C313" s="61">
        <v>41.888599999999997</v>
      </c>
      <c r="D313" s="31"/>
      <c r="E313" s="11">
        <f>C313/B313*100</f>
        <v>90.347447043928568</v>
      </c>
      <c r="F313" s="32"/>
      <c r="G313" s="9"/>
    </row>
    <row r="314" spans="1:8" x14ac:dyDescent="0.2">
      <c r="B314" s="62">
        <v>77.159700000000001</v>
      </c>
      <c r="C314" s="61">
        <v>49.921500000000002</v>
      </c>
      <c r="D314" s="31"/>
      <c r="E314" s="11">
        <f>C314/B314*100</f>
        <v>64.698929622587968</v>
      </c>
      <c r="F314" s="32"/>
      <c r="G314" s="9"/>
    </row>
    <row r="315" spans="1:8" x14ac:dyDescent="0.2">
      <c r="B315" s="62"/>
      <c r="C315" s="61"/>
      <c r="D315" s="31"/>
      <c r="E315" s="11"/>
      <c r="F315" s="32"/>
      <c r="G315" s="9"/>
    </row>
    <row r="316" spans="1:8" x14ac:dyDescent="0.2">
      <c r="A316" s="12" t="s">
        <v>1</v>
      </c>
      <c r="B316" s="13">
        <f>COUNT(B310:B314)</f>
        <v>5</v>
      </c>
      <c r="C316" s="14">
        <f>COUNT(C310:C314)</f>
        <v>5</v>
      </c>
      <c r="D316" s="39"/>
      <c r="E316" s="14">
        <f>COUNT(E310:E314)</f>
        <v>5</v>
      </c>
      <c r="F316" s="20"/>
      <c r="G316" s="9"/>
    </row>
    <row r="317" spans="1:8" x14ac:dyDescent="0.2">
      <c r="A317" s="1" t="s">
        <v>2</v>
      </c>
      <c r="B317" s="15">
        <f>AVERAGE(B310:B314)</f>
        <v>56.214300000000001</v>
      </c>
      <c r="C317" s="16">
        <f>AVERAGE(C310:C314)</f>
        <v>40.333019999999998</v>
      </c>
      <c r="D317" s="22" t="s">
        <v>12</v>
      </c>
      <c r="E317" s="16">
        <f>AVERAGE(E310:E314)</f>
        <v>72.765741541494265</v>
      </c>
      <c r="F317" s="18" t="s">
        <v>13</v>
      </c>
      <c r="G317" s="11">
        <f>100-E317</f>
        <v>27.234258458505735</v>
      </c>
      <c r="H317" s="42" t="s">
        <v>14</v>
      </c>
    </row>
    <row r="318" spans="1:8" x14ac:dyDescent="0.2">
      <c r="A318" s="1" t="s">
        <v>3</v>
      </c>
      <c r="B318" s="15">
        <f>STDEV(B310:B314)/SQRT(B316)</f>
        <v>8.3728983826987857</v>
      </c>
      <c r="C318" s="16">
        <f>STDEV(C310:C314)/SQRT(C316)</f>
        <v>5.9404330589949454</v>
      </c>
      <c r="D318" s="22" t="s">
        <v>12</v>
      </c>
      <c r="E318" s="16">
        <f>STDEV(E310:E314)/SQRT(E316)</f>
        <v>5.7280012173530093</v>
      </c>
      <c r="F318" s="20" t="s">
        <v>13</v>
      </c>
      <c r="G318" s="9"/>
    </row>
    <row r="319" spans="1:8" x14ac:dyDescent="0.2">
      <c r="B319" s="19"/>
      <c r="C319" s="21"/>
      <c r="D319" s="31"/>
      <c r="E319" s="11"/>
      <c r="F319" s="32"/>
      <c r="G319" s="9"/>
    </row>
    <row r="320" spans="1:8" x14ac:dyDescent="0.2">
      <c r="A320" s="18" t="s">
        <v>15</v>
      </c>
      <c r="B320" s="19"/>
      <c r="C320" s="21"/>
      <c r="D320" s="31"/>
      <c r="E320" s="11"/>
      <c r="F320" s="32"/>
      <c r="G320" s="9"/>
    </row>
    <row r="321" spans="1:8" x14ac:dyDescent="0.2">
      <c r="A321" s="20" t="s">
        <v>4</v>
      </c>
      <c r="B321" s="19">
        <v>7.1000000000000004E-3</v>
      </c>
      <c r="C321" s="21"/>
      <c r="D321" s="31"/>
      <c r="E321" s="11"/>
      <c r="F321" s="32"/>
      <c r="G321" s="9"/>
    </row>
    <row r="322" spans="1:8" x14ac:dyDescent="0.2">
      <c r="A322" s="20" t="s">
        <v>5</v>
      </c>
      <c r="B322" s="19" t="s">
        <v>16</v>
      </c>
      <c r="C322" s="21"/>
      <c r="D322" s="31"/>
      <c r="E322" s="11"/>
      <c r="F322" s="32"/>
      <c r="G322" s="9"/>
    </row>
    <row r="323" spans="1:8" x14ac:dyDescent="0.2">
      <c r="A323" s="20" t="s">
        <v>17</v>
      </c>
      <c r="B323" s="19" t="s">
        <v>6</v>
      </c>
      <c r="C323" s="21"/>
      <c r="D323" s="31"/>
      <c r="E323" s="11"/>
      <c r="F323" s="32"/>
      <c r="G323" s="9"/>
    </row>
    <row r="324" spans="1:8" x14ac:dyDescent="0.2">
      <c r="A324" s="20" t="s">
        <v>18</v>
      </c>
      <c r="B324" s="19" t="s">
        <v>19</v>
      </c>
      <c r="C324" s="21"/>
      <c r="D324" s="31"/>
      <c r="E324" s="11"/>
      <c r="F324" s="32"/>
      <c r="G324" s="9"/>
    </row>
    <row r="325" spans="1:8" x14ac:dyDescent="0.2">
      <c r="A325" s="20" t="s">
        <v>20</v>
      </c>
      <c r="B325" s="19" t="s">
        <v>75</v>
      </c>
      <c r="C325" s="21"/>
      <c r="D325" s="31"/>
      <c r="E325" s="11"/>
      <c r="F325" s="32"/>
      <c r="G325" s="9"/>
    </row>
    <row r="326" spans="1:8" x14ac:dyDescent="0.2">
      <c r="A326" s="20" t="s">
        <v>21</v>
      </c>
      <c r="B326" s="19">
        <v>5</v>
      </c>
      <c r="C326" s="21"/>
      <c r="D326" s="31"/>
      <c r="E326" s="11"/>
      <c r="F326" s="32"/>
      <c r="G326" s="9"/>
    </row>
    <row r="327" spans="1:8" ht="17" thickBot="1" x14ac:dyDescent="0.25"/>
    <row r="328" spans="1:8" s="6" customFormat="1" ht="17" thickTop="1" x14ac:dyDescent="0.2">
      <c r="A328" s="4"/>
      <c r="B328" s="5"/>
      <c r="D328" s="33"/>
      <c r="F328" s="33"/>
      <c r="H328" s="34"/>
    </row>
    <row r="329" spans="1:8" x14ac:dyDescent="0.2">
      <c r="A329" s="7" t="s">
        <v>69</v>
      </c>
      <c r="B329" s="8" t="s">
        <v>45</v>
      </c>
      <c r="C329" s="35" t="s">
        <v>64</v>
      </c>
      <c r="D329" s="31"/>
      <c r="E329" s="25"/>
      <c r="F329" s="32"/>
    </row>
    <row r="330" spans="1:8" x14ac:dyDescent="0.2">
      <c r="B330" s="24"/>
      <c r="C330" s="25"/>
      <c r="D330" s="31"/>
      <c r="E330" s="25"/>
      <c r="F330" s="32"/>
    </row>
    <row r="331" spans="1:8" x14ac:dyDescent="0.2">
      <c r="A331" s="43" t="s">
        <v>0</v>
      </c>
      <c r="B331" s="36" t="s">
        <v>10</v>
      </c>
      <c r="C331" s="37" t="s">
        <v>43</v>
      </c>
      <c r="D331" s="38"/>
      <c r="E331" s="37" t="s">
        <v>11</v>
      </c>
      <c r="F331" s="32"/>
      <c r="G331" s="9"/>
    </row>
    <row r="332" spans="1:8" x14ac:dyDescent="0.2">
      <c r="B332" s="10">
        <v>31.18</v>
      </c>
      <c r="C332" s="11">
        <v>26.45</v>
      </c>
      <c r="D332" s="31"/>
      <c r="E332" s="11">
        <f>C332/B332*100</f>
        <v>84.830019243104545</v>
      </c>
      <c r="F332" s="32"/>
      <c r="G332" s="9"/>
    </row>
    <row r="333" spans="1:8" x14ac:dyDescent="0.2">
      <c r="B333" s="10">
        <v>33.76</v>
      </c>
      <c r="C333" s="11">
        <v>34.44</v>
      </c>
      <c r="D333" s="31"/>
      <c r="E333" s="11">
        <f>C333/B333*100</f>
        <v>102.01421800947867</v>
      </c>
      <c r="F333" s="32"/>
      <c r="G333" s="9"/>
    </row>
    <row r="334" spans="1:8" x14ac:dyDescent="0.2">
      <c r="B334" s="10">
        <v>30.45</v>
      </c>
      <c r="C334" s="11">
        <v>31.23</v>
      </c>
      <c r="D334" s="31"/>
      <c r="E334" s="11">
        <f>C334/B334*100</f>
        <v>102.56157635467981</v>
      </c>
      <c r="F334" s="32"/>
      <c r="G334" s="9"/>
    </row>
    <row r="335" spans="1:8" x14ac:dyDescent="0.2">
      <c r="B335" s="19"/>
      <c r="C335" s="21"/>
      <c r="D335" s="31"/>
      <c r="E335" s="11"/>
      <c r="F335" s="32"/>
      <c r="G335" s="9"/>
    </row>
    <row r="336" spans="1:8" x14ac:dyDescent="0.2">
      <c r="A336" s="12" t="s">
        <v>1</v>
      </c>
      <c r="B336" s="13">
        <f>COUNT(B332:B335)</f>
        <v>3</v>
      </c>
      <c r="C336" s="14">
        <f>COUNT(C332:C335)</f>
        <v>3</v>
      </c>
      <c r="D336" s="39"/>
      <c r="E336" s="14">
        <f>COUNT(E332:E335)</f>
        <v>3</v>
      </c>
      <c r="F336" s="20"/>
      <c r="G336" s="9"/>
    </row>
    <row r="337" spans="1:8" x14ac:dyDescent="0.2">
      <c r="A337" s="1" t="s">
        <v>2</v>
      </c>
      <c r="B337" s="15">
        <f>AVERAGE(B332:B335)</f>
        <v>31.796666666666667</v>
      </c>
      <c r="C337" s="16">
        <f>AVERAGE(C332:C335)</f>
        <v>30.706666666666667</v>
      </c>
      <c r="D337" s="22" t="s">
        <v>12</v>
      </c>
      <c r="E337" s="16">
        <f>AVERAGE(E332:E335)</f>
        <v>96.468604535754352</v>
      </c>
      <c r="F337" s="18" t="s">
        <v>13</v>
      </c>
      <c r="G337" s="11">
        <f>100-E337</f>
        <v>3.531395464245648</v>
      </c>
      <c r="H337" s="42" t="s">
        <v>14</v>
      </c>
    </row>
    <row r="338" spans="1:8" x14ac:dyDescent="0.2">
      <c r="A338" s="1" t="s">
        <v>3</v>
      </c>
      <c r="B338" s="15">
        <f>STDEV(B332:B335)/SQRT(B336)</f>
        <v>1.0040307653542182</v>
      </c>
      <c r="C338" s="16">
        <f>STDEV(C332:C335)/SQRT(C336)</f>
        <v>2.3213094963355876</v>
      </c>
      <c r="D338" s="22" t="s">
        <v>12</v>
      </c>
      <c r="E338" s="16">
        <f>STDEV(E332:E335)/SQRT(E336)</f>
        <v>5.8214374227284136</v>
      </c>
      <c r="F338" s="20" t="s">
        <v>13</v>
      </c>
      <c r="G338" s="9"/>
    </row>
    <row r="339" spans="1:8" x14ac:dyDescent="0.2">
      <c r="B339" s="19"/>
      <c r="C339" s="21"/>
      <c r="D339" s="31"/>
      <c r="E339" s="11"/>
      <c r="F339" s="32"/>
      <c r="G339" s="9"/>
    </row>
    <row r="340" spans="1:8" x14ac:dyDescent="0.2">
      <c r="A340" s="18" t="s">
        <v>15</v>
      </c>
      <c r="B340" s="19"/>
      <c r="C340" s="21"/>
      <c r="D340" s="31"/>
      <c r="E340" s="11"/>
      <c r="F340" s="32"/>
      <c r="G340" s="9"/>
    </row>
    <row r="341" spans="1:8" x14ac:dyDescent="0.2">
      <c r="A341" s="20" t="s">
        <v>4</v>
      </c>
      <c r="B341" s="19">
        <v>0.29459999999999997</v>
      </c>
      <c r="C341" s="21"/>
      <c r="D341" s="31"/>
      <c r="E341" s="11"/>
      <c r="F341" s="32"/>
      <c r="G341" s="9"/>
    </row>
    <row r="342" spans="1:8" x14ac:dyDescent="0.2">
      <c r="A342" s="20" t="s">
        <v>5</v>
      </c>
      <c r="B342" s="19" t="s">
        <v>8</v>
      </c>
      <c r="C342" s="21"/>
      <c r="D342" s="31"/>
      <c r="E342" s="11"/>
      <c r="F342" s="32"/>
      <c r="G342" s="9"/>
    </row>
    <row r="343" spans="1:8" x14ac:dyDescent="0.2">
      <c r="A343" s="20" t="s">
        <v>17</v>
      </c>
      <c r="B343" s="19" t="s">
        <v>7</v>
      </c>
      <c r="C343" s="21"/>
      <c r="D343" s="31"/>
      <c r="E343" s="11"/>
      <c r="F343" s="32"/>
      <c r="G343" s="9"/>
    </row>
    <row r="344" spans="1:8" x14ac:dyDescent="0.2">
      <c r="A344" s="20" t="s">
        <v>18</v>
      </c>
      <c r="B344" s="19" t="s">
        <v>19</v>
      </c>
      <c r="C344" s="21"/>
      <c r="D344" s="31"/>
      <c r="E344" s="11"/>
      <c r="F344" s="32"/>
      <c r="G344" s="9"/>
    </row>
    <row r="345" spans="1:8" x14ac:dyDescent="0.2">
      <c r="A345" s="20" t="s">
        <v>20</v>
      </c>
      <c r="B345" s="19" t="s">
        <v>65</v>
      </c>
      <c r="C345" s="21"/>
      <c r="D345" s="31"/>
      <c r="E345" s="11"/>
      <c r="F345" s="32"/>
      <c r="G345" s="9"/>
    </row>
    <row r="346" spans="1:8" x14ac:dyDescent="0.2">
      <c r="A346" s="20" t="s">
        <v>21</v>
      </c>
      <c r="B346" s="19">
        <v>3</v>
      </c>
      <c r="C346" s="21"/>
      <c r="D346" s="31"/>
      <c r="E346" s="11"/>
      <c r="F346" s="32"/>
      <c r="G346" s="9"/>
    </row>
    <row r="347" spans="1:8" ht="17" thickBot="1" x14ac:dyDescent="0.25"/>
    <row r="348" spans="1:8" s="6" customFormat="1" ht="17" thickTop="1" x14ac:dyDescent="0.2">
      <c r="A348" s="4"/>
      <c r="B348" s="5"/>
      <c r="D348" s="33"/>
      <c r="F348" s="33"/>
      <c r="H348" s="34"/>
    </row>
    <row r="349" spans="1:8" x14ac:dyDescent="0.2">
      <c r="A349" s="7" t="s">
        <v>69</v>
      </c>
      <c r="B349" s="8" t="s">
        <v>48</v>
      </c>
      <c r="C349" s="51" t="s">
        <v>66</v>
      </c>
      <c r="D349" s="31"/>
      <c r="E349" s="11"/>
      <c r="F349" s="32"/>
      <c r="G349" s="9"/>
    </row>
    <row r="350" spans="1:8" x14ac:dyDescent="0.2">
      <c r="B350" s="10"/>
      <c r="C350" s="11"/>
      <c r="D350" s="31"/>
      <c r="E350" s="11"/>
      <c r="F350" s="32"/>
      <c r="G350" s="9"/>
    </row>
    <row r="351" spans="1:8" x14ac:dyDescent="0.2">
      <c r="A351" s="43" t="s">
        <v>0</v>
      </c>
      <c r="B351" s="36" t="s">
        <v>10</v>
      </c>
      <c r="C351" s="37" t="s">
        <v>43</v>
      </c>
      <c r="D351" s="38"/>
      <c r="E351" s="37" t="s">
        <v>11</v>
      </c>
      <c r="F351" s="32"/>
      <c r="G351" s="9"/>
    </row>
    <row r="352" spans="1:8" x14ac:dyDescent="0.2">
      <c r="B352" s="62">
        <v>27.123899999999999</v>
      </c>
      <c r="C352" s="61">
        <v>26.3169</v>
      </c>
      <c r="D352" s="38"/>
      <c r="E352" s="11">
        <f>C352/B352*100</f>
        <v>97.024764137900533</v>
      </c>
      <c r="F352" s="32"/>
      <c r="G352" s="9"/>
    </row>
    <row r="353" spans="1:8" x14ac:dyDescent="0.2">
      <c r="B353" s="62">
        <v>19.677800000000001</v>
      </c>
      <c r="C353" s="61">
        <v>20.426500000000001</v>
      </c>
      <c r="D353" s="31"/>
      <c r="E353" s="11">
        <f>C353/B353*100</f>
        <v>103.80479525150167</v>
      </c>
      <c r="F353" s="32"/>
      <c r="G353" s="9"/>
    </row>
    <row r="354" spans="1:8" x14ac:dyDescent="0.2">
      <c r="B354" s="62">
        <v>56.029400000000003</v>
      </c>
      <c r="C354" s="61">
        <v>52.988999999999997</v>
      </c>
      <c r="D354" s="31"/>
      <c r="E354" s="11">
        <f>C354/B354*100</f>
        <v>94.573563165052619</v>
      </c>
      <c r="F354" s="32"/>
      <c r="G354" s="9"/>
    </row>
    <row r="355" spans="1:8" x14ac:dyDescent="0.2">
      <c r="B355" s="62">
        <v>54.554600000000001</v>
      </c>
      <c r="C355" s="61">
        <v>46.962699999999998</v>
      </c>
      <c r="D355" s="31"/>
      <c r="E355" s="11">
        <f>C355/B355*100</f>
        <v>86.083849941159869</v>
      </c>
      <c r="F355" s="32"/>
      <c r="G355" s="9"/>
    </row>
    <row r="356" spans="1:8" x14ac:dyDescent="0.2">
      <c r="B356" s="62">
        <v>43.973100000000002</v>
      </c>
      <c r="C356" s="61">
        <v>37.1235</v>
      </c>
      <c r="D356" s="31"/>
      <c r="E356" s="11">
        <f>C356/B356*100</f>
        <v>84.423204186195647</v>
      </c>
      <c r="F356" s="32"/>
      <c r="G356" s="9"/>
    </row>
    <row r="357" spans="1:8" x14ac:dyDescent="0.2">
      <c r="B357" s="10"/>
      <c r="C357" s="46"/>
      <c r="D357" s="45"/>
      <c r="E357" s="46"/>
      <c r="F357" s="32"/>
      <c r="G357" s="9"/>
    </row>
    <row r="358" spans="1:8" x14ac:dyDescent="0.2">
      <c r="A358" s="12" t="s">
        <v>1</v>
      </c>
      <c r="B358" s="13">
        <f>COUNT(B352:B356)</f>
        <v>5</v>
      </c>
      <c r="C358" s="47">
        <f>COUNT(C352:C356)</f>
        <v>5</v>
      </c>
      <c r="D358" s="48"/>
      <c r="E358" s="47">
        <f>COUNT(E352:E356)</f>
        <v>5</v>
      </c>
      <c r="F358" s="20"/>
      <c r="G358" s="9"/>
    </row>
    <row r="359" spans="1:8" x14ac:dyDescent="0.2">
      <c r="A359" s="1" t="s">
        <v>2</v>
      </c>
      <c r="B359" s="15">
        <f>AVERAGE(B352:B356)</f>
        <v>40.271759999999993</v>
      </c>
      <c r="C359" s="49">
        <f>AVERAGE(C352:C356)</f>
        <v>36.763719999999999</v>
      </c>
      <c r="D359" s="50" t="s">
        <v>12</v>
      </c>
      <c r="E359" s="49">
        <f>AVERAGE(E352:E356)</f>
        <v>93.182035336362077</v>
      </c>
      <c r="F359" s="18" t="s">
        <v>13</v>
      </c>
      <c r="G359" s="11">
        <f>100-E359</f>
        <v>6.8179646636379232</v>
      </c>
      <c r="H359" s="42" t="s">
        <v>14</v>
      </c>
    </row>
    <row r="360" spans="1:8" x14ac:dyDescent="0.2">
      <c r="A360" s="1" t="s">
        <v>3</v>
      </c>
      <c r="B360" s="15">
        <f>STDEV(B352:B356)/SQRT(B358)</f>
        <v>7.290336294341988</v>
      </c>
      <c r="C360" s="49">
        <f>STDEV(C352:C356)/SQRT(C358)</f>
        <v>6.0969219742752099</v>
      </c>
      <c r="D360" s="50" t="s">
        <v>12</v>
      </c>
      <c r="E360" s="49">
        <f>STDEV(E352:E356)/SQRT(E358)</f>
        <v>3.5822290656564499</v>
      </c>
      <c r="F360" s="20" t="s">
        <v>13</v>
      </c>
      <c r="G360" s="9"/>
    </row>
    <row r="361" spans="1:8" x14ac:dyDescent="0.2">
      <c r="B361" s="19"/>
      <c r="C361" s="44"/>
      <c r="D361" s="45"/>
      <c r="E361" s="46"/>
      <c r="F361" s="32"/>
      <c r="G361" s="9"/>
    </row>
    <row r="362" spans="1:8" x14ac:dyDescent="0.2">
      <c r="A362" s="18" t="s">
        <v>15</v>
      </c>
      <c r="B362" s="19"/>
      <c r="C362" s="21"/>
      <c r="D362" s="31"/>
      <c r="E362" s="11"/>
      <c r="F362" s="32"/>
      <c r="G362" s="9"/>
    </row>
    <row r="363" spans="1:8" x14ac:dyDescent="0.2">
      <c r="A363" s="20" t="s">
        <v>4</v>
      </c>
      <c r="B363" s="19">
        <v>6.3899999999999998E-2</v>
      </c>
      <c r="C363" s="21"/>
      <c r="D363" s="31"/>
      <c r="E363" s="11"/>
      <c r="F363" s="32"/>
      <c r="G363" s="9"/>
    </row>
    <row r="364" spans="1:8" x14ac:dyDescent="0.2">
      <c r="A364" s="20" t="s">
        <v>5</v>
      </c>
      <c r="B364" s="19" t="s">
        <v>8</v>
      </c>
      <c r="C364" s="21"/>
      <c r="D364" s="31"/>
      <c r="E364" s="11"/>
      <c r="F364" s="32"/>
      <c r="G364" s="9"/>
    </row>
    <row r="365" spans="1:8" x14ac:dyDescent="0.2">
      <c r="A365" s="20" t="s">
        <v>17</v>
      </c>
      <c r="B365" s="19" t="s">
        <v>7</v>
      </c>
      <c r="C365" s="21"/>
      <c r="D365" s="31"/>
      <c r="E365" s="11"/>
      <c r="F365" s="32"/>
      <c r="G365" s="9"/>
    </row>
    <row r="366" spans="1:8" x14ac:dyDescent="0.2">
      <c r="A366" s="20" t="s">
        <v>18</v>
      </c>
      <c r="B366" s="19" t="s">
        <v>19</v>
      </c>
      <c r="C366" s="21"/>
      <c r="D366" s="31"/>
      <c r="E366" s="11"/>
      <c r="F366" s="32"/>
      <c r="G366" s="9"/>
    </row>
    <row r="367" spans="1:8" x14ac:dyDescent="0.2">
      <c r="A367" s="20" t="s">
        <v>20</v>
      </c>
      <c r="B367" s="19" t="s">
        <v>77</v>
      </c>
      <c r="C367" s="21"/>
      <c r="D367" s="31"/>
      <c r="E367" s="11"/>
      <c r="F367" s="32"/>
      <c r="G367" s="9"/>
    </row>
    <row r="368" spans="1:8" x14ac:dyDescent="0.2">
      <c r="A368" s="20" t="s">
        <v>21</v>
      </c>
      <c r="B368" s="19">
        <v>5</v>
      </c>
      <c r="C368" s="21"/>
      <c r="D368" s="31"/>
      <c r="E368" s="11"/>
      <c r="F368" s="32"/>
      <c r="G368" s="9"/>
    </row>
    <row r="369" spans="1:8" ht="17" thickBot="1" x14ac:dyDescent="0.25"/>
    <row r="370" spans="1:8" s="6" customFormat="1" ht="17" thickTop="1" x14ac:dyDescent="0.2">
      <c r="A370" s="4"/>
      <c r="B370" s="5"/>
      <c r="D370" s="33"/>
      <c r="F370" s="33"/>
      <c r="H370" s="34"/>
    </row>
    <row r="371" spans="1:8" x14ac:dyDescent="0.2">
      <c r="A371" s="7" t="s">
        <v>69</v>
      </c>
      <c r="B371" s="8" t="s">
        <v>48</v>
      </c>
      <c r="C371" s="51" t="s">
        <v>78</v>
      </c>
      <c r="D371" s="31"/>
      <c r="E371" s="11"/>
      <c r="F371" s="32"/>
      <c r="G371" s="9"/>
    </row>
    <row r="372" spans="1:8" x14ac:dyDescent="0.2">
      <c r="B372" s="10"/>
      <c r="C372" s="11"/>
      <c r="D372" s="31"/>
      <c r="E372" s="11"/>
      <c r="F372" s="32"/>
      <c r="G372" s="9"/>
    </row>
    <row r="373" spans="1:8" x14ac:dyDescent="0.2">
      <c r="A373" s="43" t="s">
        <v>0</v>
      </c>
      <c r="B373" s="36" t="s">
        <v>10</v>
      </c>
      <c r="C373" s="37" t="s">
        <v>43</v>
      </c>
      <c r="D373" s="38"/>
      <c r="E373" s="37" t="s">
        <v>11</v>
      </c>
      <c r="F373" s="32"/>
      <c r="G373" s="9"/>
    </row>
    <row r="374" spans="1:8" x14ac:dyDescent="0.2">
      <c r="B374" s="62">
        <v>21.733799999999999</v>
      </c>
      <c r="C374" s="61">
        <v>0.73216099999999995</v>
      </c>
      <c r="D374" s="38"/>
      <c r="E374" s="11">
        <f>C374/B374*100</f>
        <v>3.3687666215756105</v>
      </c>
      <c r="F374" s="32"/>
      <c r="G374" s="9"/>
    </row>
    <row r="375" spans="1:8" x14ac:dyDescent="0.2">
      <c r="B375" s="62">
        <v>7.0828499999999996</v>
      </c>
      <c r="C375" s="61">
        <v>1.37649</v>
      </c>
      <c r="D375" s="31"/>
      <c r="E375" s="11">
        <f>C375/B375*100</f>
        <v>19.434126093309896</v>
      </c>
      <c r="F375" s="32"/>
      <c r="G375" s="9"/>
    </row>
    <row r="376" spans="1:8" x14ac:dyDescent="0.2">
      <c r="B376" s="62">
        <v>10.694800000000001</v>
      </c>
      <c r="C376" s="61">
        <v>0.315494</v>
      </c>
      <c r="D376" s="31"/>
      <c r="E376" s="11">
        <f>C376/B376*100</f>
        <v>2.9499756891199458</v>
      </c>
      <c r="F376" s="32"/>
      <c r="G376" s="9"/>
    </row>
    <row r="377" spans="1:8" x14ac:dyDescent="0.2">
      <c r="B377" s="10"/>
      <c r="C377" s="46"/>
      <c r="D377" s="45"/>
      <c r="E377" s="46"/>
      <c r="F377" s="32"/>
      <c r="G377" s="9"/>
    </row>
    <row r="378" spans="1:8" x14ac:dyDescent="0.2">
      <c r="A378" s="12" t="s">
        <v>1</v>
      </c>
      <c r="B378" s="13">
        <f>COUNT(B374:B376)</f>
        <v>3</v>
      </c>
      <c r="C378" s="47">
        <f>COUNT(C374:C376)</f>
        <v>3</v>
      </c>
      <c r="D378" s="48"/>
      <c r="E378" s="47">
        <f>COUNT(E374:E376)</f>
        <v>3</v>
      </c>
      <c r="F378" s="20"/>
      <c r="G378" s="9"/>
    </row>
    <row r="379" spans="1:8" x14ac:dyDescent="0.2">
      <c r="A379" s="1" t="s">
        <v>2</v>
      </c>
      <c r="B379" s="15">
        <f>AVERAGE(B374:B376)</f>
        <v>13.170483333333332</v>
      </c>
      <c r="C379" s="49">
        <f>AVERAGE(C374:C376)</f>
        <v>0.80804833333333337</v>
      </c>
      <c r="D379" s="50" t="s">
        <v>12</v>
      </c>
      <c r="E379" s="49">
        <f>AVERAGE(E374:E376)</f>
        <v>8.5842894680018169</v>
      </c>
      <c r="F379" s="18" t="s">
        <v>13</v>
      </c>
      <c r="G379" s="11">
        <f>100-E379</f>
        <v>91.415710531998187</v>
      </c>
      <c r="H379" s="42" t="s">
        <v>14</v>
      </c>
    </row>
    <row r="380" spans="1:8" x14ac:dyDescent="0.2">
      <c r="A380" s="1" t="s">
        <v>3</v>
      </c>
      <c r="B380" s="15">
        <f>STDEV(B374:B376)/SQRT(B378)</f>
        <v>4.4067879440257975</v>
      </c>
      <c r="C380" s="49">
        <f>STDEV(C374:C376)/SQRT(C378)</f>
        <v>0.30862452566418697</v>
      </c>
      <c r="D380" s="50" t="s">
        <v>12</v>
      </c>
      <c r="E380" s="49">
        <f>STDEV(E374:E376)/SQRT(E378)</f>
        <v>5.4262652152342694</v>
      </c>
      <c r="F380" s="20" t="s">
        <v>13</v>
      </c>
      <c r="G380" s="9"/>
    </row>
    <row r="381" spans="1:8" x14ac:dyDescent="0.2">
      <c r="B381" s="19"/>
      <c r="C381" s="44"/>
      <c r="D381" s="45"/>
      <c r="E381" s="46"/>
      <c r="F381" s="32"/>
      <c r="G381" s="9"/>
    </row>
    <row r="382" spans="1:8" x14ac:dyDescent="0.2">
      <c r="A382" s="18" t="s">
        <v>15</v>
      </c>
      <c r="B382" s="19"/>
      <c r="C382" s="21"/>
      <c r="D382" s="31"/>
      <c r="E382" s="11"/>
      <c r="F382" s="32"/>
      <c r="G382" s="9"/>
    </row>
    <row r="383" spans="1:8" x14ac:dyDescent="0.2">
      <c r="A383" s="20" t="s">
        <v>4</v>
      </c>
      <c r="B383" s="19">
        <v>2.1299999999999999E-2</v>
      </c>
      <c r="C383" s="21"/>
      <c r="D383" s="31"/>
      <c r="E383" s="11"/>
      <c r="F383" s="32"/>
      <c r="G383" s="9"/>
    </row>
    <row r="384" spans="1:8" x14ac:dyDescent="0.2">
      <c r="A384" s="20" t="s">
        <v>5</v>
      </c>
      <c r="B384" s="19" t="s">
        <v>9</v>
      </c>
      <c r="C384" s="21"/>
      <c r="D384" s="31"/>
      <c r="E384" s="11"/>
      <c r="F384" s="32"/>
      <c r="G384" s="9"/>
    </row>
    <row r="385" spans="1:8" x14ac:dyDescent="0.2">
      <c r="A385" s="20" t="s">
        <v>17</v>
      </c>
      <c r="B385" s="19" t="s">
        <v>6</v>
      </c>
      <c r="C385" s="21"/>
      <c r="D385" s="31"/>
      <c r="E385" s="11"/>
      <c r="F385" s="32"/>
      <c r="G385" s="9"/>
    </row>
    <row r="386" spans="1:8" x14ac:dyDescent="0.2">
      <c r="A386" s="20" t="s">
        <v>18</v>
      </c>
      <c r="B386" s="19" t="s">
        <v>19</v>
      </c>
      <c r="C386" s="21"/>
      <c r="D386" s="31"/>
      <c r="E386" s="11"/>
      <c r="F386" s="32"/>
      <c r="G386" s="9"/>
    </row>
    <row r="387" spans="1:8" x14ac:dyDescent="0.2">
      <c r="A387" s="20" t="s">
        <v>20</v>
      </c>
      <c r="B387" s="19" t="s">
        <v>79</v>
      </c>
      <c r="C387" s="21"/>
      <c r="D387" s="31"/>
      <c r="E387" s="11"/>
      <c r="F387" s="32"/>
      <c r="G387" s="9"/>
    </row>
    <row r="388" spans="1:8" x14ac:dyDescent="0.2">
      <c r="A388" s="20" t="s">
        <v>21</v>
      </c>
      <c r="B388" s="19">
        <v>3</v>
      </c>
      <c r="C388" s="21"/>
      <c r="D388" s="31"/>
      <c r="E388" s="11"/>
      <c r="F388" s="32"/>
      <c r="G388" s="9"/>
    </row>
    <row r="389" spans="1:8" ht="17" thickBot="1" x14ac:dyDescent="0.25">
      <c r="B389" s="63"/>
      <c r="C389" s="9"/>
      <c r="E389" s="9"/>
      <c r="G389" s="9"/>
    </row>
    <row r="390" spans="1:8" s="6" customFormat="1" ht="17" thickTop="1" x14ac:dyDescent="0.2">
      <c r="A390" s="4"/>
      <c r="B390" s="5"/>
      <c r="D390" s="33"/>
      <c r="F390" s="33"/>
      <c r="H390" s="34"/>
    </row>
    <row r="391" spans="1:8" x14ac:dyDescent="0.2">
      <c r="A391" s="7" t="s">
        <v>69</v>
      </c>
      <c r="B391" s="8" t="s">
        <v>50</v>
      </c>
      <c r="C391" s="35" t="s">
        <v>67</v>
      </c>
      <c r="D391" s="31"/>
      <c r="E391" s="25"/>
      <c r="F391" s="32"/>
    </row>
    <row r="392" spans="1:8" x14ac:dyDescent="0.2">
      <c r="B392" s="10"/>
      <c r="C392" s="11"/>
      <c r="D392" s="31"/>
      <c r="E392" s="11"/>
      <c r="F392" s="32"/>
      <c r="G392" s="9"/>
    </row>
    <row r="393" spans="1:8" x14ac:dyDescent="0.2">
      <c r="A393" s="43" t="s">
        <v>0</v>
      </c>
      <c r="B393" s="36" t="s">
        <v>10</v>
      </c>
      <c r="C393" s="37" t="s">
        <v>43</v>
      </c>
      <c r="D393" s="38"/>
      <c r="E393" s="37" t="s">
        <v>11</v>
      </c>
      <c r="G393" s="9"/>
    </row>
    <row r="394" spans="1:8" x14ac:dyDescent="0.2">
      <c r="B394" s="10">
        <v>52.32</v>
      </c>
      <c r="C394" s="11">
        <v>46.076000000000001</v>
      </c>
      <c r="D394" s="38"/>
      <c r="E394" s="11">
        <f>C394/B394*100</f>
        <v>88.065749235474016</v>
      </c>
      <c r="F394" s="32"/>
      <c r="G394" s="9"/>
    </row>
    <row r="395" spans="1:8" x14ac:dyDescent="0.2">
      <c r="B395" s="10">
        <v>23.7</v>
      </c>
      <c r="C395" s="11">
        <v>42</v>
      </c>
      <c r="D395" s="31"/>
      <c r="E395" s="11">
        <f>C395/B395*100</f>
        <v>177.21518987341773</v>
      </c>
      <c r="F395" s="32"/>
      <c r="G395" s="9"/>
    </row>
    <row r="396" spans="1:8" x14ac:dyDescent="0.2">
      <c r="B396" s="10">
        <v>48</v>
      </c>
      <c r="C396" s="11">
        <v>50</v>
      </c>
      <c r="D396" s="31"/>
      <c r="E396" s="11">
        <f>C396/B396*100</f>
        <v>104.16666666666667</v>
      </c>
      <c r="F396" s="32"/>
      <c r="G396" s="9"/>
    </row>
    <row r="397" spans="1:8" x14ac:dyDescent="0.2">
      <c r="B397" s="10">
        <v>39</v>
      </c>
      <c r="C397" s="11">
        <v>77</v>
      </c>
      <c r="D397" s="31"/>
      <c r="E397" s="11">
        <f>C397/B397*100</f>
        <v>197.43589743589746</v>
      </c>
      <c r="F397" s="32"/>
      <c r="G397" s="9"/>
    </row>
    <row r="398" spans="1:8" x14ac:dyDescent="0.2">
      <c r="B398" s="10">
        <v>16.260000000000002</v>
      </c>
      <c r="C398" s="11">
        <v>22.04</v>
      </c>
      <c r="D398" s="31"/>
      <c r="E398" s="11">
        <f>C398/B398*100</f>
        <v>135.54735547355472</v>
      </c>
      <c r="F398" s="32"/>
      <c r="G398" s="9"/>
    </row>
    <row r="399" spans="1:8" x14ac:dyDescent="0.2">
      <c r="B399" s="10"/>
      <c r="C399" s="46"/>
      <c r="D399" s="45"/>
      <c r="E399" s="46"/>
      <c r="F399" s="32"/>
      <c r="G399" s="9"/>
    </row>
    <row r="400" spans="1:8" x14ac:dyDescent="0.2">
      <c r="A400" s="12" t="s">
        <v>1</v>
      </c>
      <c r="B400" s="13">
        <f>COUNT(B394:B398)</f>
        <v>5</v>
      </c>
      <c r="C400" s="47">
        <f>COUNT(C394:C398)</f>
        <v>5</v>
      </c>
      <c r="D400" s="48"/>
      <c r="E400" s="47">
        <f>COUNT(E394:E398)</f>
        <v>5</v>
      </c>
      <c r="F400" s="20"/>
      <c r="G400" s="9"/>
    </row>
    <row r="401" spans="1:8" x14ac:dyDescent="0.2">
      <c r="A401" s="1" t="s">
        <v>2</v>
      </c>
      <c r="B401" s="15">
        <f>AVERAGE(B394:B398)</f>
        <v>35.855999999999995</v>
      </c>
      <c r="C401" s="49">
        <f>AVERAGE(C394:C398)</f>
        <v>47.423199999999994</v>
      </c>
      <c r="D401" s="50" t="s">
        <v>12</v>
      </c>
      <c r="E401" s="49">
        <f>AVERAGE(E394:E398)</f>
        <v>140.48617173700214</v>
      </c>
      <c r="F401" s="18" t="s">
        <v>13</v>
      </c>
      <c r="G401" s="11">
        <f>100-E401</f>
        <v>-40.486171737002138</v>
      </c>
      <c r="H401" s="42" t="s">
        <v>14</v>
      </c>
    </row>
    <row r="402" spans="1:8" x14ac:dyDescent="0.2">
      <c r="A402" s="1" t="s">
        <v>3</v>
      </c>
      <c r="B402" s="15">
        <f>STDEV(B394:B398)/SQRT(B400)</f>
        <v>6.9289116028421152</v>
      </c>
      <c r="C402" s="49">
        <f>STDEV(C394:C398)/SQRT(C400)</f>
        <v>8.8231510380362472</v>
      </c>
      <c r="D402" s="50" t="s">
        <v>12</v>
      </c>
      <c r="E402" s="49">
        <f>STDEV(E394:E398)/SQRT(E400)</f>
        <v>20.837095623336605</v>
      </c>
      <c r="F402" s="20" t="s">
        <v>13</v>
      </c>
      <c r="G402" s="9"/>
    </row>
    <row r="403" spans="1:8" x14ac:dyDescent="0.2">
      <c r="B403" s="19"/>
      <c r="C403" s="21"/>
      <c r="D403" s="31"/>
      <c r="E403" s="11"/>
      <c r="F403" s="32"/>
      <c r="G403" s="9"/>
    </row>
    <row r="404" spans="1:8" x14ac:dyDescent="0.2">
      <c r="A404" s="18" t="s">
        <v>15</v>
      </c>
      <c r="B404" s="19"/>
      <c r="C404" s="21"/>
      <c r="D404" s="31"/>
      <c r="E404" s="11"/>
      <c r="F404" s="32"/>
      <c r="G404" s="9"/>
    </row>
    <row r="405" spans="1:8" x14ac:dyDescent="0.2">
      <c r="A405" s="20" t="s">
        <v>4</v>
      </c>
      <c r="B405" s="19">
        <v>0.127</v>
      </c>
      <c r="C405" s="21"/>
      <c r="D405" s="31"/>
      <c r="E405" s="11"/>
      <c r="F405" s="32"/>
      <c r="G405" s="9"/>
    </row>
    <row r="406" spans="1:8" x14ac:dyDescent="0.2">
      <c r="A406" s="20" t="s">
        <v>5</v>
      </c>
      <c r="B406" s="19" t="s">
        <v>8</v>
      </c>
      <c r="C406" s="21"/>
      <c r="D406" s="31"/>
      <c r="E406" s="11"/>
      <c r="F406" s="32"/>
      <c r="G406" s="9"/>
    </row>
    <row r="407" spans="1:8" x14ac:dyDescent="0.2">
      <c r="A407" s="20" t="s">
        <v>17</v>
      </c>
      <c r="B407" s="19" t="s">
        <v>7</v>
      </c>
      <c r="C407" s="21"/>
      <c r="D407" s="31"/>
      <c r="E407" s="11"/>
      <c r="F407" s="32"/>
      <c r="G407" s="9"/>
    </row>
    <row r="408" spans="1:8" x14ac:dyDescent="0.2">
      <c r="A408" s="20" t="s">
        <v>18</v>
      </c>
      <c r="B408" s="19" t="s">
        <v>22</v>
      </c>
      <c r="C408" s="21"/>
      <c r="D408" s="31"/>
      <c r="E408" s="11"/>
      <c r="F408" s="32"/>
      <c r="G408" s="9"/>
    </row>
    <row r="409" spans="1:8" x14ac:dyDescent="0.2">
      <c r="A409" s="20" t="s">
        <v>20</v>
      </c>
      <c r="B409" s="19" t="s">
        <v>68</v>
      </c>
      <c r="C409" s="21"/>
      <c r="D409" s="31"/>
      <c r="E409" s="11"/>
      <c r="F409" s="32"/>
      <c r="G409" s="9"/>
    </row>
    <row r="410" spans="1:8" x14ac:dyDescent="0.2">
      <c r="A410" s="20" t="s">
        <v>21</v>
      </c>
      <c r="B410" s="19">
        <v>5</v>
      </c>
      <c r="C410" s="21"/>
      <c r="D410" s="31"/>
      <c r="E410" s="11"/>
      <c r="F410" s="32"/>
      <c r="G410" s="9"/>
    </row>
    <row r="411" spans="1:8" x14ac:dyDescent="0.2">
      <c r="B411" s="17"/>
      <c r="C411" s="9"/>
      <c r="E411" s="9"/>
      <c r="G411" s="9"/>
    </row>
    <row r="412" spans="1:8" x14ac:dyDescent="0.2">
      <c r="B412" s="17"/>
      <c r="C412" s="9"/>
      <c r="E412" s="9"/>
      <c r="G412" s="9"/>
    </row>
    <row r="413" spans="1:8" x14ac:dyDescent="0.2">
      <c r="B413" s="17"/>
      <c r="C413" s="9"/>
      <c r="E413" s="9"/>
      <c r="G4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2020-05-01T15:04:53Z</dcterms:modified>
</cp:coreProperties>
</file>