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omihanemaaijer/Dropbox/Subthreshold Ca2+ in the AIS/Manuscript/eLife/Revision/Source data files/"/>
    </mc:Choice>
  </mc:AlternateContent>
  <xr:revisionPtr revIDLastSave="0" documentId="13_ncr:1_{611A87E5-6983-3F40-97FF-DA5B6DF8F00D}" xr6:coauthVersionLast="36" xr6:coauthVersionMax="36" xr10:uidLastSave="{00000000-0000-0000-0000-000000000000}"/>
  <bookViews>
    <workbookView xWindow="0" yWindow="460" windowWidth="40960" windowHeight="22580" xr2:uid="{D8BF5871-A288-B945-8C6D-A7D980A93F6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" l="1"/>
  <c r="H56" i="1" l="1"/>
  <c r="G56" i="1"/>
  <c r="H55" i="1"/>
  <c r="G55" i="1"/>
  <c r="H54" i="1"/>
  <c r="G54" i="1"/>
  <c r="H53" i="1"/>
  <c r="G53" i="1"/>
  <c r="H52" i="1"/>
  <c r="G52" i="1"/>
  <c r="H51" i="1"/>
  <c r="G51" i="1"/>
  <c r="J50" i="1"/>
  <c r="H50" i="1"/>
  <c r="G50" i="1"/>
  <c r="K50" i="1" s="1"/>
  <c r="H49" i="1"/>
  <c r="G49" i="1"/>
  <c r="I48" i="1"/>
  <c r="J48" i="1" s="1"/>
  <c r="H48" i="1"/>
  <c r="G48" i="1"/>
  <c r="H47" i="1"/>
  <c r="G47" i="1"/>
  <c r="I46" i="1"/>
  <c r="J46" i="1" s="1"/>
  <c r="H46" i="1"/>
  <c r="G46" i="1"/>
  <c r="H45" i="1"/>
  <c r="G45" i="1"/>
  <c r="I44" i="1"/>
  <c r="J44" i="1" s="1"/>
  <c r="H44" i="1"/>
  <c r="G44" i="1"/>
  <c r="H43" i="1"/>
  <c r="G43" i="1"/>
  <c r="I42" i="1"/>
  <c r="J42" i="1" s="1"/>
  <c r="H42" i="1"/>
  <c r="G42" i="1"/>
  <c r="H41" i="1"/>
  <c r="G41" i="1"/>
  <c r="H38" i="1"/>
  <c r="G38" i="1"/>
  <c r="H37" i="1"/>
  <c r="G37" i="1"/>
  <c r="H36" i="1"/>
  <c r="G36" i="1"/>
  <c r="H35" i="1"/>
  <c r="G35" i="1"/>
  <c r="H34" i="1"/>
  <c r="G34" i="1"/>
  <c r="H33" i="1"/>
  <c r="G33" i="1"/>
  <c r="I32" i="1"/>
  <c r="J32" i="1" s="1"/>
  <c r="H32" i="1"/>
  <c r="G32" i="1"/>
  <c r="K32" i="1" s="1"/>
  <c r="H31" i="1"/>
  <c r="G31" i="1"/>
  <c r="I30" i="1"/>
  <c r="J30" i="1" s="1"/>
  <c r="H30" i="1"/>
  <c r="G30" i="1"/>
  <c r="H29" i="1"/>
  <c r="G29" i="1"/>
  <c r="I28" i="1"/>
  <c r="J28" i="1" s="1"/>
  <c r="H28" i="1"/>
  <c r="G28" i="1"/>
  <c r="H27" i="1"/>
  <c r="G27" i="1"/>
  <c r="I26" i="1"/>
  <c r="J26" i="1" s="1"/>
  <c r="H26" i="1"/>
  <c r="G26" i="1"/>
  <c r="H25" i="1"/>
  <c r="G25" i="1"/>
  <c r="I24" i="1"/>
  <c r="J24" i="1" s="1"/>
  <c r="H24" i="1"/>
  <c r="G24" i="1"/>
  <c r="H23" i="1"/>
  <c r="G23" i="1"/>
  <c r="H19" i="1"/>
  <c r="G19" i="1"/>
  <c r="H18" i="1"/>
  <c r="G18" i="1"/>
  <c r="H17" i="1"/>
  <c r="G17" i="1"/>
  <c r="I49" i="1" s="1"/>
  <c r="J49" i="1" s="1"/>
  <c r="H16" i="1"/>
  <c r="G16" i="1"/>
  <c r="H15" i="1"/>
  <c r="G15" i="1"/>
  <c r="I47" i="1" s="1"/>
  <c r="J47" i="1" s="1"/>
  <c r="H14" i="1"/>
  <c r="G14" i="1"/>
  <c r="H13" i="1"/>
  <c r="G13" i="1"/>
  <c r="I45" i="1" s="1"/>
  <c r="J45" i="1" s="1"/>
  <c r="H12" i="1"/>
  <c r="G12" i="1"/>
  <c r="H11" i="1"/>
  <c r="G11" i="1"/>
  <c r="I43" i="1" s="1"/>
  <c r="J43" i="1" s="1"/>
  <c r="H10" i="1"/>
  <c r="G10" i="1"/>
  <c r="H9" i="1"/>
  <c r="G9" i="1"/>
  <c r="I41" i="1" s="1"/>
  <c r="J41" i="1" s="1"/>
  <c r="I23" i="1" l="1"/>
  <c r="J23" i="1" s="1"/>
  <c r="I25" i="1"/>
  <c r="J25" i="1" s="1"/>
  <c r="I27" i="1"/>
  <c r="J27" i="1" s="1"/>
  <c r="I29" i="1"/>
  <c r="J29" i="1" s="1"/>
  <c r="I31" i="1"/>
  <c r="J31" i="1" s="1"/>
</calcChain>
</file>

<file path=xl/sharedStrings.xml><?xml version="1.0" encoding="utf-8"?>
<sst xmlns="http://schemas.openxmlformats.org/spreadsheetml/2006/main" count="195" uniqueCount="85">
  <si>
    <t>mean</t>
  </si>
  <si>
    <t>sem</t>
  </si>
  <si>
    <t>P value</t>
  </si>
  <si>
    <t>&lt;0.0001</t>
  </si>
  <si>
    <t>P value summary</t>
  </si>
  <si>
    <t>****</t>
  </si>
  <si>
    <t>Yes</t>
  </si>
  <si>
    <t>ANOVA table</t>
  </si>
  <si>
    <t>SS</t>
  </si>
  <si>
    <t>DF</t>
  </si>
  <si>
    <t>MS</t>
  </si>
  <si>
    <t>F (DFn, DFd)</t>
  </si>
  <si>
    <t>P&lt;0.0001</t>
  </si>
  <si>
    <t>Tukey's multiple comparisons test</t>
  </si>
  <si>
    <t>Mean Diff.</t>
  </si>
  <si>
    <t>95.00% CI of diff.</t>
  </si>
  <si>
    <t>Significant?</t>
  </si>
  <si>
    <t>Summary</t>
  </si>
  <si>
    <t>Adjusted P Value</t>
  </si>
  <si>
    <t>No</t>
  </si>
  <si>
    <t>ns</t>
  </si>
  <si>
    <t>***</t>
  </si>
  <si>
    <t>control (% ΔF/F)</t>
  </si>
  <si>
    <t>fraction of control (%)</t>
  </si>
  <si>
    <t>**</t>
  </si>
  <si>
    <t>AP</t>
  </si>
  <si>
    <t>Figure 4-source data 1. NaV channels mediate subthreshold [Ca2+]i changes in the AIS</t>
  </si>
  <si>
    <t>4c</t>
  </si>
  <si>
    <t xml:space="preserve">subthreshold voltage ramp evoked ΔF/F in AIS </t>
  </si>
  <si>
    <t>peak ΔF/F OGB-5N</t>
  </si>
  <si>
    <t>peak voltage (mV)</t>
  </si>
  <si>
    <t>TTX (% ΔF/F)</t>
  </si>
  <si>
    <t>block (%)</t>
  </si>
  <si>
    <r>
      <t xml:space="preserve">Cohen's </t>
    </r>
    <r>
      <rPr>
        <b/>
        <i/>
        <sz val="12"/>
        <color theme="1"/>
        <rFont val="Calibri"/>
        <family val="2"/>
        <scheme val="minor"/>
      </rPr>
      <t>d</t>
    </r>
  </si>
  <si>
    <t>QX-324 (% ΔF/F)</t>
  </si>
  <si>
    <t>Two-way ANOVA</t>
  </si>
  <si>
    <t>Ordinary</t>
  </si>
  <si>
    <t>Alpha</t>
  </si>
  <si>
    <t>Source of Variation</t>
  </si>
  <si>
    <t>% of total variation</t>
  </si>
  <si>
    <t>Interaction</t>
  </si>
  <si>
    <t>voltage</t>
  </si>
  <si>
    <t>condition</t>
  </si>
  <si>
    <t>F (18, 90) = 6.980</t>
  </si>
  <si>
    <t>F (9, 90) = 8.717</t>
  </si>
  <si>
    <t>F (2, 90) = 59.77</t>
  </si>
  <si>
    <t>Residual</t>
  </si>
  <si>
    <t>ctrl vs. ttx</t>
  </si>
  <si>
    <t>-0.7957 to 1.126</t>
  </si>
  <si>
    <t>ctrl vs. qx</t>
  </si>
  <si>
    <t>-0.8982 to 1.023</t>
  </si>
  <si>
    <t>ttx vs. qx</t>
  </si>
  <si>
    <t>-1.063 to 0.8582</t>
  </si>
  <si>
    <t xml:space="preserve">  -75.9</t>
  </si>
  <si>
    <t>-0.9222 to 0.9992</t>
  </si>
  <si>
    <t>-1.062 to 0.8592</t>
  </si>
  <si>
    <t>-1.101 to 0.8207</t>
  </si>
  <si>
    <t>-0.9307 to 0.9907</t>
  </si>
  <si>
    <t>-0.6207 to 1.301</t>
  </si>
  <si>
    <t>-0.6507 to 1.271</t>
  </si>
  <si>
    <t>-0.8007 to 1.121</t>
  </si>
  <si>
    <t>-0.6107 to 1.311</t>
  </si>
  <si>
    <t>-0.7707 to 1.151</t>
  </si>
  <si>
    <t xml:space="preserve">  -68.1</t>
  </si>
  <si>
    <t>-0.2807 to 1.641</t>
  </si>
  <si>
    <t>-0.2232 to 1.698</t>
  </si>
  <si>
    <t>-0.9032 to 1.018</t>
  </si>
  <si>
    <t>-0.3040 to 1.617</t>
  </si>
  <si>
    <t>-0.1457 to 1.776</t>
  </si>
  <si>
    <t>-0.8025 to 1.119</t>
  </si>
  <si>
    <t xml:space="preserve">  -62.3</t>
  </si>
  <si>
    <t>0.6018 to 2.523</t>
  </si>
  <si>
    <t>0.4893 to 2.411</t>
  </si>
  <si>
    <t>-1.073 to 0.8482</t>
  </si>
  <si>
    <t xml:space="preserve">  -59.7</t>
  </si>
  <si>
    <t>1.202 to 3.123</t>
  </si>
  <si>
    <t>0.9568 to 2.878</t>
  </si>
  <si>
    <t>-1.206 to 0.7157</t>
  </si>
  <si>
    <t xml:space="preserve">  -57.1</t>
  </si>
  <si>
    <t>1.684 to 3.606</t>
  </si>
  <si>
    <t>1.854 to 3.776</t>
  </si>
  <si>
    <t>-0.7907 to 1.131</t>
  </si>
  <si>
    <t>2.822 to 4.743</t>
  </si>
  <si>
    <t>2.904 to 4.826</t>
  </si>
  <si>
    <t>-0.8782 to 1.043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</si>
</sst>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1" xfId="0" applyFont="1" applyBorder="1"/>
    <xf numFmtId="0" fontId="1" fillId="0" borderId="2" xfId="0" applyFont="1" applyBorder="1"/>
    <xf numFmtId="0" fontId="0" fillId="0" borderId="3" xfId="0" applyFont="1" applyBorder="1"/>
    <xf numFmtId="0" fontId="0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" fontId="0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1" xfId="0" applyNumberFormat="1" applyFont="1" applyBorder="1"/>
    <xf numFmtId="164" fontId="2" fillId="0" borderId="0" xfId="0" applyNumberFormat="1" applyFont="1"/>
    <xf numFmtId="2" fontId="0" fillId="0" borderId="0" xfId="0" applyNumberFormat="1" applyFont="1"/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Border="1"/>
    <xf numFmtId="164" fontId="4" fillId="0" borderId="1" xfId="0" applyNumberFormat="1" applyFont="1" applyBorder="1" applyAlignment="1">
      <alignment horizontal="right"/>
    </xf>
    <xf numFmtId="165" fontId="0" fillId="0" borderId="1" xfId="0" applyNumberFormat="1" applyFont="1" applyBorder="1" applyAlignment="1">
      <alignment horizontal="right"/>
    </xf>
    <xf numFmtId="0" fontId="5" fillId="0" borderId="0" xfId="0" applyFont="1"/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" fontId="0" fillId="0" borderId="0" xfId="0" applyNumberFormat="1" applyFont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165" fontId="0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" xfId="0" applyFont="1" applyBorder="1"/>
    <xf numFmtId="2" fontId="2" fillId="0" borderId="1" xfId="0" applyNumberFormat="1" applyFont="1" applyBorder="1"/>
    <xf numFmtId="2" fontId="2" fillId="0" borderId="0" xfId="0" applyNumberFormat="1" applyFont="1" applyBorder="1"/>
    <xf numFmtId="2" fontId="0" fillId="0" borderId="0" xfId="0" applyNumberFormat="1" applyFont="1" applyBorder="1"/>
    <xf numFmtId="2" fontId="0" fillId="0" borderId="0" xfId="0" applyNumberFormat="1" applyFont="1" applyBorder="1" applyAlignment="1">
      <alignment horizontal="right"/>
    </xf>
    <xf numFmtId="0" fontId="1" fillId="0" borderId="0" xfId="0" applyFont="1" applyBorder="1"/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left"/>
    </xf>
    <xf numFmtId="2" fontId="4" fillId="0" borderId="0" xfId="0" applyNumberFormat="1" applyFont="1" applyBorder="1"/>
    <xf numFmtId="2" fontId="2" fillId="0" borderId="0" xfId="0" applyNumberFormat="1" applyFont="1" applyBorder="1" applyAlignment="1">
      <alignment horizontal="right"/>
    </xf>
    <xf numFmtId="165" fontId="0" fillId="0" borderId="0" xfId="0" applyNumberFormat="1" applyFont="1" applyBorder="1"/>
    <xf numFmtId="164" fontId="0" fillId="0" borderId="1" xfId="0" applyNumberFormat="1" applyFont="1" applyBorder="1"/>
    <xf numFmtId="2" fontId="2" fillId="0" borderId="0" xfId="0" applyNumberFormat="1" applyFont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1" fillId="0" borderId="0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left"/>
    </xf>
    <xf numFmtId="1" fontId="0" fillId="0" borderId="1" xfId="0" applyNumberFormat="1" applyFont="1" applyBorder="1"/>
    <xf numFmtId="0" fontId="3" fillId="0" borderId="0" xfId="0" applyFont="1" applyBorder="1"/>
    <xf numFmtId="164" fontId="2" fillId="0" borderId="0" xfId="0" applyNumberFormat="1" applyFont="1" applyBorder="1"/>
    <xf numFmtId="0" fontId="0" fillId="0" borderId="0" xfId="0" applyFont="1" applyBorder="1" applyAlignment="1">
      <alignment horizontal="right"/>
    </xf>
    <xf numFmtId="165" fontId="0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2" fillId="0" borderId="0" xfId="0" applyFont="1" applyBorder="1"/>
    <xf numFmtId="1" fontId="0" fillId="0" borderId="0" xfId="0" applyNumberFormat="1" applyFont="1" applyBorder="1"/>
    <xf numFmtId="164" fontId="0" fillId="0" borderId="0" xfId="0" applyNumberFormat="1" applyFont="1" applyBorder="1"/>
    <xf numFmtId="0" fontId="4" fillId="0" borderId="0" xfId="0" applyFont="1" applyBorder="1"/>
    <xf numFmtId="164" fontId="4" fillId="0" borderId="1" xfId="0" applyNumberFormat="1" applyFont="1" applyBorder="1"/>
    <xf numFmtId="164" fontId="4" fillId="0" borderId="0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278AC-6B5F-9E44-A22E-E87671435D56}">
  <dimension ref="A1:N332"/>
  <sheetViews>
    <sheetView tabSelected="1" topLeftCell="A75" workbookViewId="0">
      <selection activeCell="F108" sqref="F108"/>
    </sheetView>
  </sheetViews>
  <sheetFormatPr baseColWidth="10" defaultColWidth="17.83203125" defaultRowHeight="16" x14ac:dyDescent="0.2"/>
  <cols>
    <col min="1" max="1" width="39.6640625" style="1" customWidth="1"/>
    <col min="2" max="2" width="17.83203125" style="3"/>
    <col min="3" max="8" width="17.83203125" style="2"/>
    <col min="9" max="9" width="21.33203125" style="2" customWidth="1"/>
    <col min="10" max="16384" width="17.83203125" style="2"/>
  </cols>
  <sheetData>
    <row r="1" spans="1:10" x14ac:dyDescent="0.2">
      <c r="B1" s="24" t="s">
        <v>26</v>
      </c>
      <c r="C1" s="25"/>
      <c r="D1" s="25"/>
      <c r="E1" s="25"/>
      <c r="F1" s="25"/>
      <c r="G1" s="25"/>
    </row>
    <row r="2" spans="1:10" x14ac:dyDescent="0.2">
      <c r="B2" s="24"/>
      <c r="C2" s="25"/>
      <c r="D2" s="25"/>
      <c r="E2" s="25"/>
      <c r="F2" s="25"/>
      <c r="G2" s="25"/>
    </row>
    <row r="3" spans="1:10" x14ac:dyDescent="0.2">
      <c r="B3" s="24"/>
      <c r="C3" s="25"/>
      <c r="D3" s="25"/>
      <c r="E3" s="25"/>
      <c r="F3" s="25"/>
      <c r="G3" s="25"/>
    </row>
    <row r="4" spans="1:10" ht="17" thickBot="1" x14ac:dyDescent="0.25">
      <c r="B4" s="21"/>
      <c r="C4" s="22"/>
      <c r="D4" s="22"/>
      <c r="E4" s="22"/>
      <c r="F4" s="23"/>
    </row>
    <row r="5" spans="1:10" s="6" customFormat="1" ht="17" thickTop="1" x14ac:dyDescent="0.2">
      <c r="A5" s="4"/>
      <c r="B5" s="5"/>
    </row>
    <row r="6" spans="1:10" x14ac:dyDescent="0.2">
      <c r="A6" s="7" t="s">
        <v>27</v>
      </c>
      <c r="B6" s="7" t="s">
        <v>28</v>
      </c>
      <c r="C6" s="26"/>
      <c r="D6" s="22"/>
      <c r="E6" s="22"/>
      <c r="F6" s="23"/>
    </row>
    <row r="7" spans="1:10" x14ac:dyDescent="0.2">
      <c r="B7" s="21"/>
      <c r="C7" s="22"/>
      <c r="D7" s="22"/>
      <c r="E7" s="22"/>
      <c r="F7" s="23"/>
      <c r="G7" s="10"/>
      <c r="H7" s="10"/>
      <c r="I7" s="10"/>
      <c r="J7" s="10"/>
    </row>
    <row r="8" spans="1:10" x14ac:dyDescent="0.2">
      <c r="A8" s="29" t="s">
        <v>29</v>
      </c>
      <c r="B8" s="35" t="s">
        <v>30</v>
      </c>
      <c r="C8" s="67" t="s">
        <v>22</v>
      </c>
      <c r="D8" s="68"/>
      <c r="E8" s="68"/>
      <c r="F8" s="68"/>
      <c r="G8" s="9" t="s">
        <v>0</v>
      </c>
      <c r="H8" s="9" t="s">
        <v>1</v>
      </c>
      <c r="I8" s="10"/>
      <c r="J8" s="10"/>
    </row>
    <row r="9" spans="1:10" s="26" customFormat="1" x14ac:dyDescent="0.2">
      <c r="A9" s="36"/>
      <c r="B9" s="21">
        <v>-78.45</v>
      </c>
      <c r="C9" s="38">
        <v>0.24833333333333335</v>
      </c>
      <c r="D9" s="39">
        <v>-4.1666666666666657E-2</v>
      </c>
      <c r="E9" s="39">
        <v>0.11833333333333335</v>
      </c>
      <c r="F9" s="40">
        <v>-2.1666666666666667E-2</v>
      </c>
      <c r="G9" s="41">
        <f>AVERAGE(C9:F9)</f>
        <v>7.583333333333335E-2</v>
      </c>
      <c r="H9" s="41">
        <f>STDEV(C9:F9)/SQRT(COUNT(C9:F9))</f>
        <v>6.7623344095561158E-2</v>
      </c>
      <c r="I9" s="41"/>
      <c r="J9" s="41"/>
    </row>
    <row r="10" spans="1:10" s="26" customFormat="1" x14ac:dyDescent="0.2">
      <c r="A10" s="36"/>
      <c r="B10" s="21">
        <v>-75.900000000000006</v>
      </c>
      <c r="C10" s="38">
        <v>0.18233333333333335</v>
      </c>
      <c r="D10" s="39">
        <v>-4.1666666666666657E-2</v>
      </c>
      <c r="E10" s="39">
        <v>6.8333333333333343E-2</v>
      </c>
      <c r="F10" s="40">
        <v>-5.1666666666666666E-2</v>
      </c>
      <c r="G10" s="41">
        <f t="shared" ref="G10:G19" si="0">AVERAGE(C10:F10)</f>
        <v>3.9333333333333338E-2</v>
      </c>
      <c r="H10" s="41">
        <f t="shared" ref="H10:H19" si="1">STDEV(C10:F10)/SQRT(COUNT(C10:F10))</f>
        <v>5.4872579673275808E-2</v>
      </c>
      <c r="I10" s="41"/>
      <c r="J10" s="41"/>
    </row>
    <row r="11" spans="1:10" s="26" customFormat="1" x14ac:dyDescent="0.2">
      <c r="A11" s="36"/>
      <c r="B11" s="21">
        <v>-73.275000000000006</v>
      </c>
      <c r="C11" s="38">
        <v>0.32833333333333337</v>
      </c>
      <c r="D11" s="39">
        <v>0.12833333333333335</v>
      </c>
      <c r="E11" s="39">
        <v>0.22833333333333333</v>
      </c>
      <c r="F11" s="40">
        <v>0.68833333333333335</v>
      </c>
      <c r="G11" s="41">
        <f t="shared" si="0"/>
        <v>0.34333333333333338</v>
      </c>
      <c r="H11" s="41">
        <f t="shared" si="1"/>
        <v>0.12203141671990317</v>
      </c>
      <c r="I11" s="41"/>
      <c r="J11" s="41"/>
    </row>
    <row r="12" spans="1:10" s="26" customFormat="1" x14ac:dyDescent="0.2">
      <c r="A12" s="36"/>
      <c r="B12" s="21">
        <v>-70.675000000000011</v>
      </c>
      <c r="C12" s="38">
        <v>0.37833333333333335</v>
      </c>
      <c r="D12" s="39">
        <v>0.51833333333333331</v>
      </c>
      <c r="E12" s="39">
        <v>0.49833333333333335</v>
      </c>
      <c r="F12" s="40">
        <v>0.68833333333333335</v>
      </c>
      <c r="G12" s="41">
        <f t="shared" si="0"/>
        <v>0.52083333333333337</v>
      </c>
      <c r="H12" s="41">
        <f t="shared" si="1"/>
        <v>6.3819406661819164E-2</v>
      </c>
      <c r="I12" s="41"/>
      <c r="J12" s="41"/>
    </row>
    <row r="13" spans="1:10" s="26" customFormat="1" x14ac:dyDescent="0.2">
      <c r="A13" s="36"/>
      <c r="B13" s="21">
        <v>-68.099999999999994</v>
      </c>
      <c r="C13" s="38">
        <v>0.47833333333333333</v>
      </c>
      <c r="D13" s="39">
        <v>0.91833333333333333</v>
      </c>
      <c r="E13" s="39">
        <v>0.81833333333333336</v>
      </c>
      <c r="F13" s="40">
        <v>1.2583333333333333</v>
      </c>
      <c r="G13" s="41">
        <f t="shared" si="0"/>
        <v>0.86833333333333329</v>
      </c>
      <c r="H13" s="41">
        <f t="shared" si="1"/>
        <v>0.16051998837112677</v>
      </c>
      <c r="I13" s="41"/>
      <c r="J13" s="41"/>
    </row>
    <row r="14" spans="1:10" s="26" customFormat="1" x14ac:dyDescent="0.2">
      <c r="A14" s="42"/>
      <c r="B14" s="21">
        <v>-65.525000000000006</v>
      </c>
      <c r="C14" s="38">
        <v>0.40833333333333333</v>
      </c>
      <c r="D14" s="39">
        <v>0.9883333333333334</v>
      </c>
      <c r="E14" s="39">
        <v>0.94833333333333336</v>
      </c>
      <c r="F14" s="40">
        <v>1.4683333333333333</v>
      </c>
      <c r="G14" s="41">
        <f t="shared" si="0"/>
        <v>0.95333333333333337</v>
      </c>
      <c r="H14" s="41">
        <f t="shared" si="1"/>
        <v>0.21669871557841158</v>
      </c>
      <c r="I14" s="41"/>
      <c r="J14" s="41"/>
    </row>
    <row r="15" spans="1:10" s="26" customFormat="1" x14ac:dyDescent="0.2">
      <c r="A15" s="42"/>
      <c r="B15" s="48">
        <v>-62.3</v>
      </c>
      <c r="C15" s="43">
        <v>0.97833333333333339</v>
      </c>
      <c r="D15" s="40">
        <v>1.3983333333333334</v>
      </c>
      <c r="E15" s="40">
        <v>1.1783333333333332</v>
      </c>
      <c r="F15" s="40">
        <v>2.708333333333333</v>
      </c>
      <c r="G15" s="41">
        <f t="shared" si="0"/>
        <v>1.5658333333333334</v>
      </c>
      <c r="H15" s="41">
        <f t="shared" si="1"/>
        <v>0.39037108414088906</v>
      </c>
      <c r="I15" s="41"/>
      <c r="J15" s="41"/>
    </row>
    <row r="16" spans="1:10" s="26" customFormat="1" x14ac:dyDescent="0.2">
      <c r="A16" s="42"/>
      <c r="B16" s="48">
        <v>-59.7</v>
      </c>
      <c r="C16" s="43">
        <v>1.2083333333333335</v>
      </c>
      <c r="D16" s="39">
        <v>1.9083333333333332</v>
      </c>
      <c r="E16" s="39">
        <v>1.5583333333333331</v>
      </c>
      <c r="F16" s="40">
        <v>3.5583333333333331</v>
      </c>
      <c r="G16" s="41">
        <f t="shared" si="0"/>
        <v>2.0583333333333331</v>
      </c>
      <c r="H16" s="41">
        <f t="shared" si="1"/>
        <v>0.52001602539408986</v>
      </c>
      <c r="I16" s="41"/>
      <c r="J16" s="41"/>
    </row>
    <row r="17" spans="1:14" s="26" customFormat="1" x14ac:dyDescent="0.2">
      <c r="A17" s="42"/>
      <c r="B17" s="21">
        <v>-57.099999999999994</v>
      </c>
      <c r="C17" s="38">
        <v>1.6683333333333334</v>
      </c>
      <c r="D17" s="39">
        <v>2.958333333333333</v>
      </c>
      <c r="E17" s="39">
        <v>2.3283333333333331</v>
      </c>
      <c r="F17" s="40">
        <v>5.1383333333333336</v>
      </c>
      <c r="G17" s="41">
        <f t="shared" si="0"/>
        <v>3.0233333333333334</v>
      </c>
      <c r="H17" s="41">
        <f t="shared" si="1"/>
        <v>0.75257889951818357</v>
      </c>
      <c r="I17" s="41"/>
      <c r="J17" s="41"/>
    </row>
    <row r="18" spans="1:14" s="26" customFormat="1" x14ac:dyDescent="0.2">
      <c r="A18" s="42"/>
      <c r="B18" s="21">
        <v>-54.474999999999994</v>
      </c>
      <c r="C18" s="38">
        <v>2.208333333333333</v>
      </c>
      <c r="D18" s="39">
        <v>3.688333333333333</v>
      </c>
      <c r="E18" s="39">
        <v>3.4783333333333331</v>
      </c>
      <c r="F18" s="40">
        <v>6.9283333333333337</v>
      </c>
      <c r="G18" s="41">
        <f t="shared" si="0"/>
        <v>4.0758333333333336</v>
      </c>
      <c r="H18" s="41">
        <f t="shared" si="1"/>
        <v>1.0054632017135186</v>
      </c>
      <c r="I18" s="41"/>
      <c r="J18" s="41"/>
    </row>
    <row r="19" spans="1:14" s="26" customFormat="1" x14ac:dyDescent="0.2">
      <c r="A19" s="42"/>
      <c r="B19" s="21">
        <v>-51.300000000000004</v>
      </c>
      <c r="C19" s="38">
        <v>6.02</v>
      </c>
      <c r="D19" s="39">
        <v>17.22</v>
      </c>
      <c r="E19" s="39">
        <v>10.130000000000001</v>
      </c>
      <c r="F19" s="40">
        <v>12.54</v>
      </c>
      <c r="G19" s="41">
        <f t="shared" si="0"/>
        <v>11.477499999999999</v>
      </c>
      <c r="H19" s="41">
        <f t="shared" si="1"/>
        <v>2.339965722683417</v>
      </c>
      <c r="I19" s="44" t="s">
        <v>25</v>
      </c>
      <c r="J19" s="41"/>
    </row>
    <row r="20" spans="1:14" s="26" customFormat="1" x14ac:dyDescent="0.2">
      <c r="A20" s="42"/>
      <c r="B20" s="48"/>
      <c r="C20" s="40"/>
      <c r="D20" s="40"/>
      <c r="E20" s="40"/>
      <c r="F20" s="45"/>
      <c r="G20" s="46"/>
      <c r="H20" s="46"/>
      <c r="I20" s="41"/>
      <c r="J20" s="41"/>
      <c r="K20" s="47"/>
      <c r="L20" s="47"/>
      <c r="M20" s="47"/>
      <c r="N20" s="47"/>
    </row>
    <row r="21" spans="1:14" s="26" customFormat="1" x14ac:dyDescent="0.2">
      <c r="A21" s="42"/>
      <c r="B21" s="48"/>
      <c r="C21" s="40"/>
      <c r="D21" s="40"/>
      <c r="E21" s="40"/>
      <c r="F21" s="49"/>
      <c r="G21" s="41"/>
      <c r="H21" s="41"/>
      <c r="I21" s="41"/>
      <c r="J21" s="41"/>
    </row>
    <row r="22" spans="1:14" s="26" customFormat="1" x14ac:dyDescent="0.2">
      <c r="A22" s="42"/>
      <c r="B22" s="71" t="s">
        <v>30</v>
      </c>
      <c r="C22" s="69" t="s">
        <v>31</v>
      </c>
      <c r="D22" s="70"/>
      <c r="E22" s="70"/>
      <c r="F22" s="70"/>
      <c r="G22" s="50" t="s">
        <v>0</v>
      </c>
      <c r="H22" s="50" t="s">
        <v>1</v>
      </c>
      <c r="I22" s="51" t="s">
        <v>23</v>
      </c>
      <c r="J22" s="51" t="s">
        <v>32</v>
      </c>
      <c r="K22" s="52" t="s">
        <v>33</v>
      </c>
    </row>
    <row r="23" spans="1:14" s="26" customFormat="1" x14ac:dyDescent="0.2">
      <c r="A23" s="53"/>
      <c r="B23" s="21">
        <v>-78.45</v>
      </c>
      <c r="C23" s="43">
        <v>1.833333333333334E-2</v>
      </c>
      <c r="D23" s="40">
        <v>4.8333333333333339E-2</v>
      </c>
      <c r="E23" s="40">
        <v>0.20833333333333334</v>
      </c>
      <c r="F23" s="40">
        <v>-0.63166666666666671</v>
      </c>
      <c r="G23" s="41">
        <f>AVERAGE(C23:F23)</f>
        <v>-8.9166666666666672E-2</v>
      </c>
      <c r="H23" s="41">
        <f>STDEV(C23:F23)/SQRT(COUNT(C23:F23))</f>
        <v>0.18557904874563114</v>
      </c>
      <c r="I23" s="41">
        <f>G23/G9*100</f>
        <v>-117.58241758241756</v>
      </c>
      <c r="J23" s="41">
        <f>100-I23</f>
        <v>217.58241758241758</v>
      </c>
    </row>
    <row r="24" spans="1:14" s="26" customFormat="1" x14ac:dyDescent="0.2">
      <c r="A24" s="36"/>
      <c r="B24" s="21">
        <v>-75.900000000000006</v>
      </c>
      <c r="C24" s="43">
        <v>0.32833333333333337</v>
      </c>
      <c r="D24" s="40">
        <v>5.8333333333333348E-2</v>
      </c>
      <c r="E24" s="40">
        <v>-9.1666666666666674E-2</v>
      </c>
      <c r="F24" s="40">
        <v>-0.29166666666666663</v>
      </c>
      <c r="G24" s="41">
        <f t="shared" ref="G24:G38" si="2">AVERAGE(C24:F24)</f>
        <v>8.3333333333335258E-4</v>
      </c>
      <c r="H24" s="41">
        <f t="shared" ref="H24:H38" si="3">STDEV(C24:F24)/SQRT(COUNT(C24:F24))</f>
        <v>0.13059957886608978</v>
      </c>
      <c r="I24" s="41">
        <f t="shared" ref="I24:I32" si="4">G24/G10*100</f>
        <v>2.1186440677966591</v>
      </c>
      <c r="J24" s="41">
        <f t="shared" ref="J24:J32" si="5">100-I24</f>
        <v>97.881355932203334</v>
      </c>
    </row>
    <row r="25" spans="1:14" s="26" customFormat="1" x14ac:dyDescent="0.2">
      <c r="A25" s="36"/>
      <c r="B25" s="21">
        <v>-73.275000000000006</v>
      </c>
      <c r="C25" s="43">
        <v>7.8333333333333338E-2</v>
      </c>
      <c r="D25" s="40">
        <v>9.8333333333333342E-2</v>
      </c>
      <c r="E25" s="40">
        <v>-0.30166666666666664</v>
      </c>
      <c r="F25" s="40">
        <v>1.3783333333333334</v>
      </c>
      <c r="G25" s="41">
        <f t="shared" si="2"/>
        <v>0.31333333333333335</v>
      </c>
      <c r="H25" s="41">
        <f t="shared" si="3"/>
        <v>0.36673105495262692</v>
      </c>
      <c r="I25" s="41">
        <f t="shared" si="4"/>
        <v>91.262135922330089</v>
      </c>
      <c r="J25" s="41">
        <f t="shared" si="5"/>
        <v>8.7378640776699115</v>
      </c>
    </row>
    <row r="26" spans="1:14" s="26" customFormat="1" x14ac:dyDescent="0.2">
      <c r="A26" s="36"/>
      <c r="B26" s="21">
        <v>-70.675000000000011</v>
      </c>
      <c r="C26" s="43">
        <v>-8.1666666666666665E-2</v>
      </c>
      <c r="D26" s="40">
        <v>0.29833333333333334</v>
      </c>
      <c r="E26" s="40">
        <v>0.41833333333333333</v>
      </c>
      <c r="F26" s="40">
        <v>0.80833333333333335</v>
      </c>
      <c r="G26" s="41">
        <f t="shared" si="2"/>
        <v>0.36083333333333334</v>
      </c>
      <c r="H26" s="41">
        <f t="shared" si="3"/>
        <v>0.18332007527818658</v>
      </c>
      <c r="I26" s="41">
        <f t="shared" si="4"/>
        <v>69.28</v>
      </c>
      <c r="J26" s="41">
        <f t="shared" si="5"/>
        <v>30.72</v>
      </c>
    </row>
    <row r="27" spans="1:14" s="26" customFormat="1" x14ac:dyDescent="0.2">
      <c r="A27" s="36"/>
      <c r="B27" s="21">
        <v>-68.099999999999994</v>
      </c>
      <c r="C27" s="43">
        <v>0.11833333333333335</v>
      </c>
      <c r="D27" s="40">
        <v>0.23833333333333334</v>
      </c>
      <c r="E27" s="40">
        <v>1.833333333333334E-2</v>
      </c>
      <c r="F27" s="40">
        <v>0.37833333333333335</v>
      </c>
      <c r="G27" s="41">
        <f t="shared" si="2"/>
        <v>0.18833333333333335</v>
      </c>
      <c r="H27" s="41">
        <f t="shared" si="3"/>
        <v>7.7674534651540283E-2</v>
      </c>
      <c r="I27" s="41">
        <f t="shared" si="4"/>
        <v>21.689059500959694</v>
      </c>
      <c r="J27" s="41">
        <f t="shared" si="5"/>
        <v>78.310940499040299</v>
      </c>
    </row>
    <row r="28" spans="1:14" s="26" customFormat="1" x14ac:dyDescent="0.2">
      <c r="A28" s="36"/>
      <c r="B28" s="21">
        <v>-65.525000000000006</v>
      </c>
      <c r="C28" s="43">
        <v>0.18133333333333335</v>
      </c>
      <c r="D28" s="40">
        <v>0.10833333333333334</v>
      </c>
      <c r="E28" s="40">
        <v>0.30833333333333335</v>
      </c>
      <c r="F28" s="40">
        <v>0.58833333333333337</v>
      </c>
      <c r="G28" s="41">
        <f t="shared" si="2"/>
        <v>0.29658333333333337</v>
      </c>
      <c r="H28" s="41">
        <f t="shared" si="3"/>
        <v>0.10566328201729618</v>
      </c>
      <c r="I28" s="41">
        <f t="shared" si="4"/>
        <v>31.110139860139864</v>
      </c>
      <c r="J28" s="41">
        <f t="shared" si="5"/>
        <v>68.889860139860133</v>
      </c>
    </row>
    <row r="29" spans="1:14" s="26" customFormat="1" x14ac:dyDescent="0.2">
      <c r="A29" s="36"/>
      <c r="B29" s="48">
        <v>-62.3</v>
      </c>
      <c r="C29" s="43">
        <v>1.833333333333334E-2</v>
      </c>
      <c r="D29" s="40">
        <v>0.31833333333333336</v>
      </c>
      <c r="E29" s="40">
        <v>-6.1666666666666647E-2</v>
      </c>
      <c r="F29" s="40">
        <v>-0.26166666666666666</v>
      </c>
      <c r="G29" s="41">
        <f t="shared" si="2"/>
        <v>3.3333333333333409E-3</v>
      </c>
      <c r="H29" s="41">
        <f t="shared" si="3"/>
        <v>0.12038133853162901</v>
      </c>
      <c r="I29" s="41">
        <f t="shared" si="4"/>
        <v>0.21287919105907444</v>
      </c>
      <c r="J29" s="41">
        <f t="shared" si="5"/>
        <v>99.787120808940927</v>
      </c>
    </row>
    <row r="30" spans="1:14" s="26" customFormat="1" x14ac:dyDescent="0.2">
      <c r="A30" s="42"/>
      <c r="B30" s="48">
        <v>-59.7</v>
      </c>
      <c r="C30" s="43">
        <v>7.8333333333333338E-2</v>
      </c>
      <c r="D30" s="40">
        <v>0.24833333333333335</v>
      </c>
      <c r="E30" s="40">
        <v>-0.41166666666666663</v>
      </c>
      <c r="F30" s="40">
        <v>-0.33166666666666667</v>
      </c>
      <c r="G30" s="41">
        <f t="shared" si="2"/>
        <v>-0.10416666666666666</v>
      </c>
      <c r="H30" s="41">
        <f t="shared" si="3"/>
        <v>0.15913175882477598</v>
      </c>
      <c r="I30" s="41">
        <f t="shared" si="4"/>
        <v>-5.0607287449392713</v>
      </c>
      <c r="J30" s="41">
        <f t="shared" si="5"/>
        <v>105.06072874493927</v>
      </c>
    </row>
    <row r="31" spans="1:14" s="26" customFormat="1" x14ac:dyDescent="0.2">
      <c r="A31" s="42"/>
      <c r="B31" s="21">
        <v>-57.099999999999994</v>
      </c>
      <c r="C31" s="43">
        <v>0.24833333333333335</v>
      </c>
      <c r="D31" s="40">
        <v>0.28833333333333333</v>
      </c>
      <c r="E31" s="40">
        <v>0.41833333333333333</v>
      </c>
      <c r="F31" s="40">
        <v>0.55833333333333335</v>
      </c>
      <c r="G31" s="41">
        <f t="shared" si="2"/>
        <v>0.3783333333333333</v>
      </c>
      <c r="H31" s="41">
        <f t="shared" si="3"/>
        <v>7.0118946559875522E-2</v>
      </c>
      <c r="I31" s="41">
        <f t="shared" si="4"/>
        <v>12.513781697905181</v>
      </c>
      <c r="J31" s="41">
        <f t="shared" si="5"/>
        <v>87.486218302094812</v>
      </c>
    </row>
    <row r="32" spans="1:14" s="26" customFormat="1" x14ac:dyDescent="0.2">
      <c r="A32" s="42"/>
      <c r="B32" s="21">
        <v>-54.474999999999994</v>
      </c>
      <c r="C32" s="43">
        <v>0.28833333333333333</v>
      </c>
      <c r="D32" s="40">
        <v>0.15833333333333335</v>
      </c>
      <c r="E32" s="40">
        <v>0.41833333333333333</v>
      </c>
      <c r="F32" s="40">
        <v>0.30833333333333335</v>
      </c>
      <c r="G32" s="41">
        <f t="shared" si="2"/>
        <v>0.29333333333333333</v>
      </c>
      <c r="H32" s="41">
        <f t="shared" si="3"/>
        <v>5.3307285305731603E-2</v>
      </c>
      <c r="I32" s="41">
        <f t="shared" si="4"/>
        <v>7.1968922510734004</v>
      </c>
      <c r="J32" s="41">
        <f t="shared" si="5"/>
        <v>92.803107748926607</v>
      </c>
      <c r="K32" s="40">
        <f>ABS(G32-G18)/STDEV(C18:F18)</f>
        <v>1.8809738603828727</v>
      </c>
    </row>
    <row r="33" spans="1:10" s="26" customFormat="1" x14ac:dyDescent="0.2">
      <c r="A33" s="42"/>
      <c r="B33" s="21">
        <v>-51.300000000000004</v>
      </c>
      <c r="C33" s="43">
        <v>5.8333333333333348E-2</v>
      </c>
      <c r="D33" s="40">
        <v>0.12833333333333335</v>
      </c>
      <c r="E33" s="40">
        <v>0.13833333333333334</v>
      </c>
      <c r="F33" s="40">
        <v>0.84833333333333338</v>
      </c>
      <c r="G33" s="41">
        <f t="shared" si="2"/>
        <v>0.29333333333333333</v>
      </c>
      <c r="H33" s="41">
        <f t="shared" si="3"/>
        <v>0.18585388526115529</v>
      </c>
      <c r="I33" s="41"/>
      <c r="J33" s="41"/>
    </row>
    <row r="34" spans="1:10" s="26" customFormat="1" x14ac:dyDescent="0.2">
      <c r="A34" s="42"/>
      <c r="B34" s="21">
        <v>-48.674999999999997</v>
      </c>
      <c r="C34" s="43">
        <v>0.20833333333333334</v>
      </c>
      <c r="D34" s="40">
        <v>0.42833333333333334</v>
      </c>
      <c r="E34" s="40">
        <v>0.15833333333333335</v>
      </c>
      <c r="F34" s="40">
        <v>0.71833333333333338</v>
      </c>
      <c r="G34" s="41">
        <f t="shared" si="2"/>
        <v>0.37833333333333335</v>
      </c>
      <c r="H34" s="41">
        <f t="shared" si="3"/>
        <v>0.12760616495033983</v>
      </c>
      <c r="I34" s="41"/>
      <c r="J34" s="41"/>
    </row>
    <row r="35" spans="1:10" s="26" customFormat="1" x14ac:dyDescent="0.2">
      <c r="A35" s="42"/>
      <c r="B35" s="21">
        <v>-44.825000000000003</v>
      </c>
      <c r="C35" s="43">
        <v>8.3333333333333315E-3</v>
      </c>
      <c r="D35" s="40">
        <v>1.0683333333333334</v>
      </c>
      <c r="E35" s="40">
        <v>0.35833333333333334</v>
      </c>
      <c r="F35" s="40">
        <v>0.95833333333333337</v>
      </c>
      <c r="G35" s="41">
        <f t="shared" si="2"/>
        <v>0.59833333333333338</v>
      </c>
      <c r="H35" s="41">
        <f t="shared" si="3"/>
        <v>0.25103120655939704</v>
      </c>
      <c r="I35" s="41"/>
      <c r="J35" s="41"/>
    </row>
    <row r="36" spans="1:10" s="26" customFormat="1" x14ac:dyDescent="0.2">
      <c r="A36" s="42"/>
      <c r="B36" s="21">
        <v>-42.25</v>
      </c>
      <c r="C36" s="43">
        <v>0.20833333333333334</v>
      </c>
      <c r="D36" s="40">
        <v>0.59833333333333338</v>
      </c>
      <c r="E36" s="40">
        <v>0.26833333333333331</v>
      </c>
      <c r="F36" s="40">
        <v>1.1783333333333332</v>
      </c>
      <c r="G36" s="41">
        <f t="shared" si="2"/>
        <v>0.56333333333333335</v>
      </c>
      <c r="H36" s="41">
        <f t="shared" si="3"/>
        <v>0.22220486043288967</v>
      </c>
      <c r="I36" s="41"/>
      <c r="J36" s="41"/>
    </row>
    <row r="37" spans="1:10" s="26" customFormat="1" x14ac:dyDescent="0.2">
      <c r="A37" s="42"/>
      <c r="B37" s="21">
        <v>-39.65</v>
      </c>
      <c r="C37" s="43">
        <v>0.19833333333333333</v>
      </c>
      <c r="D37" s="40">
        <v>0.85833333333333339</v>
      </c>
      <c r="E37" s="40">
        <v>0.60833333333333339</v>
      </c>
      <c r="F37" s="40">
        <v>0.60833333333333339</v>
      </c>
      <c r="G37" s="41">
        <f t="shared" si="2"/>
        <v>0.56833333333333336</v>
      </c>
      <c r="H37" s="41">
        <f t="shared" si="3"/>
        <v>0.1366869903587512</v>
      </c>
      <c r="I37" s="41"/>
      <c r="J37" s="41"/>
    </row>
    <row r="38" spans="1:10" s="26" customFormat="1" x14ac:dyDescent="0.2">
      <c r="A38" s="42"/>
      <c r="B38" s="48">
        <v>-37.024999999999999</v>
      </c>
      <c r="C38" s="43">
        <v>0.58833333333333337</v>
      </c>
      <c r="D38" s="40">
        <v>1.4083333333333332</v>
      </c>
      <c r="E38" s="40">
        <v>0.21833333333333335</v>
      </c>
      <c r="F38" s="40">
        <v>1.7083333333333335</v>
      </c>
      <c r="G38" s="41">
        <f t="shared" si="2"/>
        <v>0.98083333333333333</v>
      </c>
      <c r="H38" s="41">
        <f t="shared" si="3"/>
        <v>0.34730810049100008</v>
      </c>
      <c r="I38" s="41"/>
      <c r="J38" s="41"/>
    </row>
    <row r="39" spans="1:10" s="26" customFormat="1" x14ac:dyDescent="0.2">
      <c r="A39" s="42"/>
      <c r="B39" s="21"/>
      <c r="C39" s="39"/>
      <c r="D39" s="39"/>
      <c r="E39" s="39"/>
      <c r="F39" s="40"/>
      <c r="G39" s="41"/>
      <c r="H39" s="41"/>
      <c r="I39" s="41"/>
      <c r="J39" s="41"/>
    </row>
    <row r="40" spans="1:10" s="26" customFormat="1" x14ac:dyDescent="0.2">
      <c r="A40" s="42"/>
      <c r="B40" s="71" t="s">
        <v>30</v>
      </c>
      <c r="C40" s="69" t="s">
        <v>34</v>
      </c>
      <c r="D40" s="70"/>
      <c r="E40" s="70"/>
      <c r="F40" s="70"/>
      <c r="G40" s="50" t="s">
        <v>0</v>
      </c>
      <c r="H40" s="50" t="s">
        <v>1</v>
      </c>
      <c r="I40" s="51" t="s">
        <v>23</v>
      </c>
      <c r="J40" s="51" t="s">
        <v>32</v>
      </c>
    </row>
    <row r="41" spans="1:10" s="26" customFormat="1" x14ac:dyDescent="0.2">
      <c r="A41" s="55"/>
      <c r="B41" s="21">
        <v>-78.45</v>
      </c>
      <c r="C41" s="43">
        <v>6.8333333333333343E-2</v>
      </c>
      <c r="D41" s="40">
        <v>0.12833333333333335</v>
      </c>
      <c r="E41" s="40">
        <v>5.8333333333333348E-2</v>
      </c>
      <c r="F41" s="40">
        <v>-0.20166666666666666</v>
      </c>
      <c r="G41" s="41">
        <f>AVERAGE(C41:F41)</f>
        <v>1.333333333333335E-2</v>
      </c>
      <c r="H41" s="41">
        <f>STDEV(C41:F41)/SQRT(COUNT(C41:F41))</f>
        <v>7.3314391493075906E-2</v>
      </c>
      <c r="I41" s="41">
        <f t="shared" ref="I41:I50" si="6">G41/G9*100</f>
        <v>17.582417582417602</v>
      </c>
      <c r="J41" s="41">
        <f>100-I41</f>
        <v>82.417582417582395</v>
      </c>
    </row>
    <row r="42" spans="1:10" s="26" customFormat="1" x14ac:dyDescent="0.2">
      <c r="A42" s="42"/>
      <c r="B42" s="21">
        <v>-75.900000000000006</v>
      </c>
      <c r="C42" s="43">
        <v>0.45833333333333337</v>
      </c>
      <c r="D42" s="40">
        <v>-1.1666666666666659E-2</v>
      </c>
      <c r="E42" s="40">
        <v>8.3333333333333315E-3</v>
      </c>
      <c r="F42" s="40">
        <v>0.10833333333333334</v>
      </c>
      <c r="G42" s="41">
        <f t="shared" ref="G42:G56" si="7">AVERAGE(C42:F42)</f>
        <v>0.14083333333333337</v>
      </c>
      <c r="H42" s="41">
        <f t="shared" ref="H42:H56" si="8">STDEV(C42:F42)/SQRT(COUNT(C42:F42))</f>
        <v>0.10903936598005939</v>
      </c>
      <c r="I42" s="41">
        <f t="shared" si="6"/>
        <v>358.05084745762719</v>
      </c>
      <c r="J42" s="41">
        <f t="shared" ref="J42:J50" si="9">100-I42</f>
        <v>-258.05084745762719</v>
      </c>
    </row>
    <row r="43" spans="1:10" s="26" customFormat="1" x14ac:dyDescent="0.2">
      <c r="A43" s="42"/>
      <c r="B43" s="21">
        <v>-73.275000000000006</v>
      </c>
      <c r="C43" s="43">
        <v>1.833333333333334E-2</v>
      </c>
      <c r="D43" s="40">
        <v>-6.1666666666666647E-2</v>
      </c>
      <c r="E43" s="40">
        <v>1.833333333333334E-2</v>
      </c>
      <c r="F43" s="40">
        <v>3.833333333333333E-2</v>
      </c>
      <c r="G43" s="41">
        <f t="shared" si="7"/>
        <v>3.3333333333333409E-3</v>
      </c>
      <c r="H43" s="41">
        <f t="shared" si="8"/>
        <v>2.2173557826083448E-2</v>
      </c>
      <c r="I43" s="41">
        <f t="shared" si="6"/>
        <v>0.970873786407769</v>
      </c>
      <c r="J43" s="41">
        <f t="shared" si="9"/>
        <v>99.029126213592235</v>
      </c>
    </row>
    <row r="44" spans="1:10" s="26" customFormat="1" x14ac:dyDescent="0.2">
      <c r="A44" s="42"/>
      <c r="B44" s="21">
        <v>-70.675000000000011</v>
      </c>
      <c r="C44" s="43">
        <v>0.35833333333333334</v>
      </c>
      <c r="D44" s="40">
        <v>8.8333333333333347E-2</v>
      </c>
      <c r="E44" s="40">
        <v>4.8333333333333339E-2</v>
      </c>
      <c r="F44" s="40">
        <v>0.18833333333333335</v>
      </c>
      <c r="G44" s="41">
        <f t="shared" si="7"/>
        <v>0.17083333333333334</v>
      </c>
      <c r="H44" s="41">
        <f t="shared" si="8"/>
        <v>6.9086298689875314E-2</v>
      </c>
      <c r="I44" s="41">
        <f t="shared" si="6"/>
        <v>32.799999999999997</v>
      </c>
      <c r="J44" s="41">
        <f t="shared" si="9"/>
        <v>67.2</v>
      </c>
    </row>
    <row r="45" spans="1:10" s="26" customFormat="1" x14ac:dyDescent="0.2">
      <c r="A45" s="53"/>
      <c r="B45" s="21">
        <v>-68.099999999999994</v>
      </c>
      <c r="C45" s="43">
        <v>0.26833333333333331</v>
      </c>
      <c r="D45" s="40">
        <v>-9.1666666666666674E-2</v>
      </c>
      <c r="E45" s="40">
        <v>0.21833333333333335</v>
      </c>
      <c r="F45" s="40">
        <v>0.12833333333333335</v>
      </c>
      <c r="G45" s="41">
        <f t="shared" si="7"/>
        <v>0.13083333333333336</v>
      </c>
      <c r="H45" s="41">
        <f t="shared" si="8"/>
        <v>7.9621500446382776E-2</v>
      </c>
      <c r="I45" s="41">
        <f t="shared" si="6"/>
        <v>15.067178502879083</v>
      </c>
      <c r="J45" s="41">
        <f t="shared" si="9"/>
        <v>84.932821497120912</v>
      </c>
    </row>
    <row r="46" spans="1:10" s="26" customFormat="1" x14ac:dyDescent="0.2">
      <c r="A46" s="36"/>
      <c r="B46" s="21">
        <v>-65.525000000000006</v>
      </c>
      <c r="C46" s="43">
        <v>9.8333333333333342E-2</v>
      </c>
      <c r="D46" s="40">
        <v>0.17833333333333334</v>
      </c>
      <c r="E46" s="40">
        <v>0.33833333333333337</v>
      </c>
      <c r="F46" s="40">
        <v>-6.1666666666666647E-2</v>
      </c>
      <c r="G46" s="41">
        <f t="shared" si="7"/>
        <v>0.13833333333333334</v>
      </c>
      <c r="H46" s="41">
        <f t="shared" si="8"/>
        <v>8.3266639978645321E-2</v>
      </c>
      <c r="I46" s="41">
        <f t="shared" si="6"/>
        <v>14.51048951048951</v>
      </c>
      <c r="J46" s="41">
        <f t="shared" si="9"/>
        <v>85.489510489510494</v>
      </c>
    </row>
    <row r="47" spans="1:10" s="26" customFormat="1" x14ac:dyDescent="0.2">
      <c r="A47" s="36"/>
      <c r="B47" s="48">
        <v>-62.3</v>
      </c>
      <c r="C47" s="43">
        <v>9.8333333333333342E-2</v>
      </c>
      <c r="D47" s="40">
        <v>0.30833333333333335</v>
      </c>
      <c r="E47" s="40">
        <v>-1.6666666666666496E-3</v>
      </c>
      <c r="F47" s="40">
        <v>5.8333333333333348E-2</v>
      </c>
      <c r="G47" s="41">
        <f t="shared" si="7"/>
        <v>0.11583333333333334</v>
      </c>
      <c r="H47" s="41">
        <f t="shared" si="8"/>
        <v>6.7376430102323873E-2</v>
      </c>
      <c r="I47" s="41">
        <f t="shared" si="6"/>
        <v>7.3975518893028207</v>
      </c>
      <c r="J47" s="41">
        <f t="shared" si="9"/>
        <v>92.602448110697182</v>
      </c>
    </row>
    <row r="48" spans="1:10" s="26" customFormat="1" x14ac:dyDescent="0.2">
      <c r="A48" s="36"/>
      <c r="B48" s="48">
        <v>-59.7</v>
      </c>
      <c r="C48" s="43">
        <v>0.30833333333333335</v>
      </c>
      <c r="D48" s="40">
        <v>0.16833333333333333</v>
      </c>
      <c r="E48" s="40">
        <v>-1.6666666666666496E-3</v>
      </c>
      <c r="F48" s="40">
        <v>8.8333333333333347E-2</v>
      </c>
      <c r="G48" s="41">
        <f t="shared" si="7"/>
        <v>0.14083333333333334</v>
      </c>
      <c r="H48" s="41">
        <f t="shared" si="8"/>
        <v>6.5748890991914596E-2</v>
      </c>
      <c r="I48" s="41">
        <f t="shared" si="6"/>
        <v>6.8421052631578956</v>
      </c>
      <c r="J48" s="41">
        <f t="shared" si="9"/>
        <v>93.15789473684211</v>
      </c>
    </row>
    <row r="49" spans="1:11" s="26" customFormat="1" x14ac:dyDescent="0.2">
      <c r="A49" s="36"/>
      <c r="B49" s="21">
        <v>-57.099999999999994</v>
      </c>
      <c r="C49" s="43">
        <v>4.8333333333333339E-2</v>
      </c>
      <c r="D49" s="40">
        <v>0.30833333333333335</v>
      </c>
      <c r="E49" s="40">
        <v>6.8333333333333343E-2</v>
      </c>
      <c r="F49" s="40">
        <v>0.40833333333333333</v>
      </c>
      <c r="G49" s="41">
        <f t="shared" si="7"/>
        <v>0.20833333333333334</v>
      </c>
      <c r="H49" s="41">
        <f t="shared" si="8"/>
        <v>8.9069261439249245E-2</v>
      </c>
      <c r="I49" s="41">
        <f t="shared" si="6"/>
        <v>6.89084895259096</v>
      </c>
      <c r="J49" s="41">
        <f t="shared" si="9"/>
        <v>93.109151047409043</v>
      </c>
    </row>
    <row r="50" spans="1:11" s="26" customFormat="1" x14ac:dyDescent="0.2">
      <c r="A50" s="36"/>
      <c r="B50" s="21">
        <v>-54.474999999999994</v>
      </c>
      <c r="C50" s="43">
        <v>0.18833333333333335</v>
      </c>
      <c r="D50" s="40">
        <v>0.31833333333333336</v>
      </c>
      <c r="E50" s="40">
        <v>0.18833333333333335</v>
      </c>
      <c r="F50" s="40">
        <v>0.14833333333333334</v>
      </c>
      <c r="G50" s="41">
        <f t="shared" si="7"/>
        <v>0.21083333333333334</v>
      </c>
      <c r="H50" s="41">
        <f t="shared" si="8"/>
        <v>3.7052890125692836E-2</v>
      </c>
      <c r="I50" s="41">
        <f>G50/G18*100</f>
        <v>5.1727663054590058</v>
      </c>
      <c r="J50" s="41">
        <f t="shared" si="9"/>
        <v>94.827233694540993</v>
      </c>
      <c r="K50" s="40">
        <f>ABS(G50-G18)/STDEV(C18:F18)</f>
        <v>1.9219997277937353</v>
      </c>
    </row>
    <row r="51" spans="1:11" s="26" customFormat="1" x14ac:dyDescent="0.2">
      <c r="A51" s="36"/>
      <c r="B51" s="21">
        <v>-51.300000000000004</v>
      </c>
      <c r="C51" s="43">
        <v>0.27833333333333332</v>
      </c>
      <c r="D51" s="40">
        <v>0.27833333333333332</v>
      </c>
      <c r="E51" s="40">
        <v>0.63833333333333342</v>
      </c>
      <c r="F51" s="40">
        <v>0.37833333333333335</v>
      </c>
      <c r="G51" s="41">
        <f t="shared" si="7"/>
        <v>0.39333333333333337</v>
      </c>
      <c r="H51" s="41">
        <f t="shared" si="8"/>
        <v>8.4999999999999992E-2</v>
      </c>
      <c r="I51" s="41"/>
      <c r="J51" s="41"/>
    </row>
    <row r="52" spans="1:11" s="26" customFormat="1" x14ac:dyDescent="0.2">
      <c r="A52" s="42"/>
      <c r="B52" s="21">
        <v>-48.674999999999997</v>
      </c>
      <c r="C52" s="43">
        <v>7.8333333333333338E-2</v>
      </c>
      <c r="D52" s="40">
        <v>0.33833333333333337</v>
      </c>
      <c r="E52" s="40">
        <v>0.23833333333333334</v>
      </c>
      <c r="F52" s="40">
        <v>0.57833333333333337</v>
      </c>
      <c r="G52" s="41">
        <f t="shared" si="7"/>
        <v>0.30833333333333335</v>
      </c>
      <c r="H52" s="41">
        <f t="shared" si="8"/>
        <v>0.10472185381603341</v>
      </c>
      <c r="I52" s="41"/>
      <c r="J52" s="41"/>
    </row>
    <row r="53" spans="1:11" s="26" customFormat="1" x14ac:dyDescent="0.2">
      <c r="A53" s="42"/>
      <c r="B53" s="21">
        <v>-44.825000000000003</v>
      </c>
      <c r="C53" s="43">
        <v>8.3333333333333315E-3</v>
      </c>
      <c r="D53" s="40">
        <v>0.39833333333333332</v>
      </c>
      <c r="E53" s="40">
        <v>0.48833333333333334</v>
      </c>
      <c r="F53" s="40">
        <v>0.48833333333333334</v>
      </c>
      <c r="G53" s="41">
        <f t="shared" si="7"/>
        <v>0.34583333333333333</v>
      </c>
      <c r="H53" s="41">
        <f t="shared" si="8"/>
        <v>0.11448253141855314</v>
      </c>
      <c r="I53" s="41"/>
      <c r="J53" s="41"/>
    </row>
    <row r="54" spans="1:11" s="26" customFormat="1" x14ac:dyDescent="0.2">
      <c r="A54" s="42"/>
      <c r="B54" s="21">
        <v>-42.25</v>
      </c>
      <c r="C54" s="43">
        <v>0.51833333333333331</v>
      </c>
      <c r="D54" s="40">
        <v>0.43833333333333335</v>
      </c>
      <c r="E54" s="40">
        <v>0.85833333333333339</v>
      </c>
      <c r="F54" s="40">
        <v>1.0583333333333333</v>
      </c>
      <c r="G54" s="41">
        <f t="shared" si="7"/>
        <v>0.71833333333333327</v>
      </c>
      <c r="H54" s="41">
        <f t="shared" si="8"/>
        <v>0.14537308324904366</v>
      </c>
      <c r="I54" s="41"/>
      <c r="J54" s="41"/>
    </row>
    <row r="55" spans="1:11" s="26" customFormat="1" x14ac:dyDescent="0.2">
      <c r="A55" s="42"/>
      <c r="B55" s="21">
        <v>-39.65</v>
      </c>
      <c r="C55" s="43">
        <v>0.5083333333333333</v>
      </c>
      <c r="D55" s="40">
        <v>0.39833333333333332</v>
      </c>
      <c r="E55" s="40">
        <v>1.1083333333333334</v>
      </c>
      <c r="F55" s="40">
        <v>0.92833333333333334</v>
      </c>
      <c r="G55" s="41">
        <f t="shared" si="7"/>
        <v>0.73583333333333334</v>
      </c>
      <c r="H55" s="41">
        <f t="shared" si="8"/>
        <v>0.16868980407837339</v>
      </c>
      <c r="I55" s="41"/>
      <c r="J55" s="41"/>
    </row>
    <row r="56" spans="1:11" s="26" customFormat="1" x14ac:dyDescent="0.2">
      <c r="A56" s="42"/>
      <c r="B56" s="48">
        <v>-37.024999999999999</v>
      </c>
      <c r="C56" s="43">
        <v>0.49833333333333335</v>
      </c>
      <c r="D56" s="40">
        <v>0.47833333333333333</v>
      </c>
      <c r="E56" s="40">
        <v>0.90833333333333333</v>
      </c>
      <c r="F56" s="40">
        <v>0.95833333333333337</v>
      </c>
      <c r="G56" s="41">
        <f t="shared" si="7"/>
        <v>0.71083333333333332</v>
      </c>
      <c r="H56" s="41">
        <f t="shared" si="8"/>
        <v>0.12892989050901543</v>
      </c>
      <c r="I56" s="41"/>
      <c r="J56" s="41"/>
    </row>
    <row r="57" spans="1:11" s="26" customFormat="1" x14ac:dyDescent="0.2">
      <c r="A57" s="42"/>
      <c r="B57" s="21"/>
      <c r="C57" s="56"/>
      <c r="D57" s="56"/>
      <c r="E57" s="39"/>
      <c r="F57" s="40"/>
    </row>
    <row r="58" spans="1:11" s="26" customFormat="1" x14ac:dyDescent="0.2">
      <c r="A58" s="15" t="s">
        <v>35</v>
      </c>
      <c r="B58" s="16" t="s">
        <v>36</v>
      </c>
      <c r="C58" s="20"/>
      <c r="D58" s="20"/>
      <c r="E58" s="20"/>
      <c r="F58" s="20"/>
      <c r="G58" s="57"/>
    </row>
    <row r="59" spans="1:11" s="26" customFormat="1" x14ac:dyDescent="0.2">
      <c r="A59" s="17" t="s">
        <v>37</v>
      </c>
      <c r="B59" s="16">
        <v>0.05</v>
      </c>
      <c r="C59" s="20"/>
      <c r="D59" s="20"/>
      <c r="E59" s="20"/>
      <c r="F59" s="20"/>
      <c r="G59" s="57"/>
    </row>
    <row r="60" spans="1:11" s="26" customFormat="1" x14ac:dyDescent="0.2">
      <c r="A60" s="17"/>
      <c r="B60" s="16"/>
      <c r="C60" s="20"/>
      <c r="D60" s="20"/>
      <c r="E60" s="20"/>
      <c r="F60" s="20"/>
      <c r="G60" s="57"/>
    </row>
    <row r="61" spans="1:11" s="26" customFormat="1" x14ac:dyDescent="0.2">
      <c r="A61" s="15" t="s">
        <v>38</v>
      </c>
      <c r="B61" s="18" t="s">
        <v>39</v>
      </c>
      <c r="C61" s="19" t="s">
        <v>2</v>
      </c>
      <c r="D61" s="19" t="s">
        <v>4</v>
      </c>
      <c r="E61" s="19" t="s">
        <v>16</v>
      </c>
      <c r="F61" s="20"/>
      <c r="G61" s="57"/>
    </row>
    <row r="62" spans="1:11" s="26" customFormat="1" x14ac:dyDescent="0.2">
      <c r="A62" s="17" t="s">
        <v>40</v>
      </c>
      <c r="B62" s="16">
        <v>30.38</v>
      </c>
      <c r="C62" s="20" t="s">
        <v>3</v>
      </c>
      <c r="D62" s="20" t="s">
        <v>5</v>
      </c>
      <c r="E62" s="20" t="s">
        <v>6</v>
      </c>
      <c r="F62" s="20"/>
      <c r="G62" s="57"/>
    </row>
    <row r="63" spans="1:11" s="26" customFormat="1" x14ac:dyDescent="0.2">
      <c r="A63" s="17" t="s">
        <v>41</v>
      </c>
      <c r="B63" s="16">
        <v>18.97</v>
      </c>
      <c r="C63" s="20" t="s">
        <v>3</v>
      </c>
      <c r="D63" s="20" t="s">
        <v>5</v>
      </c>
      <c r="E63" s="20" t="s">
        <v>6</v>
      </c>
      <c r="F63" s="20"/>
      <c r="G63" s="31"/>
      <c r="H63" s="36"/>
    </row>
    <row r="64" spans="1:11" s="26" customFormat="1" x14ac:dyDescent="0.2">
      <c r="A64" s="17" t="s">
        <v>42</v>
      </c>
      <c r="B64" s="16">
        <v>28.9</v>
      </c>
      <c r="C64" s="20" t="s">
        <v>3</v>
      </c>
      <c r="D64" s="20" t="s">
        <v>5</v>
      </c>
      <c r="E64" s="20" t="s">
        <v>6</v>
      </c>
      <c r="F64" s="20"/>
      <c r="G64" s="57"/>
    </row>
    <row r="65" spans="1:7" s="26" customFormat="1" x14ac:dyDescent="0.2">
      <c r="A65" s="17"/>
      <c r="B65" s="16"/>
      <c r="C65" s="20"/>
      <c r="D65" s="20"/>
      <c r="E65" s="20"/>
      <c r="F65" s="20"/>
      <c r="G65" s="57"/>
    </row>
    <row r="66" spans="1:7" s="26" customFormat="1" x14ac:dyDescent="0.2">
      <c r="A66" s="15" t="s">
        <v>7</v>
      </c>
      <c r="B66" s="18" t="s">
        <v>8</v>
      </c>
      <c r="C66" s="19" t="s">
        <v>9</v>
      </c>
      <c r="D66" s="19" t="s">
        <v>10</v>
      </c>
      <c r="E66" s="19" t="s">
        <v>11</v>
      </c>
      <c r="F66" s="19" t="s">
        <v>2</v>
      </c>
      <c r="G66" s="57"/>
    </row>
    <row r="67" spans="1:7" s="26" customFormat="1" x14ac:dyDescent="0.2">
      <c r="A67" s="17" t="s">
        <v>40</v>
      </c>
      <c r="B67" s="16">
        <v>40.840000000000003</v>
      </c>
      <c r="C67" s="20">
        <v>18</v>
      </c>
      <c r="D67" s="20">
        <v>2.2690000000000001</v>
      </c>
      <c r="E67" s="20" t="s">
        <v>43</v>
      </c>
      <c r="F67" s="20" t="s">
        <v>12</v>
      </c>
      <c r="G67" s="57"/>
    </row>
    <row r="68" spans="1:7" s="26" customFormat="1" x14ac:dyDescent="0.2">
      <c r="A68" s="17" t="s">
        <v>41</v>
      </c>
      <c r="B68" s="16">
        <v>25.5</v>
      </c>
      <c r="C68" s="20">
        <v>9</v>
      </c>
      <c r="D68" s="20">
        <v>2.8330000000000002</v>
      </c>
      <c r="E68" s="20" t="s">
        <v>44</v>
      </c>
      <c r="F68" s="20" t="s">
        <v>12</v>
      </c>
      <c r="G68" s="57"/>
    </row>
    <row r="69" spans="1:7" s="26" customFormat="1" x14ac:dyDescent="0.2">
      <c r="A69" s="17" t="s">
        <v>42</v>
      </c>
      <c r="B69" s="16">
        <v>38.86</v>
      </c>
      <c r="C69" s="20">
        <v>2</v>
      </c>
      <c r="D69" s="20">
        <v>19.43</v>
      </c>
      <c r="E69" s="20" t="s">
        <v>45</v>
      </c>
      <c r="F69" s="20" t="s">
        <v>12</v>
      </c>
      <c r="G69" s="57"/>
    </row>
    <row r="70" spans="1:7" s="26" customFormat="1" x14ac:dyDescent="0.2">
      <c r="A70" s="17" t="s">
        <v>46</v>
      </c>
      <c r="B70" s="16">
        <v>29.25</v>
      </c>
      <c r="C70" s="20">
        <v>90</v>
      </c>
      <c r="D70" s="20">
        <v>0.32500000000000001</v>
      </c>
      <c r="E70" s="20"/>
      <c r="F70" s="20"/>
      <c r="G70" s="57"/>
    </row>
    <row r="71" spans="1:7" s="26" customFormat="1" x14ac:dyDescent="0.2">
      <c r="A71" s="36"/>
      <c r="B71" s="16"/>
      <c r="C71" s="30"/>
      <c r="D71" s="31"/>
      <c r="E71" s="31"/>
      <c r="F71" s="41"/>
      <c r="G71" s="57"/>
    </row>
    <row r="72" spans="1:7" s="26" customFormat="1" x14ac:dyDescent="0.2">
      <c r="A72" s="15" t="s">
        <v>13</v>
      </c>
      <c r="B72" s="18" t="s">
        <v>14</v>
      </c>
      <c r="C72" s="19" t="s">
        <v>15</v>
      </c>
      <c r="D72" s="19" t="s">
        <v>16</v>
      </c>
      <c r="E72" s="19" t="s">
        <v>17</v>
      </c>
      <c r="F72" s="19" t="s">
        <v>18</v>
      </c>
      <c r="G72" s="57"/>
    </row>
    <row r="73" spans="1:7" s="26" customFormat="1" x14ac:dyDescent="0.2">
      <c r="A73" s="17"/>
      <c r="B73" s="16"/>
      <c r="C73" s="20"/>
      <c r="D73" s="20"/>
      <c r="E73" s="20"/>
      <c r="F73" s="20"/>
      <c r="G73" s="57"/>
    </row>
    <row r="74" spans="1:7" s="26" customFormat="1" x14ac:dyDescent="0.2">
      <c r="A74" s="17">
        <v>-78.5</v>
      </c>
      <c r="B74" s="16"/>
      <c r="C74" s="20"/>
      <c r="D74" s="20"/>
      <c r="E74" s="20"/>
      <c r="F74" s="20"/>
      <c r="G74" s="57"/>
    </row>
    <row r="75" spans="1:7" s="26" customFormat="1" x14ac:dyDescent="0.2">
      <c r="A75" s="17" t="s">
        <v>47</v>
      </c>
      <c r="B75" s="16">
        <v>0.16500000000000001</v>
      </c>
      <c r="C75" s="20" t="s">
        <v>48</v>
      </c>
      <c r="D75" s="20" t="s">
        <v>19</v>
      </c>
      <c r="E75" s="20" t="s">
        <v>20</v>
      </c>
      <c r="F75" s="20">
        <v>0.91190000000000004</v>
      </c>
      <c r="G75" s="57"/>
    </row>
    <row r="76" spans="1:7" s="26" customFormat="1" x14ac:dyDescent="0.2">
      <c r="A76" s="17" t="s">
        <v>49</v>
      </c>
      <c r="B76" s="16">
        <v>6.25E-2</v>
      </c>
      <c r="C76" s="20" t="s">
        <v>50</v>
      </c>
      <c r="D76" s="20" t="s">
        <v>19</v>
      </c>
      <c r="E76" s="20" t="s">
        <v>20</v>
      </c>
      <c r="F76" s="20">
        <v>0.98680000000000001</v>
      </c>
      <c r="G76" s="57"/>
    </row>
    <row r="77" spans="1:7" s="26" customFormat="1" x14ac:dyDescent="0.2">
      <c r="A77" s="17" t="s">
        <v>51</v>
      </c>
      <c r="B77" s="16">
        <v>-0.10249999999999999</v>
      </c>
      <c r="C77" s="20" t="s">
        <v>52</v>
      </c>
      <c r="D77" s="20" t="s">
        <v>19</v>
      </c>
      <c r="E77" s="20" t="s">
        <v>20</v>
      </c>
      <c r="F77" s="20">
        <v>0.96499999999999997</v>
      </c>
      <c r="G77" s="57"/>
    </row>
    <row r="78" spans="1:7" s="26" customFormat="1" x14ac:dyDescent="0.2">
      <c r="A78" s="17"/>
      <c r="B78" s="16"/>
      <c r="C78" s="20"/>
      <c r="D78" s="20"/>
      <c r="E78" s="20"/>
      <c r="F78" s="20"/>
      <c r="G78" s="57"/>
    </row>
    <row r="79" spans="1:7" s="26" customFormat="1" x14ac:dyDescent="0.2">
      <c r="A79" s="17" t="s">
        <v>53</v>
      </c>
      <c r="B79" s="16"/>
      <c r="C79" s="20"/>
      <c r="D79" s="20"/>
      <c r="E79" s="20"/>
      <c r="F79" s="20"/>
      <c r="G79" s="57"/>
    </row>
    <row r="80" spans="1:7" s="26" customFormat="1" x14ac:dyDescent="0.2">
      <c r="A80" s="17" t="s">
        <v>47</v>
      </c>
      <c r="B80" s="16">
        <v>3.85E-2</v>
      </c>
      <c r="C80" s="20" t="s">
        <v>54</v>
      </c>
      <c r="D80" s="20" t="s">
        <v>19</v>
      </c>
      <c r="E80" s="20" t="s">
        <v>20</v>
      </c>
      <c r="F80" s="20">
        <v>0.995</v>
      </c>
      <c r="G80" s="57"/>
    </row>
    <row r="81" spans="1:8" s="26" customFormat="1" x14ac:dyDescent="0.2">
      <c r="A81" s="17" t="s">
        <v>49</v>
      </c>
      <c r="B81" s="16">
        <v>-0.10150000000000001</v>
      </c>
      <c r="C81" s="20" t="s">
        <v>55</v>
      </c>
      <c r="D81" s="20" t="s">
        <v>19</v>
      </c>
      <c r="E81" s="20" t="s">
        <v>20</v>
      </c>
      <c r="F81" s="20">
        <v>0.9657</v>
      </c>
      <c r="G81" s="57"/>
    </row>
    <row r="82" spans="1:8" s="26" customFormat="1" x14ac:dyDescent="0.2">
      <c r="A82" s="17" t="s">
        <v>51</v>
      </c>
      <c r="B82" s="16">
        <v>-0.14000000000000001</v>
      </c>
      <c r="C82" s="20" t="s">
        <v>56</v>
      </c>
      <c r="D82" s="20" t="s">
        <v>19</v>
      </c>
      <c r="E82" s="20" t="s">
        <v>20</v>
      </c>
      <c r="F82" s="20">
        <v>0.93569999999999998</v>
      </c>
      <c r="G82" s="57"/>
    </row>
    <row r="83" spans="1:8" s="26" customFormat="1" x14ac:dyDescent="0.2">
      <c r="A83" s="17"/>
      <c r="B83" s="16"/>
      <c r="C83" s="20"/>
      <c r="D83" s="20"/>
      <c r="E83" s="20"/>
      <c r="F83" s="20"/>
      <c r="G83" s="57"/>
    </row>
    <row r="84" spans="1:8" s="26" customFormat="1" x14ac:dyDescent="0.2">
      <c r="A84" s="17">
        <v>-73.3</v>
      </c>
      <c r="B84" s="16"/>
      <c r="C84" s="20"/>
      <c r="D84" s="20"/>
      <c r="E84" s="20"/>
      <c r="F84" s="20"/>
      <c r="G84" s="31"/>
      <c r="H84" s="36"/>
    </row>
    <row r="85" spans="1:8" s="26" customFormat="1" x14ac:dyDescent="0.2">
      <c r="A85" s="17" t="s">
        <v>47</v>
      </c>
      <c r="B85" s="16">
        <v>0.03</v>
      </c>
      <c r="C85" s="20" t="s">
        <v>57</v>
      </c>
      <c r="D85" s="20" t="s">
        <v>19</v>
      </c>
      <c r="E85" s="20" t="s">
        <v>20</v>
      </c>
      <c r="F85" s="20">
        <v>0.997</v>
      </c>
      <c r="G85" s="57"/>
    </row>
    <row r="86" spans="1:8" s="26" customFormat="1" x14ac:dyDescent="0.2">
      <c r="A86" s="17" t="s">
        <v>49</v>
      </c>
      <c r="B86" s="16">
        <v>0.34</v>
      </c>
      <c r="C86" s="20" t="s">
        <v>58</v>
      </c>
      <c r="D86" s="20" t="s">
        <v>19</v>
      </c>
      <c r="E86" s="20" t="s">
        <v>20</v>
      </c>
      <c r="F86" s="20">
        <v>0.67710000000000004</v>
      </c>
      <c r="G86" s="57"/>
    </row>
    <row r="87" spans="1:8" s="26" customFormat="1" x14ac:dyDescent="0.2">
      <c r="A87" s="17" t="s">
        <v>51</v>
      </c>
      <c r="B87" s="16">
        <v>0.31</v>
      </c>
      <c r="C87" s="20" t="s">
        <v>59</v>
      </c>
      <c r="D87" s="20" t="s">
        <v>19</v>
      </c>
      <c r="E87" s="20" t="s">
        <v>20</v>
      </c>
      <c r="F87" s="20">
        <v>0.72289999999999999</v>
      </c>
      <c r="G87" s="57"/>
    </row>
    <row r="88" spans="1:8" s="26" customFormat="1" x14ac:dyDescent="0.2">
      <c r="A88" s="17"/>
      <c r="B88" s="16"/>
      <c r="C88" s="20"/>
      <c r="D88" s="20"/>
      <c r="E88" s="20"/>
      <c r="F88" s="20"/>
      <c r="G88" s="57"/>
    </row>
    <row r="89" spans="1:8" s="26" customFormat="1" x14ac:dyDescent="0.2">
      <c r="A89" s="17">
        <v>-70.7</v>
      </c>
      <c r="B89" s="16"/>
      <c r="C89" s="20"/>
      <c r="D89" s="20"/>
      <c r="E89" s="20"/>
      <c r="F89" s="20"/>
      <c r="G89" s="57"/>
    </row>
    <row r="90" spans="1:8" s="26" customFormat="1" x14ac:dyDescent="0.2">
      <c r="A90" s="17" t="s">
        <v>47</v>
      </c>
      <c r="B90" s="16">
        <v>0.16</v>
      </c>
      <c r="C90" s="20" t="s">
        <v>60</v>
      </c>
      <c r="D90" s="20" t="s">
        <v>19</v>
      </c>
      <c r="E90" s="20" t="s">
        <v>20</v>
      </c>
      <c r="F90" s="20">
        <v>0.91690000000000005</v>
      </c>
      <c r="G90" s="57"/>
    </row>
    <row r="91" spans="1:8" s="26" customFormat="1" x14ac:dyDescent="0.2">
      <c r="A91" s="17" t="s">
        <v>49</v>
      </c>
      <c r="B91" s="16">
        <v>0.35</v>
      </c>
      <c r="C91" s="20" t="s">
        <v>61</v>
      </c>
      <c r="D91" s="20" t="s">
        <v>19</v>
      </c>
      <c r="E91" s="20" t="s">
        <v>20</v>
      </c>
      <c r="F91" s="20">
        <v>0.66169999999999995</v>
      </c>
      <c r="G91" s="57"/>
    </row>
    <row r="92" spans="1:8" s="26" customFormat="1" x14ac:dyDescent="0.2">
      <c r="A92" s="17" t="s">
        <v>51</v>
      </c>
      <c r="B92" s="16">
        <v>0.19</v>
      </c>
      <c r="C92" s="20" t="s">
        <v>62</v>
      </c>
      <c r="D92" s="20" t="s">
        <v>19</v>
      </c>
      <c r="E92" s="20" t="s">
        <v>20</v>
      </c>
      <c r="F92" s="20">
        <v>0.88490000000000002</v>
      </c>
      <c r="G92" s="57"/>
    </row>
    <row r="93" spans="1:8" s="26" customFormat="1" x14ac:dyDescent="0.2">
      <c r="A93" s="17"/>
      <c r="B93" s="16"/>
      <c r="C93" s="20"/>
      <c r="D93" s="20"/>
      <c r="E93" s="20"/>
      <c r="F93" s="20"/>
      <c r="G93" s="57"/>
    </row>
    <row r="94" spans="1:8" s="26" customFormat="1" x14ac:dyDescent="0.2">
      <c r="A94" s="17" t="s">
        <v>63</v>
      </c>
      <c r="B94" s="16"/>
      <c r="C94" s="20"/>
      <c r="D94" s="20"/>
      <c r="E94" s="20"/>
      <c r="F94" s="20"/>
      <c r="G94" s="57"/>
    </row>
    <row r="95" spans="1:8" s="26" customFormat="1" x14ac:dyDescent="0.2">
      <c r="A95" s="17" t="s">
        <v>47</v>
      </c>
      <c r="B95" s="16">
        <v>0.68</v>
      </c>
      <c r="C95" s="20" t="s">
        <v>64</v>
      </c>
      <c r="D95" s="20" t="s">
        <v>19</v>
      </c>
      <c r="E95" s="20" t="s">
        <v>20</v>
      </c>
      <c r="F95" s="20">
        <v>0.21579999999999999</v>
      </c>
      <c r="G95" s="57"/>
    </row>
    <row r="96" spans="1:8" s="26" customFormat="1" x14ac:dyDescent="0.2">
      <c r="A96" s="17" t="s">
        <v>49</v>
      </c>
      <c r="B96" s="16">
        <v>0.73750000000000004</v>
      </c>
      <c r="C96" s="20" t="s">
        <v>65</v>
      </c>
      <c r="D96" s="20" t="s">
        <v>19</v>
      </c>
      <c r="E96" s="20" t="s">
        <v>20</v>
      </c>
      <c r="F96" s="20">
        <v>0.16589999999999999</v>
      </c>
      <c r="G96" s="57"/>
    </row>
    <row r="97" spans="1:8" s="26" customFormat="1" x14ac:dyDescent="0.2">
      <c r="A97" s="17" t="s">
        <v>51</v>
      </c>
      <c r="B97" s="16">
        <v>5.7500000000000002E-2</v>
      </c>
      <c r="C97" s="20" t="s">
        <v>66</v>
      </c>
      <c r="D97" s="20" t="s">
        <v>19</v>
      </c>
      <c r="E97" s="20" t="s">
        <v>20</v>
      </c>
      <c r="F97" s="20">
        <v>0.98880000000000001</v>
      </c>
      <c r="G97" s="57"/>
    </row>
    <row r="98" spans="1:8" s="26" customFormat="1" x14ac:dyDescent="0.2">
      <c r="A98" s="17"/>
      <c r="B98" s="16"/>
      <c r="C98" s="20"/>
      <c r="D98" s="20"/>
      <c r="E98" s="20"/>
      <c r="F98" s="20"/>
      <c r="G98" s="57"/>
    </row>
    <row r="99" spans="1:8" s="26" customFormat="1" x14ac:dyDescent="0.2">
      <c r="A99" s="17">
        <v>-65.5</v>
      </c>
      <c r="B99" s="16"/>
      <c r="C99" s="20"/>
      <c r="D99" s="20"/>
      <c r="E99" s="20"/>
      <c r="F99" s="20"/>
      <c r="G99" s="57"/>
    </row>
    <row r="100" spans="1:8" s="26" customFormat="1" x14ac:dyDescent="0.2">
      <c r="A100" s="17" t="s">
        <v>47</v>
      </c>
      <c r="B100" s="16">
        <v>0.65680000000000005</v>
      </c>
      <c r="C100" s="20" t="s">
        <v>67</v>
      </c>
      <c r="D100" s="20" t="s">
        <v>19</v>
      </c>
      <c r="E100" s="20" t="s">
        <v>20</v>
      </c>
      <c r="F100" s="20">
        <v>0.2387</v>
      </c>
      <c r="G100" s="57"/>
    </row>
    <row r="101" spans="1:8" s="26" customFormat="1" x14ac:dyDescent="0.2">
      <c r="A101" s="17" t="s">
        <v>49</v>
      </c>
      <c r="B101" s="16">
        <v>0.81499999999999995</v>
      </c>
      <c r="C101" s="20" t="s">
        <v>68</v>
      </c>
      <c r="D101" s="20" t="s">
        <v>19</v>
      </c>
      <c r="E101" s="20" t="s">
        <v>20</v>
      </c>
      <c r="F101" s="20">
        <v>0.1129</v>
      </c>
      <c r="G101" s="57"/>
    </row>
    <row r="102" spans="1:8" s="26" customFormat="1" x14ac:dyDescent="0.2">
      <c r="A102" s="17" t="s">
        <v>51</v>
      </c>
      <c r="B102" s="16">
        <v>0.1583</v>
      </c>
      <c r="C102" s="20" t="s">
        <v>69</v>
      </c>
      <c r="D102" s="20" t="s">
        <v>19</v>
      </c>
      <c r="E102" s="20" t="s">
        <v>20</v>
      </c>
      <c r="F102" s="20">
        <v>0.91869999999999996</v>
      </c>
      <c r="G102" s="57"/>
    </row>
    <row r="103" spans="1:8" s="26" customFormat="1" x14ac:dyDescent="0.2">
      <c r="A103" s="17"/>
      <c r="B103" s="16"/>
      <c r="C103" s="20"/>
      <c r="D103" s="20"/>
      <c r="E103" s="20"/>
      <c r="F103" s="20"/>
      <c r="G103" s="57"/>
    </row>
    <row r="104" spans="1:8" s="26" customFormat="1" x14ac:dyDescent="0.2">
      <c r="A104" s="17" t="s">
        <v>70</v>
      </c>
      <c r="B104" s="16"/>
      <c r="C104" s="20"/>
      <c r="D104" s="20"/>
      <c r="E104" s="20"/>
      <c r="F104" s="20"/>
      <c r="G104" s="31"/>
      <c r="H104" s="36"/>
    </row>
    <row r="105" spans="1:8" s="26" customFormat="1" x14ac:dyDescent="0.2">
      <c r="A105" s="17" t="s">
        <v>47</v>
      </c>
      <c r="B105" s="16">
        <v>1.5629999999999999</v>
      </c>
      <c r="C105" s="20" t="s">
        <v>71</v>
      </c>
      <c r="D105" s="20" t="s">
        <v>6</v>
      </c>
      <c r="E105" s="20" t="s">
        <v>21</v>
      </c>
      <c r="F105" s="20">
        <v>5.9999999999999995E-4</v>
      </c>
      <c r="G105" s="57"/>
    </row>
    <row r="106" spans="1:8" s="26" customFormat="1" x14ac:dyDescent="0.2">
      <c r="A106" s="17" t="s">
        <v>49</v>
      </c>
      <c r="B106" s="16">
        <v>1.45</v>
      </c>
      <c r="C106" s="20" t="s">
        <v>72</v>
      </c>
      <c r="D106" s="20" t="s">
        <v>6</v>
      </c>
      <c r="E106" s="20" t="s">
        <v>24</v>
      </c>
      <c r="F106" s="20">
        <v>1.5E-3</v>
      </c>
      <c r="G106" s="57"/>
    </row>
    <row r="107" spans="1:8" s="26" customFormat="1" x14ac:dyDescent="0.2">
      <c r="A107" s="17" t="s">
        <v>51</v>
      </c>
      <c r="B107" s="16">
        <v>-0.1125</v>
      </c>
      <c r="C107" s="20" t="s">
        <v>73</v>
      </c>
      <c r="D107" s="20" t="s">
        <v>19</v>
      </c>
      <c r="E107" s="20" t="s">
        <v>20</v>
      </c>
      <c r="F107" s="20">
        <v>0.95799999999999996</v>
      </c>
      <c r="G107" s="57"/>
    </row>
    <row r="108" spans="1:8" s="26" customFormat="1" x14ac:dyDescent="0.2">
      <c r="A108" s="17"/>
      <c r="B108" s="16"/>
      <c r="C108" s="20"/>
      <c r="D108" s="20"/>
      <c r="E108" s="20"/>
      <c r="F108" s="20"/>
      <c r="G108" s="57"/>
    </row>
    <row r="109" spans="1:8" s="26" customFormat="1" x14ac:dyDescent="0.2">
      <c r="A109" s="17" t="s">
        <v>74</v>
      </c>
      <c r="B109" s="16"/>
      <c r="C109" s="20"/>
      <c r="D109" s="20"/>
      <c r="E109" s="20"/>
      <c r="F109" s="20"/>
      <c r="G109" s="57"/>
    </row>
    <row r="110" spans="1:8" s="26" customFormat="1" x14ac:dyDescent="0.2">
      <c r="A110" s="17" t="s">
        <v>47</v>
      </c>
      <c r="B110" s="16">
        <v>2.1629999999999998</v>
      </c>
      <c r="C110" s="20" t="s">
        <v>75</v>
      </c>
      <c r="D110" s="20" t="s">
        <v>6</v>
      </c>
      <c r="E110" s="20" t="s">
        <v>5</v>
      </c>
      <c r="F110" s="20" t="s">
        <v>3</v>
      </c>
      <c r="G110" s="57"/>
    </row>
    <row r="111" spans="1:8" s="26" customFormat="1" x14ac:dyDescent="0.2">
      <c r="A111" s="17" t="s">
        <v>49</v>
      </c>
      <c r="B111" s="16">
        <v>1.9179999999999999</v>
      </c>
      <c r="C111" s="20" t="s">
        <v>76</v>
      </c>
      <c r="D111" s="20" t="s">
        <v>6</v>
      </c>
      <c r="E111" s="20" t="s">
        <v>5</v>
      </c>
      <c r="F111" s="20" t="s">
        <v>3</v>
      </c>
      <c r="G111" s="57"/>
    </row>
    <row r="112" spans="1:8" s="26" customFormat="1" x14ac:dyDescent="0.2">
      <c r="A112" s="17" t="s">
        <v>51</v>
      </c>
      <c r="B112" s="16">
        <v>-0.245</v>
      </c>
      <c r="C112" s="20" t="s">
        <v>77</v>
      </c>
      <c r="D112" s="20" t="s">
        <v>19</v>
      </c>
      <c r="E112" s="20" t="s">
        <v>20</v>
      </c>
      <c r="F112" s="20">
        <v>0.81630000000000003</v>
      </c>
      <c r="G112" s="57"/>
    </row>
    <row r="113" spans="1:8" s="26" customFormat="1" x14ac:dyDescent="0.2">
      <c r="A113" s="17"/>
      <c r="B113" s="16"/>
      <c r="C113" s="20"/>
      <c r="D113" s="20"/>
      <c r="E113" s="20"/>
      <c r="F113" s="20"/>
      <c r="G113" s="57"/>
    </row>
    <row r="114" spans="1:8" s="26" customFormat="1" x14ac:dyDescent="0.2">
      <c r="A114" s="17" t="s">
        <v>78</v>
      </c>
      <c r="B114" s="16"/>
      <c r="C114" s="20"/>
      <c r="D114" s="20"/>
      <c r="E114" s="20"/>
      <c r="F114" s="20"/>
      <c r="G114" s="57"/>
    </row>
    <row r="115" spans="1:8" s="26" customFormat="1" x14ac:dyDescent="0.2">
      <c r="A115" s="17" t="s">
        <v>47</v>
      </c>
      <c r="B115" s="16">
        <v>2.645</v>
      </c>
      <c r="C115" s="20" t="s">
        <v>79</v>
      </c>
      <c r="D115" s="20" t="s">
        <v>6</v>
      </c>
      <c r="E115" s="20" t="s">
        <v>5</v>
      </c>
      <c r="F115" s="20" t="s">
        <v>3</v>
      </c>
      <c r="G115" s="57"/>
    </row>
    <row r="116" spans="1:8" s="26" customFormat="1" x14ac:dyDescent="0.2">
      <c r="A116" s="17" t="s">
        <v>49</v>
      </c>
      <c r="B116" s="16">
        <v>2.8149999999999999</v>
      </c>
      <c r="C116" s="20" t="s">
        <v>80</v>
      </c>
      <c r="D116" s="20" t="s">
        <v>6</v>
      </c>
      <c r="E116" s="20" t="s">
        <v>5</v>
      </c>
      <c r="F116" s="20" t="s">
        <v>3</v>
      </c>
      <c r="G116" s="57"/>
    </row>
    <row r="117" spans="1:8" s="26" customFormat="1" x14ac:dyDescent="0.2">
      <c r="A117" s="17" t="s">
        <v>51</v>
      </c>
      <c r="B117" s="16">
        <v>0.17</v>
      </c>
      <c r="C117" s="20" t="s">
        <v>81</v>
      </c>
      <c r="D117" s="20" t="s">
        <v>19</v>
      </c>
      <c r="E117" s="20" t="s">
        <v>20</v>
      </c>
      <c r="F117" s="20">
        <v>0.90669999999999995</v>
      </c>
      <c r="G117" s="57"/>
    </row>
    <row r="118" spans="1:8" s="26" customFormat="1" x14ac:dyDescent="0.2">
      <c r="A118" s="17"/>
      <c r="B118" s="16"/>
      <c r="C118" s="20"/>
      <c r="D118" s="20"/>
      <c r="E118" s="20"/>
      <c r="F118" s="20"/>
      <c r="G118" s="57"/>
    </row>
    <row r="119" spans="1:8" s="26" customFormat="1" x14ac:dyDescent="0.2">
      <c r="A119" s="17">
        <v>-54.5</v>
      </c>
      <c r="B119" s="16"/>
      <c r="C119" s="20"/>
      <c r="D119" s="20"/>
      <c r="E119" s="20"/>
      <c r="F119" s="20"/>
      <c r="G119" s="57"/>
    </row>
    <row r="120" spans="1:8" s="26" customFormat="1" x14ac:dyDescent="0.2">
      <c r="A120" s="17" t="s">
        <v>47</v>
      </c>
      <c r="B120" s="16">
        <v>3.7829999999999999</v>
      </c>
      <c r="C120" s="20" t="s">
        <v>82</v>
      </c>
      <c r="D120" s="20" t="s">
        <v>6</v>
      </c>
      <c r="E120" s="20" t="s">
        <v>5</v>
      </c>
      <c r="F120" s="20" t="s">
        <v>3</v>
      </c>
      <c r="G120" s="57"/>
    </row>
    <row r="121" spans="1:8" s="26" customFormat="1" x14ac:dyDescent="0.2">
      <c r="A121" s="17" t="s">
        <v>49</v>
      </c>
      <c r="B121" s="16">
        <v>3.8650000000000002</v>
      </c>
      <c r="C121" s="20" t="s">
        <v>83</v>
      </c>
      <c r="D121" s="20" t="s">
        <v>6</v>
      </c>
      <c r="E121" s="20" t="s">
        <v>5</v>
      </c>
      <c r="F121" s="20" t="s">
        <v>3</v>
      </c>
      <c r="G121" s="57"/>
    </row>
    <row r="122" spans="1:8" s="26" customFormat="1" x14ac:dyDescent="0.2">
      <c r="A122" s="17" t="s">
        <v>51</v>
      </c>
      <c r="B122" s="16">
        <v>8.2500000000000004E-2</v>
      </c>
      <c r="C122" s="20" t="s">
        <v>84</v>
      </c>
      <c r="D122" s="20" t="s">
        <v>19</v>
      </c>
      <c r="E122" s="20" t="s">
        <v>20</v>
      </c>
      <c r="F122" s="20">
        <v>0.97719999999999996</v>
      </c>
      <c r="G122" s="57"/>
    </row>
    <row r="123" spans="1:8" s="26" customFormat="1" x14ac:dyDescent="0.2">
      <c r="A123" s="42"/>
      <c r="B123" s="11"/>
      <c r="C123" s="31"/>
      <c r="D123" s="31"/>
      <c r="E123" s="46"/>
      <c r="F123" s="41"/>
      <c r="G123" s="57"/>
    </row>
    <row r="124" spans="1:8" s="26" customFormat="1" x14ac:dyDescent="0.2">
      <c r="A124" s="42"/>
      <c r="B124" s="16"/>
      <c r="C124" s="30"/>
      <c r="D124" s="31"/>
      <c r="E124" s="31"/>
      <c r="F124" s="41"/>
      <c r="G124" s="57"/>
    </row>
    <row r="125" spans="1:8" s="26" customFormat="1" x14ac:dyDescent="0.2">
      <c r="A125" s="55"/>
      <c r="B125" s="12"/>
      <c r="C125" s="32"/>
      <c r="D125" s="32"/>
      <c r="E125" s="32"/>
      <c r="F125" s="30"/>
      <c r="G125" s="57"/>
    </row>
    <row r="126" spans="1:8" s="26" customFormat="1" x14ac:dyDescent="0.2">
      <c r="A126" s="42"/>
      <c r="B126" s="28"/>
      <c r="C126" s="58"/>
      <c r="D126" s="33"/>
      <c r="E126" s="33"/>
      <c r="F126" s="59"/>
      <c r="G126" s="31"/>
      <c r="H126" s="36"/>
    </row>
    <row r="127" spans="1:8" s="26" customFormat="1" x14ac:dyDescent="0.2">
      <c r="A127" s="42"/>
      <c r="B127" s="13"/>
      <c r="C127" s="33"/>
      <c r="D127" s="33"/>
      <c r="E127" s="33"/>
      <c r="F127" s="30"/>
      <c r="G127" s="57"/>
    </row>
    <row r="128" spans="1:8" s="26" customFormat="1" x14ac:dyDescent="0.2">
      <c r="A128" s="42"/>
      <c r="B128" s="16"/>
      <c r="C128" s="30"/>
      <c r="D128" s="31"/>
      <c r="E128" s="31"/>
      <c r="F128" s="41"/>
      <c r="G128" s="57"/>
    </row>
    <row r="129" spans="1:7" s="26" customFormat="1" x14ac:dyDescent="0.2">
      <c r="A129" s="53"/>
      <c r="B129" s="16"/>
      <c r="C129" s="30"/>
      <c r="D129" s="31"/>
      <c r="E129" s="31"/>
      <c r="F129" s="41"/>
      <c r="G129" s="57"/>
    </row>
    <row r="130" spans="1:7" s="26" customFormat="1" x14ac:dyDescent="0.2">
      <c r="A130" s="36"/>
      <c r="B130" s="16"/>
      <c r="C130" s="30"/>
      <c r="D130" s="31"/>
      <c r="E130" s="31"/>
      <c r="F130" s="41"/>
      <c r="G130" s="57"/>
    </row>
    <row r="131" spans="1:7" s="26" customFormat="1" x14ac:dyDescent="0.2">
      <c r="A131" s="36"/>
      <c r="B131" s="16"/>
      <c r="C131" s="30"/>
      <c r="D131" s="31"/>
      <c r="E131" s="31"/>
      <c r="F131" s="41"/>
      <c r="G131" s="57"/>
    </row>
    <row r="132" spans="1:7" s="26" customFormat="1" x14ac:dyDescent="0.2">
      <c r="A132" s="36"/>
      <c r="B132" s="16"/>
      <c r="C132" s="30"/>
      <c r="D132" s="31"/>
      <c r="E132" s="31"/>
      <c r="F132" s="41"/>
      <c r="G132" s="57"/>
    </row>
    <row r="133" spans="1:7" s="26" customFormat="1" x14ac:dyDescent="0.2">
      <c r="A133" s="36"/>
      <c r="B133" s="16"/>
      <c r="C133" s="30"/>
      <c r="D133" s="31"/>
      <c r="E133" s="31"/>
      <c r="F133" s="41"/>
      <c r="G133" s="57"/>
    </row>
    <row r="134" spans="1:7" s="26" customFormat="1" x14ac:dyDescent="0.2">
      <c r="A134" s="36"/>
      <c r="B134" s="16"/>
      <c r="C134" s="30"/>
      <c r="D134" s="31"/>
      <c r="E134" s="31"/>
      <c r="F134" s="41"/>
      <c r="G134" s="57"/>
    </row>
    <row r="135" spans="1:7" s="26" customFormat="1" x14ac:dyDescent="0.2">
      <c r="A135" s="36"/>
      <c r="B135" s="16"/>
      <c r="C135" s="30"/>
      <c r="D135" s="31"/>
      <c r="E135" s="31"/>
      <c r="F135" s="41"/>
      <c r="G135" s="57"/>
    </row>
    <row r="136" spans="1:7" s="26" customFormat="1" x14ac:dyDescent="0.2">
      <c r="A136" s="42"/>
      <c r="B136" s="14"/>
      <c r="C136" s="57"/>
      <c r="D136" s="57"/>
      <c r="E136" s="57"/>
      <c r="F136" s="57"/>
      <c r="G136" s="57"/>
    </row>
    <row r="137" spans="1:7" s="26" customFormat="1" x14ac:dyDescent="0.2">
      <c r="A137" s="42"/>
      <c r="B137" s="14"/>
      <c r="C137" s="57"/>
      <c r="D137" s="57"/>
      <c r="E137" s="57"/>
      <c r="F137" s="57"/>
      <c r="G137" s="57"/>
    </row>
    <row r="138" spans="1:7" s="26" customFormat="1" x14ac:dyDescent="0.2">
      <c r="A138" s="42"/>
      <c r="B138" s="8"/>
      <c r="C138" s="57"/>
      <c r="D138" s="31"/>
      <c r="E138" s="31"/>
      <c r="F138" s="41"/>
      <c r="G138" s="57"/>
    </row>
    <row r="139" spans="1:7" s="26" customFormat="1" x14ac:dyDescent="0.2">
      <c r="A139" s="42"/>
      <c r="B139" s="11"/>
      <c r="C139" s="31"/>
      <c r="D139" s="31"/>
      <c r="E139" s="31"/>
      <c r="F139" s="41"/>
      <c r="G139" s="57"/>
    </row>
    <row r="140" spans="1:7" s="26" customFormat="1" x14ac:dyDescent="0.2">
      <c r="A140" s="42"/>
      <c r="B140" s="27"/>
      <c r="C140" s="60"/>
      <c r="D140" s="60"/>
      <c r="E140" s="60"/>
      <c r="F140" s="41"/>
      <c r="G140" s="57"/>
    </row>
    <row r="141" spans="1:7" s="26" customFormat="1" x14ac:dyDescent="0.2">
      <c r="A141" s="42"/>
      <c r="B141" s="11"/>
      <c r="C141" s="31"/>
      <c r="D141" s="60"/>
      <c r="E141" s="46"/>
      <c r="F141" s="41"/>
      <c r="G141" s="57"/>
    </row>
    <row r="142" spans="1:7" s="26" customFormat="1" x14ac:dyDescent="0.2">
      <c r="A142" s="42"/>
      <c r="B142" s="11"/>
      <c r="C142" s="31"/>
      <c r="D142" s="31"/>
      <c r="E142" s="46"/>
      <c r="F142" s="41"/>
      <c r="G142" s="57"/>
    </row>
    <row r="143" spans="1:7" s="26" customFormat="1" x14ac:dyDescent="0.2">
      <c r="A143" s="42"/>
      <c r="B143" s="11"/>
      <c r="C143" s="31"/>
      <c r="D143" s="31"/>
      <c r="E143" s="46"/>
      <c r="F143" s="41"/>
      <c r="G143" s="57"/>
    </row>
    <row r="144" spans="1:7" s="26" customFormat="1" x14ac:dyDescent="0.2">
      <c r="A144" s="42"/>
      <c r="B144" s="11"/>
      <c r="C144" s="31"/>
      <c r="D144" s="31"/>
      <c r="E144" s="46"/>
      <c r="F144" s="41"/>
      <c r="G144" s="57"/>
    </row>
    <row r="145" spans="1:8" s="26" customFormat="1" x14ac:dyDescent="0.2">
      <c r="A145" s="42"/>
      <c r="B145" s="11"/>
      <c r="C145" s="31"/>
      <c r="D145" s="31"/>
      <c r="E145" s="46"/>
      <c r="F145" s="41"/>
      <c r="G145" s="57"/>
    </row>
    <row r="146" spans="1:8" s="26" customFormat="1" x14ac:dyDescent="0.2">
      <c r="A146" s="42"/>
      <c r="B146" s="16"/>
      <c r="C146" s="30"/>
      <c r="D146" s="31"/>
      <c r="E146" s="31"/>
      <c r="F146" s="41"/>
      <c r="G146" s="57"/>
    </row>
    <row r="147" spans="1:8" s="26" customFormat="1" x14ac:dyDescent="0.2">
      <c r="A147" s="55"/>
      <c r="B147" s="12"/>
      <c r="C147" s="32"/>
      <c r="D147" s="32"/>
      <c r="E147" s="32"/>
      <c r="F147" s="30"/>
      <c r="G147" s="57"/>
    </row>
    <row r="148" spans="1:8" s="26" customFormat="1" x14ac:dyDescent="0.2">
      <c r="A148" s="42"/>
      <c r="B148" s="28"/>
      <c r="C148" s="58"/>
      <c r="D148" s="33"/>
      <c r="E148" s="58"/>
      <c r="F148" s="59"/>
      <c r="G148" s="31"/>
      <c r="H148" s="36"/>
    </row>
    <row r="149" spans="1:8" s="26" customFormat="1" x14ac:dyDescent="0.2">
      <c r="A149" s="42"/>
      <c r="B149" s="13"/>
      <c r="C149" s="33"/>
      <c r="D149" s="33"/>
      <c r="E149" s="33"/>
      <c r="F149" s="30"/>
      <c r="G149" s="57"/>
    </row>
    <row r="150" spans="1:8" s="26" customFormat="1" x14ac:dyDescent="0.2">
      <c r="A150" s="42"/>
      <c r="B150" s="16"/>
      <c r="C150" s="30"/>
      <c r="D150" s="31"/>
      <c r="E150" s="31"/>
      <c r="F150" s="41"/>
      <c r="G150" s="57"/>
    </row>
    <row r="151" spans="1:8" s="26" customFormat="1" x14ac:dyDescent="0.2">
      <c r="A151" s="53"/>
      <c r="B151" s="16"/>
      <c r="C151" s="30"/>
      <c r="D151" s="31"/>
      <c r="E151" s="31"/>
      <c r="F151" s="41"/>
      <c r="G151" s="57"/>
    </row>
    <row r="152" spans="1:8" s="26" customFormat="1" x14ac:dyDescent="0.2">
      <c r="A152" s="36"/>
      <c r="B152" s="16"/>
      <c r="C152" s="30"/>
      <c r="D152" s="31"/>
      <c r="E152" s="31"/>
      <c r="F152" s="41"/>
      <c r="G152" s="57"/>
    </row>
    <row r="153" spans="1:8" s="26" customFormat="1" x14ac:dyDescent="0.2">
      <c r="A153" s="36"/>
      <c r="B153" s="16"/>
      <c r="C153" s="30"/>
      <c r="D153" s="31"/>
      <c r="E153" s="31"/>
      <c r="F153" s="41"/>
      <c r="G153" s="57"/>
    </row>
    <row r="154" spans="1:8" s="26" customFormat="1" x14ac:dyDescent="0.2">
      <c r="A154" s="36"/>
      <c r="B154" s="16"/>
      <c r="C154" s="30"/>
      <c r="D154" s="31"/>
      <c r="E154" s="31"/>
      <c r="F154" s="41"/>
      <c r="G154" s="57"/>
    </row>
    <row r="155" spans="1:8" s="26" customFormat="1" x14ac:dyDescent="0.2">
      <c r="A155" s="36"/>
      <c r="B155" s="16"/>
      <c r="C155" s="30"/>
      <c r="D155" s="31"/>
      <c r="E155" s="31"/>
      <c r="F155" s="41"/>
      <c r="G155" s="57"/>
    </row>
    <row r="156" spans="1:8" s="26" customFormat="1" x14ac:dyDescent="0.2">
      <c r="A156" s="36"/>
      <c r="B156" s="16"/>
      <c r="C156" s="30"/>
      <c r="D156" s="31"/>
      <c r="E156" s="31"/>
      <c r="F156" s="41"/>
      <c r="G156" s="57"/>
    </row>
    <row r="157" spans="1:8" s="26" customFormat="1" x14ac:dyDescent="0.2">
      <c r="A157" s="36"/>
      <c r="B157" s="16"/>
      <c r="C157" s="30"/>
      <c r="D157" s="31"/>
      <c r="E157" s="31"/>
      <c r="F157" s="41"/>
      <c r="G157" s="57"/>
    </row>
    <row r="158" spans="1:8" s="26" customFormat="1" x14ac:dyDescent="0.2">
      <c r="A158" s="42"/>
      <c r="B158" s="14"/>
      <c r="C158" s="57"/>
      <c r="D158" s="57"/>
      <c r="E158" s="57"/>
      <c r="F158" s="57"/>
      <c r="G158" s="57"/>
    </row>
    <row r="159" spans="1:8" s="26" customFormat="1" x14ac:dyDescent="0.2">
      <c r="A159" s="42"/>
      <c r="B159" s="14"/>
      <c r="C159" s="57"/>
      <c r="D159" s="57"/>
      <c r="E159" s="57"/>
      <c r="F159" s="57"/>
      <c r="G159" s="57"/>
    </row>
    <row r="160" spans="1:8" s="26" customFormat="1" x14ac:dyDescent="0.2">
      <c r="A160" s="42"/>
      <c r="B160" s="14"/>
      <c r="C160" s="57"/>
      <c r="D160" s="57"/>
      <c r="E160" s="57"/>
      <c r="F160" s="57"/>
      <c r="G160" s="57"/>
    </row>
    <row r="161" spans="1:8" s="26" customFormat="1" x14ac:dyDescent="0.2">
      <c r="A161" s="42"/>
      <c r="B161" s="14"/>
      <c r="C161" s="57"/>
      <c r="D161" s="57"/>
      <c r="E161" s="57"/>
      <c r="F161" s="57"/>
      <c r="G161" s="57"/>
    </row>
    <row r="162" spans="1:8" s="26" customFormat="1" x14ac:dyDescent="0.2">
      <c r="A162" s="42"/>
      <c r="B162" s="14"/>
      <c r="C162" s="57"/>
      <c r="D162" s="57"/>
      <c r="E162" s="57"/>
      <c r="F162" s="57"/>
      <c r="G162" s="57"/>
    </row>
    <row r="163" spans="1:8" s="26" customFormat="1" x14ac:dyDescent="0.2">
      <c r="A163" s="42"/>
      <c r="B163" s="14"/>
      <c r="C163" s="57"/>
      <c r="D163" s="57"/>
      <c r="E163" s="57"/>
      <c r="F163" s="57"/>
      <c r="G163" s="57"/>
    </row>
    <row r="164" spans="1:8" s="26" customFormat="1" x14ac:dyDescent="0.2">
      <c r="A164" s="42"/>
      <c r="B164" s="14"/>
      <c r="C164" s="57"/>
      <c r="D164" s="57"/>
      <c r="E164" s="57"/>
      <c r="F164" s="57"/>
      <c r="G164" s="57"/>
    </row>
    <row r="165" spans="1:8" s="26" customFormat="1" x14ac:dyDescent="0.2">
      <c r="A165" s="42"/>
      <c r="B165" s="8"/>
      <c r="C165" s="57"/>
      <c r="D165" s="31"/>
      <c r="E165" s="31"/>
      <c r="F165" s="41"/>
      <c r="G165" s="57"/>
    </row>
    <row r="166" spans="1:8" s="26" customFormat="1" x14ac:dyDescent="0.2">
      <c r="A166" s="42"/>
      <c r="B166" s="11"/>
      <c r="C166" s="31"/>
      <c r="D166" s="31"/>
      <c r="E166" s="31"/>
      <c r="F166" s="41"/>
      <c r="G166" s="57"/>
    </row>
    <row r="167" spans="1:8" s="26" customFormat="1" x14ac:dyDescent="0.2">
      <c r="A167" s="42"/>
      <c r="B167" s="27"/>
      <c r="C167" s="60"/>
      <c r="D167" s="60"/>
      <c r="E167" s="60"/>
      <c r="F167" s="41"/>
      <c r="G167" s="57"/>
    </row>
    <row r="168" spans="1:8" s="26" customFormat="1" x14ac:dyDescent="0.2">
      <c r="A168" s="42"/>
      <c r="B168" s="11"/>
      <c r="C168" s="31"/>
      <c r="D168" s="31"/>
      <c r="E168" s="46"/>
      <c r="F168" s="41"/>
      <c r="G168" s="57"/>
    </row>
    <row r="169" spans="1:8" s="26" customFormat="1" x14ac:dyDescent="0.2">
      <c r="A169" s="42"/>
      <c r="B169" s="11"/>
      <c r="C169" s="31"/>
      <c r="D169" s="31"/>
      <c r="E169" s="46"/>
      <c r="F169" s="41"/>
      <c r="G169" s="57"/>
    </row>
    <row r="170" spans="1:8" s="26" customFormat="1" x14ac:dyDescent="0.2">
      <c r="A170" s="42"/>
      <c r="B170" s="11"/>
      <c r="C170" s="31"/>
      <c r="D170" s="31"/>
      <c r="E170" s="46"/>
      <c r="F170" s="41"/>
      <c r="G170" s="57"/>
    </row>
    <row r="171" spans="1:8" s="26" customFormat="1" x14ac:dyDescent="0.2">
      <c r="A171" s="42"/>
      <c r="B171" s="11"/>
      <c r="C171" s="31"/>
      <c r="D171" s="31"/>
      <c r="E171" s="46"/>
      <c r="F171" s="41"/>
      <c r="G171" s="57"/>
    </row>
    <row r="172" spans="1:8" s="26" customFormat="1" x14ac:dyDescent="0.2">
      <c r="A172" s="42"/>
      <c r="B172" s="16"/>
      <c r="C172" s="30"/>
      <c r="D172" s="31"/>
      <c r="E172" s="31"/>
      <c r="F172" s="41"/>
      <c r="G172" s="57"/>
    </row>
    <row r="173" spans="1:8" s="26" customFormat="1" x14ac:dyDescent="0.2">
      <c r="A173" s="55"/>
      <c r="B173" s="12"/>
      <c r="C173" s="32"/>
      <c r="D173" s="32"/>
      <c r="E173" s="32"/>
      <c r="F173" s="30"/>
      <c r="G173" s="57"/>
    </row>
    <row r="174" spans="1:8" s="26" customFormat="1" x14ac:dyDescent="0.2">
      <c r="A174" s="42"/>
      <c r="B174" s="28"/>
      <c r="C174" s="58"/>
      <c r="D174" s="33"/>
      <c r="E174" s="33"/>
      <c r="F174" s="59"/>
      <c r="G174" s="31"/>
      <c r="H174" s="36"/>
    </row>
    <row r="175" spans="1:8" s="26" customFormat="1" x14ac:dyDescent="0.2">
      <c r="A175" s="42"/>
      <c r="B175" s="13"/>
      <c r="C175" s="33"/>
      <c r="D175" s="33"/>
      <c r="E175" s="33"/>
      <c r="F175" s="30"/>
      <c r="G175" s="57"/>
    </row>
    <row r="176" spans="1:8" s="26" customFormat="1" x14ac:dyDescent="0.2">
      <c r="A176" s="42"/>
      <c r="B176" s="16"/>
      <c r="C176" s="30"/>
      <c r="D176" s="31"/>
      <c r="E176" s="31"/>
      <c r="F176" s="41"/>
      <c r="G176" s="57"/>
    </row>
    <row r="177" spans="1:7" s="26" customFormat="1" x14ac:dyDescent="0.2">
      <c r="A177" s="53"/>
      <c r="B177" s="16"/>
      <c r="C177" s="30"/>
      <c r="D177" s="31"/>
      <c r="E177" s="31"/>
      <c r="F177" s="41"/>
      <c r="G177" s="57"/>
    </row>
    <row r="178" spans="1:7" s="26" customFormat="1" x14ac:dyDescent="0.2">
      <c r="A178" s="36"/>
      <c r="B178" s="16"/>
      <c r="C178" s="30"/>
      <c r="D178" s="31"/>
      <c r="E178" s="31"/>
      <c r="F178" s="41"/>
      <c r="G178" s="57"/>
    </row>
    <row r="179" spans="1:7" s="26" customFormat="1" x14ac:dyDescent="0.2">
      <c r="A179" s="36"/>
      <c r="B179" s="16"/>
      <c r="C179" s="30"/>
      <c r="D179" s="31"/>
      <c r="E179" s="31"/>
      <c r="F179" s="41"/>
      <c r="G179" s="57"/>
    </row>
    <row r="180" spans="1:7" s="26" customFormat="1" x14ac:dyDescent="0.2">
      <c r="A180" s="36"/>
      <c r="B180" s="16"/>
      <c r="C180" s="30"/>
      <c r="D180" s="31"/>
      <c r="E180" s="31"/>
      <c r="F180" s="41"/>
      <c r="G180" s="57"/>
    </row>
    <row r="181" spans="1:7" s="26" customFormat="1" x14ac:dyDescent="0.2">
      <c r="A181" s="36"/>
      <c r="B181" s="16"/>
      <c r="C181" s="30"/>
      <c r="D181" s="31"/>
      <c r="E181" s="31"/>
      <c r="F181" s="41"/>
      <c r="G181" s="57"/>
    </row>
    <row r="182" spans="1:7" s="26" customFormat="1" x14ac:dyDescent="0.2">
      <c r="A182" s="36"/>
      <c r="B182" s="16"/>
      <c r="C182" s="30"/>
      <c r="D182" s="31"/>
      <c r="E182" s="31"/>
      <c r="F182" s="41"/>
      <c r="G182" s="57"/>
    </row>
    <row r="183" spans="1:7" s="26" customFormat="1" x14ac:dyDescent="0.2">
      <c r="A183" s="36"/>
      <c r="B183" s="16"/>
      <c r="C183" s="30"/>
      <c r="D183" s="31"/>
      <c r="E183" s="31"/>
      <c r="F183" s="41"/>
      <c r="G183" s="57"/>
    </row>
    <row r="184" spans="1:7" s="26" customFormat="1" x14ac:dyDescent="0.2">
      <c r="A184" s="42"/>
      <c r="B184" s="11"/>
      <c r="C184" s="31"/>
      <c r="D184" s="31"/>
      <c r="E184" s="31"/>
      <c r="F184" s="41"/>
      <c r="G184" s="57"/>
    </row>
    <row r="185" spans="1:7" s="26" customFormat="1" x14ac:dyDescent="0.2">
      <c r="A185" s="42"/>
      <c r="B185" s="14"/>
      <c r="C185" s="57"/>
      <c r="D185" s="57"/>
      <c r="E185" s="57"/>
      <c r="F185" s="57"/>
      <c r="G185" s="57"/>
    </row>
    <row r="186" spans="1:7" s="26" customFormat="1" x14ac:dyDescent="0.2">
      <c r="A186" s="42"/>
      <c r="B186" s="8"/>
      <c r="C186" s="57"/>
      <c r="D186" s="31"/>
      <c r="E186" s="31"/>
      <c r="F186" s="41"/>
      <c r="G186" s="57"/>
    </row>
    <row r="187" spans="1:7" s="26" customFormat="1" x14ac:dyDescent="0.2">
      <c r="A187" s="42"/>
      <c r="B187" s="11"/>
      <c r="C187" s="31"/>
      <c r="D187" s="31"/>
      <c r="E187" s="31"/>
      <c r="F187" s="41"/>
      <c r="G187" s="57"/>
    </row>
    <row r="188" spans="1:7" s="26" customFormat="1" x14ac:dyDescent="0.2">
      <c r="A188" s="42"/>
      <c r="B188" s="27"/>
      <c r="C188" s="60"/>
      <c r="D188" s="60"/>
      <c r="E188" s="60"/>
      <c r="F188" s="41"/>
      <c r="G188" s="57"/>
    </row>
    <row r="189" spans="1:7" s="26" customFormat="1" x14ac:dyDescent="0.2">
      <c r="A189" s="42"/>
      <c r="B189" s="11"/>
      <c r="C189" s="31"/>
      <c r="D189" s="31"/>
      <c r="E189" s="46"/>
      <c r="F189" s="41"/>
      <c r="G189" s="57"/>
    </row>
    <row r="190" spans="1:7" s="26" customFormat="1" x14ac:dyDescent="0.2">
      <c r="A190" s="42"/>
      <c r="B190" s="11"/>
      <c r="C190" s="31"/>
      <c r="D190" s="31"/>
      <c r="E190" s="46"/>
      <c r="F190" s="41"/>
      <c r="G190" s="57"/>
    </row>
    <row r="191" spans="1:7" s="26" customFormat="1" x14ac:dyDescent="0.2">
      <c r="A191" s="42"/>
      <c r="B191" s="11"/>
      <c r="C191" s="31"/>
      <c r="D191" s="31"/>
      <c r="E191" s="46"/>
      <c r="F191" s="41"/>
      <c r="G191" s="57"/>
    </row>
    <row r="192" spans="1:7" s="26" customFormat="1" x14ac:dyDescent="0.2">
      <c r="A192" s="42"/>
      <c r="B192" s="11"/>
      <c r="C192" s="31"/>
      <c r="D192" s="31"/>
      <c r="E192" s="46"/>
      <c r="F192" s="41"/>
      <c r="G192" s="57"/>
    </row>
    <row r="193" spans="1:8" s="26" customFormat="1" x14ac:dyDescent="0.2">
      <c r="A193" s="42"/>
      <c r="B193" s="16"/>
      <c r="C193" s="30"/>
      <c r="D193" s="31"/>
      <c r="E193" s="31"/>
      <c r="F193" s="41"/>
      <c r="G193" s="57"/>
    </row>
    <row r="194" spans="1:8" s="26" customFormat="1" x14ac:dyDescent="0.2">
      <c r="A194" s="55"/>
      <c r="B194" s="12"/>
      <c r="C194" s="32"/>
      <c r="D194" s="32"/>
      <c r="E194" s="32"/>
      <c r="F194" s="30"/>
      <c r="G194" s="57"/>
    </row>
    <row r="195" spans="1:8" s="26" customFormat="1" x14ac:dyDescent="0.2">
      <c r="A195" s="42"/>
      <c r="B195" s="28"/>
      <c r="C195" s="58"/>
      <c r="D195" s="33"/>
      <c r="E195" s="33"/>
      <c r="F195" s="59"/>
      <c r="G195" s="31"/>
      <c r="H195" s="36"/>
    </row>
    <row r="196" spans="1:8" s="26" customFormat="1" x14ac:dyDescent="0.2">
      <c r="A196" s="42"/>
      <c r="B196" s="13"/>
      <c r="C196" s="33"/>
      <c r="D196" s="33"/>
      <c r="E196" s="33"/>
      <c r="F196" s="30"/>
      <c r="G196" s="57"/>
    </row>
    <row r="197" spans="1:8" s="26" customFormat="1" x14ac:dyDescent="0.2">
      <c r="A197" s="42"/>
      <c r="B197" s="16"/>
      <c r="C197" s="30"/>
      <c r="D197" s="31"/>
      <c r="E197" s="31"/>
      <c r="F197" s="41"/>
      <c r="G197" s="57"/>
    </row>
    <row r="198" spans="1:8" s="26" customFormat="1" x14ac:dyDescent="0.2">
      <c r="A198" s="53"/>
      <c r="B198" s="16"/>
      <c r="C198" s="30"/>
      <c r="D198" s="31"/>
      <c r="E198" s="31"/>
      <c r="F198" s="41"/>
      <c r="G198" s="57"/>
    </row>
    <row r="199" spans="1:8" s="26" customFormat="1" x14ac:dyDescent="0.2">
      <c r="A199" s="36"/>
      <c r="B199" s="16"/>
      <c r="C199" s="30"/>
      <c r="D199" s="31"/>
      <c r="E199" s="31"/>
      <c r="F199" s="41"/>
      <c r="G199" s="57"/>
    </row>
    <row r="200" spans="1:8" s="26" customFormat="1" x14ac:dyDescent="0.2">
      <c r="A200" s="36"/>
      <c r="B200" s="16"/>
      <c r="C200" s="30"/>
      <c r="D200" s="31"/>
      <c r="E200" s="31"/>
      <c r="F200" s="41"/>
      <c r="G200" s="57"/>
    </row>
    <row r="201" spans="1:8" s="26" customFormat="1" x14ac:dyDescent="0.2">
      <c r="A201" s="36"/>
      <c r="B201" s="16"/>
      <c r="C201" s="30"/>
      <c r="D201" s="31"/>
      <c r="E201" s="31"/>
      <c r="F201" s="41"/>
      <c r="G201" s="57"/>
    </row>
    <row r="202" spans="1:8" s="26" customFormat="1" x14ac:dyDescent="0.2">
      <c r="A202" s="36"/>
      <c r="B202" s="16"/>
      <c r="C202" s="30"/>
      <c r="D202" s="31"/>
      <c r="E202" s="31"/>
      <c r="F202" s="41"/>
      <c r="G202" s="57"/>
    </row>
    <row r="203" spans="1:8" s="26" customFormat="1" x14ac:dyDescent="0.2">
      <c r="A203" s="36"/>
      <c r="B203" s="16"/>
      <c r="C203" s="30"/>
      <c r="D203" s="31"/>
      <c r="E203" s="31"/>
      <c r="F203" s="41"/>
      <c r="G203" s="57"/>
    </row>
    <row r="204" spans="1:8" s="26" customFormat="1" x14ac:dyDescent="0.2">
      <c r="A204" s="36"/>
      <c r="B204" s="16"/>
      <c r="C204" s="30"/>
      <c r="D204" s="31"/>
      <c r="E204" s="31"/>
      <c r="F204" s="41"/>
      <c r="G204" s="57"/>
    </row>
    <row r="205" spans="1:8" s="26" customFormat="1" x14ac:dyDescent="0.2">
      <c r="A205" s="42"/>
      <c r="B205" s="14"/>
      <c r="C205" s="57"/>
      <c r="D205" s="57"/>
      <c r="E205" s="57"/>
      <c r="F205" s="57"/>
      <c r="G205" s="57"/>
    </row>
    <row r="206" spans="1:8" s="26" customFormat="1" x14ac:dyDescent="0.2">
      <c r="A206" s="42"/>
      <c r="B206" s="14"/>
      <c r="C206" s="57"/>
      <c r="D206" s="57"/>
      <c r="E206" s="57"/>
      <c r="F206" s="57"/>
      <c r="G206" s="57"/>
    </row>
    <row r="207" spans="1:8" s="26" customFormat="1" x14ac:dyDescent="0.2">
      <c r="A207" s="42"/>
      <c r="B207" s="8"/>
      <c r="C207" s="57"/>
      <c r="D207" s="31"/>
      <c r="E207" s="31"/>
      <c r="F207" s="41"/>
      <c r="G207" s="57"/>
    </row>
    <row r="208" spans="1:8" s="26" customFormat="1" x14ac:dyDescent="0.2">
      <c r="A208" s="42"/>
      <c r="B208" s="11"/>
      <c r="C208" s="31"/>
      <c r="D208" s="31"/>
      <c r="E208" s="31"/>
      <c r="F208" s="41"/>
      <c r="G208" s="57"/>
    </row>
    <row r="209" spans="1:8" s="26" customFormat="1" x14ac:dyDescent="0.2">
      <c r="A209" s="42"/>
      <c r="B209" s="27"/>
      <c r="C209" s="60"/>
      <c r="D209" s="60"/>
      <c r="E209" s="60"/>
      <c r="F209" s="41"/>
      <c r="G209" s="57"/>
    </row>
    <row r="210" spans="1:8" s="26" customFormat="1" x14ac:dyDescent="0.2">
      <c r="A210" s="42"/>
      <c r="B210" s="11"/>
      <c r="C210" s="31"/>
      <c r="D210" s="31"/>
      <c r="E210" s="46"/>
      <c r="F210" s="41"/>
      <c r="G210" s="57"/>
    </row>
    <row r="211" spans="1:8" s="26" customFormat="1" x14ac:dyDescent="0.2">
      <c r="A211" s="42"/>
      <c r="B211" s="11"/>
      <c r="C211" s="31"/>
      <c r="D211" s="31"/>
      <c r="E211" s="46"/>
      <c r="F211" s="41"/>
      <c r="G211" s="57"/>
    </row>
    <row r="212" spans="1:8" s="26" customFormat="1" x14ac:dyDescent="0.2">
      <c r="A212" s="42"/>
      <c r="B212" s="11"/>
      <c r="C212" s="31"/>
      <c r="D212" s="31"/>
      <c r="E212" s="46"/>
      <c r="F212" s="41"/>
      <c r="G212" s="57"/>
    </row>
    <row r="213" spans="1:8" s="26" customFormat="1" x14ac:dyDescent="0.2">
      <c r="A213" s="42"/>
      <c r="B213" s="11"/>
      <c r="C213" s="31"/>
      <c r="D213" s="31"/>
      <c r="E213" s="46"/>
      <c r="F213" s="41"/>
      <c r="G213" s="57"/>
    </row>
    <row r="214" spans="1:8" s="26" customFormat="1" x14ac:dyDescent="0.2">
      <c r="A214" s="42"/>
      <c r="B214" s="11"/>
      <c r="C214" s="31"/>
      <c r="D214" s="31"/>
      <c r="E214" s="46"/>
      <c r="F214" s="41"/>
      <c r="G214" s="57"/>
    </row>
    <row r="215" spans="1:8" s="26" customFormat="1" x14ac:dyDescent="0.2">
      <c r="A215" s="42"/>
      <c r="B215" s="16"/>
      <c r="C215" s="30"/>
      <c r="D215" s="31"/>
      <c r="E215" s="31"/>
      <c r="F215" s="41"/>
      <c r="G215" s="57"/>
    </row>
    <row r="216" spans="1:8" s="26" customFormat="1" x14ac:dyDescent="0.2">
      <c r="A216" s="55"/>
      <c r="B216" s="12"/>
      <c r="C216" s="32"/>
      <c r="D216" s="32"/>
      <c r="E216" s="32"/>
      <c r="F216" s="30"/>
      <c r="G216" s="57"/>
    </row>
    <row r="217" spans="1:8" s="26" customFormat="1" x14ac:dyDescent="0.2">
      <c r="A217" s="42"/>
      <c r="B217" s="28"/>
      <c r="C217" s="58"/>
      <c r="D217" s="33"/>
      <c r="E217" s="33"/>
      <c r="F217" s="59"/>
      <c r="G217" s="31"/>
      <c r="H217" s="36"/>
    </row>
    <row r="218" spans="1:8" s="26" customFormat="1" x14ac:dyDescent="0.2">
      <c r="A218" s="42"/>
      <c r="B218" s="13"/>
      <c r="C218" s="33"/>
      <c r="D218" s="33"/>
      <c r="E218" s="33"/>
      <c r="F218" s="30"/>
      <c r="G218" s="57"/>
    </row>
    <row r="219" spans="1:8" s="26" customFormat="1" x14ac:dyDescent="0.2">
      <c r="A219" s="42"/>
      <c r="B219" s="16"/>
      <c r="C219" s="30"/>
      <c r="D219" s="31"/>
      <c r="E219" s="31"/>
      <c r="F219" s="41"/>
      <c r="G219" s="57"/>
    </row>
    <row r="220" spans="1:8" s="26" customFormat="1" x14ac:dyDescent="0.2">
      <c r="A220" s="53"/>
      <c r="B220" s="16"/>
      <c r="C220" s="30"/>
      <c r="D220" s="31"/>
      <c r="E220" s="31"/>
      <c r="F220" s="41"/>
      <c r="G220" s="57"/>
    </row>
    <row r="221" spans="1:8" s="26" customFormat="1" x14ac:dyDescent="0.2">
      <c r="A221" s="36"/>
      <c r="B221" s="16"/>
      <c r="C221" s="30"/>
      <c r="D221" s="31"/>
      <c r="E221" s="31"/>
      <c r="F221" s="41"/>
      <c r="G221" s="57"/>
    </row>
    <row r="222" spans="1:8" s="26" customFormat="1" x14ac:dyDescent="0.2">
      <c r="A222" s="36"/>
      <c r="B222" s="16"/>
      <c r="C222" s="30"/>
      <c r="D222" s="31"/>
      <c r="E222" s="31"/>
      <c r="F222" s="41"/>
      <c r="G222" s="57"/>
    </row>
    <row r="223" spans="1:8" s="26" customFormat="1" x14ac:dyDescent="0.2">
      <c r="A223" s="36"/>
      <c r="B223" s="16"/>
      <c r="C223" s="30"/>
      <c r="D223" s="31"/>
      <c r="E223" s="31"/>
      <c r="F223" s="41"/>
      <c r="G223" s="57"/>
    </row>
    <row r="224" spans="1:8" s="26" customFormat="1" x14ac:dyDescent="0.2">
      <c r="A224" s="36"/>
      <c r="B224" s="16"/>
      <c r="C224" s="30"/>
      <c r="D224" s="31"/>
      <c r="E224" s="31"/>
      <c r="F224" s="41"/>
      <c r="G224" s="57"/>
    </row>
    <row r="225" spans="1:8" s="26" customFormat="1" x14ac:dyDescent="0.2">
      <c r="A225" s="36"/>
      <c r="B225" s="16"/>
      <c r="C225" s="30"/>
      <c r="D225" s="31"/>
      <c r="E225" s="31"/>
      <c r="F225" s="41"/>
      <c r="G225" s="57"/>
    </row>
    <row r="226" spans="1:8" s="26" customFormat="1" x14ac:dyDescent="0.2">
      <c r="A226" s="36"/>
      <c r="B226" s="16"/>
      <c r="C226" s="30"/>
      <c r="D226" s="31"/>
      <c r="E226" s="31"/>
      <c r="F226" s="41"/>
      <c r="G226" s="57"/>
    </row>
    <row r="227" spans="1:8" s="26" customFormat="1" x14ac:dyDescent="0.2">
      <c r="A227" s="42"/>
      <c r="B227" s="14"/>
      <c r="C227" s="57"/>
      <c r="D227" s="57"/>
      <c r="E227" s="57"/>
      <c r="F227" s="57"/>
      <c r="G227" s="57"/>
    </row>
    <row r="228" spans="1:8" s="26" customFormat="1" x14ac:dyDescent="0.2">
      <c r="A228" s="42"/>
      <c r="B228" s="14"/>
      <c r="C228" s="57"/>
      <c r="D228" s="57"/>
      <c r="E228" s="57"/>
      <c r="F228" s="57"/>
      <c r="G228" s="57"/>
    </row>
    <row r="229" spans="1:8" s="26" customFormat="1" x14ac:dyDescent="0.2">
      <c r="A229" s="42"/>
      <c r="B229" s="8"/>
      <c r="C229" s="57"/>
      <c r="D229" s="31"/>
      <c r="E229" s="31"/>
      <c r="F229" s="41"/>
      <c r="G229" s="57"/>
    </row>
    <row r="230" spans="1:8" s="26" customFormat="1" x14ac:dyDescent="0.2">
      <c r="A230" s="42"/>
      <c r="B230" s="11"/>
      <c r="C230" s="31"/>
      <c r="D230" s="31"/>
      <c r="E230" s="31"/>
      <c r="F230" s="41"/>
      <c r="G230" s="57"/>
    </row>
    <row r="231" spans="1:8" s="26" customFormat="1" x14ac:dyDescent="0.2">
      <c r="A231" s="42"/>
      <c r="B231" s="27"/>
      <c r="C231" s="60"/>
      <c r="D231" s="60"/>
      <c r="E231" s="60"/>
      <c r="F231" s="41"/>
      <c r="G231" s="57"/>
    </row>
    <row r="232" spans="1:8" s="26" customFormat="1" x14ac:dyDescent="0.2">
      <c r="A232" s="42"/>
      <c r="B232" s="21"/>
      <c r="C232" s="56"/>
      <c r="D232" s="56"/>
      <c r="E232" s="39"/>
      <c r="F232" s="40"/>
    </row>
    <row r="233" spans="1:8" s="26" customFormat="1" x14ac:dyDescent="0.2">
      <c r="A233" s="42"/>
      <c r="B233" s="21"/>
      <c r="C233" s="56"/>
      <c r="D233" s="56"/>
      <c r="E233" s="39"/>
      <c r="F233" s="40"/>
    </row>
    <row r="234" spans="1:8" s="26" customFormat="1" x14ac:dyDescent="0.2">
      <c r="A234" s="42"/>
      <c r="B234" s="21"/>
      <c r="C234" s="56"/>
      <c r="D234" s="56"/>
      <c r="E234" s="39"/>
      <c r="F234" s="40"/>
    </row>
    <row r="235" spans="1:8" s="26" customFormat="1" x14ac:dyDescent="0.2">
      <c r="A235" s="42"/>
      <c r="B235" s="21"/>
      <c r="C235" s="56"/>
      <c r="D235" s="56"/>
      <c r="E235" s="39"/>
      <c r="F235" s="40"/>
    </row>
    <row r="236" spans="1:8" s="26" customFormat="1" x14ac:dyDescent="0.2">
      <c r="A236" s="42"/>
      <c r="B236" s="37"/>
      <c r="C236" s="61"/>
      <c r="D236" s="56"/>
      <c r="E236" s="56"/>
      <c r="F236" s="40"/>
    </row>
    <row r="237" spans="1:8" s="26" customFormat="1" x14ac:dyDescent="0.2">
      <c r="A237" s="55"/>
      <c r="B237" s="54"/>
      <c r="C237" s="62"/>
      <c r="D237" s="62"/>
      <c r="E237" s="62"/>
      <c r="F237" s="61"/>
    </row>
    <row r="238" spans="1:8" s="26" customFormat="1" x14ac:dyDescent="0.2">
      <c r="A238" s="42"/>
      <c r="B238" s="34"/>
      <c r="C238" s="47"/>
      <c r="D238" s="63"/>
      <c r="E238" s="63"/>
      <c r="F238" s="64"/>
      <c r="G238" s="56"/>
      <c r="H238" s="36"/>
    </row>
    <row r="239" spans="1:8" s="26" customFormat="1" x14ac:dyDescent="0.2">
      <c r="A239" s="42"/>
      <c r="B239" s="48"/>
      <c r="C239" s="63"/>
      <c r="D239" s="63"/>
      <c r="E239" s="63"/>
      <c r="F239" s="36"/>
    </row>
    <row r="240" spans="1:8" s="26" customFormat="1" x14ac:dyDescent="0.2">
      <c r="A240" s="42"/>
      <c r="B240" s="37"/>
      <c r="C240" s="61"/>
      <c r="D240" s="56"/>
      <c r="E240" s="56"/>
      <c r="F240" s="40"/>
    </row>
    <row r="241" spans="1:6" s="26" customFormat="1" x14ac:dyDescent="0.2">
      <c r="A241" s="53"/>
      <c r="B241" s="37"/>
      <c r="C241" s="61"/>
      <c r="D241" s="56"/>
      <c r="E241" s="56"/>
      <c r="F241" s="40"/>
    </row>
    <row r="242" spans="1:6" s="26" customFormat="1" x14ac:dyDescent="0.2">
      <c r="A242" s="36"/>
      <c r="B242" s="37"/>
      <c r="C242" s="61"/>
      <c r="D242" s="56"/>
      <c r="E242" s="56"/>
      <c r="F242" s="40"/>
    </row>
    <row r="243" spans="1:6" s="26" customFormat="1" x14ac:dyDescent="0.2">
      <c r="A243" s="36"/>
      <c r="B243" s="37"/>
      <c r="C243" s="61"/>
      <c r="D243" s="56"/>
      <c r="E243" s="56"/>
      <c r="F243" s="40"/>
    </row>
    <row r="244" spans="1:6" s="26" customFormat="1" x14ac:dyDescent="0.2">
      <c r="A244" s="36"/>
      <c r="B244" s="37"/>
      <c r="C244" s="61"/>
      <c r="D244" s="56"/>
      <c r="E244" s="56"/>
      <c r="F244" s="40"/>
    </row>
    <row r="245" spans="1:6" s="26" customFormat="1" x14ac:dyDescent="0.2">
      <c r="A245" s="36"/>
      <c r="B245" s="37"/>
      <c r="C245" s="61"/>
      <c r="D245" s="56"/>
      <c r="E245" s="56"/>
      <c r="F245" s="40"/>
    </row>
    <row r="246" spans="1:6" s="26" customFormat="1" x14ac:dyDescent="0.2">
      <c r="A246" s="36"/>
      <c r="B246" s="37"/>
      <c r="C246" s="61"/>
      <c r="D246" s="56"/>
      <c r="E246" s="56"/>
      <c r="F246" s="40"/>
    </row>
    <row r="247" spans="1:6" s="26" customFormat="1" x14ac:dyDescent="0.2">
      <c r="A247" s="36"/>
      <c r="B247" s="37"/>
      <c r="C247" s="61"/>
      <c r="D247" s="56"/>
      <c r="E247" s="56"/>
      <c r="F247" s="40"/>
    </row>
    <row r="248" spans="1:6" s="26" customFormat="1" x14ac:dyDescent="0.2">
      <c r="A248" s="42"/>
      <c r="B248" s="3"/>
    </row>
    <row r="249" spans="1:6" s="26" customFormat="1" x14ac:dyDescent="0.2">
      <c r="A249" s="42"/>
      <c r="B249" s="3"/>
    </row>
    <row r="250" spans="1:6" s="26" customFormat="1" x14ac:dyDescent="0.2">
      <c r="A250" s="42"/>
      <c r="B250" s="7"/>
      <c r="D250" s="56"/>
      <c r="E250" s="56"/>
      <c r="F250" s="40"/>
    </row>
    <row r="251" spans="1:6" s="26" customFormat="1" x14ac:dyDescent="0.2">
      <c r="A251" s="42"/>
      <c r="B251" s="21"/>
      <c r="C251" s="56"/>
      <c r="D251" s="56"/>
      <c r="E251" s="56"/>
      <c r="F251" s="40"/>
    </row>
    <row r="252" spans="1:6" s="26" customFormat="1" x14ac:dyDescent="0.2">
      <c r="A252" s="42"/>
      <c r="B252" s="65"/>
      <c r="C252" s="66"/>
      <c r="D252" s="66"/>
      <c r="E252" s="66"/>
      <c r="F252" s="40"/>
    </row>
    <row r="253" spans="1:6" s="26" customFormat="1" x14ac:dyDescent="0.2">
      <c r="A253" s="42"/>
      <c r="B253" s="37"/>
      <c r="C253" s="61"/>
      <c r="D253" s="56"/>
      <c r="E253" s="39"/>
      <c r="F253" s="40"/>
    </row>
    <row r="254" spans="1:6" s="26" customFormat="1" x14ac:dyDescent="0.2">
      <c r="A254" s="42"/>
      <c r="B254" s="37"/>
      <c r="C254" s="61"/>
      <c r="D254" s="56"/>
      <c r="E254" s="39"/>
      <c r="F254" s="40"/>
    </row>
    <row r="255" spans="1:6" s="26" customFormat="1" x14ac:dyDescent="0.2">
      <c r="A255" s="42"/>
      <c r="B255" s="37"/>
      <c r="C255" s="61"/>
      <c r="D255" s="56"/>
      <c r="E255" s="39"/>
      <c r="F255" s="40"/>
    </row>
    <row r="256" spans="1:6" s="26" customFormat="1" x14ac:dyDescent="0.2">
      <c r="A256" s="42"/>
      <c r="B256" s="37"/>
      <c r="C256" s="61"/>
      <c r="D256" s="56"/>
      <c r="E256" s="39"/>
      <c r="F256" s="40"/>
    </row>
    <row r="257" spans="1:8" s="26" customFormat="1" x14ac:dyDescent="0.2">
      <c r="A257" s="42"/>
      <c r="B257" s="37"/>
      <c r="C257" s="61"/>
      <c r="D257" s="56"/>
      <c r="E257" s="56"/>
      <c r="F257" s="40"/>
    </row>
    <row r="258" spans="1:8" s="26" customFormat="1" x14ac:dyDescent="0.2">
      <c r="A258" s="55"/>
      <c r="B258" s="54"/>
      <c r="C258" s="62"/>
      <c r="D258" s="62"/>
      <c r="E258" s="62"/>
      <c r="F258" s="61"/>
    </row>
    <row r="259" spans="1:8" s="26" customFormat="1" x14ac:dyDescent="0.2">
      <c r="A259" s="42"/>
      <c r="B259" s="34"/>
      <c r="C259" s="47"/>
      <c r="D259" s="63"/>
      <c r="E259" s="63"/>
      <c r="F259" s="64"/>
      <c r="G259" s="56"/>
      <c r="H259" s="36"/>
    </row>
    <row r="260" spans="1:8" s="26" customFormat="1" x14ac:dyDescent="0.2">
      <c r="A260" s="42"/>
      <c r="B260" s="48"/>
      <c r="C260" s="63"/>
      <c r="D260" s="63"/>
      <c r="E260" s="63"/>
      <c r="F260" s="36"/>
    </row>
    <row r="261" spans="1:8" s="26" customFormat="1" x14ac:dyDescent="0.2">
      <c r="A261" s="42"/>
      <c r="B261" s="37"/>
      <c r="C261" s="61"/>
      <c r="D261" s="56"/>
      <c r="E261" s="56"/>
      <c r="F261" s="40"/>
    </row>
    <row r="262" spans="1:8" s="26" customFormat="1" x14ac:dyDescent="0.2">
      <c r="A262" s="53"/>
      <c r="B262" s="37"/>
      <c r="C262" s="61"/>
      <c r="D262" s="56"/>
      <c r="E262" s="56"/>
      <c r="F262" s="40"/>
    </row>
    <row r="263" spans="1:8" s="26" customFormat="1" x14ac:dyDescent="0.2">
      <c r="A263" s="36"/>
      <c r="B263" s="37"/>
      <c r="C263" s="61"/>
      <c r="D263" s="56"/>
      <c r="E263" s="56"/>
      <c r="F263" s="40"/>
    </row>
    <row r="264" spans="1:8" s="26" customFormat="1" x14ac:dyDescent="0.2">
      <c r="A264" s="36"/>
      <c r="B264" s="37"/>
      <c r="C264" s="61"/>
      <c r="D264" s="56"/>
      <c r="E264" s="56"/>
      <c r="F264" s="40"/>
    </row>
    <row r="265" spans="1:8" s="26" customFormat="1" x14ac:dyDescent="0.2">
      <c r="A265" s="36"/>
      <c r="B265" s="37"/>
      <c r="C265" s="61"/>
      <c r="D265" s="56"/>
      <c r="E265" s="56"/>
      <c r="F265" s="40"/>
    </row>
    <row r="266" spans="1:8" s="26" customFormat="1" x14ac:dyDescent="0.2">
      <c r="A266" s="36"/>
      <c r="B266" s="37"/>
      <c r="C266" s="61"/>
      <c r="D266" s="56"/>
      <c r="E266" s="56"/>
      <c r="F266" s="40"/>
    </row>
    <row r="267" spans="1:8" s="26" customFormat="1" x14ac:dyDescent="0.2">
      <c r="A267" s="36"/>
      <c r="B267" s="37"/>
      <c r="C267" s="61"/>
      <c r="D267" s="56"/>
      <c r="E267" s="56"/>
      <c r="F267" s="40"/>
    </row>
    <row r="268" spans="1:8" s="26" customFormat="1" x14ac:dyDescent="0.2">
      <c r="A268" s="36"/>
      <c r="B268" s="37"/>
      <c r="C268" s="61"/>
      <c r="D268" s="56"/>
      <c r="E268" s="56"/>
      <c r="F268" s="40"/>
    </row>
    <row r="269" spans="1:8" s="26" customFormat="1" x14ac:dyDescent="0.2">
      <c r="A269" s="42"/>
      <c r="B269" s="3"/>
    </row>
    <row r="270" spans="1:8" s="26" customFormat="1" x14ac:dyDescent="0.2">
      <c r="A270" s="42"/>
      <c r="B270" s="3"/>
    </row>
    <row r="271" spans="1:8" s="26" customFormat="1" x14ac:dyDescent="0.2">
      <c r="A271" s="42"/>
      <c r="B271" s="7"/>
      <c r="D271" s="56"/>
      <c r="E271" s="56"/>
      <c r="F271" s="40"/>
    </row>
    <row r="272" spans="1:8" s="26" customFormat="1" x14ac:dyDescent="0.2">
      <c r="A272" s="42"/>
      <c r="B272" s="21"/>
      <c r="C272" s="56"/>
      <c r="D272" s="56"/>
      <c r="E272" s="56"/>
      <c r="F272" s="40"/>
    </row>
    <row r="273" spans="1:8" s="26" customFormat="1" x14ac:dyDescent="0.2">
      <c r="A273" s="42"/>
      <c r="B273" s="65"/>
      <c r="C273" s="66"/>
      <c r="D273" s="66"/>
      <c r="E273" s="66"/>
      <c r="F273" s="40"/>
    </row>
    <row r="274" spans="1:8" s="26" customFormat="1" x14ac:dyDescent="0.2">
      <c r="A274" s="42"/>
      <c r="B274" s="37"/>
      <c r="C274" s="61"/>
      <c r="D274" s="56"/>
      <c r="E274" s="39"/>
      <c r="F274" s="40"/>
    </row>
    <row r="275" spans="1:8" s="26" customFormat="1" x14ac:dyDescent="0.2">
      <c r="A275" s="42"/>
      <c r="B275" s="37"/>
      <c r="C275" s="61"/>
      <c r="D275" s="56"/>
      <c r="E275" s="39"/>
      <c r="F275" s="40"/>
    </row>
    <row r="276" spans="1:8" s="26" customFormat="1" x14ac:dyDescent="0.2">
      <c r="A276" s="42"/>
      <c r="B276" s="37"/>
      <c r="C276" s="61"/>
      <c r="D276" s="56"/>
      <c r="E276" s="39"/>
      <c r="F276" s="40"/>
    </row>
    <row r="277" spans="1:8" s="26" customFormat="1" x14ac:dyDescent="0.2">
      <c r="A277" s="42"/>
      <c r="B277" s="37"/>
      <c r="C277" s="61"/>
      <c r="D277" s="56"/>
      <c r="E277" s="56"/>
      <c r="F277" s="40"/>
    </row>
    <row r="278" spans="1:8" s="26" customFormat="1" x14ac:dyDescent="0.2">
      <c r="A278" s="55"/>
      <c r="B278" s="54"/>
      <c r="C278" s="62"/>
      <c r="D278" s="62"/>
      <c r="E278" s="62"/>
      <c r="F278" s="61"/>
    </row>
    <row r="279" spans="1:8" s="26" customFormat="1" x14ac:dyDescent="0.2">
      <c r="A279" s="42"/>
      <c r="B279" s="34"/>
      <c r="C279" s="47"/>
      <c r="D279" s="63"/>
      <c r="E279" s="63"/>
      <c r="F279" s="64"/>
      <c r="G279" s="56"/>
      <c r="H279" s="36"/>
    </row>
    <row r="280" spans="1:8" s="26" customFormat="1" x14ac:dyDescent="0.2">
      <c r="A280" s="42"/>
      <c r="B280" s="48"/>
      <c r="C280" s="63"/>
      <c r="D280" s="63"/>
      <c r="E280" s="63"/>
      <c r="F280" s="36"/>
    </row>
    <row r="281" spans="1:8" s="26" customFormat="1" x14ac:dyDescent="0.2">
      <c r="A281" s="42"/>
      <c r="B281" s="37"/>
      <c r="C281" s="61"/>
      <c r="D281" s="56"/>
      <c r="E281" s="56"/>
      <c r="F281" s="40"/>
    </row>
    <row r="282" spans="1:8" s="26" customFormat="1" x14ac:dyDescent="0.2">
      <c r="A282" s="53"/>
      <c r="B282" s="37"/>
      <c r="C282" s="61"/>
      <c r="D282" s="56"/>
      <c r="E282" s="56"/>
      <c r="F282" s="40"/>
    </row>
    <row r="283" spans="1:8" s="26" customFormat="1" x14ac:dyDescent="0.2">
      <c r="A283" s="36"/>
      <c r="B283" s="37"/>
      <c r="C283" s="61"/>
      <c r="D283" s="56"/>
      <c r="E283" s="56"/>
      <c r="F283" s="40"/>
    </row>
    <row r="284" spans="1:8" s="26" customFormat="1" x14ac:dyDescent="0.2">
      <c r="A284" s="36"/>
      <c r="B284" s="37"/>
      <c r="C284" s="61"/>
      <c r="D284" s="56"/>
      <c r="E284" s="56"/>
      <c r="F284" s="40"/>
    </row>
    <row r="285" spans="1:8" s="26" customFormat="1" x14ac:dyDescent="0.2">
      <c r="A285" s="36"/>
      <c r="B285" s="37"/>
      <c r="C285" s="61"/>
      <c r="D285" s="56"/>
      <c r="E285" s="56"/>
      <c r="F285" s="40"/>
    </row>
    <row r="286" spans="1:8" s="26" customFormat="1" x14ac:dyDescent="0.2">
      <c r="A286" s="36"/>
      <c r="B286" s="37"/>
      <c r="C286" s="61"/>
      <c r="D286" s="56"/>
      <c r="E286" s="56"/>
      <c r="F286" s="40"/>
    </row>
    <row r="287" spans="1:8" s="26" customFormat="1" x14ac:dyDescent="0.2">
      <c r="A287" s="36"/>
      <c r="B287" s="37"/>
      <c r="C287" s="61"/>
      <c r="D287" s="56"/>
      <c r="E287" s="56"/>
      <c r="F287" s="40"/>
    </row>
    <row r="288" spans="1:8" s="26" customFormat="1" x14ac:dyDescent="0.2">
      <c r="A288" s="36"/>
      <c r="B288" s="37"/>
      <c r="C288" s="61"/>
      <c r="D288" s="56"/>
      <c r="E288" s="56"/>
      <c r="F288" s="40"/>
    </row>
    <row r="289" spans="1:8" s="26" customFormat="1" x14ac:dyDescent="0.2">
      <c r="A289" s="42"/>
      <c r="B289" s="3"/>
    </row>
    <row r="290" spans="1:8" s="26" customFormat="1" x14ac:dyDescent="0.2">
      <c r="A290" s="42"/>
      <c r="B290" s="3"/>
    </row>
    <row r="291" spans="1:8" s="26" customFormat="1" x14ac:dyDescent="0.2">
      <c r="A291" s="42"/>
      <c r="B291" s="7"/>
      <c r="D291" s="56"/>
      <c r="E291" s="56"/>
      <c r="F291" s="40"/>
    </row>
    <row r="292" spans="1:8" s="26" customFormat="1" x14ac:dyDescent="0.2">
      <c r="A292" s="42"/>
      <c r="B292" s="21"/>
      <c r="C292" s="56"/>
      <c r="D292" s="56"/>
      <c r="E292" s="56"/>
      <c r="F292" s="40"/>
    </row>
    <row r="293" spans="1:8" s="26" customFormat="1" x14ac:dyDescent="0.2">
      <c r="A293" s="42"/>
      <c r="B293" s="65"/>
      <c r="C293" s="66"/>
      <c r="D293" s="66"/>
      <c r="E293" s="66"/>
      <c r="F293" s="40"/>
    </row>
    <row r="294" spans="1:8" s="26" customFormat="1" x14ac:dyDescent="0.2">
      <c r="A294" s="42"/>
      <c r="B294" s="37"/>
      <c r="C294" s="61"/>
      <c r="D294" s="66"/>
      <c r="E294" s="39"/>
      <c r="F294" s="40"/>
    </row>
    <row r="295" spans="1:8" s="26" customFormat="1" x14ac:dyDescent="0.2">
      <c r="A295" s="42"/>
      <c r="B295" s="37"/>
      <c r="C295" s="61"/>
      <c r="D295" s="56"/>
      <c r="E295" s="39"/>
      <c r="F295" s="40"/>
    </row>
    <row r="296" spans="1:8" s="26" customFormat="1" x14ac:dyDescent="0.2">
      <c r="A296" s="42"/>
      <c r="B296" s="37"/>
      <c r="C296" s="61"/>
      <c r="D296" s="56"/>
      <c r="E296" s="39"/>
      <c r="F296" s="40"/>
    </row>
    <row r="297" spans="1:8" s="26" customFormat="1" x14ac:dyDescent="0.2">
      <c r="A297" s="42"/>
      <c r="B297" s="37"/>
      <c r="C297" s="61"/>
      <c r="D297" s="56"/>
      <c r="E297" s="39"/>
      <c r="F297" s="40"/>
    </row>
    <row r="298" spans="1:8" s="26" customFormat="1" x14ac:dyDescent="0.2">
      <c r="A298" s="42"/>
      <c r="B298" s="37"/>
      <c r="C298" s="61"/>
      <c r="D298" s="56"/>
      <c r="E298" s="39"/>
      <c r="F298" s="40"/>
    </row>
    <row r="299" spans="1:8" s="26" customFormat="1" x14ac:dyDescent="0.2">
      <c r="A299" s="42"/>
      <c r="B299" s="37"/>
      <c r="C299" s="61"/>
      <c r="D299" s="56"/>
      <c r="E299" s="56"/>
      <c r="F299" s="40"/>
    </row>
    <row r="300" spans="1:8" s="26" customFormat="1" x14ac:dyDescent="0.2">
      <c r="A300" s="55"/>
      <c r="B300" s="54"/>
      <c r="C300" s="62"/>
      <c r="D300" s="62"/>
      <c r="E300" s="62"/>
      <c r="F300" s="61"/>
    </row>
    <row r="301" spans="1:8" s="26" customFormat="1" x14ac:dyDescent="0.2">
      <c r="A301" s="42"/>
      <c r="B301" s="34"/>
      <c r="C301" s="47"/>
      <c r="D301" s="63"/>
      <c r="E301" s="47"/>
      <c r="F301" s="64"/>
      <c r="G301" s="56"/>
      <c r="H301" s="36"/>
    </row>
    <row r="302" spans="1:8" s="26" customFormat="1" x14ac:dyDescent="0.2">
      <c r="A302" s="42"/>
      <c r="B302" s="48"/>
      <c r="C302" s="63"/>
      <c r="D302" s="63"/>
      <c r="E302" s="63"/>
      <c r="F302" s="36"/>
    </row>
    <row r="303" spans="1:8" s="26" customFormat="1" x14ac:dyDescent="0.2">
      <c r="A303" s="42"/>
      <c r="B303" s="37"/>
      <c r="C303" s="61"/>
      <c r="D303" s="56"/>
      <c r="E303" s="56"/>
      <c r="F303" s="40"/>
    </row>
    <row r="304" spans="1:8" s="26" customFormat="1" x14ac:dyDescent="0.2">
      <c r="A304" s="53"/>
      <c r="B304" s="37"/>
      <c r="C304" s="61"/>
      <c r="D304" s="56"/>
      <c r="E304" s="56"/>
      <c r="F304" s="40"/>
    </row>
    <row r="305" spans="1:6" s="26" customFormat="1" x14ac:dyDescent="0.2">
      <c r="A305" s="36"/>
      <c r="B305" s="37"/>
      <c r="C305" s="61"/>
      <c r="D305" s="56"/>
      <c r="E305" s="56"/>
      <c r="F305" s="40"/>
    </row>
    <row r="306" spans="1:6" s="26" customFormat="1" x14ac:dyDescent="0.2">
      <c r="A306" s="36"/>
      <c r="B306" s="37"/>
      <c r="C306" s="61"/>
      <c r="D306" s="56"/>
      <c r="E306" s="56"/>
      <c r="F306" s="40"/>
    </row>
    <row r="307" spans="1:6" s="26" customFormat="1" x14ac:dyDescent="0.2">
      <c r="A307" s="36"/>
      <c r="B307" s="37"/>
      <c r="C307" s="61"/>
      <c r="D307" s="56"/>
      <c r="E307" s="56"/>
      <c r="F307" s="40"/>
    </row>
    <row r="308" spans="1:6" s="26" customFormat="1" x14ac:dyDescent="0.2">
      <c r="A308" s="36"/>
      <c r="B308" s="37"/>
      <c r="C308" s="61"/>
      <c r="D308" s="56"/>
      <c r="E308" s="56"/>
      <c r="F308" s="40"/>
    </row>
    <row r="309" spans="1:6" s="26" customFormat="1" x14ac:dyDescent="0.2">
      <c r="A309" s="36"/>
      <c r="B309" s="37"/>
      <c r="C309" s="61"/>
      <c r="D309" s="56"/>
      <c r="E309" s="56"/>
      <c r="F309" s="40"/>
    </row>
    <row r="310" spans="1:6" s="26" customFormat="1" x14ac:dyDescent="0.2">
      <c r="A310" s="36"/>
      <c r="B310" s="37"/>
      <c r="C310" s="61"/>
      <c r="D310" s="56"/>
      <c r="E310" s="56"/>
      <c r="F310" s="40"/>
    </row>
    <row r="311" spans="1:6" s="26" customFormat="1" x14ac:dyDescent="0.2">
      <c r="A311" s="42"/>
      <c r="B311" s="3"/>
    </row>
    <row r="312" spans="1:6" s="26" customFormat="1" x14ac:dyDescent="0.2">
      <c r="A312" s="42"/>
      <c r="B312" s="3"/>
    </row>
    <row r="313" spans="1:6" s="26" customFormat="1" x14ac:dyDescent="0.2">
      <c r="A313" s="42"/>
      <c r="B313" s="7"/>
      <c r="D313" s="56"/>
      <c r="E313" s="56"/>
      <c r="F313" s="40"/>
    </row>
    <row r="314" spans="1:6" s="26" customFormat="1" x14ac:dyDescent="0.2">
      <c r="A314" s="42"/>
      <c r="B314" s="21"/>
      <c r="C314" s="56"/>
      <c r="D314" s="56"/>
      <c r="E314" s="56"/>
      <c r="F314" s="40"/>
    </row>
    <row r="315" spans="1:6" s="26" customFormat="1" x14ac:dyDescent="0.2">
      <c r="A315" s="42"/>
      <c r="B315" s="65"/>
      <c r="C315" s="66"/>
      <c r="D315" s="66"/>
      <c r="E315" s="66"/>
      <c r="F315" s="40"/>
    </row>
    <row r="316" spans="1:6" s="26" customFormat="1" x14ac:dyDescent="0.2">
      <c r="A316" s="42"/>
      <c r="B316" s="37"/>
      <c r="C316" s="61"/>
      <c r="D316" s="66"/>
      <c r="E316" s="39"/>
      <c r="F316" s="40"/>
    </row>
    <row r="317" spans="1:6" s="26" customFormat="1" x14ac:dyDescent="0.2">
      <c r="A317" s="42"/>
      <c r="B317" s="37"/>
      <c r="C317" s="61"/>
      <c r="D317" s="56"/>
      <c r="E317" s="39"/>
      <c r="F317" s="40"/>
    </row>
    <row r="318" spans="1:6" s="26" customFormat="1" x14ac:dyDescent="0.2">
      <c r="A318" s="42"/>
      <c r="B318" s="37"/>
      <c r="C318" s="61"/>
      <c r="D318" s="56"/>
      <c r="E318" s="39"/>
      <c r="F318" s="40"/>
    </row>
    <row r="319" spans="1:6" s="26" customFormat="1" x14ac:dyDescent="0.2">
      <c r="A319" s="42"/>
      <c r="B319" s="37"/>
      <c r="C319" s="61"/>
      <c r="D319" s="56"/>
      <c r="E319" s="39"/>
      <c r="F319" s="40"/>
    </row>
    <row r="320" spans="1:6" s="26" customFormat="1" x14ac:dyDescent="0.2">
      <c r="A320" s="42"/>
      <c r="B320" s="37"/>
      <c r="C320" s="61"/>
      <c r="D320" s="56"/>
      <c r="E320" s="39"/>
      <c r="F320" s="40"/>
    </row>
    <row r="321" spans="1:8" s="26" customFormat="1" x14ac:dyDescent="0.2">
      <c r="A321" s="42"/>
      <c r="B321" s="37"/>
      <c r="C321" s="61"/>
      <c r="D321" s="56"/>
      <c r="E321" s="56"/>
      <c r="F321" s="40"/>
    </row>
    <row r="322" spans="1:8" s="26" customFormat="1" x14ac:dyDescent="0.2">
      <c r="A322" s="55"/>
      <c r="B322" s="54"/>
      <c r="C322" s="62"/>
      <c r="D322" s="62"/>
      <c r="E322" s="62"/>
      <c r="F322" s="61"/>
    </row>
    <row r="323" spans="1:8" s="26" customFormat="1" x14ac:dyDescent="0.2">
      <c r="A323" s="42"/>
      <c r="B323" s="34"/>
      <c r="C323" s="47"/>
      <c r="D323" s="63"/>
      <c r="E323" s="47"/>
      <c r="F323" s="64"/>
      <c r="G323" s="56"/>
      <c r="H323" s="36"/>
    </row>
    <row r="324" spans="1:8" s="26" customFormat="1" x14ac:dyDescent="0.2">
      <c r="A324" s="42"/>
      <c r="B324" s="48"/>
      <c r="C324" s="63"/>
      <c r="D324" s="63"/>
      <c r="E324" s="63"/>
      <c r="F324" s="36"/>
    </row>
    <row r="325" spans="1:8" s="26" customFormat="1" x14ac:dyDescent="0.2">
      <c r="A325" s="42"/>
      <c r="B325" s="37"/>
      <c r="C325" s="61"/>
      <c r="D325" s="56"/>
      <c r="E325" s="56"/>
      <c r="F325" s="40"/>
    </row>
    <row r="326" spans="1:8" s="26" customFormat="1" x14ac:dyDescent="0.2">
      <c r="A326" s="53"/>
      <c r="B326" s="37"/>
      <c r="C326" s="61"/>
      <c r="D326" s="56"/>
      <c r="E326" s="56"/>
      <c r="F326" s="40"/>
    </row>
    <row r="327" spans="1:8" s="26" customFormat="1" x14ac:dyDescent="0.2">
      <c r="A327" s="36"/>
      <c r="B327" s="37"/>
      <c r="C327" s="61"/>
      <c r="D327" s="56"/>
      <c r="E327" s="56"/>
      <c r="F327" s="40"/>
    </row>
    <row r="328" spans="1:8" s="26" customFormat="1" x14ac:dyDescent="0.2">
      <c r="A328" s="36"/>
      <c r="B328" s="37"/>
      <c r="C328" s="61"/>
      <c r="D328" s="56"/>
      <c r="E328" s="56"/>
      <c r="F328" s="40"/>
    </row>
    <row r="329" spans="1:8" s="26" customFormat="1" x14ac:dyDescent="0.2">
      <c r="A329" s="36"/>
      <c r="B329" s="37"/>
      <c r="C329" s="61"/>
      <c r="D329" s="56"/>
      <c r="E329" s="56"/>
      <c r="F329" s="40"/>
    </row>
    <row r="330" spans="1:8" s="26" customFormat="1" x14ac:dyDescent="0.2">
      <c r="A330" s="36"/>
      <c r="B330" s="37"/>
      <c r="C330" s="61"/>
      <c r="D330" s="56"/>
      <c r="E330" s="56"/>
      <c r="F330" s="40"/>
    </row>
    <row r="331" spans="1:8" s="26" customFormat="1" x14ac:dyDescent="0.2">
      <c r="A331" s="36"/>
      <c r="B331" s="37"/>
      <c r="C331" s="61"/>
      <c r="D331" s="56"/>
      <c r="E331" s="56"/>
      <c r="F331" s="40"/>
    </row>
    <row r="332" spans="1:8" s="26" customFormat="1" x14ac:dyDescent="0.2">
      <c r="A332" s="36"/>
      <c r="B332" s="37"/>
      <c r="C332" s="61"/>
      <c r="D332" s="56"/>
      <c r="E332" s="56"/>
      <c r="F332" s="40"/>
    </row>
  </sheetData>
  <mergeCells count="3">
    <mergeCell ref="C8:F8"/>
    <mergeCell ref="C22:F22"/>
    <mergeCell ref="C40:F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Naomi Hanemaaijer</dc:creator>
  <cp:lastModifiedBy>Naomi Hanemaaijer</cp:lastModifiedBy>
  <dcterms:created xsi:type="dcterms:W3CDTF">2020-01-14T13:42:58Z</dcterms:created>
  <dcterms:modified xsi:type="dcterms:W3CDTF">2020-05-04T07:56:08Z</dcterms:modified>
</cp:coreProperties>
</file>