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omihanemaaijer/Dropbox/Subthreshold Ca2+ in the AIS/Manuscript/eLife/Revision2/"/>
    </mc:Choice>
  </mc:AlternateContent>
  <xr:revisionPtr revIDLastSave="0" documentId="13_ncr:1_{2A878ED4-5933-2C45-91ED-F68DF315B198}" xr6:coauthVersionLast="36" xr6:coauthVersionMax="36" xr10:uidLastSave="{00000000-0000-0000-0000-000000000000}"/>
  <bookViews>
    <workbookView xWindow="2560" yWindow="460" windowWidth="38400" windowHeight="22580" xr2:uid="{D8BF5871-A288-B945-8C6D-A7D980A93F6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5" i="1" l="1"/>
  <c r="B255" i="1"/>
  <c r="C254" i="1"/>
  <c r="C256" i="1" s="1"/>
  <c r="B254" i="1"/>
  <c r="B256" i="1" s="1"/>
  <c r="C234" i="1"/>
  <c r="B234" i="1"/>
  <c r="C233" i="1"/>
  <c r="C235" i="1" s="1"/>
  <c r="B233" i="1"/>
  <c r="B235" i="1" s="1"/>
  <c r="C213" i="1"/>
  <c r="B213" i="1"/>
  <c r="C212" i="1"/>
  <c r="C214" i="1" s="1"/>
  <c r="B212" i="1"/>
  <c r="B214" i="1" s="1"/>
  <c r="C192" i="1"/>
  <c r="B192" i="1"/>
  <c r="C191" i="1"/>
  <c r="C193" i="1" s="1"/>
  <c r="B191" i="1"/>
  <c r="B193" i="1" s="1"/>
  <c r="C171" i="1"/>
  <c r="B171" i="1"/>
  <c r="C170" i="1"/>
  <c r="C172" i="1" s="1"/>
  <c r="B170" i="1"/>
  <c r="B172" i="1" s="1"/>
  <c r="C150" i="1"/>
  <c r="B150" i="1"/>
  <c r="C149" i="1"/>
  <c r="C151" i="1" s="1"/>
  <c r="B149" i="1"/>
  <c r="B151" i="1" s="1"/>
  <c r="C125" i="1"/>
  <c r="B125" i="1"/>
  <c r="C124" i="1"/>
  <c r="C126" i="1" s="1"/>
  <c r="B124" i="1"/>
  <c r="B126" i="1" s="1"/>
  <c r="C103" i="1"/>
  <c r="B103" i="1"/>
  <c r="C102" i="1"/>
  <c r="C104" i="1" s="1"/>
  <c r="B102" i="1"/>
  <c r="B104" i="1" s="1"/>
  <c r="C81" i="1"/>
  <c r="B81" i="1"/>
  <c r="C80" i="1"/>
  <c r="C82" i="1" s="1"/>
  <c r="B80" i="1"/>
  <c r="B82" i="1" s="1"/>
  <c r="C59" i="1"/>
  <c r="B59" i="1"/>
  <c r="C58" i="1"/>
  <c r="C60" i="1" s="1"/>
  <c r="B58" i="1"/>
  <c r="B60" i="1" s="1"/>
  <c r="B36" i="1"/>
  <c r="C36" i="1"/>
  <c r="C38" i="1" s="1"/>
  <c r="B37" i="1"/>
  <c r="C37" i="1"/>
  <c r="C15" i="1"/>
  <c r="B15" i="1"/>
  <c r="C14" i="1"/>
  <c r="C16" i="1" s="1"/>
  <c r="B14" i="1"/>
  <c r="B16" i="1" s="1"/>
  <c r="B38" i="1" l="1"/>
</calcChain>
</file>

<file path=xl/sharedStrings.xml><?xml version="1.0" encoding="utf-8"?>
<sst xmlns="http://schemas.openxmlformats.org/spreadsheetml/2006/main" count="229" uniqueCount="56">
  <si>
    <t>n</t>
  </si>
  <si>
    <t>mean</t>
  </si>
  <si>
    <t>sem</t>
  </si>
  <si>
    <t>P value</t>
  </si>
  <si>
    <t>P value summary</t>
  </si>
  <si>
    <t>Yes</t>
  </si>
  <si>
    <t>No</t>
  </si>
  <si>
    <t>ns</t>
  </si>
  <si>
    <t>*</t>
  </si>
  <si>
    <t>Significantly different (P &lt; 0.05)?</t>
  </si>
  <si>
    <t>One- or two-tailed P value?</t>
  </si>
  <si>
    <t>t, df</t>
  </si>
  <si>
    <t>Number of pairs</t>
  </si>
  <si>
    <t>Two-tailed</t>
  </si>
  <si>
    <t>Resting membrane potential before and after TTA-P2 + isradipine bath application</t>
  </si>
  <si>
    <t>Control (mV)</t>
  </si>
  <si>
    <t>TTA-P2 + isradipine (mV)</t>
  </si>
  <si>
    <t>Paired t test</t>
  </si>
  <si>
    <t>AP threshold before and after TTA-P2 + isradipine bath application</t>
  </si>
  <si>
    <t>RMP</t>
  </si>
  <si>
    <t>AP threshold</t>
  </si>
  <si>
    <t>AP amplitude</t>
  </si>
  <si>
    <t>AP width</t>
  </si>
  <si>
    <t>AP width before and after TTA-P2 + isradipine bath application</t>
  </si>
  <si>
    <t>Control (ms)</t>
  </si>
  <si>
    <t>EGTA (mV)</t>
  </si>
  <si>
    <t>EGTA (ms)</t>
  </si>
  <si>
    <t>Resting membrane potential before and after EGTA bath application</t>
  </si>
  <si>
    <t>AP threshold before and after EGTA bath application</t>
  </si>
  <si>
    <t>AP width before and after EGTA bath application</t>
  </si>
  <si>
    <t>EGTA (mV at the same moment that AHP occured in control)</t>
  </si>
  <si>
    <t>EGTA (mV at the same moment that ADP occured in control)</t>
  </si>
  <si>
    <t>AHP</t>
  </si>
  <si>
    <t>ADP</t>
  </si>
  <si>
    <t>t=1.133, df=4</t>
  </si>
  <si>
    <t>Table 1-source data 1. Effect of Ca2+ entry on AP waveform</t>
  </si>
  <si>
    <t>Table 1</t>
  </si>
  <si>
    <t>t=1.180, df=4</t>
  </si>
  <si>
    <t>After hyperpolarization before and after TTA-P2 + isradipine bath application relative to RMP</t>
  </si>
  <si>
    <t>After deperpolarization before and after TTA-P2 + isradipine bath application  relative to RMP</t>
  </si>
  <si>
    <t>AP amplitude before and after EGTA bath application relative to RMP</t>
  </si>
  <si>
    <t>After deperpolarization before and after EGTA bath application relative to RMP</t>
  </si>
  <si>
    <t>AP amplitude before and after TTA-P2 + isradipine bath application relative to RMP</t>
  </si>
  <si>
    <t>Afterhyperpolarization before and after EGTA bath application relative to RMP</t>
  </si>
  <si>
    <t>t=1.096, df=4</t>
  </si>
  <si>
    <t>Control (μs)</t>
  </si>
  <si>
    <t>TTA-P2 + isradipine (μs)</t>
  </si>
  <si>
    <t>t=0.5589, df=4</t>
  </si>
  <si>
    <t>t=2.682, df=4</t>
  </si>
  <si>
    <t>t=3.028, df=4</t>
  </si>
  <si>
    <t>t=0.4361, df=3</t>
  </si>
  <si>
    <t>t=1.679, df=3</t>
  </si>
  <si>
    <t>t=1.350, df=3</t>
  </si>
  <si>
    <t>t=3.670, df=3</t>
  </si>
  <si>
    <t>t=3.372, df=3</t>
  </si>
  <si>
    <t>t=1.786, df=3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</si>
</sst>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1" xfId="0" applyFont="1" applyBorder="1"/>
    <xf numFmtId="0" fontId="1" fillId="0" borderId="2" xfId="0" applyFont="1" applyBorder="1"/>
    <xf numFmtId="0" fontId="0" fillId="0" borderId="3" xfId="0" applyFont="1" applyBorder="1"/>
    <xf numFmtId="0" fontId="0" fillId="0" borderId="2" xfId="0" applyFont="1" applyBorder="1"/>
    <xf numFmtId="0" fontId="1" fillId="0" borderId="1" xfId="0" applyFont="1" applyBorder="1"/>
    <xf numFmtId="0" fontId="0" fillId="0" borderId="0" xfId="0" applyFont="1" applyAlignment="1">
      <alignment horizontal="right"/>
    </xf>
    <xf numFmtId="0" fontId="3" fillId="0" borderId="0" xfId="0" applyFont="1"/>
    <xf numFmtId="1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/>
    <xf numFmtId="0" fontId="0" fillId="0" borderId="0" xfId="0" applyFont="1" applyBorder="1"/>
    <xf numFmtId="0" fontId="5" fillId="0" borderId="0" xfId="0" applyFont="1"/>
    <xf numFmtId="1" fontId="0" fillId="0" borderId="0" xfId="0" applyNumberFormat="1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0" fillId="0" borderId="4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2" fontId="0" fillId="0" borderId="0" xfId="0" applyNumberFormat="1" applyFont="1"/>
    <xf numFmtId="2" fontId="0" fillId="0" borderId="1" xfId="0" applyNumberFormat="1" applyFont="1" applyBorder="1"/>
    <xf numFmtId="164" fontId="0" fillId="0" borderId="1" xfId="0" applyNumberFormat="1" applyFont="1" applyBorder="1"/>
    <xf numFmtId="164" fontId="0" fillId="0" borderId="0" xfId="0" applyNumberFormat="1" applyFont="1"/>
    <xf numFmtId="0" fontId="2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278AC-6B5F-9E44-A22E-E87671435D56}">
  <dimension ref="A1:J267"/>
  <sheetViews>
    <sheetView tabSelected="1" topLeftCell="A232" workbookViewId="0">
      <selection activeCell="C249" sqref="C249:C258"/>
    </sheetView>
  </sheetViews>
  <sheetFormatPr baseColWidth="10" defaultColWidth="17.83203125" defaultRowHeight="16" x14ac:dyDescent="0.2"/>
  <cols>
    <col min="1" max="1" width="39.6640625" style="1" customWidth="1"/>
    <col min="2" max="2" width="17.83203125" style="3"/>
    <col min="3" max="3" width="17.83203125" style="2"/>
    <col min="4" max="4" width="17.83203125" style="17"/>
    <col min="5" max="5" width="17.83203125" style="2"/>
    <col min="6" max="6" width="17.83203125" style="17"/>
    <col min="7" max="7" width="17.83203125" style="2"/>
    <col min="8" max="8" width="17.83203125" style="20"/>
    <col min="9" max="16384" width="17.83203125" style="2"/>
  </cols>
  <sheetData>
    <row r="1" spans="1:8" x14ac:dyDescent="0.2">
      <c r="B1" s="18" t="s">
        <v>35</v>
      </c>
      <c r="C1" s="19"/>
      <c r="D1" s="16"/>
      <c r="E1" s="19"/>
      <c r="F1" s="16"/>
      <c r="G1" s="19"/>
    </row>
    <row r="2" spans="1:8" x14ac:dyDescent="0.2">
      <c r="B2" s="18"/>
      <c r="C2" s="19"/>
      <c r="D2" s="16"/>
      <c r="E2" s="19"/>
      <c r="F2" s="16"/>
      <c r="G2" s="19"/>
    </row>
    <row r="3" spans="1:8" ht="17" thickBot="1" x14ac:dyDescent="0.25">
      <c r="B3" s="12"/>
      <c r="C3" s="8"/>
      <c r="E3" s="8"/>
      <c r="G3" s="8"/>
    </row>
    <row r="4" spans="1:8" s="6" customFormat="1" ht="17" thickTop="1" x14ac:dyDescent="0.2">
      <c r="A4" s="4"/>
      <c r="B4" s="5"/>
      <c r="D4" s="21"/>
      <c r="F4" s="21"/>
      <c r="H4" s="22"/>
    </row>
    <row r="5" spans="1:8" x14ac:dyDescent="0.2">
      <c r="A5" s="7" t="s">
        <v>36</v>
      </c>
      <c r="B5" s="29" t="s">
        <v>14</v>
      </c>
      <c r="C5" s="8"/>
      <c r="E5" s="8"/>
      <c r="G5" s="8"/>
    </row>
    <row r="7" spans="1:8" x14ac:dyDescent="0.2">
      <c r="A7" s="24" t="s">
        <v>19</v>
      </c>
      <c r="B7" s="7" t="s">
        <v>15</v>
      </c>
      <c r="C7" s="1" t="s">
        <v>16</v>
      </c>
    </row>
    <row r="8" spans="1:8" x14ac:dyDescent="0.2">
      <c r="B8" s="34">
        <v>-78.16</v>
      </c>
      <c r="C8" s="35">
        <v>-77.650000000000006</v>
      </c>
    </row>
    <row r="9" spans="1:8" x14ac:dyDescent="0.2">
      <c r="B9" s="34">
        <v>-78.05</v>
      </c>
      <c r="C9" s="35">
        <v>-71.77</v>
      </c>
    </row>
    <row r="10" spans="1:8" x14ac:dyDescent="0.2">
      <c r="B10" s="34">
        <v>-85.03</v>
      </c>
      <c r="C10" s="35">
        <v>-85.65</v>
      </c>
    </row>
    <row r="11" spans="1:8" x14ac:dyDescent="0.2">
      <c r="B11" s="34">
        <v>-76.64</v>
      </c>
      <c r="C11" s="35">
        <v>-76.23</v>
      </c>
    </row>
    <row r="12" spans="1:8" x14ac:dyDescent="0.2">
      <c r="B12" s="34">
        <v>-69.31</v>
      </c>
      <c r="C12" s="35">
        <v>-68.88</v>
      </c>
    </row>
    <row r="14" spans="1:8" x14ac:dyDescent="0.2">
      <c r="A14" s="9" t="s">
        <v>0</v>
      </c>
      <c r="B14" s="10">
        <f>COUNT(B8:B12)</f>
        <v>5</v>
      </c>
      <c r="C14" s="25">
        <f>COUNT(C8:C12)</f>
        <v>5</v>
      </c>
    </row>
    <row r="15" spans="1:8" x14ac:dyDescent="0.2">
      <c r="A15" s="1" t="s">
        <v>1</v>
      </c>
      <c r="B15" s="11">
        <f>AVERAGE(B8:B12)</f>
        <v>-77.438000000000002</v>
      </c>
      <c r="C15" s="26">
        <f>AVERAGE(C8:C12)</f>
        <v>-76.036000000000001</v>
      </c>
    </row>
    <row r="16" spans="1:8" x14ac:dyDescent="0.2">
      <c r="A16" s="1" t="s">
        <v>2</v>
      </c>
      <c r="B16" s="11">
        <f>STDEV(B8:B12)/SQRT(B14)</f>
        <v>2.5023536920267682</v>
      </c>
      <c r="C16" s="26">
        <f>STDEV(C8:C12)/SQRT(C14)</f>
        <v>2.8677405740408268</v>
      </c>
    </row>
    <row r="17" spans="1:8" x14ac:dyDescent="0.2">
      <c r="B17" s="12"/>
    </row>
    <row r="18" spans="1:8" x14ac:dyDescent="0.2">
      <c r="A18" s="13" t="s">
        <v>17</v>
      </c>
      <c r="B18" s="14"/>
    </row>
    <row r="19" spans="1:8" x14ac:dyDescent="0.2">
      <c r="A19" s="15" t="s">
        <v>3</v>
      </c>
      <c r="B19" s="14">
        <v>0.32040000000000002</v>
      </c>
    </row>
    <row r="20" spans="1:8" x14ac:dyDescent="0.2">
      <c r="A20" s="15" t="s">
        <v>4</v>
      </c>
      <c r="B20" s="14" t="s">
        <v>7</v>
      </c>
    </row>
    <row r="21" spans="1:8" x14ac:dyDescent="0.2">
      <c r="A21" s="15" t="s">
        <v>9</v>
      </c>
      <c r="B21" s="14" t="s">
        <v>6</v>
      </c>
    </row>
    <row r="22" spans="1:8" x14ac:dyDescent="0.2">
      <c r="A22" s="15" t="s">
        <v>10</v>
      </c>
      <c r="B22" s="14" t="s">
        <v>13</v>
      </c>
    </row>
    <row r="23" spans="1:8" x14ac:dyDescent="0.2">
      <c r="A23" s="15" t="s">
        <v>11</v>
      </c>
      <c r="B23" s="14" t="s">
        <v>34</v>
      </c>
    </row>
    <row r="24" spans="1:8" x14ac:dyDescent="0.2">
      <c r="A24" s="15" t="s">
        <v>12</v>
      </c>
      <c r="B24" s="14">
        <v>5</v>
      </c>
    </row>
    <row r="25" spans="1:8" ht="17" thickBot="1" x14ac:dyDescent="0.25">
      <c r="B25" s="28"/>
      <c r="C25" s="8"/>
      <c r="E25" s="8"/>
      <c r="G25" s="8"/>
    </row>
    <row r="26" spans="1:8" s="6" customFormat="1" ht="17" thickTop="1" x14ac:dyDescent="0.2">
      <c r="A26" s="4"/>
      <c r="B26" s="5"/>
      <c r="D26" s="21"/>
      <c r="F26" s="21"/>
      <c r="H26" s="22"/>
    </row>
    <row r="27" spans="1:8" x14ac:dyDescent="0.2">
      <c r="A27" s="7" t="s">
        <v>36</v>
      </c>
      <c r="B27" s="29" t="s">
        <v>18</v>
      </c>
      <c r="C27" s="8"/>
      <c r="E27" s="8"/>
      <c r="G27" s="8"/>
    </row>
    <row r="29" spans="1:8" x14ac:dyDescent="0.2">
      <c r="A29" s="24" t="s">
        <v>20</v>
      </c>
      <c r="B29" s="7" t="s">
        <v>15</v>
      </c>
      <c r="C29" s="1" t="s">
        <v>16</v>
      </c>
    </row>
    <row r="30" spans="1:8" x14ac:dyDescent="0.2">
      <c r="B30" s="34">
        <v>-60.7</v>
      </c>
      <c r="C30" s="35">
        <v>-58.61</v>
      </c>
    </row>
    <row r="31" spans="1:8" x14ac:dyDescent="0.2">
      <c r="B31" s="34">
        <v>-65.08</v>
      </c>
      <c r="C31" s="35">
        <v>-56.31</v>
      </c>
    </row>
    <row r="32" spans="1:8" x14ac:dyDescent="0.2">
      <c r="B32" s="34">
        <v>-77.89</v>
      </c>
      <c r="C32" s="35">
        <v>-79.13</v>
      </c>
    </row>
    <row r="33" spans="1:8" x14ac:dyDescent="0.2">
      <c r="B33" s="34">
        <v>-68.34</v>
      </c>
      <c r="C33" s="35">
        <v>-68.77</v>
      </c>
    </row>
    <row r="34" spans="1:8" x14ac:dyDescent="0.2">
      <c r="B34" s="34">
        <v>-63.36</v>
      </c>
      <c r="C34" s="35">
        <v>-62.1</v>
      </c>
    </row>
    <row r="36" spans="1:8" x14ac:dyDescent="0.2">
      <c r="A36" s="9" t="s">
        <v>0</v>
      </c>
      <c r="B36" s="10">
        <f>COUNT(B30:B34)</f>
        <v>5</v>
      </c>
      <c r="C36" s="25">
        <f>COUNT(C30:C34)</f>
        <v>5</v>
      </c>
    </row>
    <row r="37" spans="1:8" x14ac:dyDescent="0.2">
      <c r="A37" s="1" t="s">
        <v>1</v>
      </c>
      <c r="B37" s="11">
        <f>AVERAGE(B30:B34)</f>
        <v>-67.073999999999998</v>
      </c>
      <c r="C37" s="26">
        <f>AVERAGE(C30:C34)</f>
        <v>-64.984000000000009</v>
      </c>
    </row>
    <row r="38" spans="1:8" x14ac:dyDescent="0.2">
      <c r="A38" s="1" t="s">
        <v>2</v>
      </c>
      <c r="B38" s="11">
        <f>STDEV(B30:B34)/SQRT(B36)</f>
        <v>2.9747799918649442</v>
      </c>
      <c r="C38" s="26">
        <f>STDEV(C30:C34)/SQRT(C36)</f>
        <v>4.1147704674744405</v>
      </c>
    </row>
    <row r="39" spans="1:8" x14ac:dyDescent="0.2">
      <c r="B39" s="12"/>
    </row>
    <row r="40" spans="1:8" x14ac:dyDescent="0.2">
      <c r="A40" s="13" t="s">
        <v>17</v>
      </c>
      <c r="B40" s="14"/>
    </row>
    <row r="41" spans="1:8" x14ac:dyDescent="0.2">
      <c r="A41" s="15" t="s">
        <v>3</v>
      </c>
      <c r="B41" s="14">
        <v>0.3034</v>
      </c>
    </row>
    <row r="42" spans="1:8" x14ac:dyDescent="0.2">
      <c r="A42" s="15" t="s">
        <v>4</v>
      </c>
      <c r="B42" s="14" t="s">
        <v>7</v>
      </c>
    </row>
    <row r="43" spans="1:8" x14ac:dyDescent="0.2">
      <c r="A43" s="15" t="s">
        <v>9</v>
      </c>
      <c r="B43" s="14" t="s">
        <v>6</v>
      </c>
    </row>
    <row r="44" spans="1:8" x14ac:dyDescent="0.2">
      <c r="A44" s="15" t="s">
        <v>10</v>
      </c>
      <c r="B44" s="14" t="s">
        <v>13</v>
      </c>
    </row>
    <row r="45" spans="1:8" x14ac:dyDescent="0.2">
      <c r="A45" s="15" t="s">
        <v>11</v>
      </c>
      <c r="B45" s="14" t="s">
        <v>37</v>
      </c>
    </row>
    <row r="46" spans="1:8" x14ac:dyDescent="0.2">
      <c r="A46" s="15" t="s">
        <v>12</v>
      </c>
      <c r="B46" s="14">
        <v>5</v>
      </c>
    </row>
    <row r="47" spans="1:8" ht="17" thickBot="1" x14ac:dyDescent="0.25">
      <c r="B47" s="28"/>
      <c r="C47" s="8"/>
      <c r="E47" s="8"/>
      <c r="G47" s="8"/>
    </row>
    <row r="48" spans="1:8" s="6" customFormat="1" ht="17" thickTop="1" x14ac:dyDescent="0.2">
      <c r="A48" s="4"/>
      <c r="B48" s="5"/>
      <c r="D48" s="21"/>
      <c r="F48" s="21"/>
      <c r="H48" s="22"/>
    </row>
    <row r="49" spans="1:7" x14ac:dyDescent="0.2">
      <c r="A49" s="7" t="s">
        <v>36</v>
      </c>
      <c r="B49" s="29" t="s">
        <v>42</v>
      </c>
      <c r="C49" s="8"/>
      <c r="E49" s="8"/>
      <c r="G49" s="8"/>
    </row>
    <row r="51" spans="1:7" x14ac:dyDescent="0.2">
      <c r="A51" s="24" t="s">
        <v>21</v>
      </c>
      <c r="B51" s="7" t="s">
        <v>15</v>
      </c>
      <c r="C51" s="1" t="s">
        <v>16</v>
      </c>
    </row>
    <row r="52" spans="1:7" x14ac:dyDescent="0.2">
      <c r="B52" s="34">
        <v>102.2</v>
      </c>
      <c r="C52" s="35">
        <v>99.42</v>
      </c>
    </row>
    <row r="53" spans="1:7" x14ac:dyDescent="0.2">
      <c r="B53" s="34">
        <v>111.34</v>
      </c>
      <c r="C53" s="35">
        <v>104.92</v>
      </c>
    </row>
    <row r="54" spans="1:7" x14ac:dyDescent="0.2">
      <c r="B54" s="34">
        <v>109.43</v>
      </c>
      <c r="C54" s="35">
        <v>109.99</v>
      </c>
    </row>
    <row r="55" spans="1:7" x14ac:dyDescent="0.2">
      <c r="B55" s="34">
        <v>115.97</v>
      </c>
      <c r="C55" s="35">
        <v>117.93</v>
      </c>
    </row>
    <row r="56" spans="1:7" x14ac:dyDescent="0.2">
      <c r="B56" s="34">
        <v>115.38</v>
      </c>
      <c r="C56" s="35">
        <v>114.11</v>
      </c>
    </row>
    <row r="57" spans="1:7" x14ac:dyDescent="0.2">
      <c r="B57" s="32"/>
      <c r="C57" s="33"/>
    </row>
    <row r="58" spans="1:7" x14ac:dyDescent="0.2">
      <c r="A58" s="9" t="s">
        <v>0</v>
      </c>
      <c r="B58" s="10">
        <f>COUNT(B52:B56)</f>
        <v>5</v>
      </c>
      <c r="C58" s="25">
        <f>COUNT(C52:C56)</f>
        <v>5</v>
      </c>
    </row>
    <row r="59" spans="1:7" x14ac:dyDescent="0.2">
      <c r="A59" s="1" t="s">
        <v>1</v>
      </c>
      <c r="B59" s="11">
        <f>AVERAGE(B52:B56)</f>
        <v>110.864</v>
      </c>
      <c r="C59" s="26">
        <f>AVERAGE(C52:C56)</f>
        <v>109.274</v>
      </c>
    </row>
    <row r="60" spans="1:7" x14ac:dyDescent="0.2">
      <c r="A60" s="1" t="s">
        <v>2</v>
      </c>
      <c r="B60" s="11">
        <f>STDEV(B52:B56)/SQRT(B58)</f>
        <v>2.4881049013255034</v>
      </c>
      <c r="C60" s="26">
        <f>STDEV(C52:C56)/SQRT(C58)</f>
        <v>3.277838617137824</v>
      </c>
    </row>
    <row r="61" spans="1:7" x14ac:dyDescent="0.2">
      <c r="B61" s="12"/>
    </row>
    <row r="62" spans="1:7" x14ac:dyDescent="0.2">
      <c r="A62" s="13" t="s">
        <v>17</v>
      </c>
      <c r="B62" s="14"/>
    </row>
    <row r="63" spans="1:7" x14ac:dyDescent="0.2">
      <c r="A63" s="15" t="s">
        <v>3</v>
      </c>
      <c r="B63" s="14">
        <v>0.33450000000000002</v>
      </c>
    </row>
    <row r="64" spans="1:7" x14ac:dyDescent="0.2">
      <c r="A64" s="15" t="s">
        <v>4</v>
      </c>
      <c r="B64" s="14" t="s">
        <v>7</v>
      </c>
    </row>
    <row r="65" spans="1:9" x14ac:dyDescent="0.2">
      <c r="A65" s="15" t="s">
        <v>9</v>
      </c>
      <c r="B65" s="14" t="s">
        <v>6</v>
      </c>
    </row>
    <row r="66" spans="1:9" x14ac:dyDescent="0.2">
      <c r="A66" s="15" t="s">
        <v>10</v>
      </c>
      <c r="B66" s="14" t="s">
        <v>13</v>
      </c>
    </row>
    <row r="67" spans="1:9" x14ac:dyDescent="0.2">
      <c r="A67" s="15" t="s">
        <v>11</v>
      </c>
      <c r="B67" s="14" t="s">
        <v>44</v>
      </c>
    </row>
    <row r="68" spans="1:9" x14ac:dyDescent="0.2">
      <c r="A68" s="15" t="s">
        <v>12</v>
      </c>
      <c r="B68" s="14">
        <v>5</v>
      </c>
    </row>
    <row r="69" spans="1:9" ht="17" thickBot="1" x14ac:dyDescent="0.25">
      <c r="B69" s="28"/>
      <c r="C69" s="8"/>
      <c r="E69" s="8"/>
      <c r="G69" s="8"/>
    </row>
    <row r="70" spans="1:9" s="6" customFormat="1" ht="17" thickTop="1" x14ac:dyDescent="0.2">
      <c r="A70" s="4"/>
      <c r="B70" s="5"/>
      <c r="D70" s="21"/>
      <c r="F70" s="21"/>
      <c r="H70" s="22"/>
    </row>
    <row r="71" spans="1:9" x14ac:dyDescent="0.2">
      <c r="A71" s="7" t="s">
        <v>36</v>
      </c>
      <c r="B71" s="29" t="s">
        <v>23</v>
      </c>
      <c r="C71" s="8"/>
      <c r="E71" s="8"/>
      <c r="G71" s="8"/>
    </row>
    <row r="73" spans="1:9" x14ac:dyDescent="0.2">
      <c r="A73" s="24" t="s">
        <v>22</v>
      </c>
      <c r="B73" s="7" t="s">
        <v>45</v>
      </c>
      <c r="C73" s="1" t="s">
        <v>46</v>
      </c>
      <c r="D73" s="27"/>
      <c r="E73" s="23"/>
      <c r="F73" s="27"/>
    </row>
    <row r="74" spans="1:9" x14ac:dyDescent="0.2">
      <c r="B74" s="32">
        <v>576.30000000000007</v>
      </c>
      <c r="C74" s="33">
        <v>540.5</v>
      </c>
      <c r="D74" s="27"/>
      <c r="E74" s="35"/>
      <c r="F74" s="35"/>
      <c r="I74" s="20"/>
    </row>
    <row r="75" spans="1:9" x14ac:dyDescent="0.2">
      <c r="B75" s="32">
        <v>615.29999999999995</v>
      </c>
      <c r="C75" s="33">
        <v>782.59999999999991</v>
      </c>
      <c r="D75" s="27"/>
      <c r="E75" s="35"/>
      <c r="F75" s="35"/>
      <c r="I75" s="20"/>
    </row>
    <row r="76" spans="1:9" x14ac:dyDescent="0.2">
      <c r="B76" s="32">
        <v>565</v>
      </c>
      <c r="C76" s="33">
        <v>579.30000000000007</v>
      </c>
      <c r="D76" s="27"/>
      <c r="E76" s="35"/>
      <c r="F76" s="35"/>
      <c r="I76" s="20"/>
    </row>
    <row r="77" spans="1:9" x14ac:dyDescent="0.2">
      <c r="B77" s="32">
        <v>602</v>
      </c>
      <c r="C77" s="33">
        <v>547.6</v>
      </c>
      <c r="D77" s="27"/>
      <c r="E77" s="35"/>
      <c r="F77" s="35"/>
      <c r="I77" s="20"/>
    </row>
    <row r="78" spans="1:9" x14ac:dyDescent="0.2">
      <c r="B78" s="32">
        <v>705</v>
      </c>
      <c r="C78" s="33">
        <v>722.5</v>
      </c>
      <c r="D78" s="27"/>
      <c r="E78" s="35"/>
      <c r="F78" s="35"/>
      <c r="I78" s="20"/>
    </row>
    <row r="79" spans="1:9" x14ac:dyDescent="0.2">
      <c r="B79" s="32"/>
      <c r="C79" s="33"/>
      <c r="D79" s="27"/>
      <c r="E79" s="23"/>
      <c r="F79" s="23"/>
    </row>
    <row r="80" spans="1:9" x14ac:dyDescent="0.2">
      <c r="A80" s="9" t="s">
        <v>0</v>
      </c>
      <c r="B80" s="11">
        <f>COUNT(B74:B78)</f>
        <v>5</v>
      </c>
      <c r="C80" s="26">
        <f>COUNT(C74:C78)</f>
        <v>5</v>
      </c>
      <c r="D80" s="27"/>
      <c r="E80" s="26"/>
      <c r="F80" s="26"/>
    </row>
    <row r="81" spans="1:8" x14ac:dyDescent="0.2">
      <c r="A81" s="1" t="s">
        <v>1</v>
      </c>
      <c r="B81" s="11">
        <f>AVERAGE(B74:B78)</f>
        <v>612.72</v>
      </c>
      <c r="C81" s="26">
        <f>AVERAGE(C74:C78)</f>
        <v>634.5</v>
      </c>
      <c r="D81" s="27"/>
      <c r="E81" s="26"/>
      <c r="F81" s="26"/>
    </row>
    <row r="82" spans="1:8" x14ac:dyDescent="0.2">
      <c r="A82" s="1" t="s">
        <v>2</v>
      </c>
      <c r="B82" s="11">
        <f>STDEV(B74:B78)/SQRT(B80)</f>
        <v>24.739430066191897</v>
      </c>
      <c r="C82" s="26">
        <f>STDEV(C74:C78)/SQRT(C80)</f>
        <v>49.554142107396025</v>
      </c>
      <c r="D82" s="27"/>
      <c r="E82" s="26"/>
      <c r="F82" s="26"/>
    </row>
    <row r="83" spans="1:8" x14ac:dyDescent="0.2">
      <c r="B83" s="12"/>
      <c r="D83" s="27"/>
      <c r="E83" s="26"/>
      <c r="F83" s="26"/>
    </row>
    <row r="84" spans="1:8" x14ac:dyDescent="0.2">
      <c r="A84" s="13" t="s">
        <v>17</v>
      </c>
      <c r="B84" s="14"/>
      <c r="D84" s="27"/>
      <c r="E84" s="26"/>
      <c r="F84" s="26"/>
    </row>
    <row r="85" spans="1:8" x14ac:dyDescent="0.2">
      <c r="A85" s="15" t="s">
        <v>3</v>
      </c>
      <c r="B85" s="14">
        <v>0.60599999999999998</v>
      </c>
      <c r="D85" s="27"/>
      <c r="E85" s="25"/>
      <c r="F85" s="27"/>
    </row>
    <row r="86" spans="1:8" x14ac:dyDescent="0.2">
      <c r="A86" s="15" t="s">
        <v>4</v>
      </c>
      <c r="B86" s="14" t="s">
        <v>7</v>
      </c>
    </row>
    <row r="87" spans="1:8" x14ac:dyDescent="0.2">
      <c r="A87" s="15" t="s">
        <v>9</v>
      </c>
      <c r="B87" s="14" t="s">
        <v>6</v>
      </c>
    </row>
    <row r="88" spans="1:8" x14ac:dyDescent="0.2">
      <c r="A88" s="15" t="s">
        <v>10</v>
      </c>
      <c r="B88" s="14" t="s">
        <v>13</v>
      </c>
    </row>
    <row r="89" spans="1:8" x14ac:dyDescent="0.2">
      <c r="A89" s="15" t="s">
        <v>11</v>
      </c>
      <c r="B89" s="14" t="s">
        <v>47</v>
      </c>
    </row>
    <row r="90" spans="1:8" x14ac:dyDescent="0.2">
      <c r="A90" s="15" t="s">
        <v>12</v>
      </c>
      <c r="B90" s="14">
        <v>5</v>
      </c>
    </row>
    <row r="91" spans="1:8" ht="17" thickBot="1" x14ac:dyDescent="0.25">
      <c r="B91" s="28"/>
      <c r="C91" s="8"/>
      <c r="E91" s="8"/>
      <c r="G91" s="8"/>
    </row>
    <row r="92" spans="1:8" s="6" customFormat="1" ht="17" thickTop="1" x14ac:dyDescent="0.2">
      <c r="A92" s="4"/>
      <c r="B92" s="5"/>
      <c r="D92" s="21"/>
      <c r="F92" s="21"/>
      <c r="H92" s="22"/>
    </row>
    <row r="93" spans="1:8" x14ac:dyDescent="0.2">
      <c r="A93" s="7" t="s">
        <v>36</v>
      </c>
      <c r="B93" s="29" t="s">
        <v>38</v>
      </c>
      <c r="C93" s="8"/>
      <c r="E93" s="8"/>
      <c r="G93" s="8"/>
    </row>
    <row r="95" spans="1:8" x14ac:dyDescent="0.2">
      <c r="A95" s="24" t="s">
        <v>32</v>
      </c>
      <c r="B95" s="7" t="s">
        <v>15</v>
      </c>
      <c r="C95" s="1" t="s">
        <v>16</v>
      </c>
    </row>
    <row r="96" spans="1:8" x14ac:dyDescent="0.2">
      <c r="B96" s="34">
        <v>-1.31</v>
      </c>
      <c r="C96" s="35">
        <v>-5.62</v>
      </c>
    </row>
    <row r="97" spans="1:3" x14ac:dyDescent="0.2">
      <c r="B97" s="34">
        <v>4.3</v>
      </c>
      <c r="C97" s="35">
        <v>-0.21</v>
      </c>
    </row>
    <row r="98" spans="1:3" x14ac:dyDescent="0.2">
      <c r="B98" s="34">
        <v>6.04</v>
      </c>
      <c r="C98" s="35">
        <v>5.12</v>
      </c>
    </row>
    <row r="99" spans="1:3" x14ac:dyDescent="0.2">
      <c r="B99" s="34">
        <v>11.18</v>
      </c>
      <c r="C99" s="35">
        <v>11.24</v>
      </c>
    </row>
    <row r="100" spans="1:3" x14ac:dyDescent="0.2">
      <c r="B100" s="34">
        <v>7.94</v>
      </c>
      <c r="C100" s="35">
        <v>5.5</v>
      </c>
    </row>
    <row r="102" spans="1:3" x14ac:dyDescent="0.2">
      <c r="A102" s="9" t="s">
        <v>0</v>
      </c>
      <c r="B102" s="10">
        <f>COUNT(B96:B100)</f>
        <v>5</v>
      </c>
      <c r="C102" s="25">
        <f>COUNT(C96:C100)</f>
        <v>5</v>
      </c>
    </row>
    <row r="103" spans="1:3" x14ac:dyDescent="0.2">
      <c r="A103" s="1" t="s">
        <v>1</v>
      </c>
      <c r="B103" s="11">
        <f>AVERAGE(B96:B100)</f>
        <v>5.6300000000000008</v>
      </c>
      <c r="C103" s="26">
        <f>AVERAGE(C96:C100)</f>
        <v>3.2060000000000004</v>
      </c>
    </row>
    <row r="104" spans="1:3" x14ac:dyDescent="0.2">
      <c r="A104" s="1" t="s">
        <v>2</v>
      </c>
      <c r="B104" s="11">
        <f>STDEV(B96:B100)/SQRT(B102)</f>
        <v>2.0765259449378419</v>
      </c>
      <c r="C104" s="26">
        <f>STDEV(C96:C100)/SQRT(C102)</f>
        <v>2.8551560377674634</v>
      </c>
    </row>
    <row r="105" spans="1:3" x14ac:dyDescent="0.2">
      <c r="B105" s="12"/>
    </row>
    <row r="106" spans="1:3" x14ac:dyDescent="0.2">
      <c r="A106" s="13" t="s">
        <v>17</v>
      </c>
      <c r="B106" s="14"/>
    </row>
    <row r="107" spans="1:3" x14ac:dyDescent="0.2">
      <c r="A107" s="15" t="s">
        <v>3</v>
      </c>
      <c r="B107" s="14">
        <v>5.5100000000000003E-2</v>
      </c>
    </row>
    <row r="108" spans="1:3" x14ac:dyDescent="0.2">
      <c r="A108" s="15" t="s">
        <v>4</v>
      </c>
      <c r="B108" s="14" t="s">
        <v>7</v>
      </c>
    </row>
    <row r="109" spans="1:3" x14ac:dyDescent="0.2">
      <c r="A109" s="15" t="s">
        <v>9</v>
      </c>
      <c r="B109" s="14" t="s">
        <v>6</v>
      </c>
    </row>
    <row r="110" spans="1:3" x14ac:dyDescent="0.2">
      <c r="A110" s="15" t="s">
        <v>10</v>
      </c>
      <c r="B110" s="14" t="s">
        <v>13</v>
      </c>
    </row>
    <row r="111" spans="1:3" x14ac:dyDescent="0.2">
      <c r="A111" s="15" t="s">
        <v>11</v>
      </c>
      <c r="B111" s="14" t="s">
        <v>48</v>
      </c>
    </row>
    <row r="112" spans="1:3" x14ac:dyDescent="0.2">
      <c r="A112" s="15" t="s">
        <v>12</v>
      </c>
      <c r="B112" s="14">
        <v>5</v>
      </c>
    </row>
    <row r="113" spans="1:8" ht="17" thickBot="1" x14ac:dyDescent="0.25">
      <c r="B113" s="28"/>
      <c r="C113" s="8"/>
      <c r="E113" s="8"/>
      <c r="G113" s="8"/>
    </row>
    <row r="114" spans="1:8" s="6" customFormat="1" ht="17" thickTop="1" x14ac:dyDescent="0.2">
      <c r="A114" s="4"/>
      <c r="B114" s="5"/>
      <c r="D114" s="21"/>
      <c r="F114" s="21"/>
      <c r="H114" s="22"/>
    </row>
    <row r="115" spans="1:8" x14ac:dyDescent="0.2">
      <c r="A115" s="7" t="s">
        <v>36</v>
      </c>
      <c r="B115" s="29" t="s">
        <v>39</v>
      </c>
      <c r="C115" s="8"/>
      <c r="E115" s="8"/>
      <c r="G115" s="8"/>
    </row>
    <row r="117" spans="1:8" x14ac:dyDescent="0.2">
      <c r="A117" s="24" t="s">
        <v>33</v>
      </c>
      <c r="B117" s="7" t="s">
        <v>15</v>
      </c>
      <c r="C117" s="1" t="s">
        <v>16</v>
      </c>
    </row>
    <row r="118" spans="1:8" x14ac:dyDescent="0.2">
      <c r="B118" s="34">
        <v>-0.37</v>
      </c>
      <c r="C118" s="35">
        <v>-5.5</v>
      </c>
    </row>
    <row r="119" spans="1:8" x14ac:dyDescent="0.2">
      <c r="B119" s="34">
        <v>5.25</v>
      </c>
      <c r="C119" s="35">
        <v>0.03</v>
      </c>
    </row>
    <row r="120" spans="1:8" x14ac:dyDescent="0.2">
      <c r="B120" s="34">
        <v>7.71</v>
      </c>
      <c r="C120" s="35">
        <v>5.93</v>
      </c>
    </row>
    <row r="121" spans="1:8" x14ac:dyDescent="0.2">
      <c r="B121" s="34">
        <v>13.39</v>
      </c>
      <c r="C121" s="35">
        <v>13.36</v>
      </c>
    </row>
    <row r="122" spans="1:8" x14ac:dyDescent="0.2">
      <c r="B122" s="34">
        <v>11.88</v>
      </c>
      <c r="C122" s="35">
        <v>8.98</v>
      </c>
    </row>
    <row r="124" spans="1:8" x14ac:dyDescent="0.2">
      <c r="A124" s="9" t="s">
        <v>0</v>
      </c>
      <c r="B124" s="10">
        <f>COUNT(B118:B122)</f>
        <v>5</v>
      </c>
      <c r="C124" s="25">
        <f>COUNT(C118:C122)</f>
        <v>5</v>
      </c>
    </row>
    <row r="125" spans="1:8" x14ac:dyDescent="0.2">
      <c r="A125" s="1" t="s">
        <v>1</v>
      </c>
      <c r="B125" s="11">
        <f>AVERAGE(B118:B122)</f>
        <v>7.5720000000000001</v>
      </c>
      <c r="C125" s="26">
        <f>AVERAGE(C118:C122)</f>
        <v>4.5600000000000005</v>
      </c>
    </row>
    <row r="126" spans="1:8" x14ac:dyDescent="0.2">
      <c r="A126" s="1" t="s">
        <v>2</v>
      </c>
      <c r="B126" s="11">
        <f>STDEV(B118:B122)/SQRT(B124)</f>
        <v>2.4585979744561741</v>
      </c>
      <c r="C126" s="26">
        <f>STDEV(C118:C122)/SQRT(C124)</f>
        <v>3.3209772658059551</v>
      </c>
    </row>
    <row r="127" spans="1:8" x14ac:dyDescent="0.2">
      <c r="B127" s="12"/>
    </row>
    <row r="128" spans="1:8" x14ac:dyDescent="0.2">
      <c r="A128" s="13" t="s">
        <v>17</v>
      </c>
      <c r="B128" s="14"/>
    </row>
    <row r="129" spans="1:8" x14ac:dyDescent="0.2">
      <c r="A129" s="15" t="s">
        <v>3</v>
      </c>
      <c r="B129" s="14">
        <v>3.8800000000000001E-2</v>
      </c>
    </row>
    <row r="130" spans="1:8" x14ac:dyDescent="0.2">
      <c r="A130" s="15" t="s">
        <v>4</v>
      </c>
      <c r="B130" s="14" t="s">
        <v>8</v>
      </c>
    </row>
    <row r="131" spans="1:8" x14ac:dyDescent="0.2">
      <c r="A131" s="15" t="s">
        <v>9</v>
      </c>
      <c r="B131" s="14" t="s">
        <v>5</v>
      </c>
    </row>
    <row r="132" spans="1:8" x14ac:dyDescent="0.2">
      <c r="A132" s="15" t="s">
        <v>10</v>
      </c>
      <c r="B132" s="14" t="s">
        <v>13</v>
      </c>
    </row>
    <row r="133" spans="1:8" x14ac:dyDescent="0.2">
      <c r="A133" s="15" t="s">
        <v>11</v>
      </c>
      <c r="B133" s="14" t="s">
        <v>49</v>
      </c>
    </row>
    <row r="134" spans="1:8" x14ac:dyDescent="0.2">
      <c r="A134" s="15" t="s">
        <v>12</v>
      </c>
      <c r="B134" s="14">
        <v>5</v>
      </c>
    </row>
    <row r="135" spans="1:8" x14ac:dyDescent="0.2">
      <c r="B135" s="12"/>
    </row>
    <row r="136" spans="1:8" x14ac:dyDescent="0.2">
      <c r="B136" s="12"/>
    </row>
    <row r="137" spans="1:8" x14ac:dyDescent="0.2">
      <c r="B137" s="12"/>
    </row>
    <row r="139" spans="1:8" ht="17" thickBot="1" x14ac:dyDescent="0.25">
      <c r="B139" s="12"/>
      <c r="C139" s="8"/>
      <c r="E139" s="8"/>
      <c r="G139" s="8"/>
    </row>
    <row r="140" spans="1:8" s="6" customFormat="1" ht="17" thickTop="1" x14ac:dyDescent="0.2">
      <c r="A140" s="4"/>
      <c r="B140" s="5"/>
      <c r="D140" s="21"/>
      <c r="F140" s="21"/>
      <c r="H140" s="22"/>
    </row>
    <row r="141" spans="1:8" x14ac:dyDescent="0.2">
      <c r="A141" s="7" t="s">
        <v>36</v>
      </c>
      <c r="B141" s="29" t="s">
        <v>27</v>
      </c>
      <c r="C141" s="8"/>
      <c r="E141" s="8"/>
      <c r="G141" s="8"/>
    </row>
    <row r="143" spans="1:8" x14ac:dyDescent="0.2">
      <c r="A143" s="24" t="s">
        <v>19</v>
      </c>
      <c r="B143" s="7" t="s">
        <v>15</v>
      </c>
      <c r="C143" s="1" t="s">
        <v>25</v>
      </c>
    </row>
    <row r="144" spans="1:8" x14ac:dyDescent="0.2">
      <c r="B144" s="34">
        <v>-69.89</v>
      </c>
      <c r="C144" s="35">
        <v>-77.56</v>
      </c>
    </row>
    <row r="145" spans="1:7" x14ac:dyDescent="0.2">
      <c r="B145" s="34">
        <v>-66.41</v>
      </c>
      <c r="C145" s="35">
        <v>-62.33</v>
      </c>
    </row>
    <row r="146" spans="1:7" x14ac:dyDescent="0.2">
      <c r="B146" s="34">
        <v>-71.319999999999993</v>
      </c>
      <c r="C146" s="35">
        <v>-77.06</v>
      </c>
    </row>
    <row r="147" spans="1:7" x14ac:dyDescent="0.2">
      <c r="B147" s="34">
        <v>-74.150000000000006</v>
      </c>
      <c r="C147" s="35">
        <v>-70.25</v>
      </c>
    </row>
    <row r="149" spans="1:7" x14ac:dyDescent="0.2">
      <c r="A149" s="9" t="s">
        <v>0</v>
      </c>
      <c r="B149" s="10">
        <f>COUNT(B144:B147)</f>
        <v>4</v>
      </c>
      <c r="C149" s="25">
        <f>COUNT(C144:C147)</f>
        <v>4</v>
      </c>
    </row>
    <row r="150" spans="1:7" x14ac:dyDescent="0.2">
      <c r="A150" s="1" t="s">
        <v>1</v>
      </c>
      <c r="B150" s="11">
        <f>AVERAGE(B144:B147)</f>
        <v>-70.442499999999995</v>
      </c>
      <c r="C150" s="26">
        <f>AVERAGE(C144:C147)</f>
        <v>-71.8</v>
      </c>
    </row>
    <row r="151" spans="1:7" x14ac:dyDescent="0.2">
      <c r="A151" s="1" t="s">
        <v>2</v>
      </c>
      <c r="B151" s="11">
        <f>STDEV(B144:B147)/SQRT(B149)</f>
        <v>1.6093962377239501</v>
      </c>
      <c r="C151" s="26">
        <f>STDEV(C144:C147)/SQRT(C149)</f>
        <v>3.5698809503959663</v>
      </c>
    </row>
    <row r="152" spans="1:7" x14ac:dyDescent="0.2">
      <c r="B152" s="12"/>
    </row>
    <row r="153" spans="1:7" x14ac:dyDescent="0.2">
      <c r="A153" s="13" t="s">
        <v>17</v>
      </c>
      <c r="B153" s="14"/>
    </row>
    <row r="154" spans="1:7" x14ac:dyDescent="0.2">
      <c r="A154" s="15" t="s">
        <v>3</v>
      </c>
      <c r="B154" s="14">
        <v>0.69220000000000004</v>
      </c>
    </row>
    <row r="155" spans="1:7" x14ac:dyDescent="0.2">
      <c r="A155" s="15" t="s">
        <v>4</v>
      </c>
      <c r="B155" s="14" t="s">
        <v>7</v>
      </c>
    </row>
    <row r="156" spans="1:7" x14ac:dyDescent="0.2">
      <c r="A156" s="15" t="s">
        <v>9</v>
      </c>
      <c r="B156" s="14" t="s">
        <v>6</v>
      </c>
    </row>
    <row r="157" spans="1:7" x14ac:dyDescent="0.2">
      <c r="A157" s="15" t="s">
        <v>10</v>
      </c>
      <c r="B157" s="14" t="s">
        <v>13</v>
      </c>
    </row>
    <row r="158" spans="1:7" x14ac:dyDescent="0.2">
      <c r="A158" s="15" t="s">
        <v>11</v>
      </c>
      <c r="B158" s="14" t="s">
        <v>50</v>
      </c>
    </row>
    <row r="159" spans="1:7" x14ac:dyDescent="0.2">
      <c r="A159" s="15" t="s">
        <v>12</v>
      </c>
      <c r="B159" s="14">
        <v>4</v>
      </c>
    </row>
    <row r="160" spans="1:7" ht="17" thickBot="1" x14ac:dyDescent="0.25">
      <c r="B160" s="28"/>
      <c r="C160" s="8"/>
      <c r="E160" s="8"/>
      <c r="G160" s="8"/>
    </row>
    <row r="161" spans="1:8" s="6" customFormat="1" ht="17" thickTop="1" x14ac:dyDescent="0.2">
      <c r="A161" s="4"/>
      <c r="B161" s="5"/>
      <c r="D161" s="21"/>
      <c r="F161" s="21"/>
      <c r="H161" s="22"/>
    </row>
    <row r="162" spans="1:8" x14ac:dyDescent="0.2">
      <c r="A162" s="7" t="s">
        <v>36</v>
      </c>
      <c r="B162" s="29" t="s">
        <v>28</v>
      </c>
      <c r="C162" s="8"/>
      <c r="E162" s="8"/>
      <c r="G162" s="8"/>
    </row>
    <row r="164" spans="1:8" x14ac:dyDescent="0.2">
      <c r="A164" s="24" t="s">
        <v>20</v>
      </c>
      <c r="B164" s="7" t="s">
        <v>15</v>
      </c>
      <c r="C164" s="1" t="s">
        <v>25</v>
      </c>
    </row>
    <row r="165" spans="1:8" x14ac:dyDescent="0.2">
      <c r="B165" s="34">
        <v>-60.28</v>
      </c>
      <c r="C165" s="35">
        <v>-70.53</v>
      </c>
    </row>
    <row r="166" spans="1:8" x14ac:dyDescent="0.2">
      <c r="B166" s="34">
        <v>-48.08</v>
      </c>
      <c r="C166" s="35">
        <v>-62.26</v>
      </c>
    </row>
    <row r="167" spans="1:8" x14ac:dyDescent="0.2">
      <c r="B167" s="34">
        <v>-62.56</v>
      </c>
      <c r="C167" s="35">
        <v>-63.5</v>
      </c>
    </row>
    <row r="168" spans="1:8" x14ac:dyDescent="0.2">
      <c r="B168" s="34">
        <v>-66.16</v>
      </c>
      <c r="C168" s="35">
        <v>-65.22</v>
      </c>
    </row>
    <row r="170" spans="1:8" x14ac:dyDescent="0.2">
      <c r="A170" s="9" t="s">
        <v>0</v>
      </c>
      <c r="B170" s="10">
        <f>COUNT(B165:B168)</f>
        <v>4</v>
      </c>
      <c r="C170" s="25">
        <f>COUNT(C165:C168)</f>
        <v>4</v>
      </c>
    </row>
    <row r="171" spans="1:8" x14ac:dyDescent="0.2">
      <c r="A171" s="1" t="s">
        <v>1</v>
      </c>
      <c r="B171" s="11">
        <f>AVERAGE(B165:B168)</f>
        <v>-59.27</v>
      </c>
      <c r="C171" s="26">
        <f>AVERAGE(C165:C168)</f>
        <v>-65.377499999999998</v>
      </c>
    </row>
    <row r="172" spans="1:8" x14ac:dyDescent="0.2">
      <c r="A172" s="1" t="s">
        <v>2</v>
      </c>
      <c r="B172" s="11">
        <f>STDEV(B165:B168)/SQRT(B170)</f>
        <v>3.921441061650679</v>
      </c>
      <c r="C172" s="26">
        <f>STDEV(C165:C168)/SQRT(C170)</f>
        <v>1.8215578268796926</v>
      </c>
    </row>
    <row r="173" spans="1:8" x14ac:dyDescent="0.2">
      <c r="B173" s="12"/>
    </row>
    <row r="174" spans="1:8" x14ac:dyDescent="0.2">
      <c r="A174" s="13" t="s">
        <v>17</v>
      </c>
      <c r="B174" s="14"/>
    </row>
    <row r="175" spans="1:8" x14ac:dyDescent="0.2">
      <c r="A175" s="15" t="s">
        <v>3</v>
      </c>
      <c r="B175" s="14">
        <v>0.19170000000000001</v>
      </c>
    </row>
    <row r="176" spans="1:8" x14ac:dyDescent="0.2">
      <c r="A176" s="15" t="s">
        <v>4</v>
      </c>
      <c r="B176" s="14" t="s">
        <v>7</v>
      </c>
    </row>
    <row r="177" spans="1:8" x14ac:dyDescent="0.2">
      <c r="A177" s="15" t="s">
        <v>9</v>
      </c>
      <c r="B177" s="14" t="s">
        <v>6</v>
      </c>
    </row>
    <row r="178" spans="1:8" x14ac:dyDescent="0.2">
      <c r="A178" s="15" t="s">
        <v>10</v>
      </c>
      <c r="B178" s="14" t="s">
        <v>13</v>
      </c>
    </row>
    <row r="179" spans="1:8" x14ac:dyDescent="0.2">
      <c r="A179" s="15" t="s">
        <v>11</v>
      </c>
      <c r="B179" s="14" t="s">
        <v>51</v>
      </c>
    </row>
    <row r="180" spans="1:8" x14ac:dyDescent="0.2">
      <c r="A180" s="15" t="s">
        <v>12</v>
      </c>
      <c r="B180" s="14">
        <v>4</v>
      </c>
    </row>
    <row r="181" spans="1:8" ht="17" thickBot="1" x14ac:dyDescent="0.25">
      <c r="B181" s="28"/>
      <c r="C181" s="8"/>
      <c r="E181" s="8"/>
      <c r="G181" s="8"/>
    </row>
    <row r="182" spans="1:8" s="6" customFormat="1" ht="17" thickTop="1" x14ac:dyDescent="0.2">
      <c r="A182" s="4"/>
      <c r="B182" s="5"/>
      <c r="D182" s="21"/>
      <c r="F182" s="21"/>
      <c r="H182" s="22"/>
    </row>
    <row r="183" spans="1:8" x14ac:dyDescent="0.2">
      <c r="A183" s="7" t="s">
        <v>36</v>
      </c>
      <c r="B183" s="29" t="s">
        <v>40</v>
      </c>
      <c r="C183" s="8"/>
      <c r="E183" s="8"/>
      <c r="G183" s="8"/>
    </row>
    <row r="185" spans="1:8" x14ac:dyDescent="0.2">
      <c r="A185" s="24" t="s">
        <v>21</v>
      </c>
      <c r="B185" s="7" t="s">
        <v>15</v>
      </c>
      <c r="C185" s="1" t="s">
        <v>25</v>
      </c>
    </row>
    <row r="186" spans="1:8" x14ac:dyDescent="0.2">
      <c r="B186" s="34">
        <v>107.23</v>
      </c>
      <c r="C186" s="35">
        <v>109.28</v>
      </c>
    </row>
    <row r="187" spans="1:8" x14ac:dyDescent="0.2">
      <c r="B187" s="34">
        <v>103.01</v>
      </c>
      <c r="C187" s="35">
        <v>105.37</v>
      </c>
    </row>
    <row r="188" spans="1:8" x14ac:dyDescent="0.2">
      <c r="B188" s="34">
        <v>99.97</v>
      </c>
      <c r="C188" s="35">
        <v>98.85</v>
      </c>
    </row>
    <row r="189" spans="1:8" x14ac:dyDescent="0.2">
      <c r="B189" s="34">
        <v>99.42</v>
      </c>
      <c r="C189" s="35">
        <v>100.38</v>
      </c>
    </row>
    <row r="190" spans="1:8" x14ac:dyDescent="0.2">
      <c r="B190" s="31"/>
      <c r="C190" s="30"/>
    </row>
    <row r="191" spans="1:8" x14ac:dyDescent="0.2">
      <c r="A191" s="9" t="s">
        <v>0</v>
      </c>
      <c r="B191" s="10">
        <f>COUNT(B186:B189)</f>
        <v>4</v>
      </c>
      <c r="C191" s="25">
        <f>COUNT(C186:C189)</f>
        <v>4</v>
      </c>
    </row>
    <row r="192" spans="1:8" x14ac:dyDescent="0.2">
      <c r="A192" s="1" t="s">
        <v>1</v>
      </c>
      <c r="B192" s="11">
        <f>AVERAGE(B186:B189)</f>
        <v>102.40750000000001</v>
      </c>
      <c r="C192" s="26">
        <f>AVERAGE(C186:C189)</f>
        <v>103.47</v>
      </c>
    </row>
    <row r="193" spans="1:10" x14ac:dyDescent="0.2">
      <c r="A193" s="1" t="s">
        <v>2</v>
      </c>
      <c r="B193" s="11">
        <f>STDEV(B186:B189)/SQRT(B191)</f>
        <v>1.7908581509060593</v>
      </c>
      <c r="C193" s="26">
        <f>STDEV(C186:C189)/SQRT(C191)</f>
        <v>2.3849982529693134</v>
      </c>
    </row>
    <row r="195" spans="1:10" x14ac:dyDescent="0.2">
      <c r="A195" s="13" t="s">
        <v>17</v>
      </c>
      <c r="B195" s="14"/>
    </row>
    <row r="196" spans="1:10" x14ac:dyDescent="0.2">
      <c r="A196" s="15" t="s">
        <v>3</v>
      </c>
      <c r="B196" s="14">
        <v>0.26979999999999998</v>
      </c>
    </row>
    <row r="197" spans="1:10" x14ac:dyDescent="0.2">
      <c r="A197" s="15" t="s">
        <v>4</v>
      </c>
      <c r="B197" s="14" t="s">
        <v>7</v>
      </c>
    </row>
    <row r="198" spans="1:10" x14ac:dyDescent="0.2">
      <c r="A198" s="15" t="s">
        <v>9</v>
      </c>
      <c r="B198" s="14" t="s">
        <v>6</v>
      </c>
    </row>
    <row r="199" spans="1:10" x14ac:dyDescent="0.2">
      <c r="A199" s="15" t="s">
        <v>10</v>
      </c>
      <c r="B199" s="14" t="s">
        <v>13</v>
      </c>
    </row>
    <row r="200" spans="1:10" x14ac:dyDescent="0.2">
      <c r="A200" s="15" t="s">
        <v>11</v>
      </c>
      <c r="B200" s="14" t="s">
        <v>52</v>
      </c>
    </row>
    <row r="201" spans="1:10" x14ac:dyDescent="0.2">
      <c r="A201" s="15" t="s">
        <v>12</v>
      </c>
      <c r="B201" s="14">
        <v>4</v>
      </c>
    </row>
    <row r="202" spans="1:10" ht="17" thickBot="1" x14ac:dyDescent="0.25">
      <c r="B202" s="28"/>
      <c r="C202" s="8"/>
      <c r="E202" s="8"/>
      <c r="G202" s="8"/>
    </row>
    <row r="203" spans="1:10" s="6" customFormat="1" ht="17" thickTop="1" x14ac:dyDescent="0.2">
      <c r="A203" s="4"/>
      <c r="B203" s="5"/>
      <c r="D203" s="21"/>
      <c r="F203" s="21"/>
      <c r="H203" s="22"/>
    </row>
    <row r="204" spans="1:10" x14ac:dyDescent="0.2">
      <c r="A204" s="7" t="s">
        <v>36</v>
      </c>
      <c r="B204" s="29" t="s">
        <v>29</v>
      </c>
      <c r="C204" s="8"/>
      <c r="E204" s="8"/>
      <c r="G204" s="8"/>
    </row>
    <row r="206" spans="1:10" x14ac:dyDescent="0.2">
      <c r="A206" s="24" t="s">
        <v>22</v>
      </c>
      <c r="B206" s="7" t="s">
        <v>24</v>
      </c>
      <c r="C206" s="1" t="s">
        <v>26</v>
      </c>
      <c r="F206" s="35"/>
      <c r="G206" s="35"/>
    </row>
    <row r="207" spans="1:10" x14ac:dyDescent="0.2">
      <c r="B207" s="32">
        <v>726.22</v>
      </c>
      <c r="C207" s="33">
        <v>1109.69</v>
      </c>
      <c r="F207" s="35"/>
      <c r="G207" s="35"/>
      <c r="I207" s="33"/>
      <c r="J207" s="33"/>
    </row>
    <row r="208" spans="1:10" x14ac:dyDescent="0.2">
      <c r="B208" s="32">
        <v>648.03</v>
      </c>
      <c r="C208" s="33">
        <v>1079.27</v>
      </c>
      <c r="F208" s="35"/>
      <c r="G208" s="35"/>
      <c r="I208" s="33"/>
      <c r="J208" s="33"/>
    </row>
    <row r="209" spans="1:10" x14ac:dyDescent="0.2">
      <c r="B209" s="32">
        <v>773.36</v>
      </c>
      <c r="C209" s="33">
        <v>933.44</v>
      </c>
      <c r="F209" s="35"/>
      <c r="G209" s="35"/>
      <c r="I209" s="33"/>
      <c r="J209" s="33"/>
    </row>
    <row r="210" spans="1:10" x14ac:dyDescent="0.2">
      <c r="B210" s="32">
        <v>867.65</v>
      </c>
      <c r="C210" s="33">
        <v>1003.6</v>
      </c>
      <c r="F210" s="35"/>
      <c r="G210" s="35"/>
      <c r="I210" s="33"/>
      <c r="J210" s="33"/>
    </row>
    <row r="212" spans="1:10" x14ac:dyDescent="0.2">
      <c r="A212" s="9" t="s">
        <v>0</v>
      </c>
      <c r="B212" s="10">
        <f>COUNT(B207:B210)</f>
        <v>4</v>
      </c>
      <c r="C212" s="25">
        <f>COUNT(C207:C210)</f>
        <v>4</v>
      </c>
      <c r="G212" s="17"/>
    </row>
    <row r="213" spans="1:10" x14ac:dyDescent="0.2">
      <c r="A213" s="1" t="s">
        <v>1</v>
      </c>
      <c r="B213" s="11">
        <f>AVERAGE(B207:B210)</f>
        <v>753.81500000000005</v>
      </c>
      <c r="C213" s="26">
        <f>AVERAGE(C207:C210)</f>
        <v>1031.5</v>
      </c>
      <c r="G213" s="17"/>
    </row>
    <row r="214" spans="1:10" x14ac:dyDescent="0.2">
      <c r="A214" s="1" t="s">
        <v>2</v>
      </c>
      <c r="B214" s="11">
        <f>STDEV(B207:B210)/SQRT(B212)</f>
        <v>45.909661746375775</v>
      </c>
      <c r="C214" s="26">
        <f>STDEV(C207:C210)/SQRT(C212)</f>
        <v>39.570425193571019</v>
      </c>
      <c r="G214" s="17"/>
    </row>
    <row r="215" spans="1:10" x14ac:dyDescent="0.2">
      <c r="B215" s="12"/>
      <c r="G215" s="17"/>
    </row>
    <row r="216" spans="1:10" x14ac:dyDescent="0.2">
      <c r="A216" s="13" t="s">
        <v>17</v>
      </c>
      <c r="B216" s="14"/>
    </row>
    <row r="217" spans="1:10" x14ac:dyDescent="0.2">
      <c r="A217" s="15" t="s">
        <v>3</v>
      </c>
      <c r="B217" s="14">
        <v>3.5000000000000003E-2</v>
      </c>
    </row>
    <row r="218" spans="1:10" x14ac:dyDescent="0.2">
      <c r="A218" s="15" t="s">
        <v>4</v>
      </c>
      <c r="B218" s="14" t="s">
        <v>8</v>
      </c>
    </row>
    <row r="219" spans="1:10" x14ac:dyDescent="0.2">
      <c r="A219" s="15" t="s">
        <v>9</v>
      </c>
      <c r="B219" s="14" t="s">
        <v>5</v>
      </c>
    </row>
    <row r="220" spans="1:10" x14ac:dyDescent="0.2">
      <c r="A220" s="15" t="s">
        <v>10</v>
      </c>
      <c r="B220" s="14" t="s">
        <v>13</v>
      </c>
    </row>
    <row r="221" spans="1:10" x14ac:dyDescent="0.2">
      <c r="A221" s="15" t="s">
        <v>11</v>
      </c>
      <c r="B221" s="14" t="s">
        <v>53</v>
      </c>
    </row>
    <row r="222" spans="1:10" x14ac:dyDescent="0.2">
      <c r="A222" s="15" t="s">
        <v>12</v>
      </c>
      <c r="B222" s="14">
        <v>4</v>
      </c>
    </row>
    <row r="223" spans="1:10" ht="17" thickBot="1" x14ac:dyDescent="0.25">
      <c r="B223" s="28"/>
      <c r="C223" s="8"/>
      <c r="E223" s="8"/>
      <c r="G223" s="8"/>
    </row>
    <row r="224" spans="1:10" s="6" customFormat="1" ht="17" thickTop="1" x14ac:dyDescent="0.2">
      <c r="A224" s="4"/>
      <c r="B224" s="5"/>
      <c r="D224" s="21"/>
      <c r="F224" s="21"/>
      <c r="H224" s="22"/>
    </row>
    <row r="225" spans="1:7" x14ac:dyDescent="0.2">
      <c r="A225" s="7" t="s">
        <v>36</v>
      </c>
      <c r="B225" s="29" t="s">
        <v>43</v>
      </c>
      <c r="C225" s="8"/>
      <c r="E225" s="8"/>
      <c r="G225" s="8"/>
    </row>
    <row r="227" spans="1:7" x14ac:dyDescent="0.2">
      <c r="A227" s="24" t="s">
        <v>32</v>
      </c>
      <c r="B227" s="7" t="s">
        <v>15</v>
      </c>
      <c r="C227" s="24" t="s">
        <v>30</v>
      </c>
    </row>
    <row r="228" spans="1:7" x14ac:dyDescent="0.2">
      <c r="B228" s="34">
        <v>2.65</v>
      </c>
      <c r="C228" s="35">
        <v>37.020000000000003</v>
      </c>
    </row>
    <row r="229" spans="1:7" x14ac:dyDescent="0.2">
      <c r="B229" s="34">
        <v>-6.48</v>
      </c>
      <c r="C229" s="35">
        <v>25.01</v>
      </c>
    </row>
    <row r="230" spans="1:7" x14ac:dyDescent="0.2">
      <c r="B230" s="34">
        <v>11.3</v>
      </c>
      <c r="C230" s="35">
        <v>23.76</v>
      </c>
    </row>
    <row r="231" spans="1:7" x14ac:dyDescent="0.2">
      <c r="B231" s="34">
        <v>7.3</v>
      </c>
      <c r="C231" s="35">
        <v>16.3</v>
      </c>
    </row>
    <row r="233" spans="1:7" x14ac:dyDescent="0.2">
      <c r="A233" s="9" t="s">
        <v>0</v>
      </c>
      <c r="B233" s="10">
        <f>COUNT(B228:B231)</f>
        <v>4</v>
      </c>
      <c r="C233" s="25">
        <f>COUNT(C228:C231)</f>
        <v>4</v>
      </c>
    </row>
    <row r="234" spans="1:7" x14ac:dyDescent="0.2">
      <c r="A234" s="1" t="s">
        <v>1</v>
      </c>
      <c r="B234" s="11">
        <f>AVERAGE(B228:B231)</f>
        <v>3.6924999999999999</v>
      </c>
      <c r="C234" s="26">
        <f>AVERAGE(C228:C231)</f>
        <v>25.522500000000001</v>
      </c>
    </row>
    <row r="235" spans="1:7" x14ac:dyDescent="0.2">
      <c r="A235" s="1" t="s">
        <v>2</v>
      </c>
      <c r="B235" s="11">
        <f>STDEV(B228:B231)/SQRT(B233)</f>
        <v>3.8237707719823724</v>
      </c>
      <c r="C235" s="26">
        <f>STDEV(C228:C231)/SQRT(C233)</f>
        <v>4.2877351733364621</v>
      </c>
    </row>
    <row r="236" spans="1:7" x14ac:dyDescent="0.2">
      <c r="B236" s="12"/>
    </row>
    <row r="237" spans="1:7" x14ac:dyDescent="0.2">
      <c r="A237" s="13" t="s">
        <v>17</v>
      </c>
      <c r="B237" s="14"/>
    </row>
    <row r="238" spans="1:7" x14ac:dyDescent="0.2">
      <c r="A238" s="15" t="s">
        <v>3</v>
      </c>
      <c r="B238" s="34">
        <v>4.3400000000000001E-2</v>
      </c>
    </row>
    <row r="239" spans="1:7" x14ac:dyDescent="0.2">
      <c r="A239" s="15" t="s">
        <v>4</v>
      </c>
      <c r="B239" s="14" t="s">
        <v>8</v>
      </c>
    </row>
    <row r="240" spans="1:7" x14ac:dyDescent="0.2">
      <c r="A240" s="15" t="s">
        <v>9</v>
      </c>
      <c r="B240" s="14" t="s">
        <v>5</v>
      </c>
    </row>
    <row r="241" spans="1:8" x14ac:dyDescent="0.2">
      <c r="A241" s="15" t="s">
        <v>10</v>
      </c>
      <c r="B241" s="14" t="s">
        <v>13</v>
      </c>
    </row>
    <row r="242" spans="1:8" x14ac:dyDescent="0.2">
      <c r="A242" s="15" t="s">
        <v>11</v>
      </c>
      <c r="B242" s="14" t="s">
        <v>54</v>
      </c>
    </row>
    <row r="243" spans="1:8" x14ac:dyDescent="0.2">
      <c r="A243" s="15" t="s">
        <v>12</v>
      </c>
      <c r="B243" s="14">
        <v>4</v>
      </c>
    </row>
    <row r="244" spans="1:8" ht="17" thickBot="1" x14ac:dyDescent="0.25">
      <c r="B244" s="28"/>
      <c r="C244" s="8"/>
      <c r="E244" s="8"/>
      <c r="G244" s="8"/>
    </row>
    <row r="245" spans="1:8" s="6" customFormat="1" ht="17" thickTop="1" x14ac:dyDescent="0.2">
      <c r="A245" s="4"/>
      <c r="B245" s="5"/>
      <c r="D245" s="21"/>
      <c r="F245" s="21"/>
      <c r="H245" s="22"/>
    </row>
    <row r="246" spans="1:8" x14ac:dyDescent="0.2">
      <c r="A246" s="7" t="s">
        <v>36</v>
      </c>
      <c r="B246" s="29" t="s">
        <v>41</v>
      </c>
      <c r="C246" s="8"/>
      <c r="E246" s="8"/>
      <c r="G246" s="8"/>
    </row>
    <row r="248" spans="1:8" x14ac:dyDescent="0.2">
      <c r="A248" s="24" t="s">
        <v>33</v>
      </c>
      <c r="B248" s="7" t="s">
        <v>15</v>
      </c>
      <c r="C248" s="24" t="s">
        <v>31</v>
      </c>
    </row>
    <row r="249" spans="1:8" x14ac:dyDescent="0.2">
      <c r="B249" s="34">
        <v>8.14</v>
      </c>
      <c r="C249" s="35">
        <v>10.41</v>
      </c>
    </row>
    <row r="250" spans="1:8" x14ac:dyDescent="0.2">
      <c r="B250" s="34">
        <v>-3.4</v>
      </c>
      <c r="C250" s="35">
        <v>10.45</v>
      </c>
    </row>
    <row r="251" spans="1:8" x14ac:dyDescent="0.2">
      <c r="B251" s="34">
        <v>12.18</v>
      </c>
      <c r="C251" s="35">
        <v>16.32</v>
      </c>
    </row>
    <row r="252" spans="1:8" x14ac:dyDescent="0.2">
      <c r="B252" s="34">
        <v>8.8800000000000008</v>
      </c>
      <c r="C252" s="35">
        <v>9.66</v>
      </c>
    </row>
    <row r="254" spans="1:8" x14ac:dyDescent="0.2">
      <c r="A254" s="9" t="s">
        <v>0</v>
      </c>
      <c r="B254" s="10">
        <f>COUNT(B249:B252)</f>
        <v>4</v>
      </c>
      <c r="C254" s="25">
        <f>COUNT(C249:C252)</f>
        <v>4</v>
      </c>
    </row>
    <row r="255" spans="1:8" x14ac:dyDescent="0.2">
      <c r="A255" s="1" t="s">
        <v>1</v>
      </c>
      <c r="B255" s="11">
        <f>AVERAGE(B249:B252)</f>
        <v>6.4500000000000011</v>
      </c>
      <c r="C255" s="26">
        <f>AVERAGE(C249:C252)</f>
        <v>11.71</v>
      </c>
    </row>
    <row r="256" spans="1:8" x14ac:dyDescent="0.2">
      <c r="A256" s="1" t="s">
        <v>2</v>
      </c>
      <c r="B256" s="11">
        <f>STDEV(B249:B252)/SQRT(B254)</f>
        <v>3.3987301550235882</v>
      </c>
      <c r="C256" s="26">
        <f>STDEV(C249:C252)/SQRT(C254)</f>
        <v>1.5473687343358058</v>
      </c>
    </row>
    <row r="257" spans="1:2" x14ac:dyDescent="0.2">
      <c r="B257" s="12"/>
    </row>
    <row r="258" spans="1:2" x14ac:dyDescent="0.2">
      <c r="A258" s="13" t="s">
        <v>17</v>
      </c>
      <c r="B258" s="14"/>
    </row>
    <row r="259" spans="1:2" x14ac:dyDescent="0.2">
      <c r="A259" s="15" t="s">
        <v>3</v>
      </c>
      <c r="B259" s="14">
        <v>0.17199999999999999</v>
      </c>
    </row>
    <row r="260" spans="1:2" x14ac:dyDescent="0.2">
      <c r="A260" s="15" t="s">
        <v>4</v>
      </c>
      <c r="B260" s="14" t="s">
        <v>7</v>
      </c>
    </row>
    <row r="261" spans="1:2" x14ac:dyDescent="0.2">
      <c r="A261" s="15" t="s">
        <v>9</v>
      </c>
      <c r="B261" s="14" t="s">
        <v>6</v>
      </c>
    </row>
    <row r="262" spans="1:2" x14ac:dyDescent="0.2">
      <c r="A262" s="15" t="s">
        <v>10</v>
      </c>
      <c r="B262" s="14" t="s">
        <v>13</v>
      </c>
    </row>
    <row r="263" spans="1:2" x14ac:dyDescent="0.2">
      <c r="A263" s="15" t="s">
        <v>11</v>
      </c>
      <c r="B263" s="14" t="s">
        <v>55</v>
      </c>
    </row>
    <row r="264" spans="1:2" x14ac:dyDescent="0.2">
      <c r="A264" s="15" t="s">
        <v>12</v>
      </c>
      <c r="B264" s="14">
        <v>4</v>
      </c>
    </row>
    <row r="265" spans="1:2" x14ac:dyDescent="0.2">
      <c r="B265" s="12"/>
    </row>
    <row r="266" spans="1:2" x14ac:dyDescent="0.2">
      <c r="B266" s="12"/>
    </row>
    <row r="267" spans="1:2" x14ac:dyDescent="0.2">
      <c r="B267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 Hanemaaijer</dc:creator>
  <cp:lastModifiedBy>Naomi Hanemaaijer</cp:lastModifiedBy>
  <dcterms:created xsi:type="dcterms:W3CDTF">2020-01-14T13:42:58Z</dcterms:created>
  <dcterms:modified xsi:type="dcterms:W3CDTF">2020-06-10T07:09:21Z</dcterms:modified>
</cp:coreProperties>
</file>