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ublications Gerndt\Paper TPC activator\Paper für Elife\Source data\"/>
    </mc:Choice>
  </mc:AlternateContent>
  <bookViews>
    <workbookView xWindow="0" yWindow="0" windowWidth="25200" windowHeight="12000" tabRatio="500"/>
  </bookViews>
  <sheets>
    <sheet name="Fig 1 - SI1C-D" sheetId="4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4" l="1"/>
  <c r="J29" i="4"/>
  <c r="K28" i="4"/>
  <c r="J28" i="4"/>
  <c r="K25" i="4"/>
  <c r="J25" i="4"/>
  <c r="K24" i="4"/>
  <c r="J24" i="4"/>
  <c r="K21" i="4"/>
  <c r="J21" i="4"/>
  <c r="K20" i="4"/>
  <c r="J20" i="4"/>
  <c r="K9" i="4"/>
  <c r="K14" i="4"/>
  <c r="J14" i="4"/>
  <c r="K13" i="4"/>
  <c r="J13" i="4"/>
  <c r="K10" i="4"/>
  <c r="J10" i="4"/>
  <c r="J9" i="4"/>
  <c r="K6" i="4"/>
  <c r="J6" i="4"/>
  <c r="K5" i="4"/>
  <c r="J5" i="4"/>
</calcChain>
</file>

<file path=xl/sharedStrings.xml><?xml version="1.0" encoding="utf-8"?>
<sst xmlns="http://schemas.openxmlformats.org/spreadsheetml/2006/main" count="34" uniqueCount="11">
  <si>
    <t>TPC2-A1-N (µM)</t>
  </si>
  <si>
    <t>mean</t>
  </si>
  <si>
    <t>SE</t>
  </si>
  <si>
    <t>n</t>
  </si>
  <si>
    <t>10µM fluphenazine</t>
  </si>
  <si>
    <t>10µM raloxifene</t>
  </si>
  <si>
    <t>10µM tetrandrine</t>
  </si>
  <si>
    <t>DMSO</t>
  </si>
  <si>
    <t>ML-SA1 (µM)</t>
  </si>
  <si>
    <t>Figure 1 - figure supplement 1 C)   Effects of Tet, Ralo or Flu on TPC2-A1-N action in cells expressing TPC2 (LLAA)</t>
  </si>
  <si>
    <t>Figure 1 - figure supplement 1 D)   effects of Tet, Ralo or Flu on ML-SA1 action in cells expressing TRPML1 (ΔNC)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</si>
</sst>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09" workbookViewId="0">
      <selection activeCell="A30" sqref="A30"/>
    </sheetView>
  </sheetViews>
  <sheetFormatPr baseColWidth="10" defaultColWidth="11" defaultRowHeight="15" customHeight="1" x14ac:dyDescent="0.2"/>
  <cols>
    <col min="1" max="1" width="16.875" style="1" customWidth="1"/>
    <col min="2" max="16384" width="11" style="1"/>
  </cols>
  <sheetData>
    <row r="1" spans="1:12" s="4" customFormat="1" ht="24.95" customHeight="1" x14ac:dyDescent="0.25">
      <c r="A1" s="3" t="s">
        <v>9</v>
      </c>
    </row>
    <row r="3" spans="1:12" ht="15" customHeight="1" x14ac:dyDescent="0.2">
      <c r="A3" s="2" t="s">
        <v>0</v>
      </c>
      <c r="B3" s="2">
        <v>10</v>
      </c>
    </row>
    <row r="4" spans="1:12" ht="15" customHeight="1" x14ac:dyDescent="0.2">
      <c r="J4" s="1" t="s">
        <v>1</v>
      </c>
      <c r="K4" s="1" t="s">
        <v>2</v>
      </c>
      <c r="L4" s="1" t="s">
        <v>3</v>
      </c>
    </row>
    <row r="5" spans="1:12" ht="15" customHeight="1" x14ac:dyDescent="0.2">
      <c r="A5" s="1" t="s">
        <v>7</v>
      </c>
      <c r="B5" s="1">
        <v>0.59200840970183299</v>
      </c>
      <c r="C5" s="1">
        <v>0.75208383096113152</v>
      </c>
      <c r="D5" s="1">
        <v>0.37970606165567289</v>
      </c>
      <c r="E5" s="1">
        <v>1.0654791625843127</v>
      </c>
      <c r="F5" s="1">
        <v>0.69050591364500824</v>
      </c>
      <c r="G5" s="1">
        <v>0.78917966042040744</v>
      </c>
      <c r="H5" s="1">
        <v>1.0676345400828056</v>
      </c>
      <c r="J5" s="1">
        <f>AVERAGE(B5:H5)</f>
        <v>0.76237108272159582</v>
      </c>
      <c r="K5" s="1">
        <f>STDEV(B5:H5)/SQRT(COUNT(B5:H5))</f>
        <v>9.3414765720953682E-2</v>
      </c>
      <c r="L5" s="1">
        <v>7</v>
      </c>
    </row>
    <row r="6" spans="1:12" ht="15" customHeight="1" x14ac:dyDescent="0.2">
      <c r="A6" s="1" t="s">
        <v>6</v>
      </c>
      <c r="B6" s="1">
        <v>3.5692708894900393E-2</v>
      </c>
      <c r="C6" s="1">
        <v>0.15015348547541524</v>
      </c>
      <c r="D6" s="1">
        <v>0.4378287130693877</v>
      </c>
      <c r="E6" s="1">
        <v>0.30802179406622582</v>
      </c>
      <c r="F6" s="1">
        <v>4.4393314262068051E-2</v>
      </c>
      <c r="G6" s="1">
        <v>0.55790889888161854</v>
      </c>
      <c r="J6" s="1">
        <f>AVERAGE(B6:H6)</f>
        <v>0.25566648577493595</v>
      </c>
      <c r="K6" s="1">
        <f>STDEV(B6:H6)/SQRT(COUNT(B6:H6))</f>
        <v>8.7831740729625005E-2</v>
      </c>
      <c r="L6" s="1">
        <v>6</v>
      </c>
    </row>
    <row r="8" spans="1:12" ht="15" customHeight="1" x14ac:dyDescent="0.2">
      <c r="J8" s="1" t="s">
        <v>1</v>
      </c>
      <c r="K8" s="1" t="s">
        <v>2</v>
      </c>
      <c r="L8" s="1" t="s">
        <v>3</v>
      </c>
    </row>
    <row r="9" spans="1:12" ht="15" customHeight="1" x14ac:dyDescent="0.2">
      <c r="A9" s="1" t="s">
        <v>7</v>
      </c>
      <c r="B9" s="1">
        <v>0.59200840970183299</v>
      </c>
      <c r="C9" s="1">
        <v>0.75208383096113152</v>
      </c>
      <c r="D9" s="1">
        <v>0.37970606165567289</v>
      </c>
      <c r="E9" s="1">
        <v>1.0654791625843127</v>
      </c>
      <c r="F9" s="1">
        <v>0.47757288637203754</v>
      </c>
      <c r="G9" s="1">
        <v>0.57339221040935007</v>
      </c>
      <c r="J9" s="1">
        <f>AVERAGE(B9:H9)</f>
        <v>0.64004042694738961</v>
      </c>
      <c r="K9" s="1">
        <f>STDEV(B9:G9)/SQRT(COUNT(B9:G9))</f>
        <v>9.9074144811542378E-2</v>
      </c>
      <c r="L9" s="1">
        <v>6</v>
      </c>
    </row>
    <row r="10" spans="1:12" ht="15" customHeight="1" x14ac:dyDescent="0.2">
      <c r="A10" s="1" t="s">
        <v>5</v>
      </c>
      <c r="B10" s="1">
        <v>2.5016836138612553E-2</v>
      </c>
      <c r="C10" s="1">
        <v>0.111138186307153</v>
      </c>
      <c r="D10" s="1">
        <v>3.178667948695385E-2</v>
      </c>
      <c r="J10" s="1">
        <f>AVERAGE(B10:H10)</f>
        <v>5.5980567310906469E-2</v>
      </c>
      <c r="K10" s="1">
        <f>STDEV(B10:H10)/SQRT(COUNT(B10:H10))</f>
        <v>2.7647964932592497E-2</v>
      </c>
      <c r="L10" s="1">
        <v>3</v>
      </c>
    </row>
    <row r="12" spans="1:12" ht="15" customHeight="1" x14ac:dyDescent="0.2">
      <c r="J12" s="1" t="s">
        <v>1</v>
      </c>
      <c r="K12" s="1" t="s">
        <v>2</v>
      </c>
      <c r="L12" s="1" t="s">
        <v>3</v>
      </c>
    </row>
    <row r="13" spans="1:12" ht="15" customHeight="1" x14ac:dyDescent="0.2">
      <c r="A13" s="1" t="s">
        <v>7</v>
      </c>
      <c r="B13" s="1">
        <v>0.59200840970183299</v>
      </c>
      <c r="C13" s="1">
        <v>0.75208383096113152</v>
      </c>
      <c r="D13" s="1">
        <v>0.37970606165567289</v>
      </c>
      <c r="E13" s="1">
        <v>1.0654791625843127</v>
      </c>
      <c r="F13" s="1">
        <v>0.47757288637203754</v>
      </c>
      <c r="G13" s="1">
        <v>0.57339221040935007</v>
      </c>
      <c r="J13" s="1">
        <f>AVERAGE(B13:H13)</f>
        <v>0.64004042694738961</v>
      </c>
      <c r="K13" s="1">
        <f>STDEV(B13:H13)/SQRT(COUNT(B13:H13))</f>
        <v>9.9074144811542378E-2</v>
      </c>
      <c r="L13" s="1">
        <v>6</v>
      </c>
    </row>
    <row r="14" spans="1:12" ht="15" customHeight="1" x14ac:dyDescent="0.2">
      <c r="A14" s="1" t="s">
        <v>4</v>
      </c>
      <c r="B14" s="1">
        <v>0.27512700244097871</v>
      </c>
      <c r="C14" s="1">
        <v>7.8754903554849542E-2</v>
      </c>
      <c r="D14" s="1">
        <v>0.14601923471750533</v>
      </c>
      <c r="J14" s="1">
        <f>AVERAGE(B14:H14)</f>
        <v>0.1666337135711112</v>
      </c>
      <c r="K14" s="1">
        <f>STDEV(B14:H14)/SQRT(COUNT(B14:H14))</f>
        <v>5.7617178743381278E-2</v>
      </c>
      <c r="L14" s="1">
        <v>3</v>
      </c>
    </row>
    <row r="16" spans="1:12" s="4" customFormat="1" ht="24.95" customHeight="1" x14ac:dyDescent="0.25">
      <c r="A16" s="3" t="s">
        <v>10</v>
      </c>
    </row>
    <row r="18" spans="1:12" ht="15" customHeight="1" x14ac:dyDescent="0.2">
      <c r="A18" s="2" t="s">
        <v>8</v>
      </c>
      <c r="B18" s="2">
        <v>3.16</v>
      </c>
    </row>
    <row r="19" spans="1:12" ht="15" customHeight="1" x14ac:dyDescent="0.2">
      <c r="J19" s="1" t="s">
        <v>1</v>
      </c>
      <c r="K19" s="1" t="s">
        <v>2</v>
      </c>
      <c r="L19" s="1" t="s">
        <v>3</v>
      </c>
    </row>
    <row r="20" spans="1:12" ht="15" customHeight="1" x14ac:dyDescent="0.2">
      <c r="A20" s="1" t="s">
        <v>7</v>
      </c>
      <c r="B20" s="1">
        <v>0.47598988857840946</v>
      </c>
      <c r="C20" s="1">
        <v>1.0249795625509008</v>
      </c>
      <c r="D20" s="1">
        <v>0.86104840061025179</v>
      </c>
      <c r="J20" s="1">
        <f>AVERAGE(B20:D20)</f>
        <v>0.78733928391318742</v>
      </c>
      <c r="K20" s="1">
        <f>STDEV(B20:D20)/SQRT(COUNT(B20:D20))</f>
        <v>0.16270852358875934</v>
      </c>
      <c r="L20" s="1">
        <v>3</v>
      </c>
    </row>
    <row r="21" spans="1:12" ht="15" customHeight="1" x14ac:dyDescent="0.2">
      <c r="A21" s="1" t="s">
        <v>6</v>
      </c>
      <c r="B21" s="1">
        <v>0.68530810320045699</v>
      </c>
      <c r="C21" s="1">
        <v>0.79591218602373037</v>
      </c>
      <c r="D21" s="1">
        <v>0.77392822236425762</v>
      </c>
      <c r="J21" s="1">
        <f>AVERAGE(B21:D21)</f>
        <v>0.75171617052948159</v>
      </c>
      <c r="K21" s="1">
        <f>STDEV(B21:D21)/SQRT(COUNT(B21:D21))</f>
        <v>3.380506480458937E-2</v>
      </c>
      <c r="L21" s="1">
        <v>3</v>
      </c>
    </row>
    <row r="23" spans="1:12" ht="15" customHeight="1" x14ac:dyDescent="0.2">
      <c r="J23" s="1" t="s">
        <v>1</v>
      </c>
      <c r="K23" s="1" t="s">
        <v>2</v>
      </c>
      <c r="L23" s="1" t="s">
        <v>3</v>
      </c>
    </row>
    <row r="24" spans="1:12" ht="15" customHeight="1" x14ac:dyDescent="0.2">
      <c r="A24" s="1" t="s">
        <v>7</v>
      </c>
      <c r="B24" s="1">
        <v>1.0249795625509008</v>
      </c>
      <c r="C24" s="1">
        <v>1.1076079070376679</v>
      </c>
      <c r="D24" s="1">
        <v>0.86104840061025179</v>
      </c>
      <c r="J24" s="1">
        <f>AVERAGE(B24:D24)</f>
        <v>0.99787862339960698</v>
      </c>
      <c r="K24" s="1">
        <f>STDEV(B24:D24)/SQRT(COUNT(B24:D24))</f>
        <v>7.2453992826699315E-2</v>
      </c>
      <c r="L24" s="1">
        <v>3</v>
      </c>
    </row>
    <row r="25" spans="1:12" ht="15" customHeight="1" x14ac:dyDescent="0.2">
      <c r="A25" s="1" t="s">
        <v>5</v>
      </c>
      <c r="B25" s="1">
        <v>0.67528887152135264</v>
      </c>
      <c r="C25" s="1">
        <v>1.046501306734289</v>
      </c>
      <c r="D25" s="1">
        <v>0.52863082370988823</v>
      </c>
      <c r="J25" s="1">
        <f>AVERAGE(B25:D25)</f>
        <v>0.7501403339885101</v>
      </c>
      <c r="K25" s="1">
        <f>STDEV(B25:D25)/SQRT(COUNT(B25:D25))</f>
        <v>0.15410982595980641</v>
      </c>
      <c r="L25" s="1">
        <v>3</v>
      </c>
    </row>
    <row r="27" spans="1:12" ht="15" customHeight="1" x14ac:dyDescent="0.2">
      <c r="J27" s="1" t="s">
        <v>1</v>
      </c>
      <c r="K27" s="1" t="s">
        <v>2</v>
      </c>
      <c r="L27" s="1" t="s">
        <v>3</v>
      </c>
    </row>
    <row r="28" spans="1:12" ht="15" customHeight="1" x14ac:dyDescent="0.2">
      <c r="A28" s="1" t="s">
        <v>7</v>
      </c>
      <c r="B28" s="1">
        <v>0.47598988857840946</v>
      </c>
      <c r="C28" s="1">
        <v>1.0249795625509008</v>
      </c>
      <c r="D28" s="1">
        <v>0.86104840061025179</v>
      </c>
      <c r="J28" s="1">
        <f>AVERAGE(B28:D28)</f>
        <v>0.78733928391318742</v>
      </c>
      <c r="K28" s="1">
        <f>STDEV(B28:D28)/SQRT(COUNT(B28:D28))</f>
        <v>0.16270852358875934</v>
      </c>
      <c r="L28" s="1">
        <v>3</v>
      </c>
    </row>
    <row r="29" spans="1:12" ht="15" customHeight="1" x14ac:dyDescent="0.2">
      <c r="A29" s="1" t="s">
        <v>4</v>
      </c>
      <c r="B29" s="1">
        <v>0.83315571494853913</v>
      </c>
      <c r="C29" s="1">
        <v>1.1793555640151967</v>
      </c>
      <c r="D29" s="1">
        <v>1.0709531188794834</v>
      </c>
      <c r="J29" s="1">
        <f>AVERAGE(B29:D29)</f>
        <v>1.0278214659477396</v>
      </c>
      <c r="K29" s="1">
        <f>STDEV(B29:D29)/SQRT(COUNT(B29:D29))</f>
        <v>0.10223965063664972</v>
      </c>
      <c r="L29" s="1">
        <v>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 1 - SI1C-D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sugeph</cp:lastModifiedBy>
  <dcterms:created xsi:type="dcterms:W3CDTF">2020-02-12T15:32:57Z</dcterms:created>
  <dcterms:modified xsi:type="dcterms:W3CDTF">2020-02-17T13:27:51Z</dcterms:modified>
</cp:coreProperties>
</file>