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ian Grimm\Desktop\Source data\"/>
    </mc:Choice>
  </mc:AlternateContent>
  <bookViews>
    <workbookView xWindow="0" yWindow="0" windowWidth="25200" windowHeight="12000" activeTab="1"/>
  </bookViews>
  <sheets>
    <sheet name="Fig 3 C, E, G" sheetId="1" r:id="rId1"/>
    <sheet name="Fig 3 J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4" i="1"/>
  <c r="J24" i="1"/>
  <c r="K18" i="1"/>
  <c r="J18" i="1"/>
  <c r="K17" i="1"/>
  <c r="J17" i="1"/>
  <c r="K11" i="1"/>
  <c r="J11" i="1"/>
  <c r="K10" i="1"/>
  <c r="J10" i="1"/>
  <c r="K6" i="1"/>
  <c r="J6" i="1"/>
  <c r="K5" i="1"/>
  <c r="J5" i="1"/>
</calcChain>
</file>

<file path=xl/sharedStrings.xml><?xml version="1.0" encoding="utf-8"?>
<sst xmlns="http://schemas.openxmlformats.org/spreadsheetml/2006/main" count="44" uniqueCount="27">
  <si>
    <t>mean</t>
  </si>
  <si>
    <t>SE</t>
  </si>
  <si>
    <t>n</t>
  </si>
  <si>
    <t>Test1</t>
  </si>
  <si>
    <t>Test2</t>
  </si>
  <si>
    <t>Test3</t>
  </si>
  <si>
    <t>Test4</t>
  </si>
  <si>
    <t>Test5</t>
  </si>
  <si>
    <t xml:space="preserve"> </t>
  </si>
  <si>
    <t>Test 6</t>
  </si>
  <si>
    <t>SEM</t>
  </si>
  <si>
    <t>Test7</t>
  </si>
  <si>
    <t>Test 8</t>
  </si>
  <si>
    <t>TPC2-A1-N on hTPC2 WT</t>
  </si>
  <si>
    <t>TPC2-A1-N on hTPC2 K204A</t>
  </si>
  <si>
    <t>TPC2-A1-P on hTPC2 WT</t>
  </si>
  <si>
    <t>TPC2-A1-P on hTPC2 K204A</t>
  </si>
  <si>
    <t>Fig. 3J   Statistical analysis of current densities (CD; mean ± SEM) recorded at -100 mV for endolysosomes expressing TPC2 or TPC2K204A activating by TPC2-A1-N or TPC2-A1-P</t>
  </si>
  <si>
    <t>TPC2-A1-N (µM)</t>
  </si>
  <si>
    <t>TPC2 (LLAA)</t>
  </si>
  <si>
    <t>TPC2 (LLAA, K204A)</t>
  </si>
  <si>
    <t>TPC2-A1-P (µM)</t>
  </si>
  <si>
    <t>TPC2 GCaMP6s</t>
  </si>
  <si>
    <t>TPC2 K204A GCaMP6s</t>
  </si>
  <si>
    <t>Fig. 3E   TPC2-A1-N action in cells expressing TPC2 GCaMP6s or expressing TPC2 K204A GCaMP6s</t>
  </si>
  <si>
    <t>Fig. 3G   TPC2-A1-P action in cells expressing TPC2 GCaMP6s or expressing TPC2 K204A GCaMP6s</t>
  </si>
  <si>
    <t>Fig. 3C   TPC2-A1-N and TPC2-A1-P action in cells expressing TPC2 (LLAA) or expressing TPC2 (LLAA, K204A)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</si>
</sst>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A28" sqref="A28"/>
    </sheetView>
  </sheetViews>
  <sheetFormatPr baseColWidth="10" defaultColWidth="12.5703125" defaultRowHeight="15" x14ac:dyDescent="0.25"/>
  <cols>
    <col min="1" max="1" width="25.28515625" style="4" customWidth="1"/>
    <col min="2" max="16384" width="12.5703125" style="4"/>
  </cols>
  <sheetData>
    <row r="1" spans="1:12" ht="24.95" customHeight="1" x14ac:dyDescent="0.25">
      <c r="A1" s="1" t="s">
        <v>26</v>
      </c>
    </row>
    <row r="2" spans="1:12" ht="15" customHeight="1" x14ac:dyDescent="0.25"/>
    <row r="3" spans="1:12" ht="15" customHeight="1" x14ac:dyDescent="0.25">
      <c r="A3" s="3" t="s">
        <v>18</v>
      </c>
      <c r="B3" s="3">
        <v>10</v>
      </c>
      <c r="C3" s="3"/>
    </row>
    <row r="4" spans="1:12" ht="15" customHeight="1" x14ac:dyDescent="0.25">
      <c r="A4" s="3"/>
      <c r="B4" s="3"/>
      <c r="C4" s="3"/>
      <c r="J4" s="3" t="s">
        <v>0</v>
      </c>
      <c r="K4" s="3" t="s">
        <v>1</v>
      </c>
      <c r="L4" s="3" t="s">
        <v>2</v>
      </c>
    </row>
    <row r="5" spans="1:12" ht="15" customHeight="1" x14ac:dyDescent="0.25">
      <c r="A5" s="4" t="s">
        <v>19</v>
      </c>
      <c r="B5" s="4">
        <v>0.18742293021801171</v>
      </c>
      <c r="C5" s="4">
        <v>0.33420031629122299</v>
      </c>
      <c r="D5" s="4">
        <v>0.28403543540110426</v>
      </c>
      <c r="E5" s="4">
        <v>0.38063130141510415</v>
      </c>
      <c r="F5" s="4">
        <v>0.56423413222530905</v>
      </c>
      <c r="J5" s="3">
        <f>AVERAGE(B5:F5)</f>
        <v>0.35010482311015045</v>
      </c>
      <c r="K5" s="3">
        <f>STDEV(B5:F5)/SQRT(COUNT(B5:F5))</f>
        <v>6.239661148820845E-2</v>
      </c>
      <c r="L5" s="3">
        <v>5</v>
      </c>
    </row>
    <row r="6" spans="1:12" ht="15" customHeight="1" x14ac:dyDescent="0.25">
      <c r="A6" s="3" t="s">
        <v>20</v>
      </c>
      <c r="B6" s="3">
        <v>0.40455574487087276</v>
      </c>
      <c r="C6" s="4">
        <v>0.2131924900558661</v>
      </c>
      <c r="D6" s="4">
        <v>0.24979962415702378</v>
      </c>
      <c r="E6" s="4">
        <v>0.81768130771007419</v>
      </c>
      <c r="J6" s="3">
        <f>AVERAGE(B6:E6)</f>
        <v>0.42130729169845921</v>
      </c>
      <c r="K6" s="3">
        <f>STDEV(B6:E6)/SQRT(COUNT(B6:E6))</f>
        <v>0.13847972943675799</v>
      </c>
      <c r="L6" s="3">
        <v>4</v>
      </c>
    </row>
    <row r="7" spans="1:12" ht="15" customHeight="1" x14ac:dyDescent="0.25">
      <c r="A7" s="3"/>
      <c r="B7" s="3"/>
    </row>
    <row r="8" spans="1:12" ht="15" customHeight="1" x14ac:dyDescent="0.25">
      <c r="A8" s="3" t="s">
        <v>21</v>
      </c>
      <c r="B8" s="3">
        <v>30</v>
      </c>
    </row>
    <row r="9" spans="1:12" ht="15" customHeight="1" x14ac:dyDescent="0.25">
      <c r="G9" s="3"/>
      <c r="H9" s="3"/>
      <c r="I9" s="3"/>
      <c r="J9" s="3" t="s">
        <v>0</v>
      </c>
      <c r="K9" s="3" t="s">
        <v>1</v>
      </c>
      <c r="L9" s="3" t="s">
        <v>2</v>
      </c>
    </row>
    <row r="10" spans="1:12" ht="15" customHeight="1" x14ac:dyDescent="0.25">
      <c r="A10" s="4" t="s">
        <v>19</v>
      </c>
      <c r="B10" s="4">
        <v>0.92687720512423122</v>
      </c>
      <c r="C10" s="4">
        <v>0.75549921635453554</v>
      </c>
      <c r="D10" s="4">
        <v>0.29875704856308033</v>
      </c>
      <c r="E10" s="4">
        <v>0.5792704205364827</v>
      </c>
      <c r="F10" s="4">
        <v>0.32951961509131811</v>
      </c>
      <c r="G10" s="3">
        <v>0.6600099838168374</v>
      </c>
      <c r="H10" s="3">
        <v>0.84727198662082648</v>
      </c>
      <c r="I10" s="3"/>
      <c r="J10" s="3">
        <f>AVERAGE(B10:H10)</f>
        <v>0.6281722108724731</v>
      </c>
      <c r="K10" s="3">
        <f>STDEV(B10:H10)/SQRT(COUNT(B10:H10))</f>
        <v>9.187910051221547E-2</v>
      </c>
      <c r="L10" s="3">
        <v>7</v>
      </c>
    </row>
    <row r="11" spans="1:12" ht="15" customHeight="1" x14ac:dyDescent="0.25">
      <c r="A11" s="3" t="s">
        <v>20</v>
      </c>
      <c r="B11" s="4">
        <v>0.48605437045903971</v>
      </c>
      <c r="C11" s="4">
        <v>0.25405779753168811</v>
      </c>
      <c r="D11" s="4">
        <v>0.48351191718942127</v>
      </c>
      <c r="E11" s="4">
        <v>0.14423696610524167</v>
      </c>
      <c r="F11" s="4">
        <v>0.43099373277936315</v>
      </c>
      <c r="G11" s="3">
        <v>0.13759380362411189</v>
      </c>
      <c r="H11" s="3"/>
      <c r="I11" s="3"/>
      <c r="J11" s="3">
        <f>AVERAGE(B11:G11)</f>
        <v>0.32274143128147764</v>
      </c>
      <c r="K11" s="3">
        <f>STDEV(B11:G11)/SQRT(COUNT(B11:G11))</f>
        <v>6.7106322524175338E-2</v>
      </c>
      <c r="L11" s="3">
        <v>6</v>
      </c>
    </row>
    <row r="12" spans="1:12" ht="15" customHeight="1" x14ac:dyDescent="0.25"/>
    <row r="13" spans="1:12" ht="24.95" customHeight="1" x14ac:dyDescent="0.25">
      <c r="A13" s="1" t="s">
        <v>24</v>
      </c>
    </row>
    <row r="14" spans="1:12" ht="15" customHeight="1" x14ac:dyDescent="0.25"/>
    <row r="15" spans="1:12" ht="15" customHeight="1" x14ac:dyDescent="0.25">
      <c r="A15" s="3" t="s">
        <v>18</v>
      </c>
      <c r="B15" s="3">
        <v>30</v>
      </c>
    </row>
    <row r="16" spans="1:12" ht="15" customHeight="1" x14ac:dyDescent="0.25">
      <c r="A16" s="3"/>
      <c r="B16" s="3"/>
      <c r="J16" s="3" t="s">
        <v>0</v>
      </c>
      <c r="K16" s="3" t="s">
        <v>1</v>
      </c>
      <c r="L16" s="3" t="s">
        <v>2</v>
      </c>
    </row>
    <row r="17" spans="1:12" ht="15" customHeight="1" x14ac:dyDescent="0.25">
      <c r="A17" s="3" t="s">
        <v>22</v>
      </c>
      <c r="B17" s="3">
        <v>0.87447813252953521</v>
      </c>
      <c r="C17" s="4">
        <v>1.3811773096621449</v>
      </c>
      <c r="D17" s="4">
        <v>1.2776617774917174</v>
      </c>
      <c r="E17" s="4">
        <v>1.261313088018496</v>
      </c>
      <c r="J17" s="3">
        <f>AVERAGE(B17:E17)</f>
        <v>1.1986575769254735</v>
      </c>
      <c r="K17" s="3">
        <f>STDEV(B17:E17)/SQRT(COUNT(B17:E17))</f>
        <v>0.11127036959008281</v>
      </c>
      <c r="L17" s="3">
        <v>4</v>
      </c>
    </row>
    <row r="18" spans="1:12" ht="15" customHeight="1" x14ac:dyDescent="0.25">
      <c r="A18" s="3" t="s">
        <v>23</v>
      </c>
      <c r="B18" s="3">
        <v>1.6329941809620574</v>
      </c>
      <c r="C18" s="4">
        <v>1.4372399008017633</v>
      </c>
      <c r="D18" s="4">
        <v>0.75168075909986709</v>
      </c>
      <c r="E18" s="4">
        <v>0.94765546611269025</v>
      </c>
      <c r="J18" s="3">
        <f>AVERAGE(B18:E18)</f>
        <v>1.1923925767440944</v>
      </c>
      <c r="K18" s="3">
        <f>STDEV(B18:E18)/SQRT(COUNT(B18:E18))</f>
        <v>0.20579179309622866</v>
      </c>
      <c r="L18" s="3">
        <v>4</v>
      </c>
    </row>
    <row r="19" spans="1:12" ht="15" customHeight="1" x14ac:dyDescent="0.25"/>
    <row r="20" spans="1:12" ht="24.95" customHeight="1" x14ac:dyDescent="0.25">
      <c r="A20" s="1" t="s">
        <v>25</v>
      </c>
    </row>
    <row r="22" spans="1:12" x14ac:dyDescent="0.25">
      <c r="A22" s="3" t="s">
        <v>21</v>
      </c>
      <c r="B22" s="3">
        <v>60</v>
      </c>
    </row>
    <row r="23" spans="1:12" x14ac:dyDescent="0.25">
      <c r="J23" s="3" t="s">
        <v>0</v>
      </c>
      <c r="K23" s="3" t="s">
        <v>1</v>
      </c>
      <c r="L23" s="3" t="s">
        <v>2</v>
      </c>
    </row>
    <row r="24" spans="1:12" x14ac:dyDescent="0.25">
      <c r="A24" s="3" t="s">
        <v>22</v>
      </c>
      <c r="B24" s="4">
        <v>0.27728656467788376</v>
      </c>
      <c r="C24" s="4">
        <v>0.43330618824383799</v>
      </c>
      <c r="D24" s="4">
        <v>0.25868178159109917</v>
      </c>
      <c r="E24" s="4">
        <v>0.70771360361025215</v>
      </c>
      <c r="F24" s="4">
        <v>0.46676824465763256</v>
      </c>
      <c r="J24" s="3">
        <f>AVERAGE(B24:F24)</f>
        <v>0.42875127655614109</v>
      </c>
      <c r="K24" s="3">
        <f>STDEV(B24:F24)/SQRT(COUNT(B24:F24))</f>
        <v>8.0978765445512121E-2</v>
      </c>
      <c r="L24" s="3">
        <v>5</v>
      </c>
    </row>
    <row r="25" spans="1:12" x14ac:dyDescent="0.25">
      <c r="A25" s="3" t="s">
        <v>23</v>
      </c>
      <c r="B25" s="4">
        <v>9.9118469924285336E-3</v>
      </c>
      <c r="C25" s="4">
        <v>0.35535524552719611</v>
      </c>
      <c r="D25" s="4">
        <v>0.14437481247750686</v>
      </c>
      <c r="E25" s="4">
        <v>2.6354518755440749E-2</v>
      </c>
      <c r="F25" s="4">
        <v>0.26931397271520513</v>
      </c>
      <c r="J25" s="3">
        <f>AVERAGE(B25:F25)</f>
        <v>0.16106207929355545</v>
      </c>
      <c r="K25" s="3">
        <f>STDEV(B25:F25)/SQRT(COUNT(B25:F25))</f>
        <v>6.7356993452450734E-2</v>
      </c>
      <c r="L25" s="3">
        <v>5</v>
      </c>
    </row>
    <row r="33" spans="4:4" x14ac:dyDescent="0.25">
      <c r="D33" s="4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O24" sqref="O24"/>
    </sheetView>
  </sheetViews>
  <sheetFormatPr baseColWidth="10" defaultRowHeight="14.25" x14ac:dyDescent="0.2"/>
  <cols>
    <col min="1" max="16384" width="11.42578125" style="2"/>
  </cols>
  <sheetData>
    <row r="1" spans="1:12" s="1" customFormat="1" ht="24.95" customHeight="1" x14ac:dyDescent="0.25">
      <c r="A1" s="1" t="s">
        <v>17</v>
      </c>
    </row>
    <row r="3" spans="1:12" x14ac:dyDescent="0.2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9</v>
      </c>
      <c r="H3" s="2" t="s">
        <v>11</v>
      </c>
      <c r="I3" s="2" t="s">
        <v>12</v>
      </c>
      <c r="J3" s="2" t="s">
        <v>0</v>
      </c>
      <c r="K3" s="2" t="s">
        <v>10</v>
      </c>
      <c r="L3" s="2" t="s">
        <v>2</v>
      </c>
    </row>
    <row r="4" spans="1:12" x14ac:dyDescent="0.2">
      <c r="A4" s="2" t="s">
        <v>13</v>
      </c>
      <c r="B4" s="2">
        <v>363.75</v>
      </c>
      <c r="C4" s="2">
        <v>61.666670000000003</v>
      </c>
      <c r="D4" s="2">
        <v>447.5</v>
      </c>
      <c r="E4" s="2">
        <v>247.5</v>
      </c>
      <c r="F4" s="2">
        <v>282.8571</v>
      </c>
      <c r="G4" s="2">
        <v>193</v>
      </c>
      <c r="J4" s="2">
        <v>266</v>
      </c>
      <c r="K4" s="2">
        <v>54.83</v>
      </c>
      <c r="L4" s="2">
        <v>6</v>
      </c>
    </row>
    <row r="5" spans="1:12" x14ac:dyDescent="0.2">
      <c r="A5" s="2" t="s">
        <v>14</v>
      </c>
      <c r="B5" s="2">
        <v>207</v>
      </c>
      <c r="C5" s="2">
        <v>317</v>
      </c>
      <c r="D5" s="2">
        <v>259</v>
      </c>
      <c r="J5" s="2">
        <v>261</v>
      </c>
      <c r="K5" s="2">
        <v>55</v>
      </c>
      <c r="L5" s="2">
        <v>2</v>
      </c>
    </row>
    <row r="6" spans="1:12" x14ac:dyDescent="0.2">
      <c r="A6" s="2" t="s">
        <v>15</v>
      </c>
      <c r="B6" s="2">
        <v>308</v>
      </c>
      <c r="C6" s="2">
        <v>585</v>
      </c>
      <c r="D6" s="2">
        <v>406.66669999999999</v>
      </c>
      <c r="E6" s="2">
        <v>505</v>
      </c>
      <c r="F6" s="2">
        <v>495</v>
      </c>
      <c r="G6" s="2">
        <v>366</v>
      </c>
      <c r="H6" s="2">
        <v>510</v>
      </c>
      <c r="I6" s="2">
        <v>268.57139999999998</v>
      </c>
      <c r="J6" s="2">
        <v>430.5</v>
      </c>
      <c r="K6" s="2">
        <v>39.159999999999997</v>
      </c>
      <c r="L6" s="2">
        <v>8</v>
      </c>
    </row>
    <row r="7" spans="1:12" x14ac:dyDescent="0.2">
      <c r="A7" s="2" t="s">
        <v>16</v>
      </c>
      <c r="B7" s="2">
        <v>148</v>
      </c>
      <c r="C7" s="2">
        <v>180</v>
      </c>
      <c r="D7" s="2">
        <v>168</v>
      </c>
      <c r="J7" s="2">
        <v>165.3</v>
      </c>
      <c r="K7" s="2">
        <v>16</v>
      </c>
      <c r="L7" s="2">
        <v>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 3 C, E, G</vt:lpstr>
      <vt:lpstr>Fig 3 J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Xiaoli</dc:creator>
  <cp:lastModifiedBy>Christian Grimm</cp:lastModifiedBy>
  <dcterms:created xsi:type="dcterms:W3CDTF">2019-11-14T21:00:49Z</dcterms:created>
  <dcterms:modified xsi:type="dcterms:W3CDTF">2020-02-24T08:05:03Z</dcterms:modified>
</cp:coreProperties>
</file>