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5506F69A-1193-AB42-996B-1BDCC58DC50A}" xr6:coauthVersionLast="45" xr6:coauthVersionMax="45" xr10:uidLastSave="{00000000-0000-0000-0000-000000000000}"/>
  <bookViews>
    <workbookView xWindow="3320" yWindow="460" windowWidth="20260" windowHeight="19060" xr2:uid="{00000000-000D-0000-FFFF-FFFF00000000}"/>
  </bookViews>
  <sheets>
    <sheet name="工作表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7" i="2"/>
  <c r="F4" i="2"/>
  <c r="F34" i="2" l="1"/>
  <c r="F35" i="2"/>
  <c r="F36" i="2"/>
  <c r="F37" i="2"/>
  <c r="F5" i="2" l="1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J3" i="2" l="1"/>
  <c r="I3" i="2"/>
  <c r="G37" i="2" l="1"/>
  <c r="H37" i="2" s="1"/>
  <c r="G36" i="2"/>
  <c r="H36" i="2" s="1"/>
  <c r="G35" i="2"/>
  <c r="H35" i="2" s="1"/>
  <c r="G34" i="2"/>
  <c r="H34" i="2" s="1"/>
  <c r="G20" i="2"/>
  <c r="H20" i="2" s="1"/>
  <c r="G15" i="2"/>
  <c r="H15" i="2" s="1"/>
  <c r="G11" i="2"/>
  <c r="H11" i="2" s="1"/>
  <c r="G24" i="2"/>
  <c r="H24" i="2" s="1"/>
  <c r="G5" i="2"/>
  <c r="H5" i="2" s="1"/>
  <c r="G7" i="2"/>
  <c r="H7" i="2" s="1"/>
  <c r="G32" i="2"/>
  <c r="H32" i="2" s="1"/>
  <c r="G14" i="2"/>
  <c r="H14" i="2" s="1"/>
  <c r="G6" i="2"/>
  <c r="H6" i="2" s="1"/>
  <c r="G21" i="2"/>
  <c r="H21" i="2" s="1"/>
  <c r="G10" i="2"/>
  <c r="H10" i="2" s="1"/>
  <c r="G8" i="2"/>
  <c r="H8" i="2" s="1"/>
  <c r="G13" i="2"/>
  <c r="H13" i="2" s="1"/>
  <c r="G28" i="2"/>
  <c r="H28" i="2" s="1"/>
  <c r="G23" i="2"/>
  <c r="H23" i="2" s="1"/>
  <c r="G16" i="2"/>
  <c r="H16" i="2" s="1"/>
  <c r="G31" i="2"/>
  <c r="H31" i="2" s="1"/>
  <c r="G19" i="2"/>
  <c r="H19" i="2" s="1"/>
  <c r="G25" i="2"/>
  <c r="H25" i="2" s="1"/>
  <c r="G26" i="2"/>
  <c r="H26" i="2" s="1"/>
  <c r="G29" i="2"/>
  <c r="H29" i="2" s="1"/>
  <c r="G12" i="2"/>
  <c r="H12" i="2" s="1"/>
  <c r="G33" i="2"/>
  <c r="H33" i="2" s="1"/>
  <c r="G30" i="2"/>
  <c r="H30" i="2" s="1"/>
  <c r="G22" i="2"/>
  <c r="H22" i="2" s="1"/>
  <c r="G17" i="2"/>
  <c r="H17" i="2" s="1"/>
  <c r="G4" i="2"/>
  <c r="H4" i="2" s="1"/>
  <c r="G18" i="2"/>
  <c r="H18" i="2" s="1"/>
  <c r="G9" i="2"/>
  <c r="H9" i="2" s="1"/>
  <c r="G27" i="2"/>
  <c r="H27" i="2" s="1"/>
  <c r="G3" i="2"/>
  <c r="H3" i="2" s="1"/>
</calcChain>
</file>

<file path=xl/sharedStrings.xml><?xml version="1.0" encoding="utf-8"?>
<sst xmlns="http://schemas.openxmlformats.org/spreadsheetml/2006/main" count="46" uniqueCount="17">
  <si>
    <t>NO.</t>
    <phoneticPr fontId="2" type="noConversion"/>
  </si>
  <si>
    <t>Name</t>
  </si>
  <si>
    <t>Ct</t>
  </si>
  <si>
    <t>actin CT</t>
  </si>
  <si>
    <t>delta CT</t>
  </si>
  <si>
    <t>(-ΔΔCt)</t>
  </si>
  <si>
    <t>2^(-ΔΔCt)</t>
  </si>
  <si>
    <t>sh</t>
    <phoneticPr fontId="2" type="noConversion"/>
  </si>
  <si>
    <t>T+P0.5</t>
  </si>
  <si>
    <t>T+DP0.5</t>
  </si>
  <si>
    <t>NO.</t>
    <phoneticPr fontId="2" type="noConversion"/>
  </si>
  <si>
    <t>sh+Pom0.5</t>
  </si>
  <si>
    <t>sh+Pom0.5</t>
    <phoneticPr fontId="2" type="noConversion"/>
  </si>
  <si>
    <t>sh+Pom0.5</t>
    <phoneticPr fontId="2" type="noConversion"/>
  </si>
  <si>
    <t>sh+DP0.5</t>
    <phoneticPr fontId="2" type="noConversion"/>
  </si>
  <si>
    <t>T+Veh</t>
    <phoneticPr fontId="2" type="noConversion"/>
  </si>
  <si>
    <t>IL-4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</si>
</sst>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"/>
  </numFmts>
  <fonts count="6" x14ac:knownFonts="1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name val="Calibri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>
      <alignment vertical="center"/>
    </xf>
    <xf numFmtId="164" fontId="3" fillId="0" borderId="0" xfId="1" applyNumberFormat="1">
      <alignment vertical="center"/>
    </xf>
    <xf numFmtId="0" fontId="0" fillId="2" borderId="0" xfId="2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0" xfId="0" applyFont="1">
      <alignment vertical="center"/>
    </xf>
    <xf numFmtId="165" fontId="0" fillId="0" borderId="0" xfId="0" applyNumberFormat="1">
      <alignment vertical="center"/>
    </xf>
    <xf numFmtId="0" fontId="0" fillId="3" borderId="0" xfId="2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0" fillId="4" borderId="0" xfId="2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0" fillId="5" borderId="0" xfId="2" applyFont="1" applyFill="1" applyAlignment="1">
      <alignment horizontal="center" vertical="center"/>
    </xf>
    <xf numFmtId="0" fontId="4" fillId="5" borderId="0" xfId="0" applyFont="1" applyFill="1">
      <alignment vertical="center"/>
    </xf>
    <xf numFmtId="165" fontId="4" fillId="5" borderId="0" xfId="0" applyNumberFormat="1" applyFont="1" applyFill="1">
      <alignment vertical="center"/>
    </xf>
    <xf numFmtId="0" fontId="1" fillId="0" borderId="0" xfId="2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6" borderId="0" xfId="2" applyFont="1" applyFill="1" applyAlignment="1">
      <alignment horizontal="center" vertical="center"/>
    </xf>
    <xf numFmtId="0" fontId="4" fillId="6" borderId="0" xfId="0" applyFont="1" applyFill="1">
      <alignment vertical="center"/>
    </xf>
    <xf numFmtId="165" fontId="4" fillId="2" borderId="0" xfId="0" applyNumberFormat="1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0" xfId="2" applyFont="1" applyFill="1" applyAlignment="1">
      <alignment horizontal="right" vertical="center"/>
    </xf>
    <xf numFmtId="0" fontId="5" fillId="5" borderId="0" xfId="0" applyFont="1" applyFill="1">
      <alignment vertical="center"/>
    </xf>
    <xf numFmtId="0" fontId="5" fillId="3" borderId="0" xfId="1" applyFont="1" applyFill="1" applyAlignment="1">
      <alignment horizontal="right" vertical="center"/>
    </xf>
    <xf numFmtId="0" fontId="0" fillId="0" borderId="0" xfId="0">
      <alignment vertical="center"/>
    </xf>
  </cellXfs>
  <cellStyles count="3">
    <cellStyle name="Normal" xfId="0" builtinId="0"/>
    <cellStyle name="一般 2" xfId="1" xr:uid="{00000000-0005-0000-0000-000001000000}"/>
    <cellStyle name="一般 4" xfId="2" xr:uid="{00000000-0005-0000-0000-000002000000}"/>
  </cellStyles>
  <dxfs count="0"/>
  <tableStyles count="0" defaultTableStyle="TableStyleMedium2" defaultPivotStyle="PivotStyleLight16"/>
  <colors>
    <mruColors>
      <color rgb="FFFF66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120" zoomScaleNormal="120" workbookViewId="0">
      <selection activeCell="N11" sqref="N11"/>
    </sheetView>
  </sheetViews>
  <sheetFormatPr baseColWidth="10" defaultColWidth="8.83203125" defaultRowHeight="16" x14ac:dyDescent="0.2"/>
  <cols>
    <col min="2" max="2" width="9" style="15"/>
    <col min="3" max="3" width="10.1640625" bestFit="1" customWidth="1"/>
    <col min="6" max="6" width="8.6640625" bestFit="1" customWidth="1"/>
    <col min="7" max="7" width="10" bestFit="1" customWidth="1"/>
    <col min="8" max="8" width="12.83203125" bestFit="1" customWidth="1"/>
    <col min="9" max="9" width="9.1640625" bestFit="1" customWidth="1"/>
    <col min="10" max="10" width="9.6640625" bestFit="1" customWidth="1"/>
  </cols>
  <sheetData>
    <row r="1" spans="1:10" x14ac:dyDescent="0.2">
      <c r="B1" s="15" t="s">
        <v>16</v>
      </c>
      <c r="C1" s="28" t="s">
        <v>16</v>
      </c>
      <c r="D1" s="28" t="s">
        <v>16</v>
      </c>
    </row>
    <row r="2" spans="1:10" x14ac:dyDescent="0.2">
      <c r="A2" t="s">
        <v>0</v>
      </c>
      <c r="B2" s="15" t="s">
        <v>10</v>
      </c>
      <c r="C2" t="s">
        <v>1</v>
      </c>
      <c r="D2" t="s">
        <v>2</v>
      </c>
      <c r="E2" s="1" t="s">
        <v>3</v>
      </c>
      <c r="F2" s="1" t="s">
        <v>4</v>
      </c>
      <c r="G2" s="2" t="s">
        <v>5</v>
      </c>
      <c r="H2" s="1" t="s">
        <v>6</v>
      </c>
    </row>
    <row r="3" spans="1:10" x14ac:dyDescent="0.2">
      <c r="B3" s="15">
        <v>137</v>
      </c>
      <c r="C3" s="3" t="s">
        <v>7</v>
      </c>
      <c r="D3" s="20">
        <v>32.26</v>
      </c>
      <c r="E3" s="20">
        <v>13.75</v>
      </c>
      <c r="F3" s="4">
        <f t="shared" ref="F3:F17" si="0">D3-E3</f>
        <v>18.509999999999998</v>
      </c>
      <c r="G3" s="4">
        <f t="shared" ref="G3:G17" si="1">-(F3-$I$3)</f>
        <v>-3.6066666666666638</v>
      </c>
      <c r="H3" s="4">
        <f t="shared" ref="H3:H8" si="2">POWER(2,G3)</f>
        <v>8.2089034742400369E-2</v>
      </c>
      <c r="I3">
        <f>AVERAGE(F3:F8)</f>
        <v>14.903333333333334</v>
      </c>
      <c r="J3">
        <f>STDEV(F3:F8)</f>
        <v>2.2299566512976616</v>
      </c>
    </row>
    <row r="4" spans="1:10" x14ac:dyDescent="0.2">
      <c r="B4" s="15">
        <v>138</v>
      </c>
      <c r="C4" s="3" t="s">
        <v>7</v>
      </c>
      <c r="D4" s="20">
        <v>31.55</v>
      </c>
      <c r="E4" s="20">
        <v>15.03</v>
      </c>
      <c r="F4" s="4">
        <f t="shared" si="0"/>
        <v>16.520000000000003</v>
      </c>
      <c r="G4" s="4">
        <f t="shared" si="1"/>
        <v>-1.6166666666666689</v>
      </c>
      <c r="H4" s="4">
        <f t="shared" si="2"/>
        <v>0.3260880174413906</v>
      </c>
    </row>
    <row r="5" spans="1:10" x14ac:dyDescent="0.2">
      <c r="B5" s="16">
        <v>139</v>
      </c>
      <c r="C5" s="3" t="s">
        <v>7</v>
      </c>
      <c r="D5" s="20">
        <v>28.23</v>
      </c>
      <c r="E5" s="20">
        <v>14.96</v>
      </c>
      <c r="F5" s="4">
        <f t="shared" si="0"/>
        <v>13.27</v>
      </c>
      <c r="G5" s="4">
        <f t="shared" si="1"/>
        <v>1.6333333333333346</v>
      </c>
      <c r="H5" s="4">
        <f t="shared" si="2"/>
        <v>3.1022895236674723</v>
      </c>
    </row>
    <row r="6" spans="1:10" x14ac:dyDescent="0.2">
      <c r="B6" s="16">
        <v>140</v>
      </c>
      <c r="C6" s="3" t="s">
        <v>7</v>
      </c>
      <c r="D6" s="20">
        <v>29.35</v>
      </c>
      <c r="E6" s="20">
        <v>15.3</v>
      </c>
      <c r="F6" s="4">
        <f t="shared" si="0"/>
        <v>14.05</v>
      </c>
      <c r="G6" s="4">
        <f t="shared" si="1"/>
        <v>0.8533333333333335</v>
      </c>
      <c r="H6" s="4">
        <f t="shared" si="2"/>
        <v>1.8066704015823647</v>
      </c>
    </row>
    <row r="7" spans="1:10" x14ac:dyDescent="0.2">
      <c r="B7" s="15">
        <v>151</v>
      </c>
      <c r="C7" s="3" t="s">
        <v>7</v>
      </c>
      <c r="D7" s="20">
        <v>28</v>
      </c>
      <c r="E7" s="20">
        <v>15.49</v>
      </c>
      <c r="F7" s="4">
        <f t="shared" si="0"/>
        <v>12.51</v>
      </c>
      <c r="G7" s="4">
        <f t="shared" si="1"/>
        <v>2.3933333333333344</v>
      </c>
      <c r="H7" s="4">
        <f t="shared" si="2"/>
        <v>5.2536982235136174</v>
      </c>
    </row>
    <row r="8" spans="1:10" x14ac:dyDescent="0.2">
      <c r="B8" s="15">
        <v>156</v>
      </c>
      <c r="C8" s="17" t="s">
        <v>13</v>
      </c>
      <c r="D8" s="21">
        <v>29.57</v>
      </c>
      <c r="E8" s="21">
        <v>15.01</v>
      </c>
      <c r="F8" s="18">
        <f t="shared" si="0"/>
        <v>14.56</v>
      </c>
      <c r="G8" s="18">
        <f t="shared" si="1"/>
        <v>0.34333333333333371</v>
      </c>
      <c r="H8" s="18">
        <f t="shared" si="2"/>
        <v>1.2686844938249311</v>
      </c>
    </row>
    <row r="9" spans="1:10" x14ac:dyDescent="0.2">
      <c r="B9" s="15">
        <v>157</v>
      </c>
      <c r="C9" s="17" t="s">
        <v>12</v>
      </c>
      <c r="D9" s="21">
        <v>29.65</v>
      </c>
      <c r="E9" s="21">
        <v>15.92</v>
      </c>
      <c r="F9" s="18">
        <f t="shared" si="0"/>
        <v>13.729999999999999</v>
      </c>
      <c r="G9" s="18">
        <f t="shared" si="1"/>
        <v>1.1733333333333356</v>
      </c>
      <c r="H9" s="18">
        <f t="shared" ref="H9:H16" si="3">POWER(2,G9)</f>
        <v>2.255321854091612</v>
      </c>
    </row>
    <row r="10" spans="1:10" x14ac:dyDescent="0.2">
      <c r="B10" s="15">
        <v>158</v>
      </c>
      <c r="C10" s="17" t="s">
        <v>11</v>
      </c>
      <c r="D10" s="21">
        <v>27.97</v>
      </c>
      <c r="E10" s="21">
        <v>14.48</v>
      </c>
      <c r="F10" s="18">
        <f t="shared" si="0"/>
        <v>13.489999999999998</v>
      </c>
      <c r="G10" s="18">
        <f t="shared" si="1"/>
        <v>1.4133333333333358</v>
      </c>
      <c r="H10" s="18">
        <f t="shared" si="3"/>
        <v>2.6635185588438364</v>
      </c>
    </row>
    <row r="11" spans="1:10" x14ac:dyDescent="0.2">
      <c r="B11" s="16">
        <v>159</v>
      </c>
      <c r="C11" s="17" t="s">
        <v>11</v>
      </c>
      <c r="D11" s="21">
        <v>28.39</v>
      </c>
      <c r="E11" s="21">
        <v>15.14</v>
      </c>
      <c r="F11" s="18">
        <f t="shared" si="0"/>
        <v>13.25</v>
      </c>
      <c r="G11" s="18">
        <f t="shared" si="1"/>
        <v>1.6533333333333342</v>
      </c>
      <c r="H11" s="18">
        <f t="shared" si="3"/>
        <v>3.1455958715759262</v>
      </c>
    </row>
    <row r="12" spans="1:10" x14ac:dyDescent="0.2">
      <c r="B12" s="16">
        <v>160</v>
      </c>
      <c r="C12" s="17" t="s">
        <v>11</v>
      </c>
      <c r="D12" s="21">
        <v>27.63</v>
      </c>
      <c r="E12" s="21">
        <v>14.75</v>
      </c>
      <c r="F12" s="18">
        <f t="shared" si="0"/>
        <v>12.879999999999999</v>
      </c>
      <c r="G12" s="18">
        <f t="shared" si="1"/>
        <v>2.0233333333333352</v>
      </c>
      <c r="H12" s="18">
        <f t="shared" si="3"/>
        <v>4.0652197286727603</v>
      </c>
    </row>
    <row r="13" spans="1:10" x14ac:dyDescent="0.2">
      <c r="B13" s="15">
        <v>166</v>
      </c>
      <c r="C13" s="7" t="s">
        <v>14</v>
      </c>
      <c r="D13" s="22">
        <v>29.57</v>
      </c>
      <c r="E13" s="27">
        <v>15.07</v>
      </c>
      <c r="F13" s="8">
        <f t="shared" si="0"/>
        <v>14.5</v>
      </c>
      <c r="G13" s="8">
        <f t="shared" si="1"/>
        <v>0.40333333333333421</v>
      </c>
      <c r="H13" s="8">
        <f t="shared" si="3"/>
        <v>1.32256014612254</v>
      </c>
    </row>
    <row r="14" spans="1:10" x14ac:dyDescent="0.2">
      <c r="B14" s="15">
        <v>167</v>
      </c>
      <c r="C14" s="7" t="s">
        <v>14</v>
      </c>
      <c r="D14" s="22">
        <v>27.81</v>
      </c>
      <c r="E14" s="22">
        <v>14.56</v>
      </c>
      <c r="F14" s="8">
        <f t="shared" si="0"/>
        <v>13.249999999999998</v>
      </c>
      <c r="G14" s="8">
        <f t="shared" si="1"/>
        <v>1.653333333333336</v>
      </c>
      <c r="H14" s="8">
        <f t="shared" si="3"/>
        <v>3.1455958715759298</v>
      </c>
      <c r="I14" s="6"/>
    </row>
    <row r="15" spans="1:10" x14ac:dyDescent="0.2">
      <c r="B15" s="16">
        <v>168</v>
      </c>
      <c r="C15" s="7" t="s">
        <v>14</v>
      </c>
      <c r="D15" s="22">
        <v>29.1</v>
      </c>
      <c r="E15" s="22">
        <v>14.81</v>
      </c>
      <c r="F15" s="8">
        <f t="shared" si="0"/>
        <v>14.290000000000001</v>
      </c>
      <c r="G15" s="8">
        <f t="shared" si="1"/>
        <v>0.61333333333333329</v>
      </c>
      <c r="H15" s="8">
        <f t="shared" si="3"/>
        <v>1.5297896935239914</v>
      </c>
      <c r="I15" s="6"/>
    </row>
    <row r="16" spans="1:10" x14ac:dyDescent="0.2">
      <c r="B16" s="16">
        <v>169</v>
      </c>
      <c r="C16" s="7" t="s">
        <v>14</v>
      </c>
      <c r="D16" s="22">
        <v>27.64</v>
      </c>
      <c r="E16" s="22">
        <v>14.81</v>
      </c>
      <c r="F16" s="8">
        <f t="shared" si="0"/>
        <v>12.83</v>
      </c>
      <c r="G16" s="8">
        <f t="shared" si="1"/>
        <v>2.0733333333333341</v>
      </c>
      <c r="H16" s="8">
        <f t="shared" si="3"/>
        <v>4.2085793928028679</v>
      </c>
      <c r="I16" s="6"/>
    </row>
    <row r="17" spans="2:11" x14ac:dyDescent="0.2">
      <c r="B17" s="16">
        <v>170</v>
      </c>
      <c r="C17" s="7" t="s">
        <v>14</v>
      </c>
      <c r="D17" s="22">
        <v>30.93</v>
      </c>
      <c r="E17" s="22">
        <v>15.77</v>
      </c>
      <c r="F17" s="8">
        <f t="shared" si="0"/>
        <v>15.16</v>
      </c>
      <c r="G17" s="8">
        <f t="shared" si="1"/>
        <v>-0.25666666666666593</v>
      </c>
      <c r="H17" s="8">
        <f>POWER(2,G17)</f>
        <v>0.83701961293845095</v>
      </c>
    </row>
    <row r="18" spans="2:11" x14ac:dyDescent="0.2">
      <c r="B18" s="15">
        <v>7</v>
      </c>
      <c r="C18" s="9" t="s">
        <v>15</v>
      </c>
      <c r="D18" s="23">
        <v>24.5</v>
      </c>
      <c r="E18" s="23">
        <v>15.04</v>
      </c>
      <c r="F18" s="10">
        <f>D18-E18</f>
        <v>9.4600000000000009</v>
      </c>
      <c r="G18" s="10">
        <f>-(F18-$I$3)</f>
        <v>5.4433333333333334</v>
      </c>
      <c r="H18" s="10">
        <f>POWER(2,G18)</f>
        <v>43.511755930011212</v>
      </c>
    </row>
    <row r="19" spans="2:11" x14ac:dyDescent="0.2">
      <c r="B19" s="15">
        <v>131</v>
      </c>
      <c r="C19" s="9" t="s">
        <v>15</v>
      </c>
      <c r="D19" s="23">
        <v>23.47</v>
      </c>
      <c r="E19" s="23">
        <v>13.76</v>
      </c>
      <c r="F19" s="10">
        <f t="shared" ref="F19:F26" si="4">D19-E19</f>
        <v>9.7099999999999991</v>
      </c>
      <c r="G19" s="10">
        <f t="shared" ref="G19:G26" si="5">-(F19-$I$3)</f>
        <v>5.1933333333333351</v>
      </c>
      <c r="H19" s="10">
        <f t="shared" ref="H19:H26" si="6">POWER(2,G19)</f>
        <v>36.588879582941033</v>
      </c>
      <c r="K19" s="5"/>
    </row>
    <row r="20" spans="2:11" x14ac:dyDescent="0.2">
      <c r="B20" s="15">
        <v>132</v>
      </c>
      <c r="C20" s="9" t="s">
        <v>15</v>
      </c>
      <c r="D20" s="23">
        <v>25.55</v>
      </c>
      <c r="E20" s="23">
        <v>14.2</v>
      </c>
      <c r="F20" s="10">
        <f t="shared" si="4"/>
        <v>11.350000000000001</v>
      </c>
      <c r="G20" s="10">
        <f t="shared" si="5"/>
        <v>3.5533333333333328</v>
      </c>
      <c r="H20" s="10">
        <f t="shared" si="6"/>
        <v>11.73977890488926</v>
      </c>
    </row>
    <row r="21" spans="2:11" x14ac:dyDescent="0.2">
      <c r="B21" s="15">
        <v>134</v>
      </c>
      <c r="C21" s="9" t="s">
        <v>15</v>
      </c>
      <c r="D21" s="23">
        <v>22.19</v>
      </c>
      <c r="E21" s="23">
        <v>12.41</v>
      </c>
      <c r="F21" s="10">
        <f t="shared" si="4"/>
        <v>9.7800000000000011</v>
      </c>
      <c r="G21" s="10">
        <f t="shared" si="5"/>
        <v>5.1233333333333331</v>
      </c>
      <c r="H21" s="10">
        <f t="shared" si="6"/>
        <v>34.855956996563592</v>
      </c>
    </row>
    <row r="22" spans="2:11" x14ac:dyDescent="0.2">
      <c r="B22" s="15">
        <v>171</v>
      </c>
      <c r="C22" s="9" t="s">
        <v>15</v>
      </c>
      <c r="D22" s="23">
        <v>22.84</v>
      </c>
      <c r="E22" s="23">
        <v>13.35</v>
      </c>
      <c r="F22" s="10">
        <f t="shared" si="4"/>
        <v>9.49</v>
      </c>
      <c r="G22" s="10">
        <f t="shared" si="5"/>
        <v>5.413333333333334</v>
      </c>
      <c r="H22" s="10">
        <f t="shared" si="6"/>
        <v>42.616296941501332</v>
      </c>
    </row>
    <row r="23" spans="2:11" x14ac:dyDescent="0.2">
      <c r="B23" s="15">
        <v>174</v>
      </c>
      <c r="C23" s="9" t="s">
        <v>15</v>
      </c>
      <c r="D23" s="23">
        <v>22.44</v>
      </c>
      <c r="E23" s="23">
        <v>14.4</v>
      </c>
      <c r="F23" s="10">
        <f t="shared" si="4"/>
        <v>8.0400000000000009</v>
      </c>
      <c r="G23" s="10">
        <f t="shared" si="5"/>
        <v>6.8633333333333333</v>
      </c>
      <c r="H23" s="10">
        <f t="shared" si="6"/>
        <v>116.43115443178004</v>
      </c>
    </row>
    <row r="24" spans="2:11" x14ac:dyDescent="0.2">
      <c r="B24" s="15">
        <v>176</v>
      </c>
      <c r="C24" s="9" t="s">
        <v>15</v>
      </c>
      <c r="D24" s="23">
        <v>22.27</v>
      </c>
      <c r="E24" s="23">
        <v>14.77</v>
      </c>
      <c r="F24" s="10">
        <f t="shared" si="4"/>
        <v>7.5</v>
      </c>
      <c r="G24" s="10">
        <f t="shared" si="5"/>
        <v>7.4033333333333342</v>
      </c>
      <c r="H24" s="10">
        <f t="shared" si="6"/>
        <v>169.28769870368509</v>
      </c>
    </row>
    <row r="25" spans="2:11" x14ac:dyDescent="0.2">
      <c r="B25" s="15">
        <v>111</v>
      </c>
      <c r="C25" s="3" t="s">
        <v>8</v>
      </c>
      <c r="D25" s="20">
        <v>30.66</v>
      </c>
      <c r="E25" s="20">
        <v>15.31</v>
      </c>
      <c r="F25" s="4">
        <f t="shared" si="4"/>
        <v>15.35</v>
      </c>
      <c r="G25" s="4">
        <f t="shared" si="5"/>
        <v>-0.44666666666666544</v>
      </c>
      <c r="H25" s="4">
        <f t="shared" si="6"/>
        <v>0.73373618155557963</v>
      </c>
    </row>
    <row r="26" spans="2:11" x14ac:dyDescent="0.2">
      <c r="B26" s="15">
        <v>110</v>
      </c>
      <c r="C26" s="3" t="s">
        <v>8</v>
      </c>
      <c r="D26" s="20">
        <v>26.39</v>
      </c>
      <c r="E26" s="20">
        <v>15.41</v>
      </c>
      <c r="F26" s="4">
        <f t="shared" si="4"/>
        <v>10.98</v>
      </c>
      <c r="G26" s="4">
        <f t="shared" si="5"/>
        <v>3.9233333333333338</v>
      </c>
      <c r="H26" s="4">
        <f t="shared" si="6"/>
        <v>15.171936498791961</v>
      </c>
    </row>
    <row r="27" spans="2:11" x14ac:dyDescent="0.2">
      <c r="B27" s="15">
        <v>77</v>
      </c>
      <c r="C27" s="3" t="s">
        <v>8</v>
      </c>
      <c r="D27" s="20">
        <v>26.96</v>
      </c>
      <c r="E27" s="20">
        <v>15.87</v>
      </c>
      <c r="F27" s="4">
        <f t="shared" ref="F27:F33" si="7">D27-E27</f>
        <v>11.090000000000002</v>
      </c>
      <c r="G27" s="19">
        <f>-(F27-$I$3)</f>
        <v>3.8133333333333326</v>
      </c>
      <c r="H27" s="4">
        <f>POWER(2,G27)</f>
        <v>14.058135235539412</v>
      </c>
    </row>
    <row r="28" spans="2:11" x14ac:dyDescent="0.2">
      <c r="B28" s="15">
        <v>78</v>
      </c>
      <c r="C28" s="3" t="s">
        <v>8</v>
      </c>
      <c r="D28" s="20">
        <v>24.28</v>
      </c>
      <c r="E28" s="20">
        <v>15.84</v>
      </c>
      <c r="F28" s="4">
        <f t="shared" si="7"/>
        <v>8.4400000000000013</v>
      </c>
      <c r="G28" s="19">
        <f t="shared" ref="G28:G33" si="8">-(F28-$I$3)</f>
        <v>6.4633333333333329</v>
      </c>
      <c r="H28" s="4">
        <f t="shared" ref="H28:H33" si="9">POWER(2,G28)</f>
        <v>88.238314815089709</v>
      </c>
    </row>
    <row r="29" spans="2:11" x14ac:dyDescent="0.2">
      <c r="B29" s="15">
        <v>79</v>
      </c>
      <c r="C29" s="3" t="s">
        <v>8</v>
      </c>
      <c r="D29" s="20">
        <v>26.67</v>
      </c>
      <c r="E29" s="20">
        <v>15.5</v>
      </c>
      <c r="F29" s="4">
        <f t="shared" si="7"/>
        <v>11.170000000000002</v>
      </c>
      <c r="G29" s="19">
        <f t="shared" si="8"/>
        <v>3.7333333333333325</v>
      </c>
      <c r="H29" s="4">
        <f t="shared" si="9"/>
        <v>13.299806338284593</v>
      </c>
    </row>
    <row r="30" spans="2:11" x14ac:dyDescent="0.2">
      <c r="B30" s="15">
        <v>177</v>
      </c>
      <c r="C30" s="3" t="s">
        <v>8</v>
      </c>
      <c r="D30" s="20">
        <v>24.91</v>
      </c>
      <c r="E30" s="20">
        <v>14.62</v>
      </c>
      <c r="F30" s="4">
        <f t="shared" si="7"/>
        <v>10.290000000000001</v>
      </c>
      <c r="G30" s="19">
        <f t="shared" si="8"/>
        <v>4.6133333333333333</v>
      </c>
      <c r="H30" s="4">
        <f t="shared" si="9"/>
        <v>24.476635096383866</v>
      </c>
    </row>
    <row r="31" spans="2:11" x14ac:dyDescent="0.2">
      <c r="B31" s="15">
        <v>178</v>
      </c>
      <c r="C31" s="3" t="s">
        <v>8</v>
      </c>
      <c r="D31" s="20">
        <v>23.1</v>
      </c>
      <c r="E31" s="20">
        <v>15.32</v>
      </c>
      <c r="F31" s="4">
        <f t="shared" si="7"/>
        <v>7.7800000000000011</v>
      </c>
      <c r="G31" s="19">
        <f t="shared" si="8"/>
        <v>7.1233333333333331</v>
      </c>
      <c r="H31" s="4">
        <f t="shared" si="9"/>
        <v>139.42382798625439</v>
      </c>
    </row>
    <row r="32" spans="2:11" x14ac:dyDescent="0.2">
      <c r="B32" s="15">
        <v>141</v>
      </c>
      <c r="C32" s="11" t="s">
        <v>9</v>
      </c>
      <c r="D32" s="24">
        <v>23.92</v>
      </c>
      <c r="E32" s="24">
        <v>15.43</v>
      </c>
      <c r="F32" s="12">
        <f t="shared" si="7"/>
        <v>8.490000000000002</v>
      </c>
      <c r="G32" s="13">
        <f t="shared" si="8"/>
        <v>6.4133333333333322</v>
      </c>
      <c r="H32" s="12">
        <f t="shared" si="9"/>
        <v>85.232593883002522</v>
      </c>
    </row>
    <row r="33" spans="2:11" x14ac:dyDescent="0.2">
      <c r="B33" s="15">
        <v>142</v>
      </c>
      <c r="C33" s="11" t="s">
        <v>9</v>
      </c>
      <c r="D33" s="24">
        <v>25.02</v>
      </c>
      <c r="E33" s="24">
        <v>14.49</v>
      </c>
      <c r="F33" s="12">
        <f t="shared" si="7"/>
        <v>10.53</v>
      </c>
      <c r="G33" s="13">
        <f t="shared" si="8"/>
        <v>4.3733333333333348</v>
      </c>
      <c r="H33" s="12">
        <f t="shared" si="9"/>
        <v>20.725476030271174</v>
      </c>
    </row>
    <row r="34" spans="2:11" x14ac:dyDescent="0.2">
      <c r="B34" s="15">
        <v>143</v>
      </c>
      <c r="C34" s="11" t="s">
        <v>9</v>
      </c>
      <c r="D34" s="25">
        <v>27.53</v>
      </c>
      <c r="E34" s="25">
        <v>15.27</v>
      </c>
      <c r="F34" s="12">
        <f t="shared" ref="F34:F37" si="10">D34-E34</f>
        <v>12.260000000000002</v>
      </c>
      <c r="G34" s="13">
        <f t="shared" ref="G34:G37" si="11">-(F34-$I$3)</f>
        <v>2.6433333333333326</v>
      </c>
      <c r="H34" s="12">
        <f t="shared" ref="H34:H37" si="12">POWER(2,G34)</f>
        <v>6.2477353074795428</v>
      </c>
    </row>
    <row r="35" spans="2:11" x14ac:dyDescent="0.2">
      <c r="B35" s="15">
        <v>191</v>
      </c>
      <c r="C35" s="11" t="s">
        <v>9</v>
      </c>
      <c r="D35" s="25">
        <v>26.84</v>
      </c>
      <c r="E35" s="25">
        <v>14.68</v>
      </c>
      <c r="F35" s="12">
        <f t="shared" si="10"/>
        <v>12.16</v>
      </c>
      <c r="G35" s="13">
        <f t="shared" si="11"/>
        <v>2.7433333333333341</v>
      </c>
      <c r="H35" s="12">
        <f t="shared" si="12"/>
        <v>6.6961569035076076</v>
      </c>
    </row>
    <row r="36" spans="2:11" x14ac:dyDescent="0.2">
      <c r="B36" s="15">
        <v>192</v>
      </c>
      <c r="C36" s="11" t="s">
        <v>9</v>
      </c>
      <c r="D36" s="25">
        <v>25.72</v>
      </c>
      <c r="E36" s="25">
        <v>14.04</v>
      </c>
      <c r="F36" s="12">
        <f t="shared" si="10"/>
        <v>11.68</v>
      </c>
      <c r="G36" s="13">
        <f t="shared" si="11"/>
        <v>3.2233333333333345</v>
      </c>
      <c r="H36" s="12">
        <f t="shared" si="12"/>
        <v>9.3394224300557802</v>
      </c>
    </row>
    <row r="37" spans="2:11" x14ac:dyDescent="0.2">
      <c r="B37" s="15">
        <v>194</v>
      </c>
      <c r="C37" s="11" t="s">
        <v>9</v>
      </c>
      <c r="D37" s="26">
        <v>23.82</v>
      </c>
      <c r="E37" s="26">
        <v>13.99</v>
      </c>
      <c r="F37" s="12">
        <f t="shared" si="10"/>
        <v>9.83</v>
      </c>
      <c r="G37" s="13">
        <f t="shared" si="11"/>
        <v>5.0733333333333341</v>
      </c>
      <c r="H37" s="12">
        <f t="shared" si="12"/>
        <v>33.668635142422936</v>
      </c>
    </row>
    <row r="38" spans="2:11" x14ac:dyDescent="0.2">
      <c r="C38" s="14"/>
      <c r="D38" s="5"/>
      <c r="E38" s="5"/>
      <c r="F38" s="5"/>
      <c r="G38" s="5"/>
      <c r="H38" s="5"/>
    </row>
    <row r="39" spans="2:11" x14ac:dyDescent="0.2">
      <c r="C39" s="14"/>
      <c r="D39" s="5"/>
      <c r="E39" s="5"/>
      <c r="F39" s="5"/>
      <c r="G39" s="5"/>
      <c r="H39" s="5"/>
    </row>
    <row r="40" spans="2:11" x14ac:dyDescent="0.2">
      <c r="K40" s="5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徐姊徐姊</dc:creator>
  <cp:lastModifiedBy>Microsoft Office User</cp:lastModifiedBy>
  <dcterms:created xsi:type="dcterms:W3CDTF">2019-01-25T06:05:37Z</dcterms:created>
  <dcterms:modified xsi:type="dcterms:W3CDTF">2020-06-18T15:29:21Z</dcterms:modified>
</cp:coreProperties>
</file>