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greign/Documents/Barry Hoffer/3,6'-DithioPOM TBI manuscript Sept 2018/Elife 3,6'-DithioPOM manuscript 2019/TOP/Submission 12.2019/Resubmission/TOP for resubmission/JOYCE Figures and Raw data 06.2020/"/>
    </mc:Choice>
  </mc:AlternateContent>
  <xr:revisionPtr revIDLastSave="0" documentId="8_{31FEBB55-B231-A645-99B1-8F1FACFFB460}" xr6:coauthVersionLast="45" xr6:coauthVersionMax="45" xr10:uidLastSave="{00000000-0000-0000-0000-000000000000}"/>
  <bookViews>
    <workbookView xWindow="3320" yWindow="460" windowWidth="11520" windowHeight="12360" xr2:uid="{00000000-000D-0000-FFFF-FFFF00000000}"/>
  </bookViews>
  <sheets>
    <sheet name="Arg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3" l="1"/>
  <c r="E31" i="3"/>
  <c r="E37" i="3"/>
  <c r="E36" i="3"/>
  <c r="E35" i="3"/>
  <c r="E34" i="3"/>
  <c r="E33" i="3"/>
  <c r="E32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I3" i="3" l="1"/>
  <c r="H3" i="3"/>
  <c r="F9" i="3" s="1"/>
  <c r="G9" i="3" s="1"/>
  <c r="F30" i="3" l="1"/>
  <c r="G30" i="3" s="1"/>
  <c r="F31" i="3"/>
  <c r="G31" i="3" s="1"/>
  <c r="F7" i="3"/>
  <c r="G7" i="3" s="1"/>
  <c r="F27" i="3"/>
  <c r="G27" i="3" s="1"/>
  <c r="F36" i="3"/>
  <c r="F34" i="3"/>
  <c r="G34" i="3" s="1"/>
  <c r="F33" i="3"/>
  <c r="F5" i="3"/>
  <c r="G5" i="3" s="1"/>
  <c r="F25" i="3"/>
  <c r="G25" i="3" s="1"/>
  <c r="F29" i="3"/>
  <c r="G29" i="3" s="1"/>
  <c r="F23" i="3"/>
  <c r="G23" i="3" s="1"/>
  <c r="F18" i="3"/>
  <c r="G18" i="3" s="1"/>
  <c r="F35" i="3"/>
  <c r="G35" i="3" s="1"/>
  <c r="F28" i="3"/>
  <c r="G28" i="3" s="1"/>
  <c r="F24" i="3"/>
  <c r="G24" i="3" s="1"/>
  <c r="F19" i="3"/>
  <c r="G19" i="3" s="1"/>
  <c r="F13" i="3"/>
  <c r="G13" i="3" s="1"/>
  <c r="F8" i="3"/>
  <c r="G8" i="3" s="1"/>
  <c r="F6" i="3"/>
  <c r="G6" i="3" s="1"/>
  <c r="F32" i="3"/>
  <c r="G32" i="3" s="1"/>
  <c r="F26" i="3"/>
  <c r="G26" i="3" s="1"/>
  <c r="F22" i="3"/>
  <c r="G22" i="3" s="1"/>
  <c r="F21" i="3"/>
  <c r="F17" i="3"/>
  <c r="G17" i="3" s="1"/>
  <c r="F16" i="3"/>
  <c r="F11" i="3"/>
  <c r="G11" i="3" s="1"/>
  <c r="F10" i="3"/>
  <c r="F4" i="3"/>
  <c r="G4" i="3" s="1"/>
  <c r="F3" i="3"/>
  <c r="G3" i="3" s="1"/>
  <c r="F37" i="3"/>
  <c r="F15" i="3"/>
  <c r="G15" i="3" s="1"/>
  <c r="F20" i="3"/>
  <c r="G20" i="3" s="1"/>
  <c r="F14" i="3"/>
  <c r="F12" i="3"/>
  <c r="G12" i="3" s="1"/>
</calcChain>
</file>

<file path=xl/sharedStrings.xml><?xml version="1.0" encoding="utf-8"?>
<sst xmlns="http://schemas.openxmlformats.org/spreadsheetml/2006/main" count="45" uniqueCount="16">
  <si>
    <t>Name</t>
  </si>
  <si>
    <t>Ct</t>
  </si>
  <si>
    <t>delta CT</t>
  </si>
  <si>
    <t>(-ΔΔCt)</t>
  </si>
  <si>
    <t>2^(-ΔΔCt)</t>
  </si>
  <si>
    <t>sh</t>
    <phoneticPr fontId="2" type="noConversion"/>
  </si>
  <si>
    <t>NO.</t>
    <phoneticPr fontId="2" type="noConversion"/>
  </si>
  <si>
    <t>sh+DP0.5</t>
    <phoneticPr fontId="2" type="noConversion"/>
  </si>
  <si>
    <t>T+Veh</t>
    <phoneticPr fontId="2" type="noConversion"/>
  </si>
  <si>
    <t>T+Pom</t>
    <phoneticPr fontId="2" type="noConversion"/>
  </si>
  <si>
    <t>T+DP0.5</t>
    <phoneticPr fontId="2" type="noConversion"/>
  </si>
  <si>
    <t>T+DP0.1</t>
    <phoneticPr fontId="2" type="noConversion"/>
  </si>
  <si>
    <t>Actin Ct</t>
    <phoneticPr fontId="2" type="noConversion"/>
  </si>
  <si>
    <t>Arg1</t>
    <phoneticPr fontId="2" type="noConversion"/>
  </si>
  <si>
    <t>T+DP0.6</t>
  </si>
  <si>
    <t>T+DP0.7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</si>
</sst>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"/>
    <numFmt numFmtId="165" formatCode="0.000"/>
  </numFmts>
  <fonts count="6" x14ac:knownFonts="1">
    <font>
      <sz val="12"/>
      <color theme="1"/>
      <name val="Calibri"/>
      <family val="2"/>
      <charset val="136"/>
      <scheme val="minor"/>
    </font>
    <font>
      <sz val="12"/>
      <color rgb="FFFF000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2"/>
      <color theme="1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12"/>
      <name val="Calibri"/>
      <family val="2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1">
      <alignment vertical="center"/>
    </xf>
    <xf numFmtId="164" fontId="3" fillId="0" borderId="0" xfId="1" applyNumberFormat="1">
      <alignment vertical="center"/>
    </xf>
    <xf numFmtId="0" fontId="0" fillId="2" borderId="0" xfId="2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1" fillId="0" borderId="0" xfId="0" applyFont="1">
      <alignment vertical="center"/>
    </xf>
    <xf numFmtId="165" fontId="0" fillId="0" borderId="0" xfId="0" applyNumberFormat="1">
      <alignment vertical="center"/>
    </xf>
    <xf numFmtId="0" fontId="0" fillId="3" borderId="0" xfId="2" applyFont="1" applyFill="1" applyAlignment="1">
      <alignment horizontal="center" vertical="center"/>
    </xf>
    <xf numFmtId="0" fontId="4" fillId="3" borderId="0" xfId="0" applyFont="1" applyFill="1">
      <alignment vertical="center"/>
    </xf>
    <xf numFmtId="165" fontId="4" fillId="3" borderId="0" xfId="0" applyNumberFormat="1" applyFont="1" applyFill="1">
      <alignment vertical="center"/>
    </xf>
    <xf numFmtId="0" fontId="1" fillId="0" borderId="0" xfId="2" applyFont="1" applyAlignment="1">
      <alignment horizontal="center" vertical="center"/>
    </xf>
    <xf numFmtId="0" fontId="0" fillId="4" borderId="0" xfId="2" applyFont="1" applyFill="1" applyAlignment="1">
      <alignment horizontal="center" vertical="center"/>
    </xf>
    <xf numFmtId="0" fontId="4" fillId="4" borderId="0" xfId="0" applyFont="1" applyFill="1">
      <alignment vertical="center"/>
    </xf>
    <xf numFmtId="165" fontId="4" fillId="2" borderId="0" xfId="0" applyNumberFormat="1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5" fillId="4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5" fillId="3" borderId="0" xfId="2" applyFont="1" applyFill="1" applyAlignment="1">
      <alignment horizontal="right" vertical="center"/>
    </xf>
    <xf numFmtId="0" fontId="5" fillId="3" borderId="0" xfId="0" applyFont="1" applyFill="1">
      <alignment vertical="center"/>
    </xf>
    <xf numFmtId="0" fontId="0" fillId="0" borderId="0" xfId="0">
      <alignment vertical="center"/>
    </xf>
    <xf numFmtId="0" fontId="0" fillId="5" borderId="0" xfId="2" applyFont="1" applyFill="1" applyAlignment="1">
      <alignment horizontal="center" vertical="center"/>
    </xf>
    <xf numFmtId="0" fontId="5" fillId="5" borderId="0" xfId="0" applyFont="1" applyFill="1" applyAlignment="1">
      <alignment horizontal="right" vertical="center"/>
    </xf>
    <xf numFmtId="0" fontId="4" fillId="5" borderId="0" xfId="0" applyFont="1" applyFill="1">
      <alignment vertical="center"/>
    </xf>
    <xf numFmtId="0" fontId="0" fillId="6" borderId="0" xfId="2" applyFont="1" applyFill="1" applyAlignment="1">
      <alignment horizontal="center" vertical="center"/>
    </xf>
    <xf numFmtId="0" fontId="5" fillId="6" borderId="0" xfId="0" applyFont="1" applyFill="1" applyAlignment="1">
      <alignment horizontal="right" vertical="center"/>
    </xf>
    <xf numFmtId="0" fontId="4" fillId="6" borderId="0" xfId="0" applyFont="1" applyFill="1">
      <alignment vertical="center"/>
    </xf>
    <xf numFmtId="0" fontId="5" fillId="5" borderId="0" xfId="1" applyFont="1" applyFill="1" applyAlignment="1">
      <alignment horizontal="right" vertical="center"/>
    </xf>
  </cellXfs>
  <cellStyles count="3">
    <cellStyle name="Normal" xfId="0" builtinId="0"/>
    <cellStyle name="一般 2" xfId="1" xr:uid="{00000000-0005-0000-0000-000001000000}"/>
    <cellStyle name="一般 4" xfId="2" xr:uid="{00000000-0005-0000-0000-000002000000}"/>
  </cellStyles>
  <dxfs count="0"/>
  <tableStyles count="0" defaultTableStyle="TableStyleMedium2" defaultPivotStyle="PivotStyleLight16"/>
  <colors>
    <mruColors>
      <color rgb="FFFF6699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topLeftCell="A13" workbookViewId="0">
      <selection activeCell="J26" sqref="J26"/>
    </sheetView>
  </sheetViews>
  <sheetFormatPr baseColWidth="10" defaultColWidth="9" defaultRowHeight="16" x14ac:dyDescent="0.2"/>
  <cols>
    <col min="1" max="1" width="9" style="19"/>
    <col min="2" max="2" width="10.1640625" style="19" bestFit="1" customWidth="1"/>
    <col min="3" max="4" width="9" style="19"/>
    <col min="5" max="5" width="8.6640625" style="19" bestFit="1" customWidth="1"/>
    <col min="6" max="6" width="10" style="19" bestFit="1" customWidth="1"/>
    <col min="7" max="7" width="12.83203125" style="19" bestFit="1" customWidth="1"/>
    <col min="8" max="8" width="9.1640625" style="19" bestFit="1" customWidth="1"/>
    <col min="9" max="9" width="9.6640625" style="19" bestFit="1" customWidth="1"/>
    <col min="10" max="16384" width="9" style="19"/>
  </cols>
  <sheetData>
    <row r="1" spans="1:9" x14ac:dyDescent="0.2">
      <c r="A1" s="19" t="s">
        <v>13</v>
      </c>
      <c r="B1" s="19" t="s">
        <v>13</v>
      </c>
      <c r="C1" s="19" t="s">
        <v>13</v>
      </c>
    </row>
    <row r="2" spans="1:9" x14ac:dyDescent="0.2">
      <c r="A2" s="19" t="s">
        <v>6</v>
      </c>
      <c r="B2" s="19" t="s">
        <v>0</v>
      </c>
      <c r="C2" s="19" t="s">
        <v>1</v>
      </c>
      <c r="D2" s="1" t="s">
        <v>12</v>
      </c>
      <c r="E2" s="1" t="s">
        <v>2</v>
      </c>
      <c r="F2" s="2" t="s">
        <v>3</v>
      </c>
      <c r="G2" s="1" t="s">
        <v>4</v>
      </c>
    </row>
    <row r="3" spans="1:9" x14ac:dyDescent="0.2">
      <c r="A3" s="19">
        <v>137</v>
      </c>
      <c r="B3" s="3" t="s">
        <v>5</v>
      </c>
      <c r="C3" s="14">
        <v>23.52</v>
      </c>
      <c r="D3" s="14">
        <v>15.99</v>
      </c>
      <c r="E3" s="4">
        <f t="shared" ref="E3:E15" si="0">C3-D3</f>
        <v>7.5299999999999994</v>
      </c>
      <c r="F3" s="4">
        <f t="shared" ref="F3:F15" si="1">-(E3-$H$3)</f>
        <v>-0.12250000000000139</v>
      </c>
      <c r="G3" s="4">
        <f t="shared" ref="G3:G13" si="2">POWER(2,F3)</f>
        <v>0.91859446772230025</v>
      </c>
      <c r="H3" s="19">
        <f>AVERAGE(E3:E6)</f>
        <v>7.407499999999998</v>
      </c>
      <c r="I3" s="19">
        <f>STDEV(E3:E7)</f>
        <v>0.2807489982172689</v>
      </c>
    </row>
    <row r="4" spans="1:9" x14ac:dyDescent="0.2">
      <c r="A4" s="19">
        <v>138</v>
      </c>
      <c r="B4" s="3" t="s">
        <v>5</v>
      </c>
      <c r="C4" s="14">
        <v>24.24</v>
      </c>
      <c r="D4" s="14">
        <v>16.690000000000001</v>
      </c>
      <c r="E4" s="4">
        <f t="shared" si="0"/>
        <v>7.5499999999999972</v>
      </c>
      <c r="F4" s="4">
        <f t="shared" si="1"/>
        <v>-0.14249999999999918</v>
      </c>
      <c r="G4" s="4">
        <f t="shared" si="2"/>
        <v>0.90594790623440324</v>
      </c>
    </row>
    <row r="5" spans="1:9" x14ac:dyDescent="0.2">
      <c r="A5" s="19">
        <v>139</v>
      </c>
      <c r="B5" s="3" t="s">
        <v>5</v>
      </c>
      <c r="C5" s="14">
        <v>24.06</v>
      </c>
      <c r="D5" s="14">
        <v>16.899999999999999</v>
      </c>
      <c r="E5" s="4">
        <f t="shared" si="0"/>
        <v>7.16</v>
      </c>
      <c r="F5" s="4">
        <f t="shared" si="1"/>
        <v>0.24749999999999783</v>
      </c>
      <c r="G5" s="4">
        <f t="shared" si="2"/>
        <v>1.1871481605688547</v>
      </c>
    </row>
    <row r="6" spans="1:9" x14ac:dyDescent="0.2">
      <c r="A6" s="19">
        <v>140</v>
      </c>
      <c r="B6" s="3" t="s">
        <v>5</v>
      </c>
      <c r="C6" s="14">
        <v>24.99</v>
      </c>
      <c r="D6" s="14">
        <v>17.600000000000001</v>
      </c>
      <c r="E6" s="4">
        <f t="shared" si="0"/>
        <v>7.389999999999997</v>
      </c>
      <c r="F6" s="4">
        <f t="shared" si="1"/>
        <v>1.7500000000000959E-2</v>
      </c>
      <c r="G6" s="4">
        <f t="shared" si="2"/>
        <v>1.0122039433991565</v>
      </c>
    </row>
    <row r="7" spans="1:9" x14ac:dyDescent="0.2">
      <c r="A7" s="19">
        <v>146</v>
      </c>
      <c r="B7" s="11" t="s">
        <v>7</v>
      </c>
      <c r="C7" s="15">
        <v>25.75</v>
      </c>
      <c r="D7" s="15">
        <v>17.82</v>
      </c>
      <c r="E7" s="12">
        <f t="shared" si="0"/>
        <v>7.93</v>
      </c>
      <c r="F7" s="12">
        <f t="shared" si="1"/>
        <v>-0.52250000000000174</v>
      </c>
      <c r="G7" s="12">
        <f t="shared" si="2"/>
        <v>0.69616442631574571</v>
      </c>
    </row>
    <row r="8" spans="1:9" x14ac:dyDescent="0.2">
      <c r="A8" s="19">
        <v>147</v>
      </c>
      <c r="B8" s="11" t="s">
        <v>7</v>
      </c>
      <c r="C8" s="15">
        <v>25.8</v>
      </c>
      <c r="D8" s="15">
        <v>17.559999999999999</v>
      </c>
      <c r="E8" s="12">
        <f t="shared" si="0"/>
        <v>8.240000000000002</v>
      </c>
      <c r="F8" s="12">
        <f t="shared" si="1"/>
        <v>-0.83250000000000401</v>
      </c>
      <c r="G8" s="12">
        <f t="shared" si="2"/>
        <v>0.5615552975511946</v>
      </c>
    </row>
    <row r="9" spans="1:9" x14ac:dyDescent="0.2">
      <c r="A9" s="19">
        <v>148</v>
      </c>
      <c r="B9" s="11" t="s">
        <v>7</v>
      </c>
      <c r="C9" s="15">
        <v>25.63</v>
      </c>
      <c r="D9" s="15">
        <v>17.72</v>
      </c>
      <c r="E9" s="12">
        <f t="shared" si="0"/>
        <v>7.91</v>
      </c>
      <c r="F9" s="12">
        <f t="shared" si="1"/>
        <v>-0.50250000000000217</v>
      </c>
      <c r="G9" s="12">
        <f t="shared" si="2"/>
        <v>0.70588251955543735</v>
      </c>
    </row>
    <row r="10" spans="1:9" x14ac:dyDescent="0.2">
      <c r="A10" s="19">
        <v>149</v>
      </c>
      <c r="B10" s="11" t="s">
        <v>7</v>
      </c>
      <c r="C10" s="15">
        <v>26.24</v>
      </c>
      <c r="D10" s="15">
        <v>17.89</v>
      </c>
      <c r="E10" s="12">
        <f t="shared" si="0"/>
        <v>8.3499999999999979</v>
      </c>
      <c r="F10" s="12">
        <f t="shared" si="1"/>
        <v>-0.94249999999999989</v>
      </c>
      <c r="G10" s="12">
        <v>0.60824743055898955</v>
      </c>
    </row>
    <row r="11" spans="1:9" x14ac:dyDescent="0.2">
      <c r="A11" s="19">
        <v>7</v>
      </c>
      <c r="B11" s="20" t="s">
        <v>8</v>
      </c>
      <c r="C11" s="21">
        <v>25.07</v>
      </c>
      <c r="D11" s="26">
        <v>17.28</v>
      </c>
      <c r="E11" s="22">
        <f t="shared" si="0"/>
        <v>7.7899999999999991</v>
      </c>
      <c r="F11" s="22">
        <f t="shared" si="1"/>
        <v>-0.38250000000000117</v>
      </c>
      <c r="G11" s="22">
        <f t="shared" si="2"/>
        <v>0.76710714284862624</v>
      </c>
    </row>
    <row r="12" spans="1:9" x14ac:dyDescent="0.2">
      <c r="A12" s="19">
        <v>12</v>
      </c>
      <c r="B12" s="20" t="s">
        <v>8</v>
      </c>
      <c r="C12" s="21">
        <v>24.47</v>
      </c>
      <c r="D12" s="21">
        <v>16.32</v>
      </c>
      <c r="E12" s="22">
        <f t="shared" si="0"/>
        <v>8.1499999999999986</v>
      </c>
      <c r="F12" s="22">
        <f t="shared" si="1"/>
        <v>-0.7425000000000006</v>
      </c>
      <c r="G12" s="22">
        <f t="shared" si="2"/>
        <v>0.59770271451221713</v>
      </c>
      <c r="H12" s="6"/>
    </row>
    <row r="13" spans="1:9" x14ac:dyDescent="0.2">
      <c r="A13" s="19">
        <v>19</v>
      </c>
      <c r="B13" s="20" t="s">
        <v>8</v>
      </c>
      <c r="C13" s="21">
        <v>25.26</v>
      </c>
      <c r="D13" s="21">
        <v>17.82</v>
      </c>
      <c r="E13" s="22">
        <f t="shared" si="0"/>
        <v>7.4400000000000013</v>
      </c>
      <c r="F13" s="22">
        <f t="shared" si="1"/>
        <v>-3.2500000000003304E-2</v>
      </c>
      <c r="G13" s="22">
        <f t="shared" si="2"/>
        <v>0.97772456121023044</v>
      </c>
      <c r="H13" s="6"/>
    </row>
    <row r="14" spans="1:9" x14ac:dyDescent="0.2">
      <c r="A14" s="19">
        <v>131</v>
      </c>
      <c r="B14" s="20" t="s">
        <v>8</v>
      </c>
      <c r="C14" s="21">
        <v>24.97</v>
      </c>
      <c r="D14" s="21">
        <v>16.82</v>
      </c>
      <c r="E14" s="22">
        <f t="shared" si="0"/>
        <v>8.1499999999999986</v>
      </c>
      <c r="F14" s="22">
        <f t="shared" si="1"/>
        <v>-0.7425000000000006</v>
      </c>
      <c r="G14" s="22">
        <v>0.59770271451221713</v>
      </c>
      <c r="H14" s="6"/>
    </row>
    <row r="15" spans="1:9" x14ac:dyDescent="0.2">
      <c r="A15" s="19">
        <v>133</v>
      </c>
      <c r="B15" s="20" t="s">
        <v>8</v>
      </c>
      <c r="C15" s="21">
        <v>25.37</v>
      </c>
      <c r="D15" s="21">
        <v>16.73</v>
      </c>
      <c r="E15" s="22">
        <f t="shared" si="0"/>
        <v>8.64</v>
      </c>
      <c r="F15" s="22">
        <f t="shared" si="1"/>
        <v>-1.2325000000000026</v>
      </c>
      <c r="G15" s="22">
        <f>POWER(2,F15)</f>
        <v>0.42557933375501122</v>
      </c>
    </row>
    <row r="16" spans="1:9" x14ac:dyDescent="0.2">
      <c r="A16" s="19">
        <v>134</v>
      </c>
      <c r="B16" s="20" t="s">
        <v>8</v>
      </c>
      <c r="C16" s="21">
        <v>23.9</v>
      </c>
      <c r="D16" s="21">
        <v>15.71</v>
      </c>
      <c r="E16" s="22">
        <f>C16-D16</f>
        <v>8.1899999999999977</v>
      </c>
      <c r="F16" s="22">
        <f>-(E16-$H$3)</f>
        <v>-0.78249999999999975</v>
      </c>
      <c r="G16" s="22">
        <v>0.58953060843213922</v>
      </c>
    </row>
    <row r="17" spans="1:10" x14ac:dyDescent="0.2">
      <c r="A17" s="19">
        <v>135</v>
      </c>
      <c r="B17" s="20" t="s">
        <v>8</v>
      </c>
      <c r="C17" s="21">
        <v>24.85</v>
      </c>
      <c r="D17" s="21">
        <v>15.44</v>
      </c>
      <c r="E17" s="22">
        <f t="shared" ref="E17:E37" si="3">C17-D17</f>
        <v>9.4100000000000019</v>
      </c>
      <c r="F17" s="22">
        <f t="shared" ref="F17:F24" si="4">-(E17-$H$3)</f>
        <v>-2.0025000000000039</v>
      </c>
      <c r="G17" s="22">
        <f t="shared" ref="G17:G24" si="5">POWER(2,F17)</f>
        <v>0.24956715814934746</v>
      </c>
      <c r="J17" s="5"/>
    </row>
    <row r="18" spans="1:10" x14ac:dyDescent="0.2">
      <c r="A18" s="19">
        <v>21</v>
      </c>
      <c r="B18" s="23" t="s">
        <v>9</v>
      </c>
      <c r="C18" s="24">
        <v>26.23</v>
      </c>
      <c r="D18" s="24">
        <v>17.32</v>
      </c>
      <c r="E18" s="25">
        <f t="shared" si="3"/>
        <v>8.91</v>
      </c>
      <c r="F18" s="25">
        <f t="shared" si="4"/>
        <v>-1.5025000000000022</v>
      </c>
      <c r="G18" s="25">
        <f t="shared" si="5"/>
        <v>0.35294125977771867</v>
      </c>
    </row>
    <row r="19" spans="1:10" x14ac:dyDescent="0.2">
      <c r="A19" s="19">
        <v>111</v>
      </c>
      <c r="B19" s="23" t="s">
        <v>9</v>
      </c>
      <c r="C19" s="24">
        <v>27.6</v>
      </c>
      <c r="D19" s="24">
        <v>18.59</v>
      </c>
      <c r="E19" s="25">
        <f t="shared" si="3"/>
        <v>9.0100000000000016</v>
      </c>
      <c r="F19" s="25">
        <f t="shared" si="4"/>
        <v>-1.6025000000000036</v>
      </c>
      <c r="G19" s="25">
        <f t="shared" si="5"/>
        <v>0.32930583944717406</v>
      </c>
    </row>
    <row r="20" spans="1:10" x14ac:dyDescent="0.2">
      <c r="A20" s="19">
        <v>77</v>
      </c>
      <c r="B20" s="23" t="s">
        <v>9</v>
      </c>
      <c r="C20" s="24">
        <v>25.43</v>
      </c>
      <c r="D20" s="24">
        <v>17.64</v>
      </c>
      <c r="E20" s="25">
        <f t="shared" si="3"/>
        <v>7.7899999999999991</v>
      </c>
      <c r="F20" s="25">
        <f t="shared" si="4"/>
        <v>-0.38250000000000117</v>
      </c>
      <c r="G20" s="25">
        <f t="shared" si="5"/>
        <v>0.76710714284862624</v>
      </c>
    </row>
    <row r="21" spans="1:10" x14ac:dyDescent="0.2">
      <c r="A21" s="19">
        <v>78</v>
      </c>
      <c r="B21" s="23" t="s">
        <v>9</v>
      </c>
      <c r="C21" s="24">
        <v>26.71</v>
      </c>
      <c r="D21" s="24">
        <v>17.39</v>
      </c>
      <c r="E21" s="25">
        <f t="shared" si="3"/>
        <v>9.32</v>
      </c>
      <c r="F21" s="25">
        <f t="shared" si="4"/>
        <v>-1.9125000000000023</v>
      </c>
      <c r="G21" s="25">
        <v>0.499980767503026</v>
      </c>
    </row>
    <row r="22" spans="1:10" x14ac:dyDescent="0.2">
      <c r="A22" s="19">
        <v>79</v>
      </c>
      <c r="B22" s="23" t="s">
        <v>9</v>
      </c>
      <c r="C22" s="24">
        <v>24.99</v>
      </c>
      <c r="D22" s="24">
        <v>15.48</v>
      </c>
      <c r="E22" s="25">
        <f t="shared" si="3"/>
        <v>9.509999999999998</v>
      </c>
      <c r="F22" s="25">
        <f t="shared" si="4"/>
        <v>-2.1025</v>
      </c>
      <c r="G22" s="25">
        <f t="shared" si="5"/>
        <v>0.23285439215742582</v>
      </c>
    </row>
    <row r="23" spans="1:10" x14ac:dyDescent="0.2">
      <c r="A23" s="19">
        <v>141</v>
      </c>
      <c r="B23" s="3" t="s">
        <v>10</v>
      </c>
      <c r="C23" s="14">
        <v>26.81</v>
      </c>
      <c r="D23" s="14">
        <v>17.14</v>
      </c>
      <c r="E23" s="4">
        <f t="shared" si="3"/>
        <v>9.6699999999999982</v>
      </c>
      <c r="F23" s="4">
        <f t="shared" si="4"/>
        <v>-2.2625000000000002</v>
      </c>
      <c r="G23" s="4">
        <f t="shared" si="5"/>
        <v>0.20841051885658993</v>
      </c>
    </row>
    <row r="24" spans="1:10" x14ac:dyDescent="0.2">
      <c r="A24" s="19">
        <v>142</v>
      </c>
      <c r="B24" s="3" t="s">
        <v>10</v>
      </c>
      <c r="C24" s="14">
        <v>26.02</v>
      </c>
      <c r="D24" s="14">
        <v>15.55</v>
      </c>
      <c r="E24" s="4">
        <f t="shared" si="3"/>
        <v>10.469999999999999</v>
      </c>
      <c r="F24" s="4">
        <f t="shared" si="4"/>
        <v>-3.0625000000000009</v>
      </c>
      <c r="G24" s="4">
        <f t="shared" si="5"/>
        <v>0.11970041008732167</v>
      </c>
    </row>
    <row r="25" spans="1:10" x14ac:dyDescent="0.2">
      <c r="A25" s="19">
        <v>143</v>
      </c>
      <c r="B25" s="3" t="s">
        <v>10</v>
      </c>
      <c r="C25" s="14">
        <v>25.82</v>
      </c>
      <c r="D25" s="14">
        <v>17.649999999999999</v>
      </c>
      <c r="E25" s="4">
        <f t="shared" si="3"/>
        <v>8.1700000000000017</v>
      </c>
      <c r="F25" s="13">
        <f>-(E25-$H$3)</f>
        <v>-0.76250000000000373</v>
      </c>
      <c r="G25" s="4">
        <f>POWER(2,F25)</f>
        <v>0.58947396461640478</v>
      </c>
    </row>
    <row r="26" spans="1:10" x14ac:dyDescent="0.2">
      <c r="A26" s="19">
        <v>144</v>
      </c>
      <c r="B26" s="3" t="s">
        <v>10</v>
      </c>
      <c r="C26" s="14">
        <v>26.79</v>
      </c>
      <c r="D26" s="14">
        <v>17.170000000000002</v>
      </c>
      <c r="E26" s="4">
        <f t="shared" si="3"/>
        <v>9.6199999999999974</v>
      </c>
      <c r="F26" s="13">
        <f t="shared" ref="F26:F37" si="6">-(E26-$H$3)</f>
        <v>-2.2124999999999995</v>
      </c>
      <c r="G26" s="4">
        <f t="shared" ref="G26:G35" si="7">POWER(2,F26)</f>
        <v>0.21576009993180964</v>
      </c>
    </row>
    <row r="27" spans="1:10" x14ac:dyDescent="0.2">
      <c r="A27" s="19">
        <v>145</v>
      </c>
      <c r="B27" s="3" t="s">
        <v>10</v>
      </c>
      <c r="C27" s="14">
        <v>25.78</v>
      </c>
      <c r="D27" s="14">
        <v>17.68</v>
      </c>
      <c r="E27" s="4">
        <f t="shared" si="3"/>
        <v>8.1000000000000014</v>
      </c>
      <c r="F27" s="13">
        <f t="shared" si="6"/>
        <v>-0.69250000000000345</v>
      </c>
      <c r="G27" s="4">
        <f t="shared" si="7"/>
        <v>0.61878065521927383</v>
      </c>
    </row>
    <row r="28" spans="1:10" x14ac:dyDescent="0.2">
      <c r="A28" s="19">
        <v>191</v>
      </c>
      <c r="B28" s="3" t="s">
        <v>10</v>
      </c>
      <c r="C28" s="14">
        <v>25.06</v>
      </c>
      <c r="D28" s="14">
        <v>16.510000000000002</v>
      </c>
      <c r="E28" s="4">
        <f t="shared" si="3"/>
        <v>8.5499999999999972</v>
      </c>
      <c r="F28" s="13">
        <f t="shared" si="6"/>
        <v>-1.1424999999999992</v>
      </c>
      <c r="G28" s="4">
        <f t="shared" si="7"/>
        <v>0.45297395311720162</v>
      </c>
    </row>
    <row r="29" spans="1:10" ht="15.75" customHeight="1" x14ac:dyDescent="0.2">
      <c r="A29" s="19">
        <v>192</v>
      </c>
      <c r="B29" s="3" t="s">
        <v>10</v>
      </c>
      <c r="C29" s="14">
        <v>24.4</v>
      </c>
      <c r="D29" s="14">
        <v>16.010000000000002</v>
      </c>
      <c r="E29" s="4">
        <f t="shared" si="3"/>
        <v>8.389999999999997</v>
      </c>
      <c r="F29" s="13">
        <f t="shared" si="6"/>
        <v>-0.98249999999999904</v>
      </c>
      <c r="G29" s="4">
        <f t="shared" si="7"/>
        <v>0.50610197169957827</v>
      </c>
    </row>
    <row r="30" spans="1:10" ht="15.75" customHeight="1" x14ac:dyDescent="0.2">
      <c r="A30" s="19">
        <v>193</v>
      </c>
      <c r="B30" s="3" t="s">
        <v>14</v>
      </c>
      <c r="C30" s="14">
        <v>25.98</v>
      </c>
      <c r="D30" s="14">
        <v>15.4</v>
      </c>
      <c r="E30" s="4">
        <f t="shared" ref="E30:E31" si="8">C30-D30</f>
        <v>10.58</v>
      </c>
      <c r="F30" s="13">
        <f t="shared" ref="F30:F31" si="9">-(E30-$H$3)</f>
        <v>-3.1725000000000021</v>
      </c>
      <c r="G30" s="4">
        <f t="shared" ref="G30:G31" si="10">POWER(2,F30)</f>
        <v>0.11091297099029386</v>
      </c>
    </row>
    <row r="31" spans="1:10" ht="15.75" customHeight="1" x14ac:dyDescent="0.2">
      <c r="A31" s="19">
        <v>194</v>
      </c>
      <c r="B31" s="3" t="s">
        <v>15</v>
      </c>
      <c r="C31" s="14">
        <v>25.18</v>
      </c>
      <c r="D31" s="14">
        <v>16.97</v>
      </c>
      <c r="E31" s="4">
        <f t="shared" si="8"/>
        <v>8.2100000000000009</v>
      </c>
      <c r="F31" s="13">
        <f t="shared" si="9"/>
        <v>-0.80250000000000288</v>
      </c>
      <c r="G31" s="4">
        <f t="shared" si="10"/>
        <v>0.57335476805488095</v>
      </c>
    </row>
    <row r="32" spans="1:10" x14ac:dyDescent="0.2">
      <c r="A32" s="19">
        <v>183</v>
      </c>
      <c r="B32" s="7" t="s">
        <v>11</v>
      </c>
      <c r="C32" s="16">
        <v>25.82</v>
      </c>
      <c r="D32" s="16">
        <v>17.38</v>
      </c>
      <c r="E32" s="8">
        <f t="shared" si="3"/>
        <v>8.4400000000000013</v>
      </c>
      <c r="F32" s="9">
        <f t="shared" si="6"/>
        <v>-1.0325000000000033</v>
      </c>
      <c r="G32" s="8">
        <f t="shared" si="7"/>
        <v>0.48886228060511522</v>
      </c>
    </row>
    <row r="33" spans="1:10" x14ac:dyDescent="0.2">
      <c r="A33" s="19">
        <v>184</v>
      </c>
      <c r="B33" s="7" t="s">
        <v>11</v>
      </c>
      <c r="C33" s="16">
        <v>24.93</v>
      </c>
      <c r="D33" s="16">
        <v>16.97</v>
      </c>
      <c r="E33" s="8">
        <f t="shared" si="3"/>
        <v>7.9600000000000009</v>
      </c>
      <c r="F33" s="9">
        <f t="shared" si="6"/>
        <v>-0.55250000000000288</v>
      </c>
      <c r="G33" s="8">
        <v>0.58534992509835726</v>
      </c>
    </row>
    <row r="34" spans="1:10" x14ac:dyDescent="0.2">
      <c r="A34" s="19">
        <v>185</v>
      </c>
      <c r="B34" s="7" t="s">
        <v>11</v>
      </c>
      <c r="C34" s="17">
        <v>23.61</v>
      </c>
      <c r="D34" s="17">
        <v>16.010000000000002</v>
      </c>
      <c r="E34" s="8">
        <f t="shared" si="3"/>
        <v>7.5999999999999979</v>
      </c>
      <c r="F34" s="9">
        <f t="shared" si="6"/>
        <v>-0.19249999999999989</v>
      </c>
      <c r="G34" s="8">
        <f t="shared" si="7"/>
        <v>0.87508799474520926</v>
      </c>
    </row>
    <row r="35" spans="1:10" x14ac:dyDescent="0.2">
      <c r="A35" s="19">
        <v>186</v>
      </c>
      <c r="B35" s="7" t="s">
        <v>11</v>
      </c>
      <c r="C35" s="17">
        <v>25.68</v>
      </c>
      <c r="D35" s="17">
        <v>16.55</v>
      </c>
      <c r="E35" s="8">
        <f t="shared" si="3"/>
        <v>9.129999999999999</v>
      </c>
      <c r="F35" s="9">
        <f t="shared" si="6"/>
        <v>-1.722500000000001</v>
      </c>
      <c r="G35" s="8">
        <f t="shared" si="7"/>
        <v>0.30302316673794788</v>
      </c>
    </row>
    <row r="36" spans="1:10" x14ac:dyDescent="0.2">
      <c r="A36" s="19">
        <v>187</v>
      </c>
      <c r="B36" s="7" t="s">
        <v>11</v>
      </c>
      <c r="C36" s="17">
        <v>24.55</v>
      </c>
      <c r="D36" s="17">
        <v>15.79</v>
      </c>
      <c r="E36" s="8">
        <f t="shared" si="3"/>
        <v>8.7600000000000016</v>
      </c>
      <c r="F36" s="9">
        <f t="shared" si="6"/>
        <v>-1.3525000000000036</v>
      </c>
      <c r="G36" s="8">
        <v>0.44023756394381919</v>
      </c>
    </row>
    <row r="37" spans="1:10" x14ac:dyDescent="0.2">
      <c r="A37" s="19">
        <v>188</v>
      </c>
      <c r="B37" s="7" t="s">
        <v>11</v>
      </c>
      <c r="C37" s="18">
        <v>25.45</v>
      </c>
      <c r="D37" s="18">
        <v>16.2</v>
      </c>
      <c r="E37" s="8">
        <f t="shared" si="3"/>
        <v>9.25</v>
      </c>
      <c r="F37" s="9">
        <f t="shared" si="6"/>
        <v>-1.842500000000002</v>
      </c>
      <c r="G37" s="8">
        <v>0.48033787273855055</v>
      </c>
    </row>
    <row r="38" spans="1:10" x14ac:dyDescent="0.2">
      <c r="B38" s="10"/>
      <c r="C38" s="5"/>
      <c r="D38" s="5"/>
      <c r="E38" s="5"/>
      <c r="F38" s="5"/>
      <c r="G38" s="5"/>
    </row>
    <row r="39" spans="1:10" x14ac:dyDescent="0.2">
      <c r="B39" s="10"/>
      <c r="C39" s="5"/>
      <c r="D39" s="5"/>
      <c r="E39" s="5"/>
      <c r="F39" s="5"/>
      <c r="G39" s="5"/>
    </row>
    <row r="40" spans="1:10" x14ac:dyDescent="0.2">
      <c r="J40" s="5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Arg2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徐姊徐姊</dc:creator>
  <cp:lastModifiedBy>Microsoft Office User</cp:lastModifiedBy>
  <dcterms:created xsi:type="dcterms:W3CDTF">2019-01-25T06:05:37Z</dcterms:created>
  <dcterms:modified xsi:type="dcterms:W3CDTF">2020-06-18T15:29:53Z</dcterms:modified>
</cp:coreProperties>
</file>