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52E10B55-D8EC-6E48-BF1D-ABC01E66DBE0}" xr6:coauthVersionLast="45" xr6:coauthVersionMax="45" xr10:uidLastSave="{00000000-0000-0000-0000-000000000000}"/>
  <bookViews>
    <workbookView xWindow="3320" yWindow="460" windowWidth="11520" windowHeight="12360" xr2:uid="{00000000-000D-0000-FFFF-FFFF00000000}"/>
  </bookViews>
  <sheets>
    <sheet name="工作表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3" i="2" l="1"/>
  <c r="H3" i="2" s="1"/>
  <c r="E4" i="2"/>
  <c r="F5" i="2" l="1"/>
  <c r="F6" i="2"/>
  <c r="E34" i="2"/>
  <c r="E35" i="2"/>
  <c r="E36" i="2"/>
  <c r="E37" i="2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I3" i="2" l="1"/>
  <c r="F37" i="2" l="1"/>
  <c r="F36" i="2"/>
  <c r="G36" i="2" s="1"/>
  <c r="F35" i="2"/>
  <c r="F34" i="2"/>
  <c r="G34" i="2" s="1"/>
  <c r="F20" i="2"/>
  <c r="G20" i="2" s="1"/>
  <c r="F15" i="2"/>
  <c r="G15" i="2" s="1"/>
  <c r="F11" i="2"/>
  <c r="G11" i="2" s="1"/>
  <c r="F24" i="2"/>
  <c r="G24" i="2" s="1"/>
  <c r="G5" i="2"/>
  <c r="F7" i="2"/>
  <c r="G7" i="2" s="1"/>
  <c r="F32" i="2"/>
  <c r="G32" i="2" s="1"/>
  <c r="F14" i="2"/>
  <c r="G14" i="2" s="1"/>
  <c r="G6" i="2"/>
  <c r="F21" i="2"/>
  <c r="G21" i="2" s="1"/>
  <c r="F10" i="2"/>
  <c r="G10" i="2" s="1"/>
  <c r="F8" i="2"/>
  <c r="G8" i="2" s="1"/>
  <c r="F13" i="2"/>
  <c r="G13" i="2" s="1"/>
  <c r="F28" i="2"/>
  <c r="G28" i="2" s="1"/>
  <c r="F23" i="2"/>
  <c r="G23" i="2" s="1"/>
  <c r="F16" i="2"/>
  <c r="G16" i="2" s="1"/>
  <c r="F31" i="2"/>
  <c r="G31" i="2" s="1"/>
  <c r="F19" i="2"/>
  <c r="G19" i="2" s="1"/>
  <c r="F25" i="2"/>
  <c r="G25" i="2" s="1"/>
  <c r="F26" i="2"/>
  <c r="G26" i="2" s="1"/>
  <c r="F29" i="2"/>
  <c r="G29" i="2" s="1"/>
  <c r="F12" i="2"/>
  <c r="G12" i="2" s="1"/>
  <c r="F33" i="2"/>
  <c r="G33" i="2" s="1"/>
  <c r="F30" i="2"/>
  <c r="G30" i="2" s="1"/>
  <c r="F22" i="2"/>
  <c r="G22" i="2" s="1"/>
  <c r="F17" i="2"/>
  <c r="G17" i="2" s="1"/>
  <c r="F4" i="2"/>
  <c r="G4" i="2" s="1"/>
  <c r="F18" i="2"/>
  <c r="G18" i="2" s="1"/>
  <c r="F9" i="2"/>
  <c r="G9" i="2" s="1"/>
  <c r="F27" i="2"/>
  <c r="G27" i="2" s="1"/>
  <c r="F3" i="2"/>
  <c r="G3" i="2" s="1"/>
</calcChain>
</file>

<file path=xl/sharedStrings.xml><?xml version="1.0" encoding="utf-8"?>
<sst xmlns="http://schemas.openxmlformats.org/spreadsheetml/2006/main" count="47" uniqueCount="15">
  <si>
    <t>Name</t>
  </si>
  <si>
    <t>Ct</t>
  </si>
  <si>
    <t>delta CT</t>
  </si>
  <si>
    <t>(-ΔΔCt)</t>
  </si>
  <si>
    <t>2^(-ΔΔCt)</t>
  </si>
  <si>
    <t>sh</t>
    <phoneticPr fontId="2" type="noConversion"/>
  </si>
  <si>
    <t>NO.</t>
    <phoneticPr fontId="2" type="noConversion"/>
  </si>
  <si>
    <t>sh+DP0.5</t>
    <phoneticPr fontId="2" type="noConversion"/>
  </si>
  <si>
    <t>T+Veh</t>
    <phoneticPr fontId="2" type="noConversion"/>
  </si>
  <si>
    <t>T+Pom</t>
    <phoneticPr fontId="2" type="noConversion"/>
  </si>
  <si>
    <t>T+DP0.5</t>
    <phoneticPr fontId="2" type="noConversion"/>
  </si>
  <si>
    <t>T+DP0.1</t>
    <phoneticPr fontId="2" type="noConversion"/>
  </si>
  <si>
    <t>IL-4</t>
    <phoneticPr fontId="2" type="noConversion"/>
  </si>
  <si>
    <t>Actin Ct</t>
    <phoneticPr fontId="2" type="noConversion"/>
  </si>
  <si>
    <t>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</si>
</sst>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"/>
    <numFmt numFmtId="165" formatCode="0.000"/>
  </numFmts>
  <fonts count="6" x14ac:knownFonts="1">
    <font>
      <sz val="12"/>
      <color theme="1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2"/>
      <name val="Calibri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1">
      <alignment vertical="center"/>
    </xf>
    <xf numFmtId="164" fontId="3" fillId="0" borderId="0" xfId="1" applyNumberFormat="1">
      <alignment vertical="center"/>
    </xf>
    <xf numFmtId="0" fontId="0" fillId="2" borderId="0" xfId="2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" fillId="0" borderId="0" xfId="0" applyFont="1">
      <alignment vertical="center"/>
    </xf>
    <xf numFmtId="165" fontId="0" fillId="0" borderId="0" xfId="0" applyNumberFormat="1">
      <alignment vertical="center"/>
    </xf>
    <xf numFmtId="0" fontId="0" fillId="3" borderId="0" xfId="2" applyFont="1" applyFill="1" applyAlignment="1">
      <alignment horizontal="center" vertical="center"/>
    </xf>
    <xf numFmtId="0" fontId="4" fillId="3" borderId="0" xfId="0" applyFont="1" applyFill="1">
      <alignment vertical="center"/>
    </xf>
    <xf numFmtId="165" fontId="4" fillId="3" borderId="0" xfId="0" applyNumberFormat="1" applyFont="1" applyFill="1">
      <alignment vertical="center"/>
    </xf>
    <xf numFmtId="0" fontId="1" fillId="0" borderId="0" xfId="2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4" borderId="0" xfId="2" applyFont="1" applyFill="1" applyAlignment="1">
      <alignment horizontal="center" vertical="center"/>
    </xf>
    <xf numFmtId="0" fontId="4" fillId="4" borderId="0" xfId="0" applyFont="1" applyFill="1">
      <alignment vertical="center"/>
    </xf>
    <xf numFmtId="165" fontId="4" fillId="2" borderId="0" xfId="0" applyNumberFormat="1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0" xfId="2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0" fillId="0" borderId="0" xfId="0">
      <alignment vertical="center"/>
    </xf>
    <xf numFmtId="0" fontId="0" fillId="5" borderId="0" xfId="2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>
      <alignment vertical="center"/>
    </xf>
    <xf numFmtId="0" fontId="0" fillId="6" borderId="0" xfId="2" applyFont="1" applyFill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4" fillId="6" borderId="0" xfId="0" applyFont="1" applyFill="1">
      <alignment vertical="center"/>
    </xf>
    <xf numFmtId="0" fontId="5" fillId="5" borderId="0" xfId="1" applyFont="1" applyFill="1" applyAlignment="1">
      <alignment horizontal="right" vertical="center"/>
    </xf>
  </cellXfs>
  <cellStyles count="3">
    <cellStyle name="Normal" xfId="0" builtinId="0"/>
    <cellStyle name="一般 2" xfId="1" xr:uid="{00000000-0005-0000-0000-000001000000}"/>
    <cellStyle name="一般 4" xfId="2" xr:uid="{00000000-0005-0000-0000-000002000000}"/>
  </cellStyles>
  <dxfs count="0"/>
  <tableStyles count="0" defaultTableStyle="TableStyleMedium2" defaultPivotStyle="PivotStyleLight16"/>
  <colors>
    <mruColors>
      <color rgb="FFFF66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20" zoomScaleNormal="120" workbookViewId="0">
      <selection activeCell="H33" sqref="H33:J39"/>
    </sheetView>
  </sheetViews>
  <sheetFormatPr baseColWidth="10" defaultColWidth="8.83203125" defaultRowHeight="16" x14ac:dyDescent="0.2"/>
  <cols>
    <col min="1" max="1" width="9" style="11"/>
    <col min="2" max="2" width="10.1640625" bestFit="1" customWidth="1"/>
    <col min="5" max="5" width="8.6640625" bestFit="1" customWidth="1"/>
    <col min="6" max="6" width="10" bestFit="1" customWidth="1"/>
    <col min="7" max="7" width="12.83203125" bestFit="1" customWidth="1"/>
    <col min="8" max="8" width="9.1640625" bestFit="1" customWidth="1"/>
    <col min="9" max="9" width="9.6640625" bestFit="1" customWidth="1"/>
  </cols>
  <sheetData>
    <row r="1" spans="1:9" x14ac:dyDescent="0.2">
      <c r="A1" s="11" t="s">
        <v>12</v>
      </c>
      <c r="B1" s="21" t="s">
        <v>12</v>
      </c>
      <c r="C1" s="21" t="s">
        <v>12</v>
      </c>
    </row>
    <row r="2" spans="1:9" x14ac:dyDescent="0.2">
      <c r="A2" s="11" t="s">
        <v>6</v>
      </c>
      <c r="B2" t="s">
        <v>0</v>
      </c>
      <c r="C2" t="s">
        <v>1</v>
      </c>
      <c r="D2" s="1" t="s">
        <v>13</v>
      </c>
      <c r="E2" s="1" t="s">
        <v>2</v>
      </c>
      <c r="F2" s="2" t="s">
        <v>3</v>
      </c>
      <c r="G2" s="1" t="s">
        <v>4</v>
      </c>
    </row>
    <row r="3" spans="1:9" x14ac:dyDescent="0.2">
      <c r="A3" s="11">
        <v>137</v>
      </c>
      <c r="B3" s="3" t="s">
        <v>5</v>
      </c>
      <c r="C3" s="16">
        <v>33.21</v>
      </c>
      <c r="D3" s="16">
        <v>16.899999999999999</v>
      </c>
      <c r="E3" s="4">
        <f t="shared" ref="E3:E17" si="0">C3-D3</f>
        <v>16.310000000000002</v>
      </c>
      <c r="F3" s="4">
        <f t="shared" ref="F3:F17" si="1">-(E3-$H$3)</f>
        <v>5.3333333333331012E-2</v>
      </c>
      <c r="G3" s="4">
        <f t="shared" ref="G3:G8" si="2">POWER(2,F3)</f>
        <v>1.0376596591597458</v>
      </c>
      <c r="H3">
        <f>AVERAGE(E3:E7)</f>
        <v>16.363333333333333</v>
      </c>
      <c r="I3">
        <f>STDEV(E3:E8)</f>
        <v>0.29636688973860015</v>
      </c>
    </row>
    <row r="4" spans="1:9" x14ac:dyDescent="0.2">
      <c r="A4" s="11">
        <v>138</v>
      </c>
      <c r="B4" s="3" t="s">
        <v>5</v>
      </c>
      <c r="C4" s="16">
        <v>34.1</v>
      </c>
      <c r="D4" s="16">
        <v>17.55</v>
      </c>
      <c r="E4" s="4">
        <f t="shared" si="0"/>
        <v>16.55</v>
      </c>
      <c r="F4" s="4">
        <f t="shared" si="1"/>
        <v>-0.18666666666666742</v>
      </c>
      <c r="G4" s="4">
        <f t="shared" si="2"/>
        <v>0.87863345222121325</v>
      </c>
    </row>
    <row r="5" spans="1:9" x14ac:dyDescent="0.2">
      <c r="A5" s="12">
        <v>139</v>
      </c>
      <c r="B5" s="3" t="s">
        <v>5</v>
      </c>
      <c r="C5" s="16">
        <v>32.28</v>
      </c>
      <c r="D5" s="16">
        <v>17.170000000000002</v>
      </c>
      <c r="E5" s="4" t="s">
        <v>14</v>
      </c>
      <c r="F5" s="4" t="e">
        <f t="shared" si="1"/>
        <v>#VALUE!</v>
      </c>
      <c r="G5" s="4" t="e">
        <f t="shared" si="2"/>
        <v>#VALUE!</v>
      </c>
    </row>
    <row r="6" spans="1:9" x14ac:dyDescent="0.2">
      <c r="A6" s="12">
        <v>140</v>
      </c>
      <c r="B6" s="3" t="s">
        <v>5</v>
      </c>
      <c r="C6" s="16">
        <v>31.87</v>
      </c>
      <c r="D6" s="16">
        <v>17</v>
      </c>
      <c r="E6" s="4" t="s">
        <v>14</v>
      </c>
      <c r="F6" s="4" t="e">
        <f t="shared" si="1"/>
        <v>#VALUE!</v>
      </c>
      <c r="G6" s="4" t="e">
        <f t="shared" si="2"/>
        <v>#VALUE!</v>
      </c>
    </row>
    <row r="7" spans="1:9" x14ac:dyDescent="0.2">
      <c r="A7" s="11">
        <v>151</v>
      </c>
      <c r="B7" s="3" t="s">
        <v>5</v>
      </c>
      <c r="C7" s="16">
        <v>33.340000000000003</v>
      </c>
      <c r="D7" s="16">
        <v>17.11</v>
      </c>
      <c r="E7" s="4">
        <f t="shared" si="0"/>
        <v>16.230000000000004</v>
      </c>
      <c r="F7" s="4">
        <f t="shared" si="1"/>
        <v>0.13333333333332931</v>
      </c>
      <c r="G7" s="4">
        <f t="shared" si="2"/>
        <v>1.096824979694623</v>
      </c>
    </row>
    <row r="8" spans="1:9" x14ac:dyDescent="0.2">
      <c r="A8" s="11">
        <v>146</v>
      </c>
      <c r="B8" s="13" t="s">
        <v>7</v>
      </c>
      <c r="C8" s="17">
        <v>34.26</v>
      </c>
      <c r="D8" s="17">
        <v>17.37</v>
      </c>
      <c r="E8" s="14">
        <f t="shared" si="0"/>
        <v>16.889999999999997</v>
      </c>
      <c r="F8" s="14">
        <f t="shared" si="1"/>
        <v>-0.52666666666666373</v>
      </c>
      <c r="G8" s="14">
        <f t="shared" si="2"/>
        <v>0.69415672523989702</v>
      </c>
    </row>
    <row r="9" spans="1:9" x14ac:dyDescent="0.2">
      <c r="A9" s="11">
        <v>147</v>
      </c>
      <c r="B9" s="13" t="s">
        <v>7</v>
      </c>
      <c r="C9" s="17">
        <v>33.46</v>
      </c>
      <c r="D9" s="17">
        <v>17.190000000000001</v>
      </c>
      <c r="E9" s="14">
        <f t="shared" si="0"/>
        <v>16.27</v>
      </c>
      <c r="F9" s="14">
        <f t="shared" si="1"/>
        <v>9.3333333333333712E-2</v>
      </c>
      <c r="G9" s="14">
        <f t="shared" ref="G9:G16" si="3">POWER(2,F9)</f>
        <v>1.0668322429453578</v>
      </c>
    </row>
    <row r="10" spans="1:9" x14ac:dyDescent="0.2">
      <c r="A10" s="11">
        <v>148</v>
      </c>
      <c r="B10" s="13" t="s">
        <v>7</v>
      </c>
      <c r="C10" s="17">
        <v>33.71</v>
      </c>
      <c r="D10" s="17">
        <v>18.02</v>
      </c>
      <c r="E10" s="14">
        <f t="shared" si="0"/>
        <v>15.690000000000001</v>
      </c>
      <c r="F10" s="14">
        <f t="shared" si="1"/>
        <v>0.67333333333333201</v>
      </c>
      <c r="G10" s="14">
        <f t="shared" si="3"/>
        <v>1.5947533767863924</v>
      </c>
    </row>
    <row r="11" spans="1:9" x14ac:dyDescent="0.2">
      <c r="A11" s="12">
        <v>149</v>
      </c>
      <c r="B11" s="13" t="s">
        <v>7</v>
      </c>
      <c r="C11" s="17">
        <v>34.35</v>
      </c>
      <c r="D11" s="17">
        <v>17.05</v>
      </c>
      <c r="E11" s="14">
        <f t="shared" si="0"/>
        <v>17.3</v>
      </c>
      <c r="F11" s="14">
        <f t="shared" si="1"/>
        <v>-0.93666666666666742</v>
      </c>
      <c r="G11" s="14">
        <f t="shared" si="3"/>
        <v>0.52243857643043512</v>
      </c>
    </row>
    <row r="12" spans="1:9" x14ac:dyDescent="0.2">
      <c r="A12" s="12">
        <v>150</v>
      </c>
      <c r="B12" s="13" t="s">
        <v>7</v>
      </c>
      <c r="C12" s="17">
        <v>34.57</v>
      </c>
      <c r="D12" s="17">
        <v>16.64</v>
      </c>
      <c r="E12" s="14">
        <f t="shared" si="0"/>
        <v>17.93</v>
      </c>
      <c r="F12" s="14">
        <f t="shared" si="1"/>
        <v>-1.5666666666666664</v>
      </c>
      <c r="G12" s="14">
        <f t="shared" si="3"/>
        <v>0.33758748654204757</v>
      </c>
    </row>
    <row r="13" spans="1:9" x14ac:dyDescent="0.2">
      <c r="A13" s="11">
        <v>7</v>
      </c>
      <c r="B13" s="22" t="s">
        <v>8</v>
      </c>
      <c r="C13" s="23">
        <v>37.18</v>
      </c>
      <c r="D13" s="28">
        <v>17.600000000000001</v>
      </c>
      <c r="E13" s="24">
        <f t="shared" si="0"/>
        <v>19.579999999999998</v>
      </c>
      <c r="F13" s="24">
        <f t="shared" si="1"/>
        <v>-3.216666666666665</v>
      </c>
      <c r="G13" s="24">
        <f t="shared" si="3"/>
        <v>0.10756892965554138</v>
      </c>
    </row>
    <row r="14" spans="1:9" x14ac:dyDescent="0.2">
      <c r="A14" s="11">
        <v>12</v>
      </c>
      <c r="B14" s="22" t="s">
        <v>8</v>
      </c>
      <c r="C14" s="23">
        <v>30.92</v>
      </c>
      <c r="D14" s="23">
        <v>17.309999999999999</v>
      </c>
      <c r="E14" s="24">
        <f t="shared" si="0"/>
        <v>13.610000000000003</v>
      </c>
      <c r="F14" s="24">
        <f t="shared" si="1"/>
        <v>2.7533333333333303</v>
      </c>
      <c r="G14" s="24">
        <f t="shared" si="3"/>
        <v>6.7427323580375802</v>
      </c>
      <c r="H14" s="6"/>
    </row>
    <row r="15" spans="1:9" x14ac:dyDescent="0.2">
      <c r="A15" s="12">
        <v>19</v>
      </c>
      <c r="B15" s="22" t="s">
        <v>8</v>
      </c>
      <c r="C15" s="23">
        <v>33.96</v>
      </c>
      <c r="D15" s="23">
        <v>18.07</v>
      </c>
      <c r="E15" s="24">
        <f t="shared" si="0"/>
        <v>15.89</v>
      </c>
      <c r="F15" s="24">
        <f t="shared" si="1"/>
        <v>0.47333333333333272</v>
      </c>
      <c r="G15" s="24">
        <f t="shared" si="3"/>
        <v>1.3883134504797905</v>
      </c>
      <c r="H15" s="6"/>
    </row>
    <row r="16" spans="1:9" x14ac:dyDescent="0.2">
      <c r="A16" s="12">
        <v>131</v>
      </c>
      <c r="B16" s="22" t="s">
        <v>8</v>
      </c>
      <c r="C16" s="23">
        <v>31.32</v>
      </c>
      <c r="D16" s="23">
        <v>15.33</v>
      </c>
      <c r="E16" s="24">
        <f t="shared" si="0"/>
        <v>15.99</v>
      </c>
      <c r="F16" s="24">
        <f t="shared" si="1"/>
        <v>0.37333333333333307</v>
      </c>
      <c r="G16" s="24">
        <f t="shared" si="3"/>
        <v>1.2953422518919466</v>
      </c>
      <c r="H16" s="6"/>
    </row>
    <row r="17" spans="1:10" x14ac:dyDescent="0.2">
      <c r="A17" s="12">
        <v>132</v>
      </c>
      <c r="B17" s="22" t="s">
        <v>8</v>
      </c>
      <c r="C17" s="23">
        <v>33.49</v>
      </c>
      <c r="D17" s="23">
        <v>16.57</v>
      </c>
      <c r="E17" s="24">
        <f t="shared" si="0"/>
        <v>16.920000000000002</v>
      </c>
      <c r="F17" s="24">
        <f t="shared" si="1"/>
        <v>-0.55666666666666842</v>
      </c>
      <c r="G17" s="24">
        <f>POWER(2,F17)</f>
        <v>0.6798711864064243</v>
      </c>
    </row>
    <row r="18" spans="1:10" x14ac:dyDescent="0.2">
      <c r="A18" s="11">
        <v>134</v>
      </c>
      <c r="B18" s="22" t="s">
        <v>8</v>
      </c>
      <c r="C18" s="23">
        <v>31.97</v>
      </c>
      <c r="D18" s="23">
        <v>17.5</v>
      </c>
      <c r="E18" s="24">
        <f>C18-D18</f>
        <v>14.469999999999999</v>
      </c>
      <c r="F18" s="24">
        <f>-(E18-$H$3)</f>
        <v>1.8933333333333344</v>
      </c>
      <c r="G18" s="24">
        <f>POWER(2,F18)</f>
        <v>3.7149256401541972</v>
      </c>
    </row>
    <row r="19" spans="1:10" x14ac:dyDescent="0.2">
      <c r="A19" s="11">
        <v>135</v>
      </c>
      <c r="B19" s="22" t="s">
        <v>8</v>
      </c>
      <c r="C19" s="23">
        <v>31.62</v>
      </c>
      <c r="D19" s="23">
        <v>15.64</v>
      </c>
      <c r="E19" s="24">
        <f t="shared" ref="E19:E26" si="4">C19-D19</f>
        <v>15.98</v>
      </c>
      <c r="F19" s="24">
        <f t="shared" ref="F19:F26" si="5">-(E19-$H$3)</f>
        <v>0.38333333333333286</v>
      </c>
      <c r="G19" s="24">
        <f t="shared" ref="G19:G26" si="6">POWER(2,F19)</f>
        <v>1.3043520697655639</v>
      </c>
      <c r="J19" s="5"/>
    </row>
    <row r="20" spans="1:10" x14ac:dyDescent="0.2">
      <c r="A20" s="11">
        <v>21</v>
      </c>
      <c r="B20" s="25" t="s">
        <v>9</v>
      </c>
      <c r="C20" s="26">
        <v>34.49</v>
      </c>
      <c r="D20" s="26">
        <v>18.559999999999999</v>
      </c>
      <c r="E20" s="27">
        <f t="shared" si="4"/>
        <v>15.930000000000003</v>
      </c>
      <c r="F20" s="27">
        <f t="shared" si="5"/>
        <v>0.43333333333333002</v>
      </c>
      <c r="G20" s="27">
        <f t="shared" si="6"/>
        <v>1.3503499461681869</v>
      </c>
    </row>
    <row r="21" spans="1:10" x14ac:dyDescent="0.2">
      <c r="A21" s="11">
        <v>110</v>
      </c>
      <c r="B21" s="25" t="s">
        <v>9</v>
      </c>
      <c r="C21" s="26">
        <v>31.04</v>
      </c>
      <c r="D21" s="26">
        <v>15.14</v>
      </c>
      <c r="E21" s="27">
        <f t="shared" si="4"/>
        <v>15.899999999999999</v>
      </c>
      <c r="F21" s="27">
        <f t="shared" si="5"/>
        <v>0.46333333333333471</v>
      </c>
      <c r="G21" s="27">
        <f t="shared" si="6"/>
        <v>1.3787236689857789</v>
      </c>
    </row>
    <row r="22" spans="1:10" x14ac:dyDescent="0.2">
      <c r="A22" s="11">
        <v>77</v>
      </c>
      <c r="B22" s="25" t="s">
        <v>9</v>
      </c>
      <c r="C22" s="26">
        <v>31.56</v>
      </c>
      <c r="D22" s="26">
        <v>16.36</v>
      </c>
      <c r="E22" s="27">
        <f t="shared" si="4"/>
        <v>15.2</v>
      </c>
      <c r="F22" s="27">
        <f t="shared" si="5"/>
        <v>1.163333333333334</v>
      </c>
      <c r="G22" s="27">
        <f t="shared" si="6"/>
        <v>2.2397432080935191</v>
      </c>
    </row>
    <row r="23" spans="1:10" x14ac:dyDescent="0.2">
      <c r="A23" s="11">
        <v>78</v>
      </c>
      <c r="B23" s="25" t="s">
        <v>9</v>
      </c>
      <c r="C23" s="26">
        <v>31.53</v>
      </c>
      <c r="D23" s="26">
        <v>16.88</v>
      </c>
      <c r="E23" s="27">
        <f t="shared" si="4"/>
        <v>14.650000000000002</v>
      </c>
      <c r="F23" s="27">
        <f t="shared" si="5"/>
        <v>1.7133333333333312</v>
      </c>
      <c r="G23" s="27">
        <f t="shared" si="6"/>
        <v>3.2791759935610814</v>
      </c>
    </row>
    <row r="24" spans="1:10" x14ac:dyDescent="0.2">
      <c r="A24" s="11">
        <v>79</v>
      </c>
      <c r="B24" s="25" t="s">
        <v>9</v>
      </c>
      <c r="C24" s="26">
        <v>30.09</v>
      </c>
      <c r="D24" s="26">
        <v>15.61</v>
      </c>
      <c r="E24" s="27">
        <f t="shared" si="4"/>
        <v>14.48</v>
      </c>
      <c r="F24" s="27">
        <f t="shared" si="5"/>
        <v>1.8833333333333329</v>
      </c>
      <c r="G24" s="27">
        <f t="shared" si="6"/>
        <v>3.6892647743437554</v>
      </c>
    </row>
    <row r="25" spans="1:10" x14ac:dyDescent="0.2">
      <c r="A25" s="11">
        <v>141</v>
      </c>
      <c r="B25" s="3" t="s">
        <v>10</v>
      </c>
      <c r="C25" s="16">
        <v>31.58</v>
      </c>
      <c r="D25" s="16">
        <v>16.559999999999999</v>
      </c>
      <c r="E25" s="4">
        <f t="shared" si="4"/>
        <v>15.02</v>
      </c>
      <c r="F25" s="4">
        <f t="shared" si="5"/>
        <v>1.3433333333333337</v>
      </c>
      <c r="G25" s="4">
        <f t="shared" si="6"/>
        <v>2.5373689876498617</v>
      </c>
    </row>
    <row r="26" spans="1:10" x14ac:dyDescent="0.2">
      <c r="A26" s="11">
        <v>142</v>
      </c>
      <c r="B26" s="3" t="s">
        <v>10</v>
      </c>
      <c r="C26" s="16">
        <v>31.61</v>
      </c>
      <c r="D26" s="16">
        <v>16.28</v>
      </c>
      <c r="E26" s="4">
        <f t="shared" si="4"/>
        <v>15.329999999999998</v>
      </c>
      <c r="F26" s="4">
        <f t="shared" si="5"/>
        <v>1.033333333333335</v>
      </c>
      <c r="G26" s="4">
        <f t="shared" si="6"/>
        <v>2.0467477839935522</v>
      </c>
    </row>
    <row r="27" spans="1:10" x14ac:dyDescent="0.2">
      <c r="A27" s="11">
        <v>143</v>
      </c>
      <c r="B27" s="3" t="s">
        <v>10</v>
      </c>
      <c r="C27" s="16">
        <v>32.299999999999997</v>
      </c>
      <c r="D27" s="16">
        <v>17.670000000000002</v>
      </c>
      <c r="E27" s="4">
        <f t="shared" ref="E27:E33" si="7">C27-D27</f>
        <v>14.629999999999995</v>
      </c>
      <c r="F27" s="15">
        <f>-(E27-$H$3)</f>
        <v>1.7333333333333378</v>
      </c>
      <c r="G27" s="4">
        <f>POWER(2,F27)</f>
        <v>3.3249515845711617</v>
      </c>
    </row>
    <row r="28" spans="1:10" x14ac:dyDescent="0.2">
      <c r="A28" s="11">
        <v>144</v>
      </c>
      <c r="B28" s="3" t="s">
        <v>10</v>
      </c>
      <c r="C28" s="16">
        <v>34.31</v>
      </c>
      <c r="D28" s="16">
        <v>17.62</v>
      </c>
      <c r="E28" s="4">
        <f t="shared" si="7"/>
        <v>16.690000000000001</v>
      </c>
      <c r="F28" s="15">
        <f t="shared" ref="F28:F33" si="8">-(E28-$H$3)</f>
        <v>-0.32666666666666799</v>
      </c>
      <c r="G28" s="4">
        <f t="shared" ref="G28:G33" si="9">POWER(2,F28)</f>
        <v>0.79737668839319609</v>
      </c>
    </row>
    <row r="29" spans="1:10" x14ac:dyDescent="0.2">
      <c r="A29" s="11">
        <v>145</v>
      </c>
      <c r="B29" s="3" t="s">
        <v>10</v>
      </c>
      <c r="C29" s="16">
        <v>33.590000000000003</v>
      </c>
      <c r="D29" s="16">
        <v>16.8</v>
      </c>
      <c r="E29" s="4">
        <f t="shared" si="7"/>
        <v>16.790000000000003</v>
      </c>
      <c r="F29" s="15">
        <f t="shared" si="8"/>
        <v>-0.42666666666666941</v>
      </c>
      <c r="G29" s="4">
        <f t="shared" si="9"/>
        <v>0.7439787569532158</v>
      </c>
    </row>
    <row r="30" spans="1:10" x14ac:dyDescent="0.2">
      <c r="A30" s="11">
        <v>191</v>
      </c>
      <c r="B30" s="3" t="s">
        <v>10</v>
      </c>
      <c r="C30" s="16">
        <v>36.79</v>
      </c>
      <c r="D30" s="16">
        <v>19.55</v>
      </c>
      <c r="E30" s="4">
        <f t="shared" si="7"/>
        <v>17.239999999999998</v>
      </c>
      <c r="F30" s="15">
        <f t="shared" si="8"/>
        <v>-0.87666666666666515</v>
      </c>
      <c r="G30" s="4">
        <f t="shared" si="9"/>
        <v>0.54462432807130667</v>
      </c>
    </row>
    <row r="31" spans="1:10" x14ac:dyDescent="0.2">
      <c r="A31" s="11">
        <v>192</v>
      </c>
      <c r="B31" s="3" t="s">
        <v>10</v>
      </c>
      <c r="C31" s="16">
        <v>35.39</v>
      </c>
      <c r="D31" s="16">
        <v>18.91</v>
      </c>
      <c r="E31" s="4">
        <f t="shared" si="7"/>
        <v>16.48</v>
      </c>
      <c r="F31" s="15">
        <f t="shared" si="8"/>
        <v>-0.11666666666666714</v>
      </c>
      <c r="G31" s="4">
        <f t="shared" si="9"/>
        <v>0.92231619358593897</v>
      </c>
    </row>
    <row r="32" spans="1:10" x14ac:dyDescent="0.2">
      <c r="A32" s="11">
        <v>183</v>
      </c>
      <c r="B32" s="7" t="s">
        <v>11</v>
      </c>
      <c r="C32" s="18">
        <v>33.44</v>
      </c>
      <c r="D32" s="18">
        <v>17.16</v>
      </c>
      <c r="E32" s="8">
        <f t="shared" si="7"/>
        <v>16.279999999999998</v>
      </c>
      <c r="F32" s="9">
        <f t="shared" si="8"/>
        <v>8.3333333333335702E-2</v>
      </c>
      <c r="G32" s="8">
        <f t="shared" si="9"/>
        <v>1.0594630943592971</v>
      </c>
    </row>
    <row r="33" spans="1:10" x14ac:dyDescent="0.2">
      <c r="A33" s="11">
        <v>184</v>
      </c>
      <c r="B33" s="7" t="s">
        <v>11</v>
      </c>
      <c r="C33" s="18">
        <v>32.380000000000003</v>
      </c>
      <c r="D33" s="18">
        <v>16.829999999999998</v>
      </c>
      <c r="E33" s="8">
        <f t="shared" si="7"/>
        <v>15.550000000000004</v>
      </c>
      <c r="F33" s="9">
        <f t="shared" si="8"/>
        <v>0.81333333333332902</v>
      </c>
      <c r="G33" s="8">
        <f t="shared" si="9"/>
        <v>1.7572669044424223</v>
      </c>
    </row>
    <row r="34" spans="1:10" x14ac:dyDescent="0.2">
      <c r="A34" s="21">
        <v>185</v>
      </c>
      <c r="B34" s="7" t="s">
        <v>11</v>
      </c>
      <c r="C34" s="19">
        <v>33.83</v>
      </c>
      <c r="D34" s="19">
        <v>16.3</v>
      </c>
      <c r="E34" s="8">
        <f t="shared" ref="E34:E37" si="10">C34-D34</f>
        <v>17.529999999999998</v>
      </c>
      <c r="F34" s="9">
        <f t="shared" ref="F34:F37" si="11">-(E34-$H$3)</f>
        <v>-1.1666666666666643</v>
      </c>
      <c r="G34" s="8">
        <f t="shared" ref="G34:G36" si="12">POWER(2,F34)</f>
        <v>0.44544935907017041</v>
      </c>
    </row>
    <row r="35" spans="1:10" x14ac:dyDescent="0.2">
      <c r="A35" s="21">
        <v>186</v>
      </c>
      <c r="B35" s="7" t="s">
        <v>11</v>
      </c>
      <c r="C35" s="19">
        <v>31.64</v>
      </c>
      <c r="D35" s="19">
        <v>16.91</v>
      </c>
      <c r="E35" s="8">
        <f t="shared" si="10"/>
        <v>14.73</v>
      </c>
      <c r="F35" s="9">
        <f t="shared" si="11"/>
        <v>1.6333333333333329</v>
      </c>
      <c r="G35" s="8">
        <v>2.0808763090133824</v>
      </c>
    </row>
    <row r="36" spans="1:10" x14ac:dyDescent="0.2">
      <c r="A36" s="21">
        <v>187</v>
      </c>
      <c r="B36" s="7" t="s">
        <v>11</v>
      </c>
      <c r="C36" s="19">
        <v>32.58</v>
      </c>
      <c r="D36" s="19">
        <v>16.649999999999999</v>
      </c>
      <c r="E36" s="8">
        <f t="shared" si="10"/>
        <v>15.93</v>
      </c>
      <c r="F36" s="9">
        <f t="shared" si="11"/>
        <v>0.43333333333333357</v>
      </c>
      <c r="G36" s="8">
        <f t="shared" si="12"/>
        <v>1.3503499461681903</v>
      </c>
    </row>
    <row r="37" spans="1:10" x14ac:dyDescent="0.2">
      <c r="A37" s="21">
        <v>188</v>
      </c>
      <c r="B37" s="7" t="s">
        <v>11</v>
      </c>
      <c r="C37" s="20">
        <v>32.68</v>
      </c>
      <c r="D37" s="20">
        <v>17.38</v>
      </c>
      <c r="E37" s="8">
        <f t="shared" si="10"/>
        <v>15.3</v>
      </c>
      <c r="F37" s="9">
        <f t="shared" si="11"/>
        <v>1.0633333333333326</v>
      </c>
      <c r="G37" s="8">
        <v>1.9235106050820814</v>
      </c>
      <c r="H37" s="21"/>
    </row>
    <row r="38" spans="1:10" x14ac:dyDescent="0.2">
      <c r="B38" s="10"/>
      <c r="C38" s="5"/>
      <c r="D38" s="5"/>
      <c r="E38" s="5"/>
      <c r="F38" s="5"/>
      <c r="G38" s="5"/>
    </row>
    <row r="39" spans="1:10" x14ac:dyDescent="0.2">
      <c r="B39" s="10"/>
      <c r="C39" s="5"/>
      <c r="D39" s="5"/>
      <c r="E39" s="5"/>
      <c r="F39" s="5"/>
      <c r="G39" s="5"/>
    </row>
    <row r="40" spans="1:10" x14ac:dyDescent="0.2">
      <c r="J40" s="5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徐姊徐姊</dc:creator>
  <cp:lastModifiedBy>Microsoft Office User</cp:lastModifiedBy>
  <dcterms:created xsi:type="dcterms:W3CDTF">2019-01-25T06:05:37Z</dcterms:created>
  <dcterms:modified xsi:type="dcterms:W3CDTF">2020-06-18T15:30:31Z</dcterms:modified>
</cp:coreProperties>
</file>