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gge/Dropbox/tir1afb manu/Final Figures/"/>
    </mc:Choice>
  </mc:AlternateContent>
  <xr:revisionPtr revIDLastSave="0" documentId="8_{7F19C8E1-13A4-EA4F-86C2-50BDD86842BD}" xr6:coauthVersionLast="36" xr6:coauthVersionMax="36" xr10:uidLastSave="{00000000-0000-0000-0000-000000000000}"/>
  <bookViews>
    <workbookView xWindow="11920" yWindow="5960" windowWidth="27700" windowHeight="16940" xr2:uid="{D08180DE-0FBA-9346-B798-886715B5AC21}"/>
  </bookViews>
  <sheets>
    <sheet name="Figure 1—figure supplement 2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2" i="1" l="1"/>
  <c r="P42" i="1"/>
  <c r="M42" i="1"/>
  <c r="L42" i="1"/>
  <c r="I42" i="1"/>
  <c r="H42" i="1"/>
  <c r="E42" i="1"/>
  <c r="D42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V3" i="1"/>
  <c r="V43" i="1" s="1"/>
  <c r="U3" i="1"/>
  <c r="U43" i="1" s="1"/>
  <c r="T3" i="1"/>
  <c r="T43" i="1" s="1"/>
  <c r="S3" i="1"/>
  <c r="S42" i="1" s="1"/>
  <c r="R3" i="1"/>
  <c r="R43" i="1" s="1"/>
  <c r="Q3" i="1"/>
  <c r="Q43" i="1" s="1"/>
  <c r="P3" i="1"/>
  <c r="P43" i="1" s="1"/>
  <c r="O3" i="1"/>
  <c r="O42" i="1" s="1"/>
  <c r="N3" i="1"/>
  <c r="N43" i="1" s="1"/>
  <c r="M3" i="1"/>
  <c r="M43" i="1" s="1"/>
  <c r="L3" i="1"/>
  <c r="L43" i="1" s="1"/>
  <c r="K3" i="1"/>
  <c r="K42" i="1" s="1"/>
  <c r="J3" i="1"/>
  <c r="J43" i="1" s="1"/>
  <c r="I3" i="1"/>
  <c r="I43" i="1" s="1"/>
  <c r="H3" i="1"/>
  <c r="H43" i="1" s="1"/>
  <c r="G3" i="1"/>
  <c r="G42" i="1" s="1"/>
  <c r="F3" i="1"/>
  <c r="F43" i="1" s="1"/>
  <c r="E3" i="1"/>
  <c r="E43" i="1" s="1"/>
  <c r="D3" i="1"/>
  <c r="D43" i="1" s="1"/>
  <c r="C3" i="1"/>
  <c r="C42" i="1" s="1"/>
  <c r="B3" i="1"/>
  <c r="B43" i="1" s="1"/>
  <c r="S43" i="1" l="1"/>
  <c r="C43" i="1"/>
  <c r="G43" i="1"/>
  <c r="O43" i="1"/>
  <c r="B42" i="1"/>
  <c r="F42" i="1"/>
  <c r="J42" i="1"/>
  <c r="N42" i="1"/>
  <c r="R42" i="1"/>
  <c r="V42" i="1"/>
  <c r="K43" i="1"/>
  <c r="Q42" i="1"/>
  <c r="U42" i="1"/>
</calcChain>
</file>

<file path=xl/sharedStrings.xml><?xml version="1.0" encoding="utf-8"?>
<sst xmlns="http://schemas.openxmlformats.org/spreadsheetml/2006/main" count="36" uniqueCount="22">
  <si>
    <t>Root growth on No IAA Control</t>
  </si>
  <si>
    <t>Root growth on 10nM IAA Control</t>
  </si>
  <si>
    <t>Root growth on 40nM IAA Control</t>
  </si>
  <si>
    <t>Col-0</t>
  </si>
  <si>
    <t>tir1-1</t>
  </si>
  <si>
    <t>tir1-1/+</t>
  </si>
  <si>
    <t>tir1-10</t>
  </si>
  <si>
    <t>tir1-10/+</t>
  </si>
  <si>
    <t>tir1-9</t>
  </si>
  <si>
    <t>tir1-9/+</t>
  </si>
  <si>
    <t>Mean (cm)</t>
  </si>
  <si>
    <t>SD (cm)</t>
  </si>
  <si>
    <t>n</t>
  </si>
  <si>
    <t>plate A (pix)</t>
  </si>
  <si>
    <t>plate B</t>
  </si>
  <si>
    <t>plate C</t>
  </si>
  <si>
    <t>plate D</t>
  </si>
  <si>
    <t>plate E</t>
  </si>
  <si>
    <t>plate F</t>
  </si>
  <si>
    <t>plate G</t>
  </si>
  <si>
    <t>% of control</t>
  </si>
  <si>
    <t>SE of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</si>
</sst>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2"/>
      <color theme="1"/>
      <name val="ArialMT"/>
      <family val="2"/>
    </font>
    <font>
      <sz val="12"/>
      <color theme="1"/>
      <name val="ArialMT"/>
      <family val="2"/>
    </font>
    <font>
      <i/>
      <sz val="12"/>
      <color theme="1"/>
      <name val="ArialM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0" fontId="2" fillId="0" borderId="0" xfId="0" applyFont="1" applyFill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164" fontId="0" fillId="0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5D01-7DB5-B34D-84C3-63DFF300757D}">
  <dimension ref="A1:Z69"/>
  <sheetViews>
    <sheetView tabSelected="1" zoomScale="80" zoomScaleNormal="80" workbookViewId="0">
      <selection activeCell="G19" sqref="G19"/>
    </sheetView>
  </sheetViews>
  <sheetFormatPr baseColWidth="10" defaultRowHeight="16"/>
  <cols>
    <col min="1" max="1" width="12.5703125" style="1" customWidth="1"/>
    <col min="2" max="8" width="8.28515625" style="1" customWidth="1"/>
    <col min="9" max="9" width="7.28515625" style="1" customWidth="1"/>
    <col min="10" max="16" width="8.28515625" style="1" customWidth="1"/>
    <col min="17" max="17" width="7.28515625" style="1" customWidth="1"/>
    <col min="18" max="24" width="8.28515625" style="1" customWidth="1"/>
    <col min="25" max="26" width="7.28515625" style="1" customWidth="1"/>
    <col min="27" max="16384" width="10.7109375" style="1"/>
  </cols>
  <sheetData>
    <row r="1" spans="1:22">
      <c r="B1" s="1" t="s">
        <v>0</v>
      </c>
      <c r="I1" s="1" t="s">
        <v>1</v>
      </c>
      <c r="P1" s="1" t="s">
        <v>2</v>
      </c>
    </row>
    <row r="2" spans="1:22"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3</v>
      </c>
      <c r="Q2" s="1" t="s">
        <v>4</v>
      </c>
      <c r="R2" s="1" t="s">
        <v>5</v>
      </c>
      <c r="S2" s="1" t="s">
        <v>6</v>
      </c>
      <c r="T2" s="1" t="s">
        <v>7</v>
      </c>
      <c r="U2" s="1" t="s">
        <v>8</v>
      </c>
      <c r="V2" s="1" t="s">
        <v>9</v>
      </c>
    </row>
    <row r="3" spans="1:22">
      <c r="A3" s="1" t="s">
        <v>10</v>
      </c>
      <c r="B3" s="2">
        <f>AVERAGE(B6:B40)*2.54/600</f>
        <v>2.5116441774193548</v>
      </c>
      <c r="C3" s="3">
        <f t="shared" ref="C3:V3" si="0">AVERAGE(C6:C40)*2.54/600</f>
        <v>2.5324070387096778</v>
      </c>
      <c r="D3" s="3">
        <f t="shared" si="0"/>
        <v>2.7581137602150538</v>
      </c>
      <c r="E3" s="3">
        <f t="shared" si="0"/>
        <v>2.5734281752688175</v>
      </c>
      <c r="F3" s="3">
        <f t="shared" si="0"/>
        <v>2.9277352333333342</v>
      </c>
      <c r="G3" s="3">
        <f t="shared" si="0"/>
        <v>2.4445920010752684</v>
      </c>
      <c r="H3" s="4">
        <f t="shared" si="0"/>
        <v>2.9734444451612903</v>
      </c>
      <c r="I3" s="2">
        <f t="shared" si="0"/>
        <v>1.5386919757575759</v>
      </c>
      <c r="J3" s="3">
        <f t="shared" si="0"/>
        <v>1.9725367185185181</v>
      </c>
      <c r="K3" s="3">
        <f t="shared" si="0"/>
        <v>1.9663069569444447</v>
      </c>
      <c r="L3" s="3">
        <f t="shared" si="0"/>
        <v>1.9375709935483871</v>
      </c>
      <c r="M3" s="3">
        <f t="shared" si="0"/>
        <v>1.9386751083333336</v>
      </c>
      <c r="N3" s="3">
        <f t="shared" si="0"/>
        <v>1.8492820344827583</v>
      </c>
      <c r="O3" s="4">
        <f t="shared" si="0"/>
        <v>2.0219427678160922</v>
      </c>
      <c r="P3" s="2">
        <f t="shared" si="0"/>
        <v>0.58346521428571441</v>
      </c>
      <c r="Q3" s="3">
        <f t="shared" si="0"/>
        <v>1.0362126547619048</v>
      </c>
      <c r="R3" s="3">
        <f t="shared" si="0"/>
        <v>0.84248515517241385</v>
      </c>
      <c r="S3" s="3">
        <f t="shared" si="0"/>
        <v>1.0603771130434783</v>
      </c>
      <c r="T3" s="3">
        <f t="shared" si="0"/>
        <v>0.94584964499999991</v>
      </c>
      <c r="U3" s="3">
        <f t="shared" si="0"/>
        <v>1.0192436954545454</v>
      </c>
      <c r="V3" s="4">
        <f t="shared" si="0"/>
        <v>0.85336668636363622</v>
      </c>
    </row>
    <row r="4" spans="1:22">
      <c r="A4" s="1" t="s">
        <v>11</v>
      </c>
      <c r="B4" s="5">
        <f>(STDEV(B6:B40))*2.54/600</f>
        <v>0.23448884798360173</v>
      </c>
      <c r="C4" s="6">
        <f t="shared" ref="C4:V4" si="1">(STDEV(C6:C40))*2.54/600</f>
        <v>0.31809250533098338</v>
      </c>
      <c r="D4" s="6">
        <f t="shared" si="1"/>
        <v>0.27930294650570792</v>
      </c>
      <c r="E4" s="6">
        <f t="shared" si="1"/>
        <v>0.2073489636502415</v>
      </c>
      <c r="F4" s="6">
        <f t="shared" si="1"/>
        <v>0.19236203242377636</v>
      </c>
      <c r="G4" s="6">
        <f t="shared" si="1"/>
        <v>0.38820050298699504</v>
      </c>
      <c r="H4" s="7">
        <f t="shared" si="1"/>
        <v>0.23807801539386361</v>
      </c>
      <c r="I4" s="5">
        <f t="shared" si="1"/>
        <v>0.20440644160178509</v>
      </c>
      <c r="J4" s="6">
        <f t="shared" si="1"/>
        <v>0.21820182527139609</v>
      </c>
      <c r="K4" s="6">
        <f t="shared" si="1"/>
        <v>0.1542253110004341</v>
      </c>
      <c r="L4" s="6">
        <f t="shared" si="1"/>
        <v>0.20820248714187514</v>
      </c>
      <c r="M4" s="6">
        <f t="shared" si="1"/>
        <v>0.35978545955745811</v>
      </c>
      <c r="N4" s="6">
        <f t="shared" si="1"/>
        <v>0.30952855219930453</v>
      </c>
      <c r="O4" s="7">
        <f t="shared" si="1"/>
        <v>0.28934937935474331</v>
      </c>
      <c r="P4" s="5">
        <f t="shared" si="1"/>
        <v>0.13905574543577415</v>
      </c>
      <c r="Q4" s="6">
        <f t="shared" si="1"/>
        <v>0.20530814669307831</v>
      </c>
      <c r="R4" s="6">
        <f t="shared" si="1"/>
        <v>0.11748673320423758</v>
      </c>
      <c r="S4" s="6">
        <f t="shared" si="1"/>
        <v>0.19152937428093794</v>
      </c>
      <c r="T4" s="6">
        <f t="shared" si="1"/>
        <v>0.1521436707900638</v>
      </c>
      <c r="U4" s="6">
        <f t="shared" si="1"/>
        <v>0.13938074551777338</v>
      </c>
      <c r="V4" s="7">
        <f t="shared" si="1"/>
        <v>0.21283207806216001</v>
      </c>
    </row>
    <row r="5" spans="1:22">
      <c r="A5" s="8" t="s">
        <v>12</v>
      </c>
      <c r="B5" s="9">
        <f>COUNT(B6:B40)</f>
        <v>31</v>
      </c>
      <c r="C5" s="10">
        <f t="shared" ref="C5:V5" si="2">COUNT(C6:C40)</f>
        <v>31</v>
      </c>
      <c r="D5" s="10">
        <f t="shared" si="2"/>
        <v>31</v>
      </c>
      <c r="E5" s="10">
        <f t="shared" si="2"/>
        <v>31</v>
      </c>
      <c r="F5" s="10">
        <f t="shared" si="2"/>
        <v>30</v>
      </c>
      <c r="G5" s="10">
        <f t="shared" si="2"/>
        <v>31</v>
      </c>
      <c r="H5" s="11">
        <f t="shared" si="2"/>
        <v>31</v>
      </c>
      <c r="I5" s="9">
        <f t="shared" si="2"/>
        <v>22</v>
      </c>
      <c r="J5" s="10">
        <f t="shared" si="2"/>
        <v>27</v>
      </c>
      <c r="K5" s="10">
        <f t="shared" si="2"/>
        <v>24</v>
      </c>
      <c r="L5" s="10">
        <f t="shared" si="2"/>
        <v>31</v>
      </c>
      <c r="M5" s="10">
        <f t="shared" si="2"/>
        <v>28</v>
      </c>
      <c r="N5" s="10">
        <f t="shared" si="2"/>
        <v>29</v>
      </c>
      <c r="O5" s="11">
        <f t="shared" si="2"/>
        <v>29</v>
      </c>
      <c r="P5" s="9">
        <f t="shared" si="2"/>
        <v>21</v>
      </c>
      <c r="Q5" s="10">
        <f t="shared" si="2"/>
        <v>28</v>
      </c>
      <c r="R5" s="10">
        <f t="shared" si="2"/>
        <v>29</v>
      </c>
      <c r="S5" s="10">
        <f t="shared" si="2"/>
        <v>23</v>
      </c>
      <c r="T5" s="10">
        <f t="shared" si="2"/>
        <v>20</v>
      </c>
      <c r="U5" s="10">
        <f t="shared" si="2"/>
        <v>22</v>
      </c>
      <c r="V5" s="11">
        <f t="shared" si="2"/>
        <v>22</v>
      </c>
    </row>
    <row r="6" spans="1:22">
      <c r="A6" s="1" t="s">
        <v>13</v>
      </c>
      <c r="B6" s="5">
        <v>539.99900000000002</v>
      </c>
      <c r="C6" s="6">
        <v>425.92700000000002</v>
      </c>
      <c r="D6" s="6">
        <v>611.00400000000002</v>
      </c>
      <c r="E6" s="6">
        <v>524.77300000000002</v>
      </c>
      <c r="F6" s="6">
        <v>687.46</v>
      </c>
      <c r="G6" s="6">
        <v>674.56399999999996</v>
      </c>
      <c r="H6" s="7">
        <v>805.35699999999997</v>
      </c>
      <c r="I6" s="5">
        <v>378.05399999999997</v>
      </c>
      <c r="J6" s="6">
        <v>438.53500000000003</v>
      </c>
      <c r="K6" s="6">
        <v>369.27600000000001</v>
      </c>
      <c r="L6" s="6">
        <v>488.27600000000001</v>
      </c>
      <c r="M6" s="6">
        <v>547.76099999999997</v>
      </c>
      <c r="N6" s="6">
        <v>466.428</v>
      </c>
      <c r="O6" s="7">
        <v>525.22299999999996</v>
      </c>
      <c r="P6" s="5">
        <v>182.48099999999999</v>
      </c>
      <c r="Q6" s="6">
        <v>273.00200000000001</v>
      </c>
      <c r="R6" s="6">
        <v>173.16</v>
      </c>
      <c r="S6" s="6">
        <v>312.43</v>
      </c>
      <c r="T6" s="6">
        <v>290.09199999999998</v>
      </c>
      <c r="U6" s="6">
        <v>237.50299999999999</v>
      </c>
      <c r="V6" s="7">
        <v>197.44</v>
      </c>
    </row>
    <row r="7" spans="1:22">
      <c r="B7" s="5">
        <v>543.34900000000005</v>
      </c>
      <c r="C7" s="6">
        <v>623.78700000000003</v>
      </c>
      <c r="D7" s="6">
        <v>579.59900000000005</v>
      </c>
      <c r="E7" s="6">
        <v>615.31200000000001</v>
      </c>
      <c r="F7" s="6">
        <v>686.6</v>
      </c>
      <c r="G7" s="6">
        <v>613.15800000000002</v>
      </c>
      <c r="H7" s="7">
        <v>751.81600000000003</v>
      </c>
      <c r="I7" s="5">
        <v>415.37900000000002</v>
      </c>
      <c r="J7" s="6">
        <v>567.03099999999995</v>
      </c>
      <c r="K7" s="6"/>
      <c r="L7" s="6">
        <v>480.23599999999999</v>
      </c>
      <c r="M7" s="6">
        <v>575.12800000000004</v>
      </c>
      <c r="N7" s="6">
        <v>429.03</v>
      </c>
      <c r="O7" s="7">
        <v>519.33500000000004</v>
      </c>
      <c r="P7" s="5"/>
      <c r="Q7" s="6">
        <v>257.69400000000002</v>
      </c>
      <c r="R7" s="6">
        <v>222.65</v>
      </c>
      <c r="S7" s="6">
        <v>303.68400000000003</v>
      </c>
      <c r="T7" s="6">
        <v>252.77199999999999</v>
      </c>
      <c r="U7" s="6">
        <v>288.61799999999999</v>
      </c>
      <c r="V7" s="7">
        <v>244.50800000000001</v>
      </c>
    </row>
    <row r="8" spans="1:22">
      <c r="B8" s="5">
        <v>513.98699999999997</v>
      </c>
      <c r="C8" s="6">
        <v>544.91</v>
      </c>
      <c r="D8" s="6">
        <v>686.52200000000005</v>
      </c>
      <c r="E8" s="6">
        <v>507.94200000000001</v>
      </c>
      <c r="F8" s="6">
        <v>779.98900000000003</v>
      </c>
      <c r="G8" s="6">
        <v>624.61099999999999</v>
      </c>
      <c r="H8" s="7">
        <v>788.04399999999998</v>
      </c>
      <c r="I8" s="5">
        <v>447.07900000000001</v>
      </c>
      <c r="J8" s="6"/>
      <c r="K8" s="6">
        <v>396.54500000000002</v>
      </c>
      <c r="L8" s="6">
        <v>453.39499999999998</v>
      </c>
      <c r="M8" s="6">
        <v>508.33</v>
      </c>
      <c r="N8" s="6">
        <v>512.81899999999996</v>
      </c>
      <c r="O8" s="7">
        <v>510.303</v>
      </c>
      <c r="P8" s="5"/>
      <c r="Q8" s="6">
        <v>291.91000000000003</v>
      </c>
      <c r="R8" s="6">
        <v>208.46600000000001</v>
      </c>
      <c r="S8" s="6">
        <v>280.07799999999997</v>
      </c>
      <c r="T8" s="6">
        <v>210.55199999999999</v>
      </c>
      <c r="U8" s="6"/>
      <c r="V8" s="7">
        <v>273.56599999999997</v>
      </c>
    </row>
    <row r="9" spans="1:22">
      <c r="B9" s="5">
        <v>473.52</v>
      </c>
      <c r="C9" s="6">
        <v>590.66300000000001</v>
      </c>
      <c r="D9" s="6">
        <v>713.529</v>
      </c>
      <c r="E9" s="6">
        <v>632.04100000000005</v>
      </c>
      <c r="F9" s="6">
        <v>666.63400000000001</v>
      </c>
      <c r="G9" s="6">
        <v>620.49599999999998</v>
      </c>
      <c r="H9" s="7">
        <v>729.73800000000006</v>
      </c>
      <c r="I9" s="5">
        <v>446.68299999999999</v>
      </c>
      <c r="J9" s="6">
        <v>438.12599999999998</v>
      </c>
      <c r="K9" s="6">
        <v>482.24</v>
      </c>
      <c r="L9" s="6">
        <v>400.50799999999998</v>
      </c>
      <c r="M9" s="6">
        <v>550.63300000000004</v>
      </c>
      <c r="N9" s="6">
        <v>531.48299999999995</v>
      </c>
      <c r="O9" s="7">
        <v>549.67499999999995</v>
      </c>
      <c r="P9" s="5">
        <v>182.03800000000001</v>
      </c>
      <c r="Q9" s="6">
        <v>294.95800000000003</v>
      </c>
      <c r="R9" s="6">
        <v>226.03899999999999</v>
      </c>
      <c r="S9" s="6">
        <v>271.91000000000003</v>
      </c>
      <c r="T9" s="6">
        <v>219.06399999999999</v>
      </c>
      <c r="U9" s="6">
        <v>273.23500000000001</v>
      </c>
      <c r="V9" s="7">
        <v>222.69499999999999</v>
      </c>
    </row>
    <row r="10" spans="1:22">
      <c r="B10" s="5"/>
      <c r="C10" s="6"/>
      <c r="D10" s="6"/>
      <c r="E10" s="6"/>
      <c r="F10" s="6">
        <v>739.14200000000005</v>
      </c>
      <c r="G10" s="6">
        <v>618.58500000000004</v>
      </c>
      <c r="H10" s="7">
        <v>676.24400000000003</v>
      </c>
      <c r="I10" s="5"/>
      <c r="J10" s="6"/>
      <c r="K10" s="6"/>
      <c r="L10" s="6"/>
      <c r="M10" s="6">
        <v>523.28499999999997</v>
      </c>
      <c r="N10" s="6">
        <v>560.28099999999995</v>
      </c>
      <c r="O10" s="7">
        <v>529.91499999999996</v>
      </c>
      <c r="P10" s="5"/>
      <c r="Q10" s="6"/>
      <c r="R10" s="6"/>
      <c r="S10" s="6"/>
      <c r="T10" s="6">
        <v>220.65100000000001</v>
      </c>
      <c r="U10" s="6">
        <v>247.964</v>
      </c>
      <c r="V10" s="7">
        <v>265.11599999999999</v>
      </c>
    </row>
    <row r="11" spans="1:22">
      <c r="A11" s="1" t="s">
        <v>14</v>
      </c>
      <c r="B11" s="5">
        <v>578.21</v>
      </c>
      <c r="C11" s="6">
        <v>585.66399999999999</v>
      </c>
      <c r="D11" s="6">
        <v>582.74099999999999</v>
      </c>
      <c r="E11" s="6">
        <v>581.38599999999997</v>
      </c>
      <c r="F11" s="6">
        <v>710.125</v>
      </c>
      <c r="G11" s="6">
        <v>677.53</v>
      </c>
      <c r="H11" s="7">
        <v>632.88400000000001</v>
      </c>
      <c r="I11" s="5"/>
      <c r="J11" s="6"/>
      <c r="K11" s="6">
        <v>466.56</v>
      </c>
      <c r="L11" s="6">
        <v>466.98700000000002</v>
      </c>
      <c r="M11" s="6">
        <v>478.517</v>
      </c>
      <c r="N11" s="6">
        <v>437.40199999999999</v>
      </c>
      <c r="O11" s="7">
        <v>411.21899999999999</v>
      </c>
      <c r="P11" s="5">
        <v>168.33799999999999</v>
      </c>
      <c r="Q11" s="6">
        <v>316.42500000000001</v>
      </c>
      <c r="R11" s="6">
        <v>121.998</v>
      </c>
      <c r="S11" s="6">
        <v>294.34300000000002</v>
      </c>
      <c r="T11" s="6">
        <v>170.14400000000001</v>
      </c>
      <c r="U11" s="6">
        <v>231.06899999999999</v>
      </c>
      <c r="V11" s="7"/>
    </row>
    <row r="12" spans="1:22">
      <c r="B12" s="5">
        <v>561.03099999999995</v>
      </c>
      <c r="C12" s="6">
        <v>635.61199999999997</v>
      </c>
      <c r="D12" s="6">
        <v>710.86599999999999</v>
      </c>
      <c r="E12" s="6">
        <v>676.33799999999997</v>
      </c>
      <c r="F12" s="6">
        <v>683.48500000000001</v>
      </c>
      <c r="G12" s="6">
        <v>596.38900000000001</v>
      </c>
      <c r="H12" s="7">
        <v>716.07399999999996</v>
      </c>
      <c r="I12" s="5"/>
      <c r="J12" s="6">
        <v>403.577</v>
      </c>
      <c r="K12" s="6">
        <v>516.66099999999994</v>
      </c>
      <c r="L12" s="6">
        <v>426.23599999999999</v>
      </c>
      <c r="M12" s="6">
        <v>497.262</v>
      </c>
      <c r="N12" s="6">
        <v>420.96800000000002</v>
      </c>
      <c r="O12" s="7">
        <v>413.38600000000002</v>
      </c>
      <c r="P12" s="5"/>
      <c r="Q12" s="6">
        <v>254.77199999999999</v>
      </c>
      <c r="R12" s="6">
        <v>155.93199999999999</v>
      </c>
      <c r="S12" s="6">
        <v>282.14800000000002</v>
      </c>
      <c r="T12" s="6">
        <v>249.28100000000001</v>
      </c>
      <c r="U12" s="6">
        <v>256.36799999999999</v>
      </c>
      <c r="V12" s="7"/>
    </row>
    <row r="13" spans="1:22">
      <c r="B13" s="5">
        <v>563.27499999999998</v>
      </c>
      <c r="C13" s="6">
        <v>505.577</v>
      </c>
      <c r="D13" s="6">
        <v>574.87199999999996</v>
      </c>
      <c r="E13" s="6">
        <v>642.43899999999996</v>
      </c>
      <c r="F13" s="6">
        <v>675.452</v>
      </c>
      <c r="G13" s="6">
        <v>741.846</v>
      </c>
      <c r="H13" s="7">
        <v>682.57</v>
      </c>
      <c r="I13" s="5"/>
      <c r="J13" s="6"/>
      <c r="K13" s="6">
        <v>490.13499999999999</v>
      </c>
      <c r="L13" s="6">
        <v>483.10700000000003</v>
      </c>
      <c r="M13" s="6">
        <v>515.39599999999996</v>
      </c>
      <c r="N13" s="6">
        <v>411.23599999999999</v>
      </c>
      <c r="O13" s="7">
        <v>361.26600000000002</v>
      </c>
      <c r="P13" s="5">
        <v>216.714</v>
      </c>
      <c r="Q13" s="6">
        <v>221.77099999999999</v>
      </c>
      <c r="R13" s="6">
        <v>225.99</v>
      </c>
      <c r="S13" s="6">
        <v>271.14600000000002</v>
      </c>
      <c r="T13" s="6">
        <v>265.745</v>
      </c>
      <c r="U13" s="6">
        <v>229.61600000000001</v>
      </c>
      <c r="V13" s="7">
        <v>247.756</v>
      </c>
    </row>
    <row r="14" spans="1:22">
      <c r="B14" s="5">
        <v>655.13300000000004</v>
      </c>
      <c r="C14" s="6">
        <v>444.09399999999999</v>
      </c>
      <c r="D14" s="6">
        <v>506.66199999999998</v>
      </c>
      <c r="E14" s="6">
        <v>677.04600000000005</v>
      </c>
      <c r="F14" s="6">
        <v>765.36199999999997</v>
      </c>
      <c r="G14" s="6">
        <v>677.41700000000003</v>
      </c>
      <c r="H14" s="7">
        <v>676.71799999999996</v>
      </c>
      <c r="I14" s="5"/>
      <c r="J14" s="6"/>
      <c r="K14" s="6"/>
      <c r="L14" s="6">
        <v>434.54899999999998</v>
      </c>
      <c r="M14" s="6">
        <v>553.32899999999995</v>
      </c>
      <c r="N14" s="6">
        <v>467.49799999999999</v>
      </c>
      <c r="O14" s="7"/>
      <c r="P14" s="5">
        <v>90.804000000000002</v>
      </c>
      <c r="Q14" s="6">
        <v>272.19799999999998</v>
      </c>
      <c r="R14" s="6">
        <v>171.77500000000001</v>
      </c>
      <c r="S14" s="6">
        <v>260.03300000000002</v>
      </c>
      <c r="T14" s="6">
        <v>240.57400000000001</v>
      </c>
      <c r="U14" s="6">
        <v>224.06</v>
      </c>
      <c r="V14" s="7">
        <v>246.55600000000001</v>
      </c>
    </row>
    <row r="15" spans="1:22">
      <c r="B15" s="5"/>
      <c r="C15" s="6"/>
      <c r="D15" s="6"/>
      <c r="E15" s="6">
        <v>619.197</v>
      </c>
      <c r="F15" s="6">
        <v>695.774</v>
      </c>
      <c r="G15" s="6">
        <v>567.87699999999995</v>
      </c>
      <c r="H15" s="7"/>
      <c r="I15" s="5"/>
      <c r="J15" s="6"/>
      <c r="K15" s="6">
        <v>454.32299999999998</v>
      </c>
      <c r="L15" s="6">
        <v>476.22899999999998</v>
      </c>
      <c r="M15" s="6">
        <v>513.43600000000004</v>
      </c>
      <c r="N15" s="6">
        <v>444.98</v>
      </c>
      <c r="O15" s="7"/>
      <c r="P15" s="5"/>
      <c r="Q15" s="6">
        <v>121.998</v>
      </c>
      <c r="R15" s="6"/>
      <c r="S15" s="6">
        <v>270.47800000000001</v>
      </c>
      <c r="T15" s="6"/>
      <c r="U15" s="6"/>
      <c r="V15" s="7"/>
    </row>
    <row r="16" spans="1:22">
      <c r="A16" s="1" t="s">
        <v>15</v>
      </c>
      <c r="B16" s="5">
        <v>568.99099999999999</v>
      </c>
      <c r="C16" s="6">
        <v>599.59699999999998</v>
      </c>
      <c r="D16" s="6">
        <v>679.50699999999995</v>
      </c>
      <c r="E16" s="6">
        <v>618.072</v>
      </c>
      <c r="F16" s="6">
        <v>646.06399999999996</v>
      </c>
      <c r="G16" s="6">
        <v>409.839</v>
      </c>
      <c r="H16" s="7">
        <v>674.13699999999994</v>
      </c>
      <c r="I16" s="5"/>
      <c r="J16" s="6">
        <v>394.14100000000002</v>
      </c>
      <c r="K16" s="6"/>
      <c r="L16" s="6">
        <v>496.387</v>
      </c>
      <c r="M16" s="6">
        <v>391.66300000000001</v>
      </c>
      <c r="N16" s="6">
        <v>364.15</v>
      </c>
      <c r="O16" s="7">
        <v>486.15899999999999</v>
      </c>
      <c r="P16" s="5"/>
      <c r="Q16" s="6">
        <v>322.69799999999998</v>
      </c>
      <c r="R16" s="6">
        <v>219.58799999999999</v>
      </c>
      <c r="S16" s="6">
        <v>169.22</v>
      </c>
      <c r="T16" s="6">
        <v>219.18199999999999</v>
      </c>
      <c r="U16" s="6"/>
      <c r="V16" s="7"/>
    </row>
    <row r="17" spans="1:22">
      <c r="B17" s="5">
        <v>593.03</v>
      </c>
      <c r="C17" s="6">
        <v>589.72</v>
      </c>
      <c r="D17" s="6">
        <v>648.31500000000005</v>
      </c>
      <c r="E17" s="6">
        <v>594.95699999999999</v>
      </c>
      <c r="F17" s="6">
        <v>742.23800000000006</v>
      </c>
      <c r="G17" s="6">
        <v>488.70100000000002</v>
      </c>
      <c r="H17" s="7">
        <v>718.19899999999996</v>
      </c>
      <c r="I17" s="5"/>
      <c r="J17" s="6">
        <v>486.76499999999999</v>
      </c>
      <c r="K17" s="6"/>
      <c r="L17" s="6">
        <v>432.69200000000001</v>
      </c>
      <c r="M17" s="6">
        <v>499.50099999999998</v>
      </c>
      <c r="N17" s="6">
        <v>341.29300000000001</v>
      </c>
      <c r="O17" s="7"/>
      <c r="P17" s="5"/>
      <c r="Q17" s="6">
        <v>284.59100000000001</v>
      </c>
      <c r="R17" s="6">
        <v>180.34</v>
      </c>
      <c r="S17" s="6">
        <v>158.06</v>
      </c>
      <c r="T17" s="6"/>
      <c r="U17" s="6"/>
      <c r="V17" s="7">
        <v>140.66499999999999</v>
      </c>
    </row>
    <row r="18" spans="1:22">
      <c r="B18" s="5">
        <v>627.34299999999996</v>
      </c>
      <c r="C18" s="6">
        <v>657.33699999999999</v>
      </c>
      <c r="D18" s="6">
        <v>688.73199999999997</v>
      </c>
      <c r="E18" s="6">
        <v>636.649</v>
      </c>
      <c r="F18" s="6">
        <v>696.79300000000001</v>
      </c>
      <c r="G18" s="6">
        <v>512.34199999999998</v>
      </c>
      <c r="H18" s="7">
        <v>683.41200000000003</v>
      </c>
      <c r="I18" s="5"/>
      <c r="J18" s="6">
        <v>547.78899999999999</v>
      </c>
      <c r="K18" s="6"/>
      <c r="L18" s="6">
        <v>457.85500000000002</v>
      </c>
      <c r="M18" s="6">
        <v>532.83500000000004</v>
      </c>
      <c r="N18" s="6">
        <v>291.18299999999999</v>
      </c>
      <c r="O18" s="7">
        <v>425.53699999999998</v>
      </c>
      <c r="P18" s="5">
        <v>181.98400000000001</v>
      </c>
      <c r="Q18" s="6"/>
      <c r="R18" s="6">
        <v>237.63900000000001</v>
      </c>
      <c r="S18" s="6">
        <v>238.435</v>
      </c>
      <c r="T18" s="6">
        <v>208.38</v>
      </c>
      <c r="U18" s="6">
        <v>263.87</v>
      </c>
      <c r="V18" s="7"/>
    </row>
    <row r="19" spans="1:22">
      <c r="B19" s="5">
        <v>486.27699999999999</v>
      </c>
      <c r="C19" s="6">
        <v>560.54399999999998</v>
      </c>
      <c r="D19" s="6">
        <v>753.553</v>
      </c>
      <c r="E19" s="6">
        <v>609.30600000000004</v>
      </c>
      <c r="F19" s="6">
        <v>710.49300000000005</v>
      </c>
      <c r="G19" s="6">
        <v>537.71199999999999</v>
      </c>
      <c r="H19" s="7">
        <v>681.42200000000003</v>
      </c>
      <c r="I19" s="5"/>
      <c r="J19" s="6">
        <v>503.245</v>
      </c>
      <c r="K19" s="6"/>
      <c r="L19" s="6">
        <v>465.017</v>
      </c>
      <c r="M19" s="6">
        <v>536.34799999999996</v>
      </c>
      <c r="N19" s="6">
        <v>428.22699999999998</v>
      </c>
      <c r="O19" s="7">
        <v>427.19</v>
      </c>
      <c r="P19" s="5"/>
      <c r="Q19" s="6">
        <v>223.39400000000001</v>
      </c>
      <c r="R19" s="6">
        <v>199.40899999999999</v>
      </c>
      <c r="S19" s="6">
        <v>222.44800000000001</v>
      </c>
      <c r="T19" s="6">
        <v>255.55500000000001</v>
      </c>
      <c r="U19" s="6"/>
      <c r="V19" s="7">
        <v>110.32599999999999</v>
      </c>
    </row>
    <row r="20" spans="1:22">
      <c r="B20" s="5"/>
      <c r="C20" s="6"/>
      <c r="D20" s="6">
        <v>644.58699999999999</v>
      </c>
      <c r="E20" s="6">
        <v>631.26400000000001</v>
      </c>
      <c r="F20" s="6">
        <v>714.36800000000005</v>
      </c>
      <c r="G20" s="6"/>
      <c r="H20" s="7"/>
      <c r="I20" s="5"/>
      <c r="J20" s="6"/>
      <c r="K20" s="6"/>
      <c r="L20" s="6">
        <v>526.529</v>
      </c>
      <c r="M20" s="6">
        <v>530.13300000000004</v>
      </c>
      <c r="N20" s="6"/>
      <c r="O20" s="7"/>
      <c r="P20" s="5"/>
      <c r="Q20" s="6"/>
      <c r="R20" s="6">
        <v>210.51599999999999</v>
      </c>
      <c r="S20" s="6">
        <v>275.447</v>
      </c>
      <c r="T20" s="6">
        <v>259.113</v>
      </c>
      <c r="U20" s="6"/>
      <c r="V20" s="7"/>
    </row>
    <row r="21" spans="1:22">
      <c r="A21" s="1" t="s">
        <v>16</v>
      </c>
      <c r="B21" s="5">
        <v>609.37699999999995</v>
      </c>
      <c r="C21" s="6">
        <v>631.54300000000001</v>
      </c>
      <c r="D21" s="6">
        <v>630.77700000000004</v>
      </c>
      <c r="E21" s="6">
        <v>599.90200000000004</v>
      </c>
      <c r="F21" s="6">
        <v>688.399</v>
      </c>
      <c r="G21" s="6">
        <v>612.77499999999998</v>
      </c>
      <c r="H21" s="7">
        <v>635.79100000000005</v>
      </c>
      <c r="I21" s="5">
        <v>348.94200000000001</v>
      </c>
      <c r="J21" s="6">
        <v>464.64800000000002</v>
      </c>
      <c r="K21" s="6">
        <v>466.08800000000002</v>
      </c>
      <c r="L21" s="6">
        <v>394.45299999999997</v>
      </c>
      <c r="M21" s="6"/>
      <c r="N21" s="6">
        <v>354.32900000000001</v>
      </c>
      <c r="O21" s="7">
        <v>346.452</v>
      </c>
      <c r="P21" s="5"/>
      <c r="Q21" s="6">
        <v>230.02600000000001</v>
      </c>
      <c r="R21" s="6">
        <v>207.327</v>
      </c>
      <c r="S21" s="6">
        <v>216.875</v>
      </c>
      <c r="T21" s="6">
        <v>158.51499999999999</v>
      </c>
      <c r="U21" s="6"/>
      <c r="V21" s="7"/>
    </row>
    <row r="22" spans="1:22">
      <c r="B22" s="5">
        <v>526.26400000000001</v>
      </c>
      <c r="C22" s="6">
        <v>567.01099999999997</v>
      </c>
      <c r="D22" s="6">
        <v>578.56500000000005</v>
      </c>
      <c r="E22" s="6">
        <v>653.60199999999998</v>
      </c>
      <c r="F22" s="6">
        <v>655.91399999999999</v>
      </c>
      <c r="G22" s="6">
        <v>530.78899999999999</v>
      </c>
      <c r="H22" s="7">
        <v>609.10599999999999</v>
      </c>
      <c r="I22" s="5">
        <v>330.82600000000002</v>
      </c>
      <c r="J22" s="6">
        <v>517.78700000000003</v>
      </c>
      <c r="K22" s="6">
        <v>469.38499999999999</v>
      </c>
      <c r="L22" s="6">
        <v>392.113</v>
      </c>
      <c r="M22" s="6"/>
      <c r="N22" s="6">
        <v>346.77</v>
      </c>
      <c r="O22" s="7">
        <v>326.96899999999999</v>
      </c>
      <c r="P22" s="5"/>
      <c r="Q22" s="6">
        <v>316.27100000000002</v>
      </c>
      <c r="R22" s="6">
        <v>227.54</v>
      </c>
      <c r="S22" s="6">
        <v>280.32499999999999</v>
      </c>
      <c r="T22" s="6">
        <v>186.46899999999999</v>
      </c>
      <c r="U22" s="6">
        <v>217.5</v>
      </c>
      <c r="V22" s="7"/>
    </row>
    <row r="23" spans="1:22">
      <c r="B23" s="5">
        <v>654.625</v>
      </c>
      <c r="C23" s="6">
        <v>578.28499999999997</v>
      </c>
      <c r="D23" s="6">
        <v>703.447</v>
      </c>
      <c r="E23" s="6">
        <v>674.66200000000003</v>
      </c>
      <c r="F23" s="6">
        <v>629.37599999999998</v>
      </c>
      <c r="G23" s="6">
        <v>640.44899999999996</v>
      </c>
      <c r="H23" s="7">
        <v>761.75699999999995</v>
      </c>
      <c r="I23" s="5">
        <v>284.92500000000001</v>
      </c>
      <c r="J23" s="6">
        <v>413.86799999999999</v>
      </c>
      <c r="K23" s="6">
        <v>447.58100000000002</v>
      </c>
      <c r="L23" s="6">
        <v>410.72</v>
      </c>
      <c r="M23" s="6">
        <v>291.49700000000001</v>
      </c>
      <c r="N23" s="6"/>
      <c r="O23" s="7">
        <v>544.298</v>
      </c>
      <c r="P23" s="5"/>
      <c r="Q23" s="6">
        <v>247.73500000000001</v>
      </c>
      <c r="R23" s="6">
        <v>196.001</v>
      </c>
      <c r="S23" s="6">
        <v>263.25799999999998</v>
      </c>
      <c r="T23" s="6">
        <v>198.40299999999999</v>
      </c>
      <c r="U23" s="6">
        <v>207.65600000000001</v>
      </c>
      <c r="V23" s="7"/>
    </row>
    <row r="24" spans="1:22">
      <c r="B24" s="5">
        <v>673.21100000000001</v>
      </c>
      <c r="C24" s="6">
        <v>700.40700000000004</v>
      </c>
      <c r="D24" s="6">
        <v>727.82899999999995</v>
      </c>
      <c r="E24" s="6">
        <v>567.25</v>
      </c>
      <c r="F24" s="6">
        <v>720.24699999999996</v>
      </c>
      <c r="G24" s="6">
        <v>588.64300000000003</v>
      </c>
      <c r="H24" s="7">
        <v>729.63800000000003</v>
      </c>
      <c r="I24" s="5">
        <v>345.01</v>
      </c>
      <c r="J24" s="6">
        <v>440.476</v>
      </c>
      <c r="K24" s="6">
        <v>487.28800000000001</v>
      </c>
      <c r="L24" s="6">
        <v>379.52100000000002</v>
      </c>
      <c r="M24" s="6">
        <v>314.68099999999998</v>
      </c>
      <c r="N24" s="6">
        <v>400.846</v>
      </c>
      <c r="O24" s="7">
        <v>350.93</v>
      </c>
      <c r="P24" s="5">
        <v>138.78</v>
      </c>
      <c r="Q24" s="6">
        <v>282.911</v>
      </c>
      <c r="R24" s="6">
        <v>188.28200000000001</v>
      </c>
      <c r="S24" s="6">
        <v>248.31700000000001</v>
      </c>
      <c r="T24" s="6">
        <v>200.02699999999999</v>
      </c>
      <c r="U24" s="6">
        <v>212.37700000000001</v>
      </c>
      <c r="V24" s="7"/>
    </row>
    <row r="25" spans="1:22">
      <c r="B25" s="5"/>
      <c r="C25" s="6">
        <v>657.86800000000005</v>
      </c>
      <c r="D25" s="6">
        <v>541.46699999999998</v>
      </c>
      <c r="E25" s="6">
        <v>648.47400000000005</v>
      </c>
      <c r="F25" s="6"/>
      <c r="G25" s="6"/>
      <c r="H25" s="7"/>
      <c r="I25" s="5"/>
      <c r="J25" s="6">
        <v>373.13299999999998</v>
      </c>
      <c r="K25" s="6">
        <v>445.00299999999999</v>
      </c>
      <c r="L25" s="6">
        <v>459.00400000000002</v>
      </c>
      <c r="M25" s="6">
        <v>317.19400000000002</v>
      </c>
      <c r="N25" s="6"/>
      <c r="O25" s="7"/>
      <c r="P25" s="5"/>
      <c r="Q25" s="6">
        <v>245.52500000000001</v>
      </c>
      <c r="R25" s="6">
        <v>179.72900000000001</v>
      </c>
      <c r="S25" s="6">
        <v>211.196</v>
      </c>
      <c r="T25" s="6"/>
      <c r="U25" s="6"/>
      <c r="V25" s="7"/>
    </row>
    <row r="26" spans="1:22">
      <c r="A26" s="1" t="s">
        <v>17</v>
      </c>
      <c r="B26" s="5">
        <v>612.53499999999997</v>
      </c>
      <c r="C26" s="6">
        <v>627.04499999999996</v>
      </c>
      <c r="D26" s="6">
        <v>800.66600000000005</v>
      </c>
      <c r="E26" s="6">
        <v>535.96500000000003</v>
      </c>
      <c r="F26" s="6">
        <v>655.31299999999999</v>
      </c>
      <c r="G26" s="6">
        <v>525.83699999999999</v>
      </c>
      <c r="H26" s="7">
        <v>741.75900000000001</v>
      </c>
      <c r="I26" s="5">
        <v>320.178</v>
      </c>
      <c r="J26" s="6">
        <v>449.95100000000002</v>
      </c>
      <c r="K26" s="6">
        <v>479.916</v>
      </c>
      <c r="L26" s="6">
        <v>544.60500000000002</v>
      </c>
      <c r="M26" s="6">
        <v>388.59199999999998</v>
      </c>
      <c r="N26" s="6">
        <v>329.40899999999999</v>
      </c>
      <c r="O26" s="7">
        <v>473.04700000000003</v>
      </c>
      <c r="P26" s="5">
        <v>90.602000000000004</v>
      </c>
      <c r="Q26" s="6">
        <v>183.739</v>
      </c>
      <c r="R26" s="6">
        <v>184.46</v>
      </c>
      <c r="S26" s="6"/>
      <c r="T26" s="6"/>
      <c r="U26" s="6"/>
      <c r="V26" s="7">
        <v>169.05500000000001</v>
      </c>
    </row>
    <row r="27" spans="1:22">
      <c r="B27" s="5">
        <v>631.899</v>
      </c>
      <c r="C27" s="6">
        <v>681.52300000000002</v>
      </c>
      <c r="D27" s="6">
        <v>635.16499999999996</v>
      </c>
      <c r="E27" s="6">
        <v>535.99199999999996</v>
      </c>
      <c r="F27" s="6">
        <v>600.09799999999996</v>
      </c>
      <c r="G27" s="6">
        <v>498.32600000000002</v>
      </c>
      <c r="H27" s="7">
        <v>763.45299999999997</v>
      </c>
      <c r="I27" s="5">
        <v>307.19499999999999</v>
      </c>
      <c r="J27" s="6">
        <v>539.31100000000004</v>
      </c>
      <c r="K27" s="6">
        <v>512.78</v>
      </c>
      <c r="L27" s="6">
        <v>461.649</v>
      </c>
      <c r="M27" s="6">
        <v>443.66300000000001</v>
      </c>
      <c r="N27" s="6">
        <v>496.20299999999997</v>
      </c>
      <c r="O27" s="7">
        <v>546.49</v>
      </c>
      <c r="P27" s="5">
        <v>117.833</v>
      </c>
      <c r="Q27" s="6">
        <v>284.05799999999999</v>
      </c>
      <c r="R27" s="6">
        <v>205.446</v>
      </c>
      <c r="S27" s="6"/>
      <c r="T27" s="6"/>
      <c r="U27" s="6"/>
      <c r="V27" s="7">
        <v>176.95099999999999</v>
      </c>
    </row>
    <row r="28" spans="1:22">
      <c r="B28" s="5">
        <v>610.86</v>
      </c>
      <c r="C28" s="6">
        <v>582.85799999999995</v>
      </c>
      <c r="D28" s="6">
        <v>733.12599999999998</v>
      </c>
      <c r="E28" s="6">
        <v>611.65499999999997</v>
      </c>
      <c r="F28" s="6">
        <v>703.73299999999995</v>
      </c>
      <c r="G28" s="6">
        <v>449.267</v>
      </c>
      <c r="H28" s="7">
        <v>584.851</v>
      </c>
      <c r="I28" s="5">
        <v>397.767</v>
      </c>
      <c r="J28" s="6">
        <v>462.34500000000003</v>
      </c>
      <c r="K28" s="6">
        <v>479.923</v>
      </c>
      <c r="L28" s="6">
        <v>378.53699999999998</v>
      </c>
      <c r="M28" s="6">
        <v>393.91199999999998</v>
      </c>
      <c r="N28" s="6">
        <v>525.99900000000002</v>
      </c>
      <c r="O28" s="7">
        <v>501.13299999999998</v>
      </c>
      <c r="P28" s="5">
        <v>114.714</v>
      </c>
      <c r="Q28" s="6">
        <v>275.51299999999998</v>
      </c>
      <c r="R28" s="6">
        <v>201.078</v>
      </c>
      <c r="S28" s="6">
        <v>195.94300000000001</v>
      </c>
      <c r="T28" s="6">
        <v>170.08699999999999</v>
      </c>
      <c r="U28" s="6">
        <v>280.80399999999997</v>
      </c>
      <c r="V28" s="7">
        <v>215.399</v>
      </c>
    </row>
    <row r="29" spans="1:22">
      <c r="B29" s="5">
        <v>561.86300000000006</v>
      </c>
      <c r="C29" s="6">
        <v>618.28</v>
      </c>
      <c r="D29" s="6">
        <v>573.32600000000002</v>
      </c>
      <c r="E29" s="6">
        <v>569.55799999999999</v>
      </c>
      <c r="F29" s="6">
        <v>581.798</v>
      </c>
      <c r="G29" s="6">
        <v>408.99700000000001</v>
      </c>
      <c r="H29" s="7">
        <v>689.20600000000002</v>
      </c>
      <c r="I29" s="5">
        <v>354.50400000000002</v>
      </c>
      <c r="J29" s="6">
        <v>461.83600000000001</v>
      </c>
      <c r="K29" s="6">
        <v>475.30599999999998</v>
      </c>
      <c r="L29" s="6">
        <v>521.41</v>
      </c>
      <c r="M29" s="6">
        <v>467.20299999999997</v>
      </c>
      <c r="N29" s="6">
        <v>446.03500000000003</v>
      </c>
      <c r="O29" s="7">
        <v>482.67700000000002</v>
      </c>
      <c r="P29" s="5">
        <v>136.54</v>
      </c>
      <c r="Q29" s="6">
        <v>174.542</v>
      </c>
      <c r="R29" s="6">
        <v>223.923</v>
      </c>
      <c r="S29" s="6"/>
      <c r="T29" s="6"/>
      <c r="U29" s="6">
        <v>214.03200000000001</v>
      </c>
      <c r="V29" s="7"/>
    </row>
    <row r="30" spans="1:22">
      <c r="B30" s="5">
        <v>612.08600000000001</v>
      </c>
      <c r="C30" s="6">
        <v>764.40700000000004</v>
      </c>
      <c r="D30" s="6">
        <v>735.851</v>
      </c>
      <c r="E30" s="6"/>
      <c r="F30" s="6"/>
      <c r="G30" s="6"/>
      <c r="H30" s="7"/>
      <c r="I30" s="5"/>
      <c r="J30" s="6">
        <v>467.5</v>
      </c>
      <c r="K30" s="6">
        <v>417.42099999999999</v>
      </c>
      <c r="L30" s="6"/>
      <c r="M30" s="6"/>
      <c r="N30" s="6"/>
      <c r="O30" s="7"/>
      <c r="P30" s="5">
        <v>100.402</v>
      </c>
      <c r="Q30" s="6">
        <v>183.714</v>
      </c>
      <c r="R30" s="6">
        <v>254.499</v>
      </c>
      <c r="S30" s="6"/>
      <c r="T30" s="6"/>
      <c r="U30" s="6">
        <v>280.80399999999997</v>
      </c>
      <c r="V30" s="7"/>
    </row>
    <row r="31" spans="1:22">
      <c r="A31" s="1" t="s">
        <v>18</v>
      </c>
      <c r="B31" s="5">
        <v>562.596</v>
      </c>
      <c r="C31" s="6">
        <v>645.37</v>
      </c>
      <c r="D31" s="6">
        <v>642.41</v>
      </c>
      <c r="E31" s="6">
        <v>604.58299999999997</v>
      </c>
      <c r="F31" s="6">
        <v>675.24800000000005</v>
      </c>
      <c r="G31" s="6">
        <v>565.45699999999999</v>
      </c>
      <c r="H31" s="7">
        <v>681.39800000000002</v>
      </c>
      <c r="I31" s="5">
        <v>263.959</v>
      </c>
      <c r="J31" s="6">
        <v>472.83699999999999</v>
      </c>
      <c r="K31" s="6">
        <v>464.58199999999999</v>
      </c>
      <c r="L31" s="6">
        <v>446.64</v>
      </c>
      <c r="M31" s="6"/>
      <c r="N31" s="6">
        <v>394.66399999999999</v>
      </c>
      <c r="O31" s="7">
        <v>500.76499999999999</v>
      </c>
      <c r="P31" s="5">
        <v>111.24</v>
      </c>
      <c r="Q31" s="6">
        <v>235.84899999999999</v>
      </c>
      <c r="R31" s="6"/>
      <c r="S31" s="6"/>
      <c r="T31" s="6"/>
      <c r="U31" s="6">
        <v>234.9</v>
      </c>
      <c r="V31" s="7">
        <v>143.023</v>
      </c>
    </row>
    <row r="32" spans="1:22">
      <c r="B32" s="5">
        <v>534.62300000000005</v>
      </c>
      <c r="C32" s="6">
        <v>717.60299999999995</v>
      </c>
      <c r="D32" s="6">
        <v>627.52</v>
      </c>
      <c r="E32" s="6">
        <v>594.78</v>
      </c>
      <c r="F32" s="6">
        <v>678.04100000000005</v>
      </c>
      <c r="G32" s="6">
        <v>620.6</v>
      </c>
      <c r="H32" s="7">
        <v>698.096</v>
      </c>
      <c r="I32" s="5">
        <v>332.96699999999998</v>
      </c>
      <c r="J32" s="6">
        <v>476.79199999999997</v>
      </c>
      <c r="K32" s="6">
        <v>489.68599999999998</v>
      </c>
      <c r="L32" s="6">
        <v>499.45499999999998</v>
      </c>
      <c r="M32" s="6"/>
      <c r="N32" s="6">
        <v>400.39</v>
      </c>
      <c r="O32" s="7">
        <v>558.45000000000005</v>
      </c>
      <c r="P32" s="5">
        <v>127.12</v>
      </c>
      <c r="Q32" s="6">
        <v>192.33099999999999</v>
      </c>
      <c r="R32" s="6">
        <v>195.36199999999999</v>
      </c>
      <c r="S32" s="6"/>
      <c r="T32" s="6"/>
      <c r="U32" s="6">
        <v>187.97200000000001</v>
      </c>
      <c r="V32" s="7">
        <v>154.46799999999999</v>
      </c>
    </row>
    <row r="33" spans="1:26">
      <c r="B33" s="5">
        <v>689.53499999999997</v>
      </c>
      <c r="C33" s="6">
        <v>585.26199999999994</v>
      </c>
      <c r="D33" s="6">
        <v>662.16300000000001</v>
      </c>
      <c r="E33" s="6">
        <v>661.529</v>
      </c>
      <c r="F33" s="6"/>
      <c r="G33" s="6">
        <v>452.79700000000003</v>
      </c>
      <c r="H33" s="7">
        <v>744.25900000000001</v>
      </c>
      <c r="I33" s="5">
        <v>368.69</v>
      </c>
      <c r="J33" s="6">
        <v>476.93099999999998</v>
      </c>
      <c r="K33" s="6">
        <v>495.93</v>
      </c>
      <c r="L33" s="6">
        <v>475.43799999999999</v>
      </c>
      <c r="M33" s="6">
        <v>469.34800000000001</v>
      </c>
      <c r="N33" s="6">
        <v>327.41699999999997</v>
      </c>
      <c r="O33" s="7">
        <v>449.51100000000002</v>
      </c>
      <c r="P33" s="5">
        <v>137.35900000000001</v>
      </c>
      <c r="Q33" s="6">
        <v>222.08500000000001</v>
      </c>
      <c r="R33" s="6">
        <v>193.47200000000001</v>
      </c>
      <c r="S33" s="6"/>
      <c r="T33" s="6"/>
      <c r="U33" s="6">
        <v>238.05799999999999</v>
      </c>
      <c r="V33" s="7">
        <v>158.16200000000001</v>
      </c>
    </row>
    <row r="34" spans="1:26">
      <c r="B34" s="5">
        <v>592.71299999999997</v>
      </c>
      <c r="C34" s="6">
        <v>583.78099999999995</v>
      </c>
      <c r="D34" s="6">
        <v>662.995</v>
      </c>
      <c r="E34" s="6">
        <v>598.46100000000001</v>
      </c>
      <c r="F34" s="6">
        <v>737.25300000000004</v>
      </c>
      <c r="G34" s="6">
        <v>468.21800000000002</v>
      </c>
      <c r="H34" s="7">
        <v>755.39</v>
      </c>
      <c r="I34" s="5">
        <v>357.49700000000001</v>
      </c>
      <c r="J34" s="6">
        <v>430.505</v>
      </c>
      <c r="K34" s="6">
        <v>501.1</v>
      </c>
      <c r="L34" s="6">
        <v>516.95799999999997</v>
      </c>
      <c r="M34" s="6">
        <v>456.91500000000002</v>
      </c>
      <c r="N34" s="6"/>
      <c r="O34" s="7">
        <v>501.65100000000001</v>
      </c>
      <c r="P34" s="5">
        <v>123.741</v>
      </c>
      <c r="Q34" s="6">
        <v>199.559</v>
      </c>
      <c r="R34" s="6"/>
      <c r="S34" s="6">
        <v>263.90199999999999</v>
      </c>
      <c r="T34" s="6"/>
      <c r="U34" s="6">
        <v>267.517</v>
      </c>
      <c r="V34" s="7">
        <v>194.071</v>
      </c>
    </row>
    <row r="35" spans="1:26">
      <c r="B35" s="5">
        <v>607.351</v>
      </c>
      <c r="C35" s="6">
        <v>675.755</v>
      </c>
      <c r="D35" s="6"/>
      <c r="E35" s="6"/>
      <c r="F35" s="6"/>
      <c r="G35" s="6"/>
      <c r="H35" s="7">
        <v>800.28499999999997</v>
      </c>
      <c r="I35" s="5">
        <v>354.42399999999998</v>
      </c>
      <c r="J35" s="6">
        <v>413.33499999999998</v>
      </c>
      <c r="K35" s="6"/>
      <c r="L35" s="6"/>
      <c r="M35" s="6"/>
      <c r="N35" s="6"/>
      <c r="O35" s="7">
        <v>457.92399999999998</v>
      </c>
      <c r="P35" s="5"/>
      <c r="Q35" s="6">
        <v>218.80500000000001</v>
      </c>
      <c r="R35" s="6"/>
      <c r="S35" s="6"/>
      <c r="T35" s="6"/>
      <c r="U35" s="6"/>
      <c r="V35" s="7">
        <v>105.741</v>
      </c>
    </row>
    <row r="36" spans="1:26">
      <c r="A36" s="1" t="s">
        <v>19</v>
      </c>
      <c r="B36" s="5">
        <v>678.226</v>
      </c>
      <c r="C36" s="6">
        <v>610.78</v>
      </c>
      <c r="D36" s="6">
        <v>642.577</v>
      </c>
      <c r="E36" s="6">
        <v>572.77800000000002</v>
      </c>
      <c r="F36" s="6">
        <v>701.02099999999996</v>
      </c>
      <c r="G36" s="6">
        <v>527.45899999999995</v>
      </c>
      <c r="H36" s="7">
        <v>617.96500000000003</v>
      </c>
      <c r="I36" s="5">
        <v>383.697</v>
      </c>
      <c r="J36" s="6">
        <v>504.51299999999998</v>
      </c>
      <c r="K36" s="6">
        <v>436.70100000000002</v>
      </c>
      <c r="L36" s="6">
        <v>460.80700000000002</v>
      </c>
      <c r="M36" s="6">
        <v>327.26400000000001</v>
      </c>
      <c r="N36" s="6">
        <v>517.98900000000003</v>
      </c>
      <c r="O36" s="7">
        <v>501.08600000000001</v>
      </c>
      <c r="P36" s="5">
        <v>147.47800000000001</v>
      </c>
      <c r="Q36" s="6">
        <v>225.61600000000001</v>
      </c>
      <c r="R36" s="6">
        <v>218.76900000000001</v>
      </c>
      <c r="S36" s="6"/>
      <c r="T36" s="6"/>
      <c r="U36" s="6"/>
      <c r="V36" s="7">
        <v>221.417</v>
      </c>
      <c r="Y36" s="12"/>
      <c r="Z36" s="12"/>
    </row>
    <row r="37" spans="1:26">
      <c r="B37" s="5">
        <v>628.56799999999998</v>
      </c>
      <c r="C37" s="6">
        <v>480.13299999999998</v>
      </c>
      <c r="D37" s="6">
        <v>662.12900000000002</v>
      </c>
      <c r="E37" s="6">
        <v>709.03700000000003</v>
      </c>
      <c r="F37" s="6">
        <v>744.00300000000004</v>
      </c>
      <c r="G37" s="6">
        <v>706.56399999999996</v>
      </c>
      <c r="H37" s="7">
        <v>750.60900000000004</v>
      </c>
      <c r="I37" s="5">
        <v>372.95499999999998</v>
      </c>
      <c r="J37" s="6">
        <v>476.041</v>
      </c>
      <c r="K37" s="6">
        <v>415.37700000000001</v>
      </c>
      <c r="L37" s="6">
        <v>377.745</v>
      </c>
      <c r="M37" s="6">
        <v>347.67099999999999</v>
      </c>
      <c r="N37" s="6">
        <v>478.553</v>
      </c>
      <c r="O37" s="7">
        <v>530.75</v>
      </c>
      <c r="P37" s="5">
        <v>143.91</v>
      </c>
      <c r="Q37" s="6"/>
      <c r="R37" s="6">
        <v>206.98400000000001</v>
      </c>
      <c r="S37" s="6"/>
      <c r="T37" s="6">
        <v>237.18100000000001</v>
      </c>
      <c r="U37" s="6"/>
      <c r="V37" s="7">
        <v>245.453</v>
      </c>
      <c r="Y37" s="12"/>
      <c r="Z37" s="12"/>
    </row>
    <row r="38" spans="1:26">
      <c r="B38" s="5">
        <v>653.02</v>
      </c>
      <c r="C38" s="6">
        <v>527.18399999999997</v>
      </c>
      <c r="D38" s="6">
        <v>626.72699999999998</v>
      </c>
      <c r="E38" s="6">
        <v>602.048</v>
      </c>
      <c r="F38" s="6">
        <v>734.56299999999999</v>
      </c>
      <c r="G38" s="6">
        <v>586.34500000000003</v>
      </c>
      <c r="H38" s="7">
        <v>673.15499999999997</v>
      </c>
      <c r="I38" s="5">
        <v>368.96499999999997</v>
      </c>
      <c r="J38" s="6">
        <v>560.92600000000004</v>
      </c>
      <c r="K38" s="6">
        <v>487.76</v>
      </c>
      <c r="L38" s="6">
        <v>559.74300000000005</v>
      </c>
      <c r="M38" s="6">
        <v>360.07299999999998</v>
      </c>
      <c r="N38" s="6">
        <v>523.55799999999999</v>
      </c>
      <c r="O38" s="7">
        <v>516.69000000000005</v>
      </c>
      <c r="P38" s="5">
        <v>116.928</v>
      </c>
      <c r="Q38" s="6"/>
      <c r="R38" s="6">
        <v>162.75</v>
      </c>
      <c r="S38" s="6">
        <v>303.40199999999999</v>
      </c>
      <c r="T38" s="6">
        <v>256.79399999999998</v>
      </c>
      <c r="U38" s="6">
        <v>161.83699999999999</v>
      </c>
      <c r="V38" s="7">
        <v>260.50700000000001</v>
      </c>
    </row>
    <row r="39" spans="1:26">
      <c r="B39" s="5">
        <v>642.59299999999996</v>
      </c>
      <c r="C39" s="6">
        <v>545.87099999999998</v>
      </c>
      <c r="D39" s="6">
        <v>629.98199999999997</v>
      </c>
      <c r="E39" s="6">
        <v>537.79100000000005</v>
      </c>
      <c r="F39" s="6">
        <v>642.74400000000003</v>
      </c>
      <c r="G39" s="6">
        <v>768.24199999999996</v>
      </c>
      <c r="H39" s="7">
        <v>656.16899999999998</v>
      </c>
      <c r="I39" s="5">
        <v>443.84</v>
      </c>
      <c r="J39" s="6">
        <v>398.80200000000002</v>
      </c>
      <c r="K39" s="6"/>
      <c r="L39" s="6">
        <v>421.71100000000001</v>
      </c>
      <c r="M39" s="6">
        <v>491.16300000000001</v>
      </c>
      <c r="N39" s="6">
        <v>522.70100000000002</v>
      </c>
      <c r="O39" s="7">
        <v>554.23800000000006</v>
      </c>
      <c r="P39" s="5">
        <v>125.313</v>
      </c>
      <c r="Q39" s="6"/>
      <c r="R39" s="6">
        <v>172.23099999999999</v>
      </c>
      <c r="S39" s="6">
        <v>168.02600000000001</v>
      </c>
      <c r="T39" s="6"/>
      <c r="U39" s="6">
        <v>261.30799999999999</v>
      </c>
      <c r="V39" s="7">
        <v>230.68700000000001</v>
      </c>
    </row>
    <row r="40" spans="1:26">
      <c r="B40" s="9">
        <v>606.26499999999999</v>
      </c>
      <c r="C40" s="10"/>
      <c r="D40" s="10"/>
      <c r="E40" s="10"/>
      <c r="F40" s="10"/>
      <c r="G40" s="10">
        <v>589.51099999999997</v>
      </c>
      <c r="H40" s="11">
        <v>664.54</v>
      </c>
      <c r="I40" s="9">
        <v>372.81599999999997</v>
      </c>
      <c r="J40" s="10"/>
      <c r="K40" s="10"/>
      <c r="L40" s="10"/>
      <c r="M40" s="10"/>
      <c r="N40" s="10">
        <v>496.46899999999999</v>
      </c>
      <c r="O40" s="11">
        <v>548.83500000000004</v>
      </c>
      <c r="P40" s="9">
        <v>140.036</v>
      </c>
      <c r="Q40" s="10"/>
      <c r="R40" s="10"/>
      <c r="S40" s="10"/>
      <c r="T40" s="10"/>
      <c r="U40" s="10">
        <v>279.78899999999999</v>
      </c>
      <c r="V40" s="11">
        <v>211.25700000000001</v>
      </c>
    </row>
    <row r="41" spans="1:26">
      <c r="Y41" s="12"/>
      <c r="Z41" s="12"/>
    </row>
    <row r="42" spans="1:26">
      <c r="A42" s="1" t="s">
        <v>20</v>
      </c>
      <c r="B42" s="12">
        <f>B3/B3</f>
        <v>1</v>
      </c>
      <c r="C42" s="12">
        <f t="shared" ref="C42:H42" si="3">C3/C3</f>
        <v>1</v>
      </c>
      <c r="D42" s="12">
        <f t="shared" si="3"/>
        <v>1</v>
      </c>
      <c r="E42" s="12">
        <f t="shared" si="3"/>
        <v>1</v>
      </c>
      <c r="F42" s="12">
        <f t="shared" si="3"/>
        <v>1</v>
      </c>
      <c r="G42" s="12">
        <f t="shared" si="3"/>
        <v>1</v>
      </c>
      <c r="H42" s="12">
        <f t="shared" si="3"/>
        <v>1</v>
      </c>
      <c r="I42" s="12">
        <f>I3/B3</f>
        <v>0.61262339211541483</v>
      </c>
      <c r="J42" s="12">
        <f>J3/$C3</f>
        <v>0.77891772071664001</v>
      </c>
      <c r="K42" s="12">
        <f>K3/$D3</f>
        <v>0.71291727894179724</v>
      </c>
      <c r="L42" s="12">
        <f>L3/$E3</f>
        <v>0.75291434677246838</v>
      </c>
      <c r="M42" s="12">
        <f>M3/$F3</f>
        <v>0.66217569343730609</v>
      </c>
      <c r="N42" s="12">
        <f>N3/$G3</f>
        <v>0.75647880450780358</v>
      </c>
      <c r="O42" s="12">
        <f>O3/$H3</f>
        <v>0.68000018332490308</v>
      </c>
      <c r="P42" s="12">
        <f>P3/I3</f>
        <v>0.37919559176127177</v>
      </c>
      <c r="Q42" s="12">
        <f>Q3/$C3</f>
        <v>0.40918092507351428</v>
      </c>
      <c r="R42" s="12">
        <f>R3/$D3</f>
        <v>0.30545700011544274</v>
      </c>
      <c r="S42" s="12">
        <f>S3/$E3</f>
        <v>0.412048458641249</v>
      </c>
      <c r="T42" s="12">
        <f>T3/$F3</f>
        <v>0.32306529437196252</v>
      </c>
      <c r="U42" s="12">
        <f>U3/$G3</f>
        <v>0.41693816187168453</v>
      </c>
      <c r="V42" s="12">
        <f>V3/$H3</f>
        <v>0.28699600819928772</v>
      </c>
      <c r="Y42" s="12"/>
      <c r="Z42" s="12"/>
    </row>
    <row r="43" spans="1:26">
      <c r="A43" s="1" t="s">
        <v>21</v>
      </c>
      <c r="B43" s="12">
        <f>(B3/B3)*(SQRT(((B4^2)/(B5*B3^2))+(B4^2)/(B5*B3^2)))</f>
        <v>2.3713640444598349E-2</v>
      </c>
      <c r="C43" s="12">
        <f t="shared" ref="C43:H43" si="4">(C3/C3)*(SQRT(((C4^2)/(C5*C3^2))+(C4^2)/(C5*C3^2)))</f>
        <v>3.1904656682226966E-2</v>
      </c>
      <c r="D43" s="12">
        <f t="shared" si="4"/>
        <v>2.5721571161725076E-2</v>
      </c>
      <c r="E43" s="12">
        <f t="shared" si="4"/>
        <v>2.0465575818285894E-2</v>
      </c>
      <c r="F43" s="12">
        <f t="shared" si="4"/>
        <v>1.6964533758326912E-2</v>
      </c>
      <c r="G43" s="12">
        <f t="shared" si="4"/>
        <v>4.0335166898362293E-2</v>
      </c>
      <c r="H43" s="12">
        <f t="shared" si="4"/>
        <v>2.0337315022096462E-2</v>
      </c>
      <c r="I43" s="12">
        <f>(I3/$B3)*(SQRT(((I4^2)/(I5*I3^2))+($B4^2)/($B5*$B3^2)))</f>
        <v>2.0163894195542782E-2</v>
      </c>
      <c r="J43" s="12">
        <f>(J3/$C3)*(SQRT(((J4^2)/(J5*J3^2))+($C4^2)/($C5*$C3^2)))</f>
        <v>2.416110640142163E-2</v>
      </c>
      <c r="K43" s="12">
        <f>(K3/$D3)*(SQRT(((K4^2)/(K5*K3^2))+($D4^2)/($D5*$D3^2)))</f>
        <v>1.7274508362316438E-2</v>
      </c>
      <c r="L43" s="12">
        <f>(L3/$E3)*(SQRT(((L4^2)/(L5*L3^2))+($E4^2)/($E5*$E3^2)))</f>
        <v>1.8162144576830002E-2</v>
      </c>
      <c r="M43" s="12">
        <f>(M3/$F3)*(SQRT(((M4^2)/(M5*M3^2))+($F4^2)/($F5*$F3^2)))</f>
        <v>2.4544642024306722E-2</v>
      </c>
      <c r="N43" s="12">
        <f>(N3/$G3)*(SQRT(((N4^2)/(N5*N3^2))+($G4^2)/($G5*$G3^2)))</f>
        <v>3.1911458723643829E-2</v>
      </c>
      <c r="O43" s="12">
        <f>(O3/$H3)*(SQRT(((O4^2)/(O5*O3^2))+($H4^2)/($H5*$H3^2)))</f>
        <v>2.0546511390396503E-2</v>
      </c>
      <c r="P43" s="12">
        <f>(P3/$B3)*(SQRT(((P4^2)/(P5*P3^2))+($B4^2)/($B5*$B3^2)))</f>
        <v>1.2693941904093488E-2</v>
      </c>
      <c r="Q43" s="12">
        <f>(Q3/$C3)*(SQRT(((Q4^2)/(Q5*Q3^2))+($C4^2)/($C5*$C3^2)))</f>
        <v>1.7887250035302886E-2</v>
      </c>
      <c r="R43" s="12">
        <f>(R3/$D3)*(SQRT(((R4^2)/(R5*R3^2))+($D4^2)/($D5*$D3^2)))</f>
        <v>9.6660931769006822E-3</v>
      </c>
      <c r="S43" s="12">
        <f>(S3/$E3)*(SQRT(((S4^2)/(S5*S3^2))+($E4^2)/($E5*$E3^2)))</f>
        <v>1.6625002593443221E-2</v>
      </c>
      <c r="T43" s="12">
        <f>(T3/$F3)*(SQRT(((T4^2)/(T5*T3^2))+($F4^2)/($F5*$F3^2)))</f>
        <v>1.2249235644669966E-2</v>
      </c>
      <c r="U43" s="12">
        <f>(U3/$G3)*(SQRT(((U4^2)/(U5*U3^2))+($G4^2)/($G5*$G3^2)))</f>
        <v>1.7005140174001281E-2</v>
      </c>
      <c r="V43" s="12">
        <f>(V3/$H3)*(SQRT(((V4^2)/(V5*V3^2))+($H4^2)/($H5*$H3^2)))</f>
        <v>1.5808652861474971E-2</v>
      </c>
    </row>
    <row r="44" spans="1:26">
      <c r="I44" s="12"/>
      <c r="Q44" s="12"/>
    </row>
    <row r="46" spans="1:26">
      <c r="Y46" s="12"/>
      <c r="Z46" s="12"/>
    </row>
    <row r="47" spans="1:26">
      <c r="Z47" s="12"/>
    </row>
    <row r="49" spans="9:26">
      <c r="Q49" s="12"/>
    </row>
    <row r="51" spans="9:26">
      <c r="Y51" s="12"/>
      <c r="Z51" s="12"/>
    </row>
    <row r="52" spans="9:26">
      <c r="Y52" s="12"/>
      <c r="Z52" s="12"/>
    </row>
    <row r="54" spans="9:26">
      <c r="I54" s="12"/>
      <c r="Q54" s="12"/>
    </row>
    <row r="56" spans="9:26">
      <c r="Y56" s="12"/>
      <c r="Z56" s="12"/>
    </row>
    <row r="57" spans="9:26">
      <c r="Y57" s="12"/>
      <c r="Z57" s="12"/>
    </row>
    <row r="59" spans="9:26">
      <c r="I59" s="12"/>
      <c r="Q59" s="12"/>
    </row>
    <row r="61" spans="9:26">
      <c r="Y61" s="12"/>
      <c r="Z61" s="12"/>
    </row>
    <row r="62" spans="9:26">
      <c r="Y62" s="12"/>
      <c r="Z62" s="12"/>
    </row>
    <row r="64" spans="9:26">
      <c r="I64" s="12"/>
      <c r="Q64" s="12"/>
    </row>
    <row r="66" spans="9:26">
      <c r="Y66" s="12"/>
      <c r="Z66" s="12"/>
    </row>
    <row r="67" spans="9:26">
      <c r="Y67" s="12"/>
      <c r="Z67" s="12"/>
    </row>
    <row r="69" spans="9:26">
      <c r="I69" s="12"/>
      <c r="Q6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1—figure 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Prigge</dc:creator>
  <cp:lastModifiedBy>Michael Prigge</cp:lastModifiedBy>
  <dcterms:created xsi:type="dcterms:W3CDTF">2020-01-25T01:03:17Z</dcterms:created>
  <dcterms:modified xsi:type="dcterms:W3CDTF">2020-01-25T01:04:50Z</dcterms:modified>
</cp:coreProperties>
</file>