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beccacollins/Desktop/"/>
    </mc:Choice>
  </mc:AlternateContent>
  <xr:revisionPtr revIDLastSave="0" documentId="8_{D20F64C8-FF35-9C44-B920-CF371EAB5900}" xr6:coauthVersionLast="34" xr6:coauthVersionMax="34" xr10:uidLastSave="{00000000-0000-0000-0000-000000000000}"/>
  <bookViews>
    <workbookView xWindow="5200" yWindow="2280" windowWidth="27700" windowHeight="16940" xr2:uid="{62648666-9108-4249-819F-73CF2E354825}"/>
  </bookViews>
  <sheets>
    <sheet name="Figure 1—figure supplement 3A-D" sheetId="1" r:id="rId1"/>
    <sheet name="Figure 1—figure supplement 3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09" i="2" l="1"/>
  <c r="BI206" i="2"/>
  <c r="AU202" i="2"/>
  <c r="AP193" i="2"/>
  <c r="C188" i="2"/>
  <c r="AA183" i="2"/>
  <c r="AE182" i="2"/>
  <c r="G182" i="2"/>
  <c r="G181" i="2"/>
  <c r="BO179" i="2"/>
  <c r="AY179" i="2"/>
  <c r="BA178" i="2"/>
  <c r="B178" i="2"/>
  <c r="BC177" i="2"/>
  <c r="BS176" i="2"/>
  <c r="BB176" i="2"/>
  <c r="BN175" i="2"/>
  <c r="BF174" i="2"/>
  <c r="AU174" i="2"/>
  <c r="BS173" i="2"/>
  <c r="AI173" i="2"/>
  <c r="Y173" i="2"/>
  <c r="AW172" i="2"/>
  <c r="E172" i="2"/>
  <c r="AM158" i="2"/>
  <c r="AK157" i="2"/>
  <c r="AM154" i="2"/>
  <c r="AG154" i="2"/>
  <c r="V154" i="2"/>
  <c r="AM153" i="2"/>
  <c r="W153" i="2"/>
  <c r="O153" i="2"/>
  <c r="I153" i="2"/>
  <c r="AI152" i="2"/>
  <c r="AD152" i="2"/>
  <c r="N152" i="2"/>
  <c r="C152" i="2"/>
  <c r="AK151" i="2"/>
  <c r="AA151" i="2"/>
  <c r="U151" i="2"/>
  <c r="F151" i="2"/>
  <c r="AE150" i="2"/>
  <c r="F150" i="2"/>
  <c r="Z149" i="2"/>
  <c r="O149" i="2"/>
  <c r="J149" i="2"/>
  <c r="AH148" i="2"/>
  <c r="AA148" i="2"/>
  <c r="V148" i="2"/>
  <c r="O148" i="2"/>
  <c r="K148" i="2"/>
  <c r="C148" i="2"/>
  <c r="AL147" i="2"/>
  <c r="Q147" i="2"/>
  <c r="J147" i="2"/>
  <c r="F147" i="2"/>
  <c r="AL146" i="2"/>
  <c r="AH146" i="2"/>
  <c r="Z146" i="2"/>
  <c r="V146" i="2"/>
  <c r="N146" i="2"/>
  <c r="J146" i="2"/>
  <c r="C146" i="2"/>
  <c r="AL145" i="2"/>
  <c r="AE145" i="2"/>
  <c r="AA145" i="2"/>
  <c r="J145" i="2"/>
  <c r="F145" i="2"/>
  <c r="AL144" i="2"/>
  <c r="AH144" i="2"/>
  <c r="AA144" i="2"/>
  <c r="V144" i="2"/>
  <c r="O144" i="2"/>
  <c r="J144" i="2"/>
  <c r="C144" i="2"/>
  <c r="AK143" i="2"/>
  <c r="AD143" i="2"/>
  <c r="Z143" i="2"/>
  <c r="E143" i="2"/>
  <c r="BO127" i="2"/>
  <c r="BG127" i="2"/>
  <c r="AY127" i="2"/>
  <c r="AQ127" i="2"/>
  <c r="AI127" i="2"/>
  <c r="AM125" i="2"/>
  <c r="AE125" i="2"/>
  <c r="W125" i="2"/>
  <c r="O125" i="2"/>
  <c r="G125" i="2"/>
  <c r="BN124" i="2"/>
  <c r="BF124" i="2"/>
  <c r="AX124" i="2"/>
  <c r="AP124" i="2"/>
  <c r="AH124" i="2"/>
  <c r="Z124" i="2"/>
  <c r="R124" i="2"/>
  <c r="J124" i="2"/>
  <c r="B124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E135" i="2" s="1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BS94" i="2"/>
  <c r="BR94" i="2"/>
  <c r="BQ94" i="2"/>
  <c r="BP94" i="2"/>
  <c r="BO94" i="2"/>
  <c r="BN94" i="2"/>
  <c r="BM94" i="2"/>
  <c r="BL94" i="2"/>
  <c r="BK94" i="2"/>
  <c r="BJ94" i="2"/>
  <c r="BJ135" i="2" s="1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O135" i="2" s="1"/>
  <c r="AN94" i="2"/>
  <c r="AM94" i="2"/>
  <c r="AL94" i="2"/>
  <c r="AK94" i="2"/>
  <c r="AJ94" i="2"/>
  <c r="AI94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H66" i="2"/>
  <c r="G66" i="2"/>
  <c r="F66" i="2"/>
  <c r="E66" i="2"/>
  <c r="D66" i="2"/>
  <c r="C66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C134" i="2" s="1"/>
  <c r="BB65" i="2"/>
  <c r="BA65" i="2"/>
  <c r="AZ65" i="2"/>
  <c r="AY65" i="2"/>
  <c r="AY134" i="2" s="1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W134" i="2" s="1"/>
  <c r="V65" i="2"/>
  <c r="U65" i="2"/>
  <c r="T65" i="2"/>
  <c r="S65" i="2"/>
  <c r="S134" i="2" s="1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BS64" i="2"/>
  <c r="BR64" i="2"/>
  <c r="BQ64" i="2"/>
  <c r="BQ134" i="2" s="1"/>
  <c r="BP64" i="2"/>
  <c r="BO64" i="2"/>
  <c r="BN64" i="2"/>
  <c r="BM64" i="2"/>
  <c r="BM134" i="2" s="1"/>
  <c r="BL64" i="2"/>
  <c r="BK64" i="2"/>
  <c r="BJ64" i="2"/>
  <c r="BI64" i="2"/>
  <c r="BI134" i="2" s="1"/>
  <c r="BH64" i="2"/>
  <c r="BG64" i="2"/>
  <c r="BF64" i="2"/>
  <c r="BE64" i="2"/>
  <c r="BE134" i="2" s="1"/>
  <c r="BD64" i="2"/>
  <c r="BC64" i="2"/>
  <c r="BB64" i="2"/>
  <c r="BA64" i="2"/>
  <c r="BA134" i="2" s="1"/>
  <c r="AZ64" i="2"/>
  <c r="AY64" i="2"/>
  <c r="AX64" i="2"/>
  <c r="AW64" i="2"/>
  <c r="AW134" i="2" s="1"/>
  <c r="AV64" i="2"/>
  <c r="AU64" i="2"/>
  <c r="AT64" i="2"/>
  <c r="AS64" i="2"/>
  <c r="AS134" i="2" s="1"/>
  <c r="AR64" i="2"/>
  <c r="AQ64" i="2"/>
  <c r="AP64" i="2"/>
  <c r="AO64" i="2"/>
  <c r="AO134" i="2" s="1"/>
  <c r="AN64" i="2"/>
  <c r="AM64" i="2"/>
  <c r="AL64" i="2"/>
  <c r="AK64" i="2"/>
  <c r="AK134" i="2" s="1"/>
  <c r="AJ64" i="2"/>
  <c r="AI64" i="2"/>
  <c r="AH64" i="2"/>
  <c r="AG64" i="2"/>
  <c r="AG134" i="2" s="1"/>
  <c r="AF64" i="2"/>
  <c r="AE64" i="2"/>
  <c r="AD64" i="2"/>
  <c r="AC64" i="2"/>
  <c r="AC134" i="2" s="1"/>
  <c r="AB64" i="2"/>
  <c r="AA64" i="2"/>
  <c r="Z64" i="2"/>
  <c r="Y64" i="2"/>
  <c r="Y134" i="2" s="1"/>
  <c r="X64" i="2"/>
  <c r="W64" i="2"/>
  <c r="V64" i="2"/>
  <c r="U64" i="2"/>
  <c r="U134" i="2" s="1"/>
  <c r="T64" i="2"/>
  <c r="S64" i="2"/>
  <c r="R64" i="2"/>
  <c r="Q64" i="2"/>
  <c r="Q134" i="2" s="1"/>
  <c r="P64" i="2"/>
  <c r="O64" i="2"/>
  <c r="N64" i="2"/>
  <c r="N134" i="2" s="1"/>
  <c r="M64" i="2"/>
  <c r="M134" i="2" s="1"/>
  <c r="L64" i="2"/>
  <c r="K64" i="2"/>
  <c r="J64" i="2"/>
  <c r="I64" i="2"/>
  <c r="I130" i="2" s="1"/>
  <c r="H64" i="2"/>
  <c r="G64" i="2"/>
  <c r="F64" i="2"/>
  <c r="E64" i="2"/>
  <c r="E134" i="2" s="1"/>
  <c r="D64" i="2"/>
  <c r="C64" i="2"/>
  <c r="B64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AN35" i="2"/>
  <c r="AM35" i="2"/>
  <c r="AL35" i="2"/>
  <c r="AK35" i="2"/>
  <c r="AK133" i="2" s="1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N34" i="2"/>
  <c r="AM34" i="2"/>
  <c r="AL34" i="2"/>
  <c r="AK34" i="2"/>
  <c r="AJ34" i="2"/>
  <c r="AJ133" i="2" s="1"/>
  <c r="AI34" i="2"/>
  <c r="AH34" i="2"/>
  <c r="AG34" i="2"/>
  <c r="AF34" i="2"/>
  <c r="AF133" i="2" s="1"/>
  <c r="AE34" i="2"/>
  <c r="AD34" i="2"/>
  <c r="AC34" i="2"/>
  <c r="AB34" i="2"/>
  <c r="AB129" i="2" s="1"/>
  <c r="AA34" i="2"/>
  <c r="AA133" i="2" s="1"/>
  <c r="Z34" i="2"/>
  <c r="Y34" i="2"/>
  <c r="X34" i="2"/>
  <c r="X133" i="2" s="1"/>
  <c r="W34" i="2"/>
  <c r="V34" i="2"/>
  <c r="U34" i="2"/>
  <c r="T34" i="2"/>
  <c r="T133" i="2" s="1"/>
  <c r="S34" i="2"/>
  <c r="S133" i="2" s="1"/>
  <c r="R34" i="2"/>
  <c r="Q34" i="2"/>
  <c r="P34" i="2"/>
  <c r="P133" i="2" s="1"/>
  <c r="O34" i="2"/>
  <c r="N34" i="2"/>
  <c r="M34" i="2"/>
  <c r="L34" i="2"/>
  <c r="L125" i="2" s="1"/>
  <c r="K34" i="2"/>
  <c r="K133" i="2" s="1"/>
  <c r="J34" i="2"/>
  <c r="I34" i="2"/>
  <c r="H34" i="2"/>
  <c r="H133" i="2" s="1"/>
  <c r="G34" i="2"/>
  <c r="F34" i="2"/>
  <c r="E34" i="2"/>
  <c r="D34" i="2"/>
  <c r="D133" i="2" s="1"/>
  <c r="C34" i="2"/>
  <c r="C133" i="2" s="1"/>
  <c r="B34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H6" i="2"/>
  <c r="G6" i="2"/>
  <c r="F6" i="2"/>
  <c r="E6" i="2"/>
  <c r="D6" i="2"/>
  <c r="C6" i="2"/>
  <c r="BS5" i="2"/>
  <c r="BS128" i="2" s="1"/>
  <c r="BR5" i="2"/>
  <c r="BR128" i="2" s="1"/>
  <c r="BQ5" i="2"/>
  <c r="BP5" i="2"/>
  <c r="BO5" i="2"/>
  <c r="BO128" i="2" s="1"/>
  <c r="BN5" i="2"/>
  <c r="BN128" i="2" s="1"/>
  <c r="BM5" i="2"/>
  <c r="BM128" i="2" s="1"/>
  <c r="BL5" i="2"/>
  <c r="BK5" i="2"/>
  <c r="BK128" i="2" s="1"/>
  <c r="BJ5" i="2"/>
  <c r="BJ128" i="2" s="1"/>
  <c r="BI5" i="2"/>
  <c r="BH5" i="2"/>
  <c r="BG5" i="2"/>
  <c r="BG128" i="2" s="1"/>
  <c r="BF5" i="2"/>
  <c r="BF132" i="2" s="1"/>
  <c r="BE5" i="2"/>
  <c r="BE128" i="2" s="1"/>
  <c r="BD5" i="2"/>
  <c r="BC5" i="2"/>
  <c r="BC128" i="2" s="1"/>
  <c r="BB5" i="2"/>
  <c r="BB128" i="2" s="1"/>
  <c r="BA5" i="2"/>
  <c r="AZ5" i="2"/>
  <c r="AY5" i="2"/>
  <c r="AY128" i="2" s="1"/>
  <c r="AX5" i="2"/>
  <c r="AX132" i="2" s="1"/>
  <c r="AW5" i="2"/>
  <c r="AW128" i="2" s="1"/>
  <c r="AV5" i="2"/>
  <c r="AU5" i="2"/>
  <c r="AU128" i="2" s="1"/>
  <c r="AT5" i="2"/>
  <c r="AT128" i="2" s="1"/>
  <c r="AS5" i="2"/>
  <c r="AR5" i="2"/>
  <c r="AQ5" i="2"/>
  <c r="AQ128" i="2" s="1"/>
  <c r="AP5" i="2"/>
  <c r="AP132" i="2" s="1"/>
  <c r="AO5" i="2"/>
  <c r="AO128" i="2" s="1"/>
  <c r="AN5" i="2"/>
  <c r="AM5" i="2"/>
  <c r="AM128" i="2" s="1"/>
  <c r="AL5" i="2"/>
  <c r="AL128" i="2" s="1"/>
  <c r="AK5" i="2"/>
  <c r="AJ5" i="2"/>
  <c r="AI5" i="2"/>
  <c r="AI128" i="2" s="1"/>
  <c r="AH5" i="2"/>
  <c r="AH132" i="2" s="1"/>
  <c r="AG5" i="2"/>
  <c r="AG128" i="2" s="1"/>
  <c r="AF5" i="2"/>
  <c r="AE5" i="2"/>
  <c r="AE128" i="2" s="1"/>
  <c r="AD5" i="2"/>
  <c r="AD128" i="2" s="1"/>
  <c r="AC5" i="2"/>
  <c r="AB5" i="2"/>
  <c r="AA5" i="2"/>
  <c r="AA128" i="2" s="1"/>
  <c r="Z5" i="2"/>
  <c r="Z132" i="2" s="1"/>
  <c r="Y5" i="2"/>
  <c r="Y128" i="2" s="1"/>
  <c r="X5" i="2"/>
  <c r="W5" i="2"/>
  <c r="W128" i="2" s="1"/>
  <c r="V5" i="2"/>
  <c r="V128" i="2" s="1"/>
  <c r="U5" i="2"/>
  <c r="T5" i="2"/>
  <c r="S5" i="2"/>
  <c r="S128" i="2" s="1"/>
  <c r="R5" i="2"/>
  <c r="R128" i="2" s="1"/>
  <c r="Q5" i="2"/>
  <c r="Q128" i="2" s="1"/>
  <c r="P5" i="2"/>
  <c r="O5" i="2"/>
  <c r="O128" i="2" s="1"/>
  <c r="N5" i="2"/>
  <c r="N128" i="2" s="1"/>
  <c r="M5" i="2"/>
  <c r="L5" i="2"/>
  <c r="K5" i="2"/>
  <c r="K128" i="2" s="1"/>
  <c r="J5" i="2"/>
  <c r="J128" i="2" s="1"/>
  <c r="I5" i="2"/>
  <c r="I128" i="2" s="1"/>
  <c r="H5" i="2"/>
  <c r="G5" i="2"/>
  <c r="G128" i="2" s="1"/>
  <c r="F5" i="2"/>
  <c r="F128" i="2" s="1"/>
  <c r="E5" i="2"/>
  <c r="D5" i="2"/>
  <c r="C5" i="2"/>
  <c r="C128" i="2" s="1"/>
  <c r="B5" i="2"/>
  <c r="B132" i="2" s="1"/>
  <c r="BS4" i="2"/>
  <c r="BR4" i="2"/>
  <c r="BQ4" i="2"/>
  <c r="BP4" i="2"/>
  <c r="BP174" i="2" s="1"/>
  <c r="BO4" i="2"/>
  <c r="BN4" i="2"/>
  <c r="BM4" i="2"/>
  <c r="BL4" i="2"/>
  <c r="BL130" i="2" s="1"/>
  <c r="BK4" i="2"/>
  <c r="BJ4" i="2"/>
  <c r="BI4" i="2"/>
  <c r="BH4" i="2"/>
  <c r="BG4" i="2"/>
  <c r="BF4" i="2"/>
  <c r="BE4" i="2"/>
  <c r="BD4" i="2"/>
  <c r="BD130" i="2" s="1"/>
  <c r="BC4" i="2"/>
  <c r="BB4" i="2"/>
  <c r="BA4" i="2"/>
  <c r="AZ4" i="2"/>
  <c r="AY4" i="2"/>
  <c r="AY211" i="2" s="1"/>
  <c r="AX4" i="2"/>
  <c r="AW4" i="2"/>
  <c r="AV4" i="2"/>
  <c r="AV127" i="2" s="1"/>
  <c r="AU4" i="2"/>
  <c r="AU173" i="2" s="1"/>
  <c r="AT4" i="2"/>
  <c r="AS4" i="2"/>
  <c r="AR4" i="2"/>
  <c r="AR175" i="2" s="1"/>
  <c r="AQ4" i="2"/>
  <c r="AP4" i="2"/>
  <c r="AO4" i="2"/>
  <c r="AN4" i="2"/>
  <c r="AM4" i="2"/>
  <c r="AM146" i="2" s="1"/>
  <c r="AL4" i="2"/>
  <c r="AK4" i="2"/>
  <c r="AJ4" i="2"/>
  <c r="AJ131" i="2" s="1"/>
  <c r="AI4" i="2"/>
  <c r="AH4" i="2"/>
  <c r="AG4" i="2"/>
  <c r="AF4" i="2"/>
  <c r="AE4" i="2"/>
  <c r="AE181" i="2" s="1"/>
  <c r="AD4" i="2"/>
  <c r="AC4" i="2"/>
  <c r="AC144" i="2" s="1"/>
  <c r="AB4" i="2"/>
  <c r="AB172" i="2" s="1"/>
  <c r="AA4" i="2"/>
  <c r="AA146" i="2" s="1"/>
  <c r="Z4" i="2"/>
  <c r="Y4" i="2"/>
  <c r="X4" i="2"/>
  <c r="W4" i="2"/>
  <c r="W154" i="2" s="1"/>
  <c r="V4" i="2"/>
  <c r="U4" i="2"/>
  <c r="U178" i="2" s="1"/>
  <c r="T4" i="2"/>
  <c r="T175" i="2" s="1"/>
  <c r="S4" i="2"/>
  <c r="S177" i="2" s="1"/>
  <c r="R4" i="2"/>
  <c r="Q4" i="2"/>
  <c r="P4" i="2"/>
  <c r="O4" i="2"/>
  <c r="O151" i="2" s="1"/>
  <c r="N4" i="2"/>
  <c r="M4" i="2"/>
  <c r="M132" i="2" s="1"/>
  <c r="L4" i="2"/>
  <c r="L147" i="2" s="1"/>
  <c r="K4" i="2"/>
  <c r="K145" i="2" s="1"/>
  <c r="J4" i="2"/>
  <c r="I4" i="2"/>
  <c r="H4" i="2"/>
  <c r="H154" i="2" s="1"/>
  <c r="G4" i="2"/>
  <c r="F4" i="2"/>
  <c r="E4" i="2"/>
  <c r="E152" i="2" s="1"/>
  <c r="D4" i="2"/>
  <c r="C4" i="2"/>
  <c r="C155" i="2" s="1"/>
  <c r="B4" i="2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BS34" i="1"/>
  <c r="BR34" i="1"/>
  <c r="BQ34" i="1"/>
  <c r="BP34" i="1"/>
  <c r="BO34" i="1"/>
  <c r="BO26" i="1" s="1"/>
  <c r="BN34" i="1"/>
  <c r="BM34" i="1"/>
  <c r="BL34" i="1"/>
  <c r="BK34" i="1"/>
  <c r="BK26" i="1" s="1"/>
  <c r="BJ34" i="1"/>
  <c r="BI34" i="1"/>
  <c r="BH34" i="1"/>
  <c r="BG34" i="1"/>
  <c r="BG26" i="1" s="1"/>
  <c r="BF34" i="1"/>
  <c r="BE34" i="1"/>
  <c r="BD34" i="1"/>
  <c r="BC34" i="1"/>
  <c r="BC26" i="1" s="1"/>
  <c r="BB34" i="1"/>
  <c r="BA34" i="1"/>
  <c r="AZ34" i="1"/>
  <c r="AY34" i="1"/>
  <c r="AY26" i="1" s="1"/>
  <c r="AX34" i="1"/>
  <c r="AW34" i="1"/>
  <c r="AV34" i="1"/>
  <c r="AU34" i="1"/>
  <c r="AU26" i="1" s="1"/>
  <c r="AT34" i="1"/>
  <c r="AS34" i="1"/>
  <c r="AR34" i="1"/>
  <c r="AQ34" i="1"/>
  <c r="AQ26" i="1" s="1"/>
  <c r="AP34" i="1"/>
  <c r="AO34" i="1"/>
  <c r="AN34" i="1"/>
  <c r="AM34" i="1"/>
  <c r="AM26" i="1" s="1"/>
  <c r="AL34" i="1"/>
  <c r="AK34" i="1"/>
  <c r="AJ34" i="1"/>
  <c r="AI34" i="1"/>
  <c r="AI26" i="1" s="1"/>
  <c r="AH34" i="1"/>
  <c r="AG34" i="1"/>
  <c r="AF34" i="1"/>
  <c r="AE34" i="1"/>
  <c r="AE26" i="1" s="1"/>
  <c r="AD34" i="1"/>
  <c r="AC34" i="1"/>
  <c r="AB34" i="1"/>
  <c r="AA34" i="1"/>
  <c r="AA26" i="1" s="1"/>
  <c r="Z34" i="1"/>
  <c r="Y34" i="1"/>
  <c r="X34" i="1"/>
  <c r="W34" i="1"/>
  <c r="W26" i="1" s="1"/>
  <c r="V34" i="1"/>
  <c r="U34" i="1"/>
  <c r="T34" i="1"/>
  <c r="S34" i="1"/>
  <c r="S26" i="1" s="1"/>
  <c r="R34" i="1"/>
  <c r="Q34" i="1"/>
  <c r="P34" i="1"/>
  <c r="O34" i="1"/>
  <c r="O26" i="1" s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BS33" i="1"/>
  <c r="BR33" i="1"/>
  <c r="BR27" i="1" s="1"/>
  <c r="BQ33" i="1"/>
  <c r="BQ27" i="1" s="1"/>
  <c r="BP33" i="1"/>
  <c r="BO33" i="1"/>
  <c r="BN33" i="1"/>
  <c r="BM33" i="1"/>
  <c r="BM27" i="1" s="1"/>
  <c r="BL33" i="1"/>
  <c r="BK33" i="1"/>
  <c r="BJ33" i="1"/>
  <c r="BI33" i="1"/>
  <c r="BI27" i="1" s="1"/>
  <c r="BH33" i="1"/>
  <c r="BG33" i="1"/>
  <c r="BF33" i="1"/>
  <c r="BE33" i="1"/>
  <c r="BE27" i="1" s="1"/>
  <c r="BD33" i="1"/>
  <c r="BC33" i="1"/>
  <c r="BB33" i="1"/>
  <c r="BA33" i="1"/>
  <c r="BA27" i="1" s="1"/>
  <c r="AZ33" i="1"/>
  <c r="AY33" i="1"/>
  <c r="AX33" i="1"/>
  <c r="AW33" i="1"/>
  <c r="AW27" i="1" s="1"/>
  <c r="AV33" i="1"/>
  <c r="AU33" i="1"/>
  <c r="AT33" i="1"/>
  <c r="AS33" i="1"/>
  <c r="AS27" i="1" s="1"/>
  <c r="AR33" i="1"/>
  <c r="AQ33" i="1"/>
  <c r="AP33" i="1"/>
  <c r="AO33" i="1"/>
  <c r="AO27" i="1" s="1"/>
  <c r="AN33" i="1"/>
  <c r="AM33" i="1"/>
  <c r="AL33" i="1"/>
  <c r="AK33" i="1"/>
  <c r="AK27" i="1" s="1"/>
  <c r="AJ33" i="1"/>
  <c r="AI33" i="1"/>
  <c r="AH33" i="1"/>
  <c r="AG33" i="1"/>
  <c r="AG27" i="1" s="1"/>
  <c r="AF33" i="1"/>
  <c r="AE33" i="1"/>
  <c r="AD33" i="1"/>
  <c r="AC33" i="1"/>
  <c r="AC27" i="1" s="1"/>
  <c r="AB33" i="1"/>
  <c r="AA33" i="1"/>
  <c r="Z33" i="1"/>
  <c r="Y33" i="1"/>
  <c r="Y27" i="1" s="1"/>
  <c r="X33" i="1"/>
  <c r="W33" i="1"/>
  <c r="V33" i="1"/>
  <c r="U33" i="1"/>
  <c r="U27" i="1" s="1"/>
  <c r="T33" i="1"/>
  <c r="S33" i="1"/>
  <c r="R33" i="1"/>
  <c r="Q33" i="1"/>
  <c r="Q27" i="1" s="1"/>
  <c r="P33" i="1"/>
  <c r="O33" i="1"/>
  <c r="N33" i="1"/>
  <c r="M33" i="1"/>
  <c r="M27" i="1" s="1"/>
  <c r="L33" i="1"/>
  <c r="K33" i="1"/>
  <c r="J33" i="1"/>
  <c r="I33" i="1"/>
  <c r="I27" i="1" s="1"/>
  <c r="H33" i="1"/>
  <c r="G33" i="1"/>
  <c r="F33" i="1"/>
  <c r="E33" i="1"/>
  <c r="E27" i="1" s="1"/>
  <c r="D33" i="1"/>
  <c r="C33" i="1"/>
  <c r="B33" i="1"/>
  <c r="BS32" i="1"/>
  <c r="BR32" i="1"/>
  <c r="BQ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BS31" i="1"/>
  <c r="BR31" i="1"/>
  <c r="BQ31" i="1"/>
  <c r="BP31" i="1"/>
  <c r="BP26" i="1" s="1"/>
  <c r="BO31" i="1"/>
  <c r="BN31" i="1"/>
  <c r="BM31" i="1"/>
  <c r="BL31" i="1"/>
  <c r="BL26" i="1" s="1"/>
  <c r="BK31" i="1"/>
  <c r="BJ31" i="1"/>
  <c r="BI31" i="1"/>
  <c r="BH31" i="1"/>
  <c r="BH26" i="1" s="1"/>
  <c r="BG31" i="1"/>
  <c r="BF31" i="1"/>
  <c r="BE31" i="1"/>
  <c r="BD31" i="1"/>
  <c r="BD26" i="1" s="1"/>
  <c r="BC31" i="1"/>
  <c r="BB31" i="1"/>
  <c r="BA31" i="1"/>
  <c r="AZ31" i="1"/>
  <c r="AZ26" i="1" s="1"/>
  <c r="AY31" i="1"/>
  <c r="AX31" i="1"/>
  <c r="AW31" i="1"/>
  <c r="AV31" i="1"/>
  <c r="AV26" i="1" s="1"/>
  <c r="AU31" i="1"/>
  <c r="AT31" i="1"/>
  <c r="AS31" i="1"/>
  <c r="AR31" i="1"/>
  <c r="AR26" i="1" s="1"/>
  <c r="AQ31" i="1"/>
  <c r="AP31" i="1"/>
  <c r="AO31" i="1"/>
  <c r="AN31" i="1"/>
  <c r="AN26" i="1" s="1"/>
  <c r="AM31" i="1"/>
  <c r="AL31" i="1"/>
  <c r="AK31" i="1"/>
  <c r="AJ31" i="1"/>
  <c r="AJ26" i="1" s="1"/>
  <c r="AI31" i="1"/>
  <c r="AH31" i="1"/>
  <c r="AG31" i="1"/>
  <c r="AF31" i="1"/>
  <c r="AF26" i="1" s="1"/>
  <c r="AE31" i="1"/>
  <c r="AD31" i="1"/>
  <c r="AC31" i="1"/>
  <c r="AB31" i="1"/>
  <c r="AB26" i="1" s="1"/>
  <c r="AA31" i="1"/>
  <c r="Z31" i="1"/>
  <c r="Y31" i="1"/>
  <c r="X31" i="1"/>
  <c r="X26" i="1" s="1"/>
  <c r="W31" i="1"/>
  <c r="V31" i="1"/>
  <c r="U31" i="1"/>
  <c r="T31" i="1"/>
  <c r="T26" i="1" s="1"/>
  <c r="S31" i="1"/>
  <c r="R31" i="1"/>
  <c r="Q31" i="1"/>
  <c r="P31" i="1"/>
  <c r="P26" i="1" s="1"/>
  <c r="O31" i="1"/>
  <c r="N31" i="1"/>
  <c r="M31" i="1"/>
  <c r="L31" i="1"/>
  <c r="L26" i="1" s="1"/>
  <c r="K31" i="1"/>
  <c r="J31" i="1"/>
  <c r="I31" i="1"/>
  <c r="H31" i="1"/>
  <c r="H26" i="1" s="1"/>
  <c r="G31" i="1"/>
  <c r="F31" i="1"/>
  <c r="E31" i="1"/>
  <c r="D31" i="1"/>
  <c r="D26" i="1" s="1"/>
  <c r="C31" i="1"/>
  <c r="B31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BP27" i="1"/>
  <c r="BO27" i="1"/>
  <c r="BL27" i="1"/>
  <c r="BK27" i="1"/>
  <c r="BH27" i="1"/>
  <c r="BG27" i="1"/>
  <c r="BD27" i="1"/>
  <c r="BC27" i="1"/>
  <c r="AZ27" i="1"/>
  <c r="AY27" i="1"/>
  <c r="AV27" i="1"/>
  <c r="AU27" i="1"/>
  <c r="AR27" i="1"/>
  <c r="AQ27" i="1"/>
  <c r="AN27" i="1"/>
  <c r="AM27" i="1"/>
  <c r="AJ27" i="1"/>
  <c r="AI27" i="1"/>
  <c r="AF27" i="1"/>
  <c r="AE27" i="1"/>
  <c r="AB27" i="1"/>
  <c r="AA27" i="1"/>
  <c r="X27" i="1"/>
  <c r="W27" i="1"/>
  <c r="T27" i="1"/>
  <c r="S27" i="1"/>
  <c r="P27" i="1"/>
  <c r="O27" i="1"/>
  <c r="L27" i="1"/>
  <c r="K27" i="1"/>
  <c r="H27" i="1"/>
  <c r="G27" i="1"/>
  <c r="D27" i="1"/>
  <c r="C27" i="1"/>
  <c r="BR26" i="1"/>
  <c r="BQ26" i="1"/>
  <c r="BN26" i="1"/>
  <c r="BM26" i="1"/>
  <c r="BJ26" i="1"/>
  <c r="BI26" i="1"/>
  <c r="BF26" i="1"/>
  <c r="BE26" i="1"/>
  <c r="BB26" i="1"/>
  <c r="BA26" i="1"/>
  <c r="AX26" i="1"/>
  <c r="AW26" i="1"/>
  <c r="AT26" i="1"/>
  <c r="AS26" i="1"/>
  <c r="AP26" i="1"/>
  <c r="AO26" i="1"/>
  <c r="AL26" i="1"/>
  <c r="AK26" i="1"/>
  <c r="AH26" i="1"/>
  <c r="AG26" i="1"/>
  <c r="AD26" i="1"/>
  <c r="AC26" i="1"/>
  <c r="Z26" i="1"/>
  <c r="Y26" i="1"/>
  <c r="V26" i="1"/>
  <c r="U26" i="1"/>
  <c r="R26" i="1"/>
  <c r="Q26" i="1"/>
  <c r="N26" i="1"/>
  <c r="M26" i="1"/>
  <c r="K26" i="1"/>
  <c r="J26" i="1"/>
  <c r="I26" i="1"/>
  <c r="G26" i="1"/>
  <c r="F26" i="1"/>
  <c r="E26" i="1"/>
  <c r="C26" i="1"/>
  <c r="B26" i="1"/>
  <c r="BS25" i="1"/>
  <c r="BQ25" i="1"/>
  <c r="BP25" i="1"/>
  <c r="BO25" i="1"/>
  <c r="BM25" i="1"/>
  <c r="BL25" i="1"/>
  <c r="BK25" i="1"/>
  <c r="BI25" i="1"/>
  <c r="BH25" i="1"/>
  <c r="BG25" i="1"/>
  <c r="BE25" i="1"/>
  <c r="BD25" i="1"/>
  <c r="BC25" i="1"/>
  <c r="BA25" i="1"/>
  <c r="AZ25" i="1"/>
  <c r="AY25" i="1"/>
  <c r="AW25" i="1"/>
  <c r="AV25" i="1"/>
  <c r="AU25" i="1"/>
  <c r="AS25" i="1"/>
  <c r="AR25" i="1"/>
  <c r="AQ25" i="1"/>
  <c r="AO25" i="1"/>
  <c r="AN25" i="1"/>
  <c r="AM25" i="1"/>
  <c r="AK25" i="1"/>
  <c r="AJ25" i="1"/>
  <c r="AI25" i="1"/>
  <c r="AG25" i="1"/>
  <c r="AF25" i="1"/>
  <c r="AE25" i="1"/>
  <c r="AC25" i="1"/>
  <c r="AB25" i="1"/>
  <c r="AA25" i="1"/>
  <c r="Y25" i="1"/>
  <c r="X25" i="1"/>
  <c r="W25" i="1"/>
  <c r="U25" i="1"/>
  <c r="T25" i="1"/>
  <c r="S25" i="1"/>
  <c r="Q25" i="1"/>
  <c r="P25" i="1"/>
  <c r="O25" i="1"/>
  <c r="M25" i="1"/>
  <c r="L25" i="1"/>
  <c r="K25" i="1"/>
  <c r="I25" i="1"/>
  <c r="H25" i="1"/>
  <c r="G25" i="1"/>
  <c r="E25" i="1"/>
  <c r="D25" i="1"/>
  <c r="C25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D181" i="2" l="1"/>
  <c r="D180" i="2"/>
  <c r="D152" i="2"/>
  <c r="D149" i="2"/>
  <c r="D182" i="2"/>
  <c r="D178" i="2"/>
  <c r="D177" i="2"/>
  <c r="D179" i="2"/>
  <c r="D173" i="2"/>
  <c r="D172" i="2"/>
  <c r="D148" i="2"/>
  <c r="D176" i="2"/>
  <c r="D154" i="2"/>
  <c r="D132" i="2"/>
  <c r="D124" i="2"/>
  <c r="D175" i="2"/>
  <c r="D150" i="2"/>
  <c r="D174" i="2"/>
  <c r="P179" i="2"/>
  <c r="P178" i="2"/>
  <c r="P149" i="2"/>
  <c r="P180" i="2"/>
  <c r="P182" i="2"/>
  <c r="P181" i="2"/>
  <c r="P177" i="2"/>
  <c r="P173" i="2"/>
  <c r="P152" i="2"/>
  <c r="P174" i="2"/>
  <c r="P175" i="2"/>
  <c r="P132" i="2"/>
  <c r="P124" i="2"/>
  <c r="P183" i="2"/>
  <c r="P151" i="2"/>
  <c r="X180" i="2"/>
  <c r="X182" i="2"/>
  <c r="X181" i="2"/>
  <c r="X179" i="2"/>
  <c r="X178" i="2"/>
  <c r="X176" i="2"/>
  <c r="X175" i="2"/>
  <c r="X173" i="2"/>
  <c r="X183" i="2"/>
  <c r="X153" i="2"/>
  <c r="X151" i="2"/>
  <c r="X150" i="2"/>
  <c r="X149" i="2"/>
  <c r="X146" i="2"/>
  <c r="X177" i="2"/>
  <c r="X172" i="2"/>
  <c r="X148" i="2"/>
  <c r="X145" i="2"/>
  <c r="X143" i="2"/>
  <c r="X132" i="2"/>
  <c r="X124" i="2"/>
  <c r="X154" i="2"/>
  <c r="X152" i="2"/>
  <c r="X147" i="2"/>
  <c r="X144" i="2"/>
  <c r="AF180" i="2"/>
  <c r="AF178" i="2"/>
  <c r="AF177" i="2"/>
  <c r="AF176" i="2"/>
  <c r="AF173" i="2"/>
  <c r="AF154" i="2"/>
  <c r="AF152" i="2"/>
  <c r="AF150" i="2"/>
  <c r="AF179" i="2"/>
  <c r="AF172" i="2"/>
  <c r="AF144" i="2"/>
  <c r="AF183" i="2"/>
  <c r="AF174" i="2"/>
  <c r="AF148" i="2"/>
  <c r="AF132" i="2"/>
  <c r="AF124" i="2"/>
  <c r="AF151" i="2"/>
  <c r="AF182" i="2"/>
  <c r="AF181" i="2"/>
  <c r="AN207" i="2"/>
  <c r="AN217" i="2"/>
  <c r="AN216" i="2"/>
  <c r="AN215" i="2"/>
  <c r="AN212" i="2"/>
  <c r="AN208" i="2"/>
  <c r="AN206" i="2"/>
  <c r="AN213" i="2"/>
  <c r="AN210" i="2"/>
  <c r="AN202" i="2"/>
  <c r="AN204" i="2"/>
  <c r="AN203" i="2"/>
  <c r="AN205" i="2"/>
  <c r="AN186" i="2"/>
  <c r="AN182" i="2"/>
  <c r="AN181" i="2"/>
  <c r="AN178" i="2"/>
  <c r="AN176" i="2"/>
  <c r="AN173" i="2"/>
  <c r="AN158" i="2"/>
  <c r="AN157" i="2"/>
  <c r="AN152" i="2"/>
  <c r="AN150" i="2"/>
  <c r="AN214" i="2"/>
  <c r="AN211" i="2"/>
  <c r="AN185" i="2"/>
  <c r="AN184" i="2"/>
  <c r="AN183" i="2"/>
  <c r="AN177" i="2"/>
  <c r="AN187" i="2"/>
  <c r="AN180" i="2"/>
  <c r="AN179" i="2"/>
  <c r="AN154" i="2"/>
  <c r="AN144" i="2"/>
  <c r="AN175" i="2"/>
  <c r="AN156" i="2"/>
  <c r="AN151" i="2"/>
  <c r="AN145" i="2"/>
  <c r="AN143" i="2"/>
  <c r="AN132" i="2"/>
  <c r="AN124" i="2"/>
  <c r="AN174" i="2"/>
  <c r="AN153" i="2"/>
  <c r="AN147" i="2"/>
  <c r="AN146" i="2"/>
  <c r="AN209" i="2"/>
  <c r="AN172" i="2"/>
  <c r="AZ207" i="2"/>
  <c r="AZ212" i="2"/>
  <c r="AZ206" i="2"/>
  <c r="AZ213" i="2"/>
  <c r="AZ210" i="2"/>
  <c r="AZ209" i="2"/>
  <c r="AZ204" i="2"/>
  <c r="AZ205" i="2"/>
  <c r="AZ203" i="2"/>
  <c r="AZ183" i="2"/>
  <c r="AZ178" i="2"/>
  <c r="AZ202" i="2"/>
  <c r="AZ180" i="2"/>
  <c r="AZ176" i="2"/>
  <c r="AZ177" i="2"/>
  <c r="AZ173" i="2"/>
  <c r="AZ208" i="2"/>
  <c r="AZ172" i="2"/>
  <c r="AZ175" i="2"/>
  <c r="AZ132" i="2"/>
  <c r="AZ124" i="2"/>
  <c r="AZ174" i="2"/>
  <c r="AZ211" i="2"/>
  <c r="AZ179" i="2"/>
  <c r="BH211" i="2"/>
  <c r="BH207" i="2"/>
  <c r="BH206" i="2"/>
  <c r="BH208" i="2"/>
  <c r="BH213" i="2"/>
  <c r="BH210" i="2"/>
  <c r="BH205" i="2"/>
  <c r="BH202" i="2"/>
  <c r="BH204" i="2"/>
  <c r="BH203" i="2"/>
  <c r="BH180" i="2"/>
  <c r="BH178" i="2"/>
  <c r="BH182" i="2"/>
  <c r="BH181" i="2"/>
  <c r="BH176" i="2"/>
  <c r="BH175" i="2"/>
  <c r="BH209" i="2"/>
  <c r="BH177" i="2"/>
  <c r="BH174" i="2"/>
  <c r="BH212" i="2"/>
  <c r="BH183" i="2"/>
  <c r="BH179" i="2"/>
  <c r="BH132" i="2"/>
  <c r="BH124" i="2"/>
  <c r="BH173" i="2"/>
  <c r="AL135" i="2"/>
  <c r="AL131" i="2"/>
  <c r="AL127" i="2"/>
  <c r="AX131" i="2"/>
  <c r="AX127" i="2"/>
  <c r="BR135" i="2"/>
  <c r="BR131" i="2"/>
  <c r="BR127" i="2"/>
  <c r="T125" i="2"/>
  <c r="M126" i="2"/>
  <c r="AK126" i="2"/>
  <c r="BI126" i="2"/>
  <c r="B128" i="2"/>
  <c r="AH128" i="2"/>
  <c r="BF128" i="2"/>
  <c r="L129" i="2"/>
  <c r="AJ129" i="2"/>
  <c r="U130" i="2"/>
  <c r="BA130" i="2"/>
  <c r="AN131" i="2"/>
  <c r="BD131" i="2"/>
  <c r="R132" i="2"/>
  <c r="BN132" i="2"/>
  <c r="AN133" i="2"/>
  <c r="AT131" i="2"/>
  <c r="AT127" i="2"/>
  <c r="BF131" i="2"/>
  <c r="BF127" i="2"/>
  <c r="BF135" i="2"/>
  <c r="BN131" i="2"/>
  <c r="BN127" i="2"/>
  <c r="D125" i="2"/>
  <c r="AJ125" i="2"/>
  <c r="AC126" i="2"/>
  <c r="BA126" i="2"/>
  <c r="AN127" i="2"/>
  <c r="BL127" i="2"/>
  <c r="AP128" i="2"/>
  <c r="T129" i="2"/>
  <c r="E130" i="2"/>
  <c r="AC130" i="2"/>
  <c r="AS130" i="2"/>
  <c r="BQ130" i="2"/>
  <c r="BL131" i="2"/>
  <c r="J132" i="2"/>
  <c r="L133" i="2"/>
  <c r="AB133" i="2"/>
  <c r="I134" i="2"/>
  <c r="AD134" i="2"/>
  <c r="BJ134" i="2"/>
  <c r="AT135" i="2"/>
  <c r="BP135" i="2"/>
  <c r="AN149" i="2"/>
  <c r="BD180" i="2"/>
  <c r="I183" i="2"/>
  <c r="I177" i="2"/>
  <c r="I173" i="2"/>
  <c r="I154" i="2"/>
  <c r="I179" i="2"/>
  <c r="I172" i="2"/>
  <c r="I152" i="2"/>
  <c r="I145" i="2"/>
  <c r="I144" i="2"/>
  <c r="I180" i="2"/>
  <c r="I174" i="2"/>
  <c r="I147" i="2"/>
  <c r="I151" i="2"/>
  <c r="I182" i="2"/>
  <c r="I181" i="2"/>
  <c r="I176" i="2"/>
  <c r="Q180" i="2"/>
  <c r="Q154" i="2"/>
  <c r="Q153" i="2"/>
  <c r="Q182" i="2"/>
  <c r="Q181" i="2"/>
  <c r="Q177" i="2"/>
  <c r="Q174" i="2"/>
  <c r="Q148" i="2"/>
  <c r="Q145" i="2"/>
  <c r="Q178" i="2"/>
  <c r="Q175" i="2"/>
  <c r="Q183" i="2"/>
  <c r="Q176" i="2"/>
  <c r="Q151" i="2"/>
  <c r="Q152" i="2"/>
  <c r="Q150" i="2"/>
  <c r="Q146" i="2"/>
  <c r="Q143" i="2"/>
  <c r="Q172" i="2"/>
  <c r="Y183" i="2"/>
  <c r="Y153" i="2"/>
  <c r="Y149" i="2"/>
  <c r="Y177" i="2"/>
  <c r="Y175" i="2"/>
  <c r="Y148" i="2"/>
  <c r="Y145" i="2"/>
  <c r="Y182" i="2"/>
  <c r="Y181" i="2"/>
  <c r="Y178" i="2"/>
  <c r="Y176" i="2"/>
  <c r="Y172" i="2"/>
  <c r="Y152" i="2"/>
  <c r="Y151" i="2"/>
  <c r="Y147" i="2"/>
  <c r="Y146" i="2"/>
  <c r="Y150" i="2"/>
  <c r="Y174" i="2"/>
  <c r="AG180" i="2"/>
  <c r="AG179" i="2"/>
  <c r="AG175" i="2"/>
  <c r="AG182" i="2"/>
  <c r="AG181" i="2"/>
  <c r="AG183" i="2"/>
  <c r="AG174" i="2"/>
  <c r="AG152" i="2"/>
  <c r="AG146" i="2"/>
  <c r="AG145" i="2"/>
  <c r="AG178" i="2"/>
  <c r="AG177" i="2"/>
  <c r="AG176" i="2"/>
  <c r="AG173" i="2"/>
  <c r="AG151" i="2"/>
  <c r="AG172" i="2"/>
  <c r="AG153" i="2"/>
  <c r="AG150" i="2"/>
  <c r="AG143" i="2"/>
  <c r="AK213" i="2"/>
  <c r="AK212" i="2"/>
  <c r="AK211" i="2"/>
  <c r="AK210" i="2"/>
  <c r="AK208" i="2"/>
  <c r="AK209" i="2"/>
  <c r="AK204" i="2"/>
  <c r="AK207" i="2"/>
  <c r="AK205" i="2"/>
  <c r="AK217" i="2"/>
  <c r="AK216" i="2"/>
  <c r="AK180" i="2"/>
  <c r="AK177" i="2"/>
  <c r="AK175" i="2"/>
  <c r="AK154" i="2"/>
  <c r="AK206" i="2"/>
  <c r="AK203" i="2"/>
  <c r="AK179" i="2"/>
  <c r="AK202" i="2"/>
  <c r="AK182" i="2"/>
  <c r="AK181" i="2"/>
  <c r="AK172" i="2"/>
  <c r="AK146" i="2"/>
  <c r="AK145" i="2"/>
  <c r="AK174" i="2"/>
  <c r="AK158" i="2"/>
  <c r="AK149" i="2"/>
  <c r="AK144" i="2"/>
  <c r="AK183" i="2"/>
  <c r="AK148" i="2"/>
  <c r="AK173" i="2"/>
  <c r="AS223" i="2"/>
  <c r="AS217" i="2"/>
  <c r="AS211" i="2"/>
  <c r="AS210" i="2"/>
  <c r="AS208" i="2"/>
  <c r="AS222" i="2"/>
  <c r="AS221" i="2"/>
  <c r="AS220" i="2"/>
  <c r="AS204" i="2"/>
  <c r="AS225" i="2"/>
  <c r="AS224" i="2"/>
  <c r="AS214" i="2"/>
  <c r="AS212" i="2"/>
  <c r="AS205" i="2"/>
  <c r="AS218" i="2"/>
  <c r="AS209" i="2"/>
  <c r="AS202" i="2"/>
  <c r="AS195" i="2"/>
  <c r="AS190" i="2"/>
  <c r="AS180" i="2"/>
  <c r="AS203" i="2"/>
  <c r="AS193" i="2"/>
  <c r="AS191" i="2"/>
  <c r="AS216" i="2"/>
  <c r="AS182" i="2"/>
  <c r="AS181" i="2"/>
  <c r="AS176" i="2"/>
  <c r="AS174" i="2"/>
  <c r="AS173" i="2"/>
  <c r="AS219" i="2"/>
  <c r="AS192" i="2"/>
  <c r="AS187" i="2"/>
  <c r="AS183" i="2"/>
  <c r="AS179" i="2"/>
  <c r="AS177" i="2"/>
  <c r="AS215" i="2"/>
  <c r="AS213" i="2"/>
  <c r="AS194" i="2"/>
  <c r="AS207" i="2"/>
  <c r="AS206" i="2"/>
  <c r="AS189" i="2"/>
  <c r="AS172" i="2"/>
  <c r="AS186" i="2"/>
  <c r="AS184" i="2"/>
  <c r="AS178" i="2"/>
  <c r="AS175" i="2"/>
  <c r="BA211" i="2"/>
  <c r="BA210" i="2"/>
  <c r="BA208" i="2"/>
  <c r="BA213" i="2"/>
  <c r="BA209" i="2"/>
  <c r="BA204" i="2"/>
  <c r="BA207" i="2"/>
  <c r="BA180" i="2"/>
  <c r="BA212" i="2"/>
  <c r="BA202" i="2"/>
  <c r="BA176" i="2"/>
  <c r="BA174" i="2"/>
  <c r="BA206" i="2"/>
  <c r="BA179" i="2"/>
  <c r="BA177" i="2"/>
  <c r="BA172" i="2"/>
  <c r="BA183" i="2"/>
  <c r="BA175" i="2"/>
  <c r="BA173" i="2"/>
  <c r="BA182" i="2"/>
  <c r="BA181" i="2"/>
  <c r="BI211" i="2"/>
  <c r="BI210" i="2"/>
  <c r="BI208" i="2"/>
  <c r="BI207" i="2"/>
  <c r="BI212" i="2"/>
  <c r="BI204" i="2"/>
  <c r="BI213" i="2"/>
  <c r="BI205" i="2"/>
  <c r="BI202" i="2"/>
  <c r="BI203" i="2"/>
  <c r="BI182" i="2"/>
  <c r="BI174" i="2"/>
  <c r="BI183" i="2"/>
  <c r="BI181" i="2"/>
  <c r="BI179" i="2"/>
  <c r="BI176" i="2"/>
  <c r="BI209" i="2"/>
  <c r="BI177" i="2"/>
  <c r="BI180" i="2"/>
  <c r="BI173" i="2"/>
  <c r="BI178" i="2"/>
  <c r="BI175" i="2"/>
  <c r="BI172" i="2"/>
  <c r="BQ211" i="2"/>
  <c r="BQ210" i="2"/>
  <c r="BQ206" i="2"/>
  <c r="BQ213" i="2"/>
  <c r="BQ209" i="2"/>
  <c r="BQ181" i="2"/>
  <c r="BQ208" i="2"/>
  <c r="BQ205" i="2"/>
  <c r="BQ174" i="2"/>
  <c r="BQ212" i="2"/>
  <c r="BQ203" i="2"/>
  <c r="BQ180" i="2"/>
  <c r="BQ179" i="2"/>
  <c r="BQ176" i="2"/>
  <c r="BQ177" i="2"/>
  <c r="BQ173" i="2"/>
  <c r="BQ172" i="2"/>
  <c r="BQ182" i="2"/>
  <c r="BQ175" i="2"/>
  <c r="BQ207" i="2"/>
  <c r="BQ202" i="2"/>
  <c r="BQ204" i="2"/>
  <c r="I133" i="2"/>
  <c r="I129" i="2"/>
  <c r="I125" i="2"/>
  <c r="Q133" i="2"/>
  <c r="Q129" i="2"/>
  <c r="Q125" i="2"/>
  <c r="Y133" i="2"/>
  <c r="Y129" i="2"/>
  <c r="Y125" i="2"/>
  <c r="AG133" i="2"/>
  <c r="AG129" i="2"/>
  <c r="AG125" i="2"/>
  <c r="AK129" i="2"/>
  <c r="AK125" i="2"/>
  <c r="B130" i="2"/>
  <c r="B126" i="2"/>
  <c r="J134" i="2"/>
  <c r="J130" i="2"/>
  <c r="J126" i="2"/>
  <c r="R130" i="2"/>
  <c r="R126" i="2"/>
  <c r="Z134" i="2"/>
  <c r="Z130" i="2"/>
  <c r="Z126" i="2"/>
  <c r="AD130" i="2"/>
  <c r="AD126" i="2"/>
  <c r="AL134" i="2"/>
  <c r="AL130" i="2"/>
  <c r="AL126" i="2"/>
  <c r="AT130" i="2"/>
  <c r="AT126" i="2"/>
  <c r="BB134" i="2"/>
  <c r="BB130" i="2"/>
  <c r="BB126" i="2"/>
  <c r="BJ130" i="2"/>
  <c r="BJ126" i="2"/>
  <c r="BR134" i="2"/>
  <c r="BR130" i="2"/>
  <c r="BR126" i="2"/>
  <c r="E124" i="2"/>
  <c r="U124" i="2"/>
  <c r="AK124" i="2"/>
  <c r="BA124" i="2"/>
  <c r="BQ124" i="2"/>
  <c r="H126" i="2"/>
  <c r="X126" i="2"/>
  <c r="AN126" i="2"/>
  <c r="BD126" i="2"/>
  <c r="M128" i="2"/>
  <c r="AC128" i="2"/>
  <c r="AS128" i="2"/>
  <c r="BI128" i="2"/>
  <c r="G129" i="2"/>
  <c r="W129" i="2"/>
  <c r="AE129" i="2"/>
  <c r="H130" i="2"/>
  <c r="X130" i="2"/>
  <c r="AN130" i="2"/>
  <c r="AQ131" i="2"/>
  <c r="BO131" i="2"/>
  <c r="AK132" i="2"/>
  <c r="BA132" i="2"/>
  <c r="BQ132" i="2"/>
  <c r="W133" i="2"/>
  <c r="AN135" i="2"/>
  <c r="B190" i="2"/>
  <c r="B188" i="2"/>
  <c r="B187" i="2"/>
  <c r="B186" i="2"/>
  <c r="B191" i="2"/>
  <c r="B194" i="2"/>
  <c r="B189" i="2"/>
  <c r="B179" i="2"/>
  <c r="B174" i="2"/>
  <c r="B172" i="2"/>
  <c r="B165" i="2"/>
  <c r="B163" i="2"/>
  <c r="B155" i="2"/>
  <c r="B195" i="2"/>
  <c r="B185" i="2"/>
  <c r="B184" i="2"/>
  <c r="B183" i="2"/>
  <c r="B182" i="2"/>
  <c r="B180" i="2"/>
  <c r="B175" i="2"/>
  <c r="B166" i="2"/>
  <c r="B160" i="2"/>
  <c r="B158" i="2"/>
  <c r="B154" i="2"/>
  <c r="B152" i="2"/>
  <c r="B151" i="2"/>
  <c r="B150" i="2"/>
  <c r="B149" i="2"/>
  <c r="B147" i="2"/>
  <c r="B146" i="2"/>
  <c r="B181" i="2"/>
  <c r="B157" i="2"/>
  <c r="B162" i="2"/>
  <c r="B148" i="2"/>
  <c r="B143" i="2"/>
  <c r="B145" i="2"/>
  <c r="B173" i="2"/>
  <c r="B159" i="2"/>
  <c r="B156" i="2"/>
  <c r="F181" i="2"/>
  <c r="F179" i="2"/>
  <c r="F176" i="2"/>
  <c r="F172" i="2"/>
  <c r="F174" i="2"/>
  <c r="F177" i="2"/>
  <c r="F175" i="2"/>
  <c r="F180" i="2"/>
  <c r="F149" i="2"/>
  <c r="F173" i="2"/>
  <c r="F148" i="2"/>
  <c r="F146" i="2"/>
  <c r="F144" i="2"/>
  <c r="F143" i="2"/>
  <c r="F183" i="2"/>
  <c r="J179" i="2"/>
  <c r="J172" i="2"/>
  <c r="J152" i="2"/>
  <c r="J151" i="2"/>
  <c r="J182" i="2"/>
  <c r="J181" i="2"/>
  <c r="J178" i="2"/>
  <c r="J180" i="2"/>
  <c r="J173" i="2"/>
  <c r="J154" i="2"/>
  <c r="J174" i="2"/>
  <c r="J153" i="2"/>
  <c r="J150" i="2"/>
  <c r="J175" i="2"/>
  <c r="N183" i="2"/>
  <c r="N181" i="2"/>
  <c r="N177" i="2"/>
  <c r="N172" i="2"/>
  <c r="N151" i="2"/>
  <c r="N179" i="2"/>
  <c r="N144" i="2"/>
  <c r="N173" i="2"/>
  <c r="N178" i="2"/>
  <c r="N149" i="2"/>
  <c r="N148" i="2"/>
  <c r="N147" i="2"/>
  <c r="N145" i="2"/>
  <c r="N176" i="2"/>
  <c r="N175" i="2"/>
  <c r="N174" i="2"/>
  <c r="R183" i="2"/>
  <c r="R182" i="2"/>
  <c r="R181" i="2"/>
  <c r="R177" i="2"/>
  <c r="R172" i="2"/>
  <c r="R151" i="2"/>
  <c r="R178" i="2"/>
  <c r="R175" i="2"/>
  <c r="R150" i="2"/>
  <c r="R180" i="2"/>
  <c r="R176" i="2"/>
  <c r="R152" i="2"/>
  <c r="R143" i="2"/>
  <c r="R174" i="2"/>
  <c r="R173" i="2"/>
  <c r="R154" i="2"/>
  <c r="R153" i="2"/>
  <c r="R148" i="2"/>
  <c r="R147" i="2"/>
  <c r="R145" i="2"/>
  <c r="R144" i="2"/>
  <c r="R179" i="2"/>
  <c r="V183" i="2"/>
  <c r="V182" i="2"/>
  <c r="V181" i="2"/>
  <c r="V151" i="2"/>
  <c r="V179" i="2"/>
  <c r="V174" i="2"/>
  <c r="V175" i="2"/>
  <c r="V173" i="2"/>
  <c r="V149" i="2"/>
  <c r="V180" i="2"/>
  <c r="V172" i="2"/>
  <c r="V143" i="2"/>
  <c r="V178" i="2"/>
  <c r="V176" i="2"/>
  <c r="Z183" i="2"/>
  <c r="Z182" i="2"/>
  <c r="Z181" i="2"/>
  <c r="Z151" i="2"/>
  <c r="Z180" i="2"/>
  <c r="Z177" i="2"/>
  <c r="Z178" i="2"/>
  <c r="Z176" i="2"/>
  <c r="Z172" i="2"/>
  <c r="Z152" i="2"/>
  <c r="Z174" i="2"/>
  <c r="Z150" i="2"/>
  <c r="Z144" i="2"/>
  <c r="Z179" i="2"/>
  <c r="Z175" i="2"/>
  <c r="Z153" i="2"/>
  <c r="Z173" i="2"/>
  <c r="AD183" i="2"/>
  <c r="AD182" i="2"/>
  <c r="AD181" i="2"/>
  <c r="AD153" i="2"/>
  <c r="AD151" i="2"/>
  <c r="AD149" i="2"/>
  <c r="AD180" i="2"/>
  <c r="AD175" i="2"/>
  <c r="AD150" i="2"/>
  <c r="AD148" i="2"/>
  <c r="AD179" i="2"/>
  <c r="AD172" i="2"/>
  <c r="AD178" i="2"/>
  <c r="AD177" i="2"/>
  <c r="AD176" i="2"/>
  <c r="AD174" i="2"/>
  <c r="AD154" i="2"/>
  <c r="AD147" i="2"/>
  <c r="AD145" i="2"/>
  <c r="AD173" i="2"/>
  <c r="AD146" i="2"/>
  <c r="AD144" i="2"/>
  <c r="AH183" i="2"/>
  <c r="AH182" i="2"/>
  <c r="AH181" i="2"/>
  <c r="AH153" i="2"/>
  <c r="AH149" i="2"/>
  <c r="AH178" i="2"/>
  <c r="AH177" i="2"/>
  <c r="AH176" i="2"/>
  <c r="AH173" i="2"/>
  <c r="AH154" i="2"/>
  <c r="AH172" i="2"/>
  <c r="AH152" i="2"/>
  <c r="AH150" i="2"/>
  <c r="AH143" i="2"/>
  <c r="AH147" i="2"/>
  <c r="AH145" i="2"/>
  <c r="AH175" i="2"/>
  <c r="AL216" i="2"/>
  <c r="AL214" i="2"/>
  <c r="AL209" i="2"/>
  <c r="AL210" i="2"/>
  <c r="AL207" i="2"/>
  <c r="AL205" i="2"/>
  <c r="AL203" i="2"/>
  <c r="AL202" i="2"/>
  <c r="AL217" i="2"/>
  <c r="AL211" i="2"/>
  <c r="AL208" i="2"/>
  <c r="AL187" i="2"/>
  <c r="AL186" i="2"/>
  <c r="AL183" i="2"/>
  <c r="AL182" i="2"/>
  <c r="AL181" i="2"/>
  <c r="AL213" i="2"/>
  <c r="AL206" i="2"/>
  <c r="AL180" i="2"/>
  <c r="AL179" i="2"/>
  <c r="AL155" i="2"/>
  <c r="AL153" i="2"/>
  <c r="AL149" i="2"/>
  <c r="AL212" i="2"/>
  <c r="AL174" i="2"/>
  <c r="AL158" i="2"/>
  <c r="AL152" i="2"/>
  <c r="AL184" i="2"/>
  <c r="AL173" i="2"/>
  <c r="AL154" i="2"/>
  <c r="AL148" i="2"/>
  <c r="AL204" i="2"/>
  <c r="AL175" i="2"/>
  <c r="AL156" i="2"/>
  <c r="AL151" i="2"/>
  <c r="AL143" i="2"/>
  <c r="AL178" i="2"/>
  <c r="AL176" i="2"/>
  <c r="AL157" i="2"/>
  <c r="AP225" i="2"/>
  <c r="AP221" i="2"/>
  <c r="AP220" i="2"/>
  <c r="AP215" i="2"/>
  <c r="AP213" i="2"/>
  <c r="AP209" i="2"/>
  <c r="AP219" i="2"/>
  <c r="AP205" i="2"/>
  <c r="AP203" i="2"/>
  <c r="AP202" i="2"/>
  <c r="AP210" i="2"/>
  <c r="AP207" i="2"/>
  <c r="AP223" i="2"/>
  <c r="AP206" i="2"/>
  <c r="AP204" i="2"/>
  <c r="AP194" i="2"/>
  <c r="AP184" i="2"/>
  <c r="AP183" i="2"/>
  <c r="AP182" i="2"/>
  <c r="AP181" i="2"/>
  <c r="AP218" i="2"/>
  <c r="AP192" i="2"/>
  <c r="AP189" i="2"/>
  <c r="AP187" i="2"/>
  <c r="AP186" i="2"/>
  <c r="AP224" i="2"/>
  <c r="AP214" i="2"/>
  <c r="AP211" i="2"/>
  <c r="AP190" i="2"/>
  <c r="AP185" i="2"/>
  <c r="AP179" i="2"/>
  <c r="AP216" i="2"/>
  <c r="AP208" i="2"/>
  <c r="AP191" i="2"/>
  <c r="AP180" i="2"/>
  <c r="AP222" i="2"/>
  <c r="AP178" i="2"/>
  <c r="AP172" i="2"/>
  <c r="AP173" i="2"/>
  <c r="AP217" i="2"/>
  <c r="AP188" i="2"/>
  <c r="AT222" i="2"/>
  <c r="AT213" i="2"/>
  <c r="AT212" i="2"/>
  <c r="AT209" i="2"/>
  <c r="AT225" i="2"/>
  <c r="AT224" i="2"/>
  <c r="AT223" i="2"/>
  <c r="AT214" i="2"/>
  <c r="AT208" i="2"/>
  <c r="AT205" i="2"/>
  <c r="AT203" i="2"/>
  <c r="AT202" i="2"/>
  <c r="AT218" i="2"/>
  <c r="AT217" i="2"/>
  <c r="AT216" i="2"/>
  <c r="AT215" i="2"/>
  <c r="AT193" i="2"/>
  <c r="AT191" i="2"/>
  <c r="AT188" i="2"/>
  <c r="AT183" i="2"/>
  <c r="AT182" i="2"/>
  <c r="AT181" i="2"/>
  <c r="AT220" i="2"/>
  <c r="AT211" i="2"/>
  <c r="AT204" i="2"/>
  <c r="AT194" i="2"/>
  <c r="AT219" i="2"/>
  <c r="AT192" i="2"/>
  <c r="AT187" i="2"/>
  <c r="AT179" i="2"/>
  <c r="AT177" i="2"/>
  <c r="AT175" i="2"/>
  <c r="AT207" i="2"/>
  <c r="AT206" i="2"/>
  <c r="AT189" i="2"/>
  <c r="AT174" i="2"/>
  <c r="AT173" i="2"/>
  <c r="AT221" i="2"/>
  <c r="AT172" i="2"/>
  <c r="AT210" i="2"/>
  <c r="AT186" i="2"/>
  <c r="AT184" i="2"/>
  <c r="AT180" i="2"/>
  <c r="AT178" i="2"/>
  <c r="AT195" i="2"/>
  <c r="AT190" i="2"/>
  <c r="AT176" i="2"/>
  <c r="AT185" i="2"/>
  <c r="AX213" i="2"/>
  <c r="AX212" i="2"/>
  <c r="AX209" i="2"/>
  <c r="AX211" i="2"/>
  <c r="AX205" i="2"/>
  <c r="AX203" i="2"/>
  <c r="AX202" i="2"/>
  <c r="AX208" i="2"/>
  <c r="AX206" i="2"/>
  <c r="AX183" i="2"/>
  <c r="AX182" i="2"/>
  <c r="AX181" i="2"/>
  <c r="AX210" i="2"/>
  <c r="AX207" i="2"/>
  <c r="AX179" i="2"/>
  <c r="AX177" i="2"/>
  <c r="AX178" i="2"/>
  <c r="AX204" i="2"/>
  <c r="AX180" i="2"/>
  <c r="AX176" i="2"/>
  <c r="AX174" i="2"/>
  <c r="AX173" i="2"/>
  <c r="AX172" i="2"/>
  <c r="BB213" i="2"/>
  <c r="BB212" i="2"/>
  <c r="BB209" i="2"/>
  <c r="BB210" i="2"/>
  <c r="BB207" i="2"/>
  <c r="BB203" i="2"/>
  <c r="BB202" i="2"/>
  <c r="BB211" i="2"/>
  <c r="BB205" i="2"/>
  <c r="BB183" i="2"/>
  <c r="BB182" i="2"/>
  <c r="BB181" i="2"/>
  <c r="BB204" i="2"/>
  <c r="BB206" i="2"/>
  <c r="BB180" i="2"/>
  <c r="BB179" i="2"/>
  <c r="BB177" i="2"/>
  <c r="BB173" i="2"/>
  <c r="BB208" i="2"/>
  <c r="BB175" i="2"/>
  <c r="BB174" i="2"/>
  <c r="BB172" i="2"/>
  <c r="BB178" i="2"/>
  <c r="BF213" i="2"/>
  <c r="BF212" i="2"/>
  <c r="BF209" i="2"/>
  <c r="BF204" i="2"/>
  <c r="BF203" i="2"/>
  <c r="BF202" i="2"/>
  <c r="BF210" i="2"/>
  <c r="BF205" i="2"/>
  <c r="BF211" i="2"/>
  <c r="BF206" i="2"/>
  <c r="BF183" i="2"/>
  <c r="BF182" i="2"/>
  <c r="BF180" i="2"/>
  <c r="BF208" i="2"/>
  <c r="BF207" i="2"/>
  <c r="BF179" i="2"/>
  <c r="BF176" i="2"/>
  <c r="BF173" i="2"/>
  <c r="BF177" i="2"/>
  <c r="BF178" i="2"/>
  <c r="BF172" i="2"/>
  <c r="BF175" i="2"/>
  <c r="BJ213" i="2"/>
  <c r="BJ212" i="2"/>
  <c r="BJ209" i="2"/>
  <c r="BJ208" i="2"/>
  <c r="BJ204" i="2"/>
  <c r="BJ203" i="2"/>
  <c r="BJ202" i="2"/>
  <c r="BJ210" i="2"/>
  <c r="BJ183" i="2"/>
  <c r="BJ182" i="2"/>
  <c r="BJ180" i="2"/>
  <c r="BJ207" i="2"/>
  <c r="BJ181" i="2"/>
  <c r="BJ179" i="2"/>
  <c r="BJ176" i="2"/>
  <c r="BJ211" i="2"/>
  <c r="BJ177" i="2"/>
  <c r="BJ174" i="2"/>
  <c r="BJ172" i="2"/>
  <c r="BJ178" i="2"/>
  <c r="BJ175" i="2"/>
  <c r="BJ206" i="2"/>
  <c r="BN213" i="2"/>
  <c r="BN212" i="2"/>
  <c r="BN209" i="2"/>
  <c r="BN211" i="2"/>
  <c r="BN207" i="2"/>
  <c r="BN204" i="2"/>
  <c r="BN203" i="2"/>
  <c r="BN202" i="2"/>
  <c r="BN208" i="2"/>
  <c r="BN183" i="2"/>
  <c r="BN180" i="2"/>
  <c r="BN206" i="2"/>
  <c r="BN179" i="2"/>
  <c r="BN176" i="2"/>
  <c r="BN182" i="2"/>
  <c r="BN177" i="2"/>
  <c r="BN178" i="2"/>
  <c r="BN210" i="2"/>
  <c r="BN174" i="2"/>
  <c r="BN205" i="2"/>
  <c r="BN173" i="2"/>
  <c r="BN172" i="2"/>
  <c r="BR213" i="2"/>
  <c r="BR212" i="2"/>
  <c r="BR209" i="2"/>
  <c r="BR207" i="2"/>
  <c r="BR206" i="2"/>
  <c r="BR203" i="2"/>
  <c r="BR204" i="2"/>
  <c r="BR183" i="2"/>
  <c r="BR180" i="2"/>
  <c r="BR181" i="2"/>
  <c r="BR179" i="2"/>
  <c r="BR176" i="2"/>
  <c r="BR177" i="2"/>
  <c r="BR182" i="2"/>
  <c r="BR175" i="2"/>
  <c r="BR202" i="2"/>
  <c r="BR178" i="2"/>
  <c r="BR174" i="2"/>
  <c r="D128" i="2"/>
  <c r="H128" i="2"/>
  <c r="L128" i="2"/>
  <c r="P128" i="2"/>
  <c r="T128" i="2"/>
  <c r="X128" i="2"/>
  <c r="AB128" i="2"/>
  <c r="AF128" i="2"/>
  <c r="AJ128" i="2"/>
  <c r="AN128" i="2"/>
  <c r="AR128" i="2"/>
  <c r="AV128" i="2"/>
  <c r="AZ128" i="2"/>
  <c r="BD128" i="2"/>
  <c r="BH128" i="2"/>
  <c r="BL128" i="2"/>
  <c r="BP128" i="2"/>
  <c r="B133" i="2"/>
  <c r="B129" i="2"/>
  <c r="B125" i="2"/>
  <c r="F133" i="2"/>
  <c r="F129" i="2"/>
  <c r="F125" i="2"/>
  <c r="J133" i="2"/>
  <c r="J129" i="2"/>
  <c r="J125" i="2"/>
  <c r="N133" i="2"/>
  <c r="N129" i="2"/>
  <c r="N125" i="2"/>
  <c r="R133" i="2"/>
  <c r="R129" i="2"/>
  <c r="R125" i="2"/>
  <c r="V133" i="2"/>
  <c r="V129" i="2"/>
  <c r="V125" i="2"/>
  <c r="Z133" i="2"/>
  <c r="Z129" i="2"/>
  <c r="Z125" i="2"/>
  <c r="AD133" i="2"/>
  <c r="AD129" i="2"/>
  <c r="AD125" i="2"/>
  <c r="AH133" i="2"/>
  <c r="AH129" i="2"/>
  <c r="AH125" i="2"/>
  <c r="AL129" i="2"/>
  <c r="AL125" i="2"/>
  <c r="AL133" i="2"/>
  <c r="C130" i="2"/>
  <c r="C126" i="2"/>
  <c r="G130" i="2"/>
  <c r="G126" i="2"/>
  <c r="K134" i="2"/>
  <c r="K130" i="2"/>
  <c r="K126" i="2"/>
  <c r="O130" i="2"/>
  <c r="O126" i="2"/>
  <c r="O134" i="2"/>
  <c r="S130" i="2"/>
  <c r="S126" i="2"/>
  <c r="W130" i="2"/>
  <c r="W126" i="2"/>
  <c r="AA134" i="2"/>
  <c r="AA130" i="2"/>
  <c r="AA126" i="2"/>
  <c r="AE130" i="2"/>
  <c r="AE126" i="2"/>
  <c r="AE134" i="2"/>
  <c r="AI130" i="2"/>
  <c r="AI126" i="2"/>
  <c r="AM130" i="2"/>
  <c r="AM126" i="2"/>
  <c r="AQ134" i="2"/>
  <c r="AQ130" i="2"/>
  <c r="AQ126" i="2"/>
  <c r="AU130" i="2"/>
  <c r="AU126" i="2"/>
  <c r="AU134" i="2"/>
  <c r="AY130" i="2"/>
  <c r="AY126" i="2"/>
  <c r="BC130" i="2"/>
  <c r="BC126" i="2"/>
  <c r="BG134" i="2"/>
  <c r="BG130" i="2"/>
  <c r="BG126" i="2"/>
  <c r="BK130" i="2"/>
  <c r="BK126" i="2"/>
  <c r="BK134" i="2"/>
  <c r="BO130" i="2"/>
  <c r="BO126" i="2"/>
  <c r="BS130" i="2"/>
  <c r="BS126" i="2"/>
  <c r="AR135" i="2"/>
  <c r="AV135" i="2"/>
  <c r="BH135" i="2"/>
  <c r="BL135" i="2"/>
  <c r="F124" i="2"/>
  <c r="N124" i="2"/>
  <c r="V124" i="2"/>
  <c r="AD124" i="2"/>
  <c r="AL124" i="2"/>
  <c r="AT124" i="2"/>
  <c r="BB124" i="2"/>
  <c r="BJ124" i="2"/>
  <c r="BR124" i="2"/>
  <c r="H125" i="2"/>
  <c r="P125" i="2"/>
  <c r="X125" i="2"/>
  <c r="AF125" i="2"/>
  <c r="AN125" i="2"/>
  <c r="I126" i="2"/>
  <c r="Q126" i="2"/>
  <c r="Y126" i="2"/>
  <c r="AG126" i="2"/>
  <c r="AO126" i="2"/>
  <c r="AW126" i="2"/>
  <c r="BE126" i="2"/>
  <c r="BM126" i="2"/>
  <c r="AJ127" i="2"/>
  <c r="AR127" i="2"/>
  <c r="AZ127" i="2"/>
  <c r="BH127" i="2"/>
  <c r="BP127" i="2"/>
  <c r="H129" i="2"/>
  <c r="P129" i="2"/>
  <c r="X129" i="2"/>
  <c r="AF129" i="2"/>
  <c r="AN129" i="2"/>
  <c r="Q130" i="2"/>
  <c r="Y130" i="2"/>
  <c r="AG130" i="2"/>
  <c r="AO130" i="2"/>
  <c r="AW130" i="2"/>
  <c r="BE130" i="2"/>
  <c r="BM130" i="2"/>
  <c r="AR131" i="2"/>
  <c r="AZ131" i="2"/>
  <c r="BH131" i="2"/>
  <c r="BP131" i="2"/>
  <c r="F132" i="2"/>
  <c r="N132" i="2"/>
  <c r="V132" i="2"/>
  <c r="AD132" i="2"/>
  <c r="AL132" i="2"/>
  <c r="AT132" i="2"/>
  <c r="BB132" i="2"/>
  <c r="BJ132" i="2"/>
  <c r="BR132" i="2"/>
  <c r="C134" i="2"/>
  <c r="AI134" i="2"/>
  <c r="AT134" i="2"/>
  <c r="BO134" i="2"/>
  <c r="AZ135" i="2"/>
  <c r="J143" i="2"/>
  <c r="U143" i="2"/>
  <c r="AF143" i="2"/>
  <c r="D144" i="2"/>
  <c r="Q144" i="2"/>
  <c r="AM144" i="2"/>
  <c r="V145" i="2"/>
  <c r="AF145" i="2"/>
  <c r="E146" i="2"/>
  <c r="P146" i="2"/>
  <c r="V147" i="2"/>
  <c r="AG147" i="2"/>
  <c r="E148" i="2"/>
  <c r="P148" i="2"/>
  <c r="AB148" i="2"/>
  <c r="C149" i="2"/>
  <c r="R149" i="2"/>
  <c r="AG149" i="2"/>
  <c r="I150" i="2"/>
  <c r="V150" i="2"/>
  <c r="AL150" i="2"/>
  <c r="AB151" i="2"/>
  <c r="V152" i="2"/>
  <c r="AK152" i="2"/>
  <c r="P153" i="2"/>
  <c r="AF153" i="2"/>
  <c r="B164" i="2"/>
  <c r="BR172" i="2"/>
  <c r="X174" i="2"/>
  <c r="U176" i="2"/>
  <c r="Q179" i="2"/>
  <c r="N180" i="2"/>
  <c r="AZ182" i="2"/>
  <c r="BQ183" i="2"/>
  <c r="BA203" i="2"/>
  <c r="H182" i="2"/>
  <c r="H181" i="2"/>
  <c r="H183" i="2"/>
  <c r="H180" i="2"/>
  <c r="H153" i="2"/>
  <c r="H149" i="2"/>
  <c r="H177" i="2"/>
  <c r="H178" i="2"/>
  <c r="H175" i="2"/>
  <c r="H151" i="2"/>
  <c r="H150" i="2"/>
  <c r="H148" i="2"/>
  <c r="H173" i="2"/>
  <c r="H172" i="2"/>
  <c r="H179" i="2"/>
  <c r="H146" i="2"/>
  <c r="H145" i="2"/>
  <c r="H143" i="2"/>
  <c r="H132" i="2"/>
  <c r="H124" i="2"/>
  <c r="H174" i="2"/>
  <c r="H152" i="2"/>
  <c r="H147" i="2"/>
  <c r="L153" i="2"/>
  <c r="L149" i="2"/>
  <c r="L183" i="2"/>
  <c r="L174" i="2"/>
  <c r="L176" i="2"/>
  <c r="L175" i="2"/>
  <c r="L177" i="2"/>
  <c r="L172" i="2"/>
  <c r="L154" i="2"/>
  <c r="L152" i="2"/>
  <c r="L150" i="2"/>
  <c r="L132" i="2"/>
  <c r="L124" i="2"/>
  <c r="L178" i="2"/>
  <c r="L148" i="2"/>
  <c r="L146" i="2"/>
  <c r="L145" i="2"/>
  <c r="L143" i="2"/>
  <c r="L173" i="2"/>
  <c r="T183" i="2"/>
  <c r="T179" i="2"/>
  <c r="T178" i="2"/>
  <c r="T176" i="2"/>
  <c r="T173" i="2"/>
  <c r="T180" i="2"/>
  <c r="T154" i="2"/>
  <c r="T146" i="2"/>
  <c r="T172" i="2"/>
  <c r="T174" i="2"/>
  <c r="T153" i="2"/>
  <c r="T150" i="2"/>
  <c r="T147" i="2"/>
  <c r="T144" i="2"/>
  <c r="T132" i="2"/>
  <c r="T124" i="2"/>
  <c r="T182" i="2"/>
  <c r="T181" i="2"/>
  <c r="T149" i="2"/>
  <c r="T177" i="2"/>
  <c r="AB178" i="2"/>
  <c r="AB176" i="2"/>
  <c r="AB175" i="2"/>
  <c r="AB173" i="2"/>
  <c r="AB171" i="2" s="1"/>
  <c r="AB154" i="2"/>
  <c r="AB152" i="2"/>
  <c r="AB150" i="2"/>
  <c r="AB182" i="2"/>
  <c r="AB181" i="2"/>
  <c r="AB179" i="2"/>
  <c r="AB174" i="2"/>
  <c r="AB144" i="2"/>
  <c r="AB180" i="2"/>
  <c r="AB153" i="2"/>
  <c r="AB132" i="2"/>
  <c r="AB124" i="2"/>
  <c r="AB177" i="2"/>
  <c r="AB149" i="2"/>
  <c r="AB145" i="2"/>
  <c r="AB143" i="2"/>
  <c r="AB183" i="2"/>
  <c r="AJ207" i="2"/>
  <c r="AJ213" i="2"/>
  <c r="AJ206" i="2"/>
  <c r="AJ214" i="2"/>
  <c r="AJ210" i="2"/>
  <c r="AJ209" i="2"/>
  <c r="AJ215" i="2"/>
  <c r="AJ211" i="2"/>
  <c r="AJ205" i="2"/>
  <c r="AJ204" i="2"/>
  <c r="AJ203" i="2"/>
  <c r="AJ185" i="2"/>
  <c r="AJ184" i="2"/>
  <c r="AJ217" i="2"/>
  <c r="AJ216" i="2"/>
  <c r="AJ208" i="2"/>
  <c r="AJ187" i="2"/>
  <c r="AJ183" i="2"/>
  <c r="AJ178" i="2"/>
  <c r="AJ176" i="2"/>
  <c r="AJ173" i="2"/>
  <c r="AJ158" i="2"/>
  <c r="AJ157" i="2"/>
  <c r="AJ152" i="2"/>
  <c r="AJ150" i="2"/>
  <c r="AJ180" i="2"/>
  <c r="AJ177" i="2"/>
  <c r="AJ186" i="2"/>
  <c r="AJ175" i="2"/>
  <c r="AJ156" i="2"/>
  <c r="AJ153" i="2"/>
  <c r="AJ151" i="2"/>
  <c r="AJ149" i="2"/>
  <c r="AJ148" i="2"/>
  <c r="AJ144" i="2"/>
  <c r="AJ212" i="2"/>
  <c r="AJ202" i="2"/>
  <c r="AJ182" i="2"/>
  <c r="AJ181" i="2"/>
  <c r="AJ172" i="2"/>
  <c r="AJ155" i="2"/>
  <c r="AJ147" i="2"/>
  <c r="AJ146" i="2"/>
  <c r="AJ132" i="2"/>
  <c r="AJ124" i="2"/>
  <c r="AJ154" i="2"/>
  <c r="AJ179" i="2"/>
  <c r="AJ174" i="2"/>
  <c r="AR207" i="2"/>
  <c r="AR211" i="2"/>
  <c r="AR206" i="2"/>
  <c r="AR208" i="2"/>
  <c r="AR212" i="2"/>
  <c r="AR205" i="2"/>
  <c r="AR209" i="2"/>
  <c r="AR202" i="2"/>
  <c r="AR204" i="2"/>
  <c r="AR178" i="2"/>
  <c r="AR182" i="2"/>
  <c r="AR181" i="2"/>
  <c r="AR176" i="2"/>
  <c r="AR203" i="2"/>
  <c r="AR183" i="2"/>
  <c r="AR177" i="2"/>
  <c r="AR213" i="2"/>
  <c r="AR174" i="2"/>
  <c r="AR173" i="2"/>
  <c r="AR179" i="2"/>
  <c r="AR132" i="2"/>
  <c r="AR124" i="2"/>
  <c r="AR210" i="2"/>
  <c r="AR180" i="2"/>
  <c r="AR172" i="2"/>
  <c r="AV207" i="2"/>
  <c r="AV213" i="2"/>
  <c r="AV210" i="2"/>
  <c r="AV209" i="2"/>
  <c r="AV206" i="2"/>
  <c r="AV211" i="2"/>
  <c r="AV204" i="2"/>
  <c r="AV208" i="2"/>
  <c r="AV180" i="2"/>
  <c r="AV178" i="2"/>
  <c r="AV212" i="2"/>
  <c r="AV203" i="2"/>
  <c r="AV176" i="2"/>
  <c r="AV205" i="2"/>
  <c r="AV182" i="2"/>
  <c r="AV181" i="2"/>
  <c r="AV179" i="2"/>
  <c r="AV175" i="2"/>
  <c r="AV172" i="2"/>
  <c r="AV177" i="2"/>
  <c r="AV132" i="2"/>
  <c r="AV124" i="2"/>
  <c r="AV202" i="2"/>
  <c r="AV174" i="2"/>
  <c r="AV173" i="2"/>
  <c r="BD208" i="2"/>
  <c r="BD206" i="2"/>
  <c r="BD212" i="2"/>
  <c r="BD209" i="2"/>
  <c r="BD204" i="2"/>
  <c r="BD202" i="2"/>
  <c r="BD211" i="2"/>
  <c r="BD203" i="2"/>
  <c r="BD213" i="2"/>
  <c r="BD210" i="2"/>
  <c r="BD182" i="2"/>
  <c r="BD181" i="2"/>
  <c r="BD178" i="2"/>
  <c r="BD207" i="2"/>
  <c r="BD205" i="2"/>
  <c r="BD183" i="2"/>
  <c r="BD179" i="2"/>
  <c r="BD174" i="2"/>
  <c r="BD173" i="2"/>
  <c r="BD172" i="2"/>
  <c r="BD132" i="2"/>
  <c r="BD124" i="2"/>
  <c r="BL213" i="2"/>
  <c r="BL210" i="2"/>
  <c r="BL209" i="2"/>
  <c r="BL206" i="2"/>
  <c r="BL205" i="2"/>
  <c r="BL211" i="2"/>
  <c r="BL207" i="2"/>
  <c r="BL204" i="2"/>
  <c r="BL212" i="2"/>
  <c r="BL208" i="2"/>
  <c r="BL202" i="2"/>
  <c r="BL178" i="2"/>
  <c r="BL180" i="2"/>
  <c r="BL179" i="2"/>
  <c r="BL173" i="2"/>
  <c r="BL172" i="2"/>
  <c r="BL203" i="2"/>
  <c r="BL183" i="2"/>
  <c r="BL175" i="2"/>
  <c r="BL176" i="2"/>
  <c r="BL174" i="2"/>
  <c r="BL132" i="2"/>
  <c r="BL124" i="2"/>
  <c r="BL181" i="2"/>
  <c r="BL177" i="2"/>
  <c r="BP212" i="2"/>
  <c r="BP205" i="2"/>
  <c r="BP213" i="2"/>
  <c r="BP210" i="2"/>
  <c r="BP209" i="2"/>
  <c r="BP206" i="2"/>
  <c r="BP211" i="2"/>
  <c r="BP203" i="2"/>
  <c r="BP183" i="2"/>
  <c r="BP182" i="2"/>
  <c r="BP178" i="2"/>
  <c r="BP176" i="2"/>
  <c r="BP177" i="2"/>
  <c r="BP173" i="2"/>
  <c r="BP172" i="2"/>
  <c r="BP180" i="2"/>
  <c r="BP132" i="2"/>
  <c r="BP124" i="2"/>
  <c r="BP179" i="2"/>
  <c r="BP175" i="2"/>
  <c r="AP131" i="2"/>
  <c r="AP127" i="2"/>
  <c r="AP135" i="2"/>
  <c r="BB135" i="2"/>
  <c r="BB131" i="2"/>
  <c r="BB127" i="2"/>
  <c r="BJ131" i="2"/>
  <c r="BJ127" i="2"/>
  <c r="AB125" i="2"/>
  <c r="E126" i="2"/>
  <c r="U126" i="2"/>
  <c r="AS126" i="2"/>
  <c r="BQ126" i="2"/>
  <c r="BD127" i="2"/>
  <c r="Z128" i="2"/>
  <c r="AX128" i="2"/>
  <c r="D129" i="2"/>
  <c r="M130" i="2"/>
  <c r="AK130" i="2"/>
  <c r="BI130" i="2"/>
  <c r="AV131" i="2"/>
  <c r="AJ135" i="2"/>
  <c r="P143" i="2"/>
  <c r="P145" i="2"/>
  <c r="AB147" i="2"/>
  <c r="P150" i="2"/>
  <c r="P154" i="2"/>
  <c r="E183" i="2"/>
  <c r="E182" i="2"/>
  <c r="E178" i="2"/>
  <c r="E177" i="2"/>
  <c r="E173" i="2"/>
  <c r="E171" i="2" s="1"/>
  <c r="E151" i="2"/>
  <c r="E181" i="2"/>
  <c r="E179" i="2"/>
  <c r="E153" i="2"/>
  <c r="E145" i="2"/>
  <c r="E144" i="2"/>
  <c r="E141" i="2" s="1"/>
  <c r="E176" i="2"/>
  <c r="E174" i="2"/>
  <c r="E175" i="2"/>
  <c r="E150" i="2"/>
  <c r="E180" i="2"/>
  <c r="E149" i="2"/>
  <c r="M182" i="2"/>
  <c r="M180" i="2"/>
  <c r="M173" i="2"/>
  <c r="M154" i="2"/>
  <c r="M183" i="2"/>
  <c r="M177" i="2"/>
  <c r="M176" i="2"/>
  <c r="M175" i="2"/>
  <c r="M153" i="2"/>
  <c r="M151" i="2"/>
  <c r="M150" i="2"/>
  <c r="M149" i="2"/>
  <c r="M148" i="2"/>
  <c r="M145" i="2"/>
  <c r="M172" i="2"/>
  <c r="M146" i="2"/>
  <c r="M144" i="2"/>
  <c r="M143" i="2"/>
  <c r="M147" i="2"/>
  <c r="U180" i="2"/>
  <c r="U154" i="2"/>
  <c r="U153" i="2"/>
  <c r="U149" i="2"/>
  <c r="U177" i="2"/>
  <c r="U172" i="2"/>
  <c r="U152" i="2"/>
  <c r="U148" i="2"/>
  <c r="U145" i="2"/>
  <c r="U183" i="2"/>
  <c r="U179" i="2"/>
  <c r="U174" i="2"/>
  <c r="U182" i="2"/>
  <c r="U181" i="2"/>
  <c r="U173" i="2"/>
  <c r="U175" i="2"/>
  <c r="AC180" i="2"/>
  <c r="AC182" i="2"/>
  <c r="AC181" i="2"/>
  <c r="AC179" i="2"/>
  <c r="AC183" i="2"/>
  <c r="AC173" i="2"/>
  <c r="AC154" i="2"/>
  <c r="AC151" i="2"/>
  <c r="AC146" i="2"/>
  <c r="AC145" i="2"/>
  <c r="AC175" i="2"/>
  <c r="AC149" i="2"/>
  <c r="AC143" i="2"/>
  <c r="AC178" i="2"/>
  <c r="AC176" i="2"/>
  <c r="AC174" i="2"/>
  <c r="AC148" i="2"/>
  <c r="AC147" i="2"/>
  <c r="AC172" i="2"/>
  <c r="AO212" i="2"/>
  <c r="AO211" i="2"/>
  <c r="AO210" i="2"/>
  <c r="AO208" i="2"/>
  <c r="AO204" i="2"/>
  <c r="AO213" i="2"/>
  <c r="AO209" i="2"/>
  <c r="AO205" i="2"/>
  <c r="AO207" i="2"/>
  <c r="AO203" i="2"/>
  <c r="AO180" i="2"/>
  <c r="AO206" i="2"/>
  <c r="AO183" i="2"/>
  <c r="AO177" i="2"/>
  <c r="AO175" i="2"/>
  <c r="AO202" i="2"/>
  <c r="AO179" i="2"/>
  <c r="AO178" i="2"/>
  <c r="AO176" i="2"/>
  <c r="AO172" i="2"/>
  <c r="AO174" i="2"/>
  <c r="AO182" i="2"/>
  <c r="AO181" i="2"/>
  <c r="AO173" i="2"/>
  <c r="AW211" i="2"/>
  <c r="AW210" i="2"/>
  <c r="AW208" i="2"/>
  <c r="AW207" i="2"/>
  <c r="AW204" i="2"/>
  <c r="AW205" i="2"/>
  <c r="AW180" i="2"/>
  <c r="AW213" i="2"/>
  <c r="AW206" i="2"/>
  <c r="AW202" i="2"/>
  <c r="AW212" i="2"/>
  <c r="AW203" i="2"/>
  <c r="AW176" i="2"/>
  <c r="AW174" i="2"/>
  <c r="AW173" i="2"/>
  <c r="AW171" i="2" s="1"/>
  <c r="AW209" i="2"/>
  <c r="AW182" i="2"/>
  <c r="AW181" i="2"/>
  <c r="AW179" i="2"/>
  <c r="AW177" i="2"/>
  <c r="AW178" i="2"/>
  <c r="AW175" i="2"/>
  <c r="AW183" i="2"/>
  <c r="BE211" i="2"/>
  <c r="BE210" i="2"/>
  <c r="BE208" i="2"/>
  <c r="BE207" i="2"/>
  <c r="BE212" i="2"/>
  <c r="BE213" i="2"/>
  <c r="BE209" i="2"/>
  <c r="BE204" i="2"/>
  <c r="BE203" i="2"/>
  <c r="BE206" i="2"/>
  <c r="BE205" i="2"/>
  <c r="BE183" i="2"/>
  <c r="BE174" i="2"/>
  <c r="BE179" i="2"/>
  <c r="BE176" i="2"/>
  <c r="BE173" i="2"/>
  <c r="BE202" i="2"/>
  <c r="BE182" i="2"/>
  <c r="BE181" i="2"/>
  <c r="BE178" i="2"/>
  <c r="BE172" i="2"/>
  <c r="BE180" i="2"/>
  <c r="BE177" i="2"/>
  <c r="BE175" i="2"/>
  <c r="BM211" i="2"/>
  <c r="BM210" i="2"/>
  <c r="BM208" i="2"/>
  <c r="BM207" i="2"/>
  <c r="BM206" i="2"/>
  <c r="BM204" i="2"/>
  <c r="BM212" i="2"/>
  <c r="BM209" i="2"/>
  <c r="BM202" i="2"/>
  <c r="BM180" i="2"/>
  <c r="BM174" i="2"/>
  <c r="BM179" i="2"/>
  <c r="BM176" i="2"/>
  <c r="BM203" i="2"/>
  <c r="BM183" i="2"/>
  <c r="BM175" i="2"/>
  <c r="BM178" i="2"/>
  <c r="BM182" i="2"/>
  <c r="BM181" i="2"/>
  <c r="BM177" i="2"/>
  <c r="BM205" i="2"/>
  <c r="BM173" i="2"/>
  <c r="BM172" i="2"/>
  <c r="E133" i="2"/>
  <c r="E129" i="2"/>
  <c r="E125" i="2"/>
  <c r="M133" i="2"/>
  <c r="M129" i="2"/>
  <c r="M125" i="2"/>
  <c r="U133" i="2"/>
  <c r="U129" i="2"/>
  <c r="U125" i="2"/>
  <c r="AC133" i="2"/>
  <c r="AC129" i="2"/>
  <c r="AC125" i="2"/>
  <c r="F134" i="2"/>
  <c r="F130" i="2"/>
  <c r="F126" i="2"/>
  <c r="N130" i="2"/>
  <c r="N126" i="2"/>
  <c r="V134" i="2"/>
  <c r="V130" i="2"/>
  <c r="V126" i="2"/>
  <c r="AH130" i="2"/>
  <c r="AH126" i="2"/>
  <c r="AP134" i="2"/>
  <c r="AP130" i="2"/>
  <c r="AP126" i="2"/>
  <c r="AX130" i="2"/>
  <c r="AX126" i="2"/>
  <c r="BF134" i="2"/>
  <c r="BF130" i="2"/>
  <c r="BF126" i="2"/>
  <c r="BN130" i="2"/>
  <c r="BN126" i="2"/>
  <c r="M124" i="2"/>
  <c r="AC124" i="2"/>
  <c r="AS124" i="2"/>
  <c r="BI124" i="2"/>
  <c r="P126" i="2"/>
  <c r="AF126" i="2"/>
  <c r="AV126" i="2"/>
  <c r="BL126" i="2"/>
  <c r="E128" i="2"/>
  <c r="U128" i="2"/>
  <c r="AK128" i="2"/>
  <c r="BA128" i="2"/>
  <c r="BQ128" i="2"/>
  <c r="O129" i="2"/>
  <c r="AM129" i="2"/>
  <c r="P130" i="2"/>
  <c r="AF130" i="2"/>
  <c r="AV130" i="2"/>
  <c r="AI131" i="2"/>
  <c r="AY131" i="2"/>
  <c r="BG131" i="2"/>
  <c r="E132" i="2"/>
  <c r="U132" i="2"/>
  <c r="AC132" i="2"/>
  <c r="AS132" i="2"/>
  <c r="BI132" i="2"/>
  <c r="G133" i="2"/>
  <c r="O133" i="2"/>
  <c r="AE133" i="2"/>
  <c r="B134" i="2"/>
  <c r="AH134" i="2"/>
  <c r="BN134" i="2"/>
  <c r="AX135" i="2"/>
  <c r="BI135" i="2"/>
  <c r="I143" i="2"/>
  <c r="T143" i="2"/>
  <c r="AD142" i="2"/>
  <c r="T145" i="2"/>
  <c r="U147" i="2"/>
  <c r="AF147" i="2"/>
  <c r="AN148" i="2"/>
  <c r="AF149" i="2"/>
  <c r="U150" i="2"/>
  <c r="AK150" i="2"/>
  <c r="L151" i="2"/>
  <c r="T152" i="2"/>
  <c r="AC153" i="2"/>
  <c r="E154" i="2"/>
  <c r="P172" i="2"/>
  <c r="BH172" i="2"/>
  <c r="M174" i="2"/>
  <c r="AF175" i="2"/>
  <c r="H176" i="2"/>
  <c r="BQ178" i="2"/>
  <c r="AV183" i="2"/>
  <c r="C193" i="2"/>
  <c r="C191" i="2"/>
  <c r="C182" i="2"/>
  <c r="C194" i="2"/>
  <c r="C195" i="2"/>
  <c r="C186" i="2"/>
  <c r="C185" i="2"/>
  <c r="C183" i="2"/>
  <c r="C175" i="2"/>
  <c r="C160" i="2"/>
  <c r="C156" i="2"/>
  <c r="C154" i="2"/>
  <c r="C150" i="2"/>
  <c r="C190" i="2"/>
  <c r="C187" i="2"/>
  <c r="C180" i="2"/>
  <c r="C192" i="2"/>
  <c r="C181" i="2"/>
  <c r="C163" i="2"/>
  <c r="C157" i="2"/>
  <c r="C143" i="2"/>
  <c r="C179" i="2"/>
  <c r="C173" i="2"/>
  <c r="C172" i="2"/>
  <c r="C165" i="2"/>
  <c r="C162" i="2"/>
  <c r="C159" i="2"/>
  <c r="C153" i="2"/>
  <c r="C151" i="2"/>
  <c r="C147" i="2"/>
  <c r="C145" i="2"/>
  <c r="C176" i="2"/>
  <c r="C166" i="2"/>
  <c r="C161" i="2"/>
  <c r="C158" i="2"/>
  <c r="C132" i="2"/>
  <c r="C124" i="2"/>
  <c r="C178" i="2"/>
  <c r="C177" i="2"/>
  <c r="C164" i="2"/>
  <c r="G175" i="2"/>
  <c r="G174" i="2"/>
  <c r="G150" i="2"/>
  <c r="G183" i="2"/>
  <c r="G180" i="2"/>
  <c r="G177" i="2"/>
  <c r="G176" i="2"/>
  <c r="G149" i="2"/>
  <c r="G147" i="2"/>
  <c r="G146" i="2"/>
  <c r="G143" i="2"/>
  <c r="G178" i="2"/>
  <c r="G173" i="2"/>
  <c r="G148" i="2"/>
  <c r="G144" i="2"/>
  <c r="G179" i="2"/>
  <c r="G145" i="2"/>
  <c r="G132" i="2"/>
  <c r="G124" i="2"/>
  <c r="G172" i="2"/>
  <c r="K182" i="2"/>
  <c r="K181" i="2"/>
  <c r="K178" i="2"/>
  <c r="K176" i="2"/>
  <c r="K175" i="2"/>
  <c r="K174" i="2"/>
  <c r="K150" i="2"/>
  <c r="K180" i="2"/>
  <c r="K147" i="2"/>
  <c r="K146" i="2"/>
  <c r="K143" i="2"/>
  <c r="K183" i="2"/>
  <c r="K179" i="2"/>
  <c r="K153" i="2"/>
  <c r="K151" i="2"/>
  <c r="K177" i="2"/>
  <c r="K172" i="2"/>
  <c r="K154" i="2"/>
  <c r="K149" i="2"/>
  <c r="K144" i="2"/>
  <c r="K132" i="2"/>
  <c r="K124" i="2"/>
  <c r="O183" i="2"/>
  <c r="O176" i="2"/>
  <c r="O175" i="2"/>
  <c r="O174" i="2"/>
  <c r="O152" i="2"/>
  <c r="O150" i="2"/>
  <c r="O179" i="2"/>
  <c r="O178" i="2"/>
  <c r="O172" i="2"/>
  <c r="O154" i="2"/>
  <c r="O147" i="2"/>
  <c r="O146" i="2"/>
  <c r="O143" i="2"/>
  <c r="O182" i="2"/>
  <c r="O181" i="2"/>
  <c r="O177" i="2"/>
  <c r="O132" i="2"/>
  <c r="O124" i="2"/>
  <c r="O180" i="2"/>
  <c r="S182" i="2"/>
  <c r="S181" i="2"/>
  <c r="S175" i="2"/>
  <c r="S174" i="2"/>
  <c r="S152" i="2"/>
  <c r="S150" i="2"/>
  <c r="S183" i="2"/>
  <c r="S179" i="2"/>
  <c r="S178" i="2"/>
  <c r="S180" i="2"/>
  <c r="S176" i="2"/>
  <c r="S153" i="2"/>
  <c r="S151" i="2"/>
  <c r="S149" i="2"/>
  <c r="S147" i="2"/>
  <c r="S144" i="2"/>
  <c r="S143" i="2"/>
  <c r="S154" i="2"/>
  <c r="S148" i="2"/>
  <c r="S146" i="2"/>
  <c r="S145" i="2"/>
  <c r="S132" i="2"/>
  <c r="S124" i="2"/>
  <c r="W177" i="2"/>
  <c r="W174" i="2"/>
  <c r="W172" i="2"/>
  <c r="W152" i="2"/>
  <c r="W150" i="2"/>
  <c r="W182" i="2"/>
  <c r="W181" i="2"/>
  <c r="W179" i="2"/>
  <c r="W178" i="2"/>
  <c r="W176" i="2"/>
  <c r="W183" i="2"/>
  <c r="W173" i="2"/>
  <c r="W147" i="2"/>
  <c r="W144" i="2"/>
  <c r="W143" i="2"/>
  <c r="W180" i="2"/>
  <c r="W151" i="2"/>
  <c r="W148" i="2"/>
  <c r="W146" i="2"/>
  <c r="W145" i="2"/>
  <c r="W132" i="2"/>
  <c r="W124" i="2"/>
  <c r="AA180" i="2"/>
  <c r="AA177" i="2"/>
  <c r="AA174" i="2"/>
  <c r="AA172" i="2"/>
  <c r="AA178" i="2"/>
  <c r="AA176" i="2"/>
  <c r="AA182" i="2"/>
  <c r="AA181" i="2"/>
  <c r="AA147" i="2"/>
  <c r="AA143" i="2"/>
  <c r="AA173" i="2"/>
  <c r="AA179" i="2"/>
  <c r="AA175" i="2"/>
  <c r="AA132" i="2"/>
  <c r="AA124" i="2"/>
  <c r="AE183" i="2"/>
  <c r="AE174" i="2"/>
  <c r="AE172" i="2"/>
  <c r="AE148" i="2"/>
  <c r="AE180" i="2"/>
  <c r="AE178" i="2"/>
  <c r="AE177" i="2"/>
  <c r="AE176" i="2"/>
  <c r="AE179" i="2"/>
  <c r="AE153" i="2"/>
  <c r="AE149" i="2"/>
  <c r="AE147" i="2"/>
  <c r="AE143" i="2"/>
  <c r="AE173" i="2"/>
  <c r="AE146" i="2"/>
  <c r="AE144" i="2"/>
  <c r="AE152" i="2"/>
  <c r="AE132" i="2"/>
  <c r="AE124" i="2"/>
  <c r="AI217" i="2"/>
  <c r="AI215" i="2"/>
  <c r="AI216" i="2"/>
  <c r="AI212" i="2"/>
  <c r="AI208" i="2"/>
  <c r="AI213" i="2"/>
  <c r="AI206" i="2"/>
  <c r="AI214" i="2"/>
  <c r="AI209" i="2"/>
  <c r="AI202" i="2"/>
  <c r="AI211" i="2"/>
  <c r="AI205" i="2"/>
  <c r="AI204" i="2"/>
  <c r="AI203" i="2"/>
  <c r="AI210" i="2"/>
  <c r="AI207" i="2"/>
  <c r="AI187" i="2"/>
  <c r="AI184" i="2"/>
  <c r="AI182" i="2"/>
  <c r="AI181" i="2"/>
  <c r="AI174" i="2"/>
  <c r="AI172" i="2"/>
  <c r="AI151" i="2"/>
  <c r="AI148" i="2"/>
  <c r="AI183" i="2"/>
  <c r="AI178" i="2"/>
  <c r="AI176" i="2"/>
  <c r="AI150" i="2"/>
  <c r="AI147" i="2"/>
  <c r="AI143" i="2"/>
  <c r="AI186" i="2"/>
  <c r="AI185" i="2"/>
  <c r="AI175" i="2"/>
  <c r="AI156" i="2"/>
  <c r="AI158" i="2"/>
  <c r="AI153" i="2"/>
  <c r="AI145" i="2"/>
  <c r="AI155" i="2"/>
  <c r="AI149" i="2"/>
  <c r="AI146" i="2"/>
  <c r="AI144" i="2"/>
  <c r="AI132" i="2"/>
  <c r="AI124" i="2"/>
  <c r="AI180" i="2"/>
  <c r="AM217" i="2"/>
  <c r="AM214" i="2"/>
  <c r="AM211" i="2"/>
  <c r="AM216" i="2"/>
  <c r="AM215" i="2"/>
  <c r="AM212" i="2"/>
  <c r="AM208" i="2"/>
  <c r="AM206" i="2"/>
  <c r="AM210" i="2"/>
  <c r="AM207" i="2"/>
  <c r="AM202" i="2"/>
  <c r="AM203" i="2"/>
  <c r="AM174" i="2"/>
  <c r="AM172" i="2"/>
  <c r="AM156" i="2"/>
  <c r="AM151" i="2"/>
  <c r="AM148" i="2"/>
  <c r="AM205" i="2"/>
  <c r="AM186" i="2"/>
  <c r="AM182" i="2"/>
  <c r="AM181" i="2"/>
  <c r="AM178" i="2"/>
  <c r="AM176" i="2"/>
  <c r="AM185" i="2"/>
  <c r="AM184" i="2"/>
  <c r="AM173" i="2"/>
  <c r="AM155" i="2"/>
  <c r="AM147" i="2"/>
  <c r="AM143" i="2"/>
  <c r="AM187" i="2"/>
  <c r="AM180" i="2"/>
  <c r="AM179" i="2"/>
  <c r="AM157" i="2"/>
  <c r="AM204" i="2"/>
  <c r="AM183" i="2"/>
  <c r="AM175" i="2"/>
  <c r="AM152" i="2"/>
  <c r="AM150" i="2"/>
  <c r="AM145" i="2"/>
  <c r="AM132" i="2"/>
  <c r="AM124" i="2"/>
  <c r="AM177" i="2"/>
  <c r="AQ224" i="2"/>
  <c r="AQ219" i="2"/>
  <c r="AQ218" i="2"/>
  <c r="AQ216" i="2"/>
  <c r="AQ214" i="2"/>
  <c r="AQ213" i="2"/>
  <c r="AQ210" i="2"/>
  <c r="AQ209" i="2"/>
  <c r="AQ207" i="2"/>
  <c r="AQ223" i="2"/>
  <c r="AQ222" i="2"/>
  <c r="AQ221" i="2"/>
  <c r="AQ211" i="2"/>
  <c r="AQ206" i="2"/>
  <c r="AQ225" i="2"/>
  <c r="AQ192" i="2"/>
  <c r="AQ189" i="2"/>
  <c r="AQ187" i="2"/>
  <c r="AQ186" i="2"/>
  <c r="AQ185" i="2"/>
  <c r="AQ212" i="2"/>
  <c r="AQ205" i="2"/>
  <c r="AQ195" i="2"/>
  <c r="AQ190" i="2"/>
  <c r="AQ188" i="2"/>
  <c r="AQ208" i="2"/>
  <c r="AQ202" i="2"/>
  <c r="AQ191" i="2"/>
  <c r="AQ184" i="2"/>
  <c r="AQ180" i="2"/>
  <c r="AQ172" i="2"/>
  <c r="AQ204" i="2"/>
  <c r="AQ178" i="2"/>
  <c r="AQ176" i="2"/>
  <c r="AQ175" i="2"/>
  <c r="AQ215" i="2"/>
  <c r="AQ203" i="2"/>
  <c r="AQ194" i="2"/>
  <c r="AQ183" i="2"/>
  <c r="AQ177" i="2"/>
  <c r="AQ217" i="2"/>
  <c r="AQ182" i="2"/>
  <c r="AQ181" i="2"/>
  <c r="AQ179" i="2"/>
  <c r="AQ132" i="2"/>
  <c r="AQ124" i="2"/>
  <c r="AQ193" i="2"/>
  <c r="AU225" i="2"/>
  <c r="AU221" i="2"/>
  <c r="AU215" i="2"/>
  <c r="AU217" i="2"/>
  <c r="AU216" i="2"/>
  <c r="AU212" i="2"/>
  <c r="AU219" i="2"/>
  <c r="AU213" i="2"/>
  <c r="AU210" i="2"/>
  <c r="AU209" i="2"/>
  <c r="AU207" i="2"/>
  <c r="AU206" i="2"/>
  <c r="AU220" i="2"/>
  <c r="AU211" i="2"/>
  <c r="AU204" i="2"/>
  <c r="AU203" i="2"/>
  <c r="AU200" i="2" s="1"/>
  <c r="AU194" i="2"/>
  <c r="AU184" i="2"/>
  <c r="AU224" i="2"/>
  <c r="AU222" i="2"/>
  <c r="AU214" i="2"/>
  <c r="AU208" i="2"/>
  <c r="AU192" i="2"/>
  <c r="AU189" i="2"/>
  <c r="AU187" i="2"/>
  <c r="AU186" i="2"/>
  <c r="AU183" i="2"/>
  <c r="AU172" i="2"/>
  <c r="AU223" i="2"/>
  <c r="AU193" i="2"/>
  <c r="AU188" i="2"/>
  <c r="AU185" i="2"/>
  <c r="AU180" i="2"/>
  <c r="AU178" i="2"/>
  <c r="AU205" i="2"/>
  <c r="AU191" i="2"/>
  <c r="AU182" i="2"/>
  <c r="AU181" i="2"/>
  <c r="AU179" i="2"/>
  <c r="AU175" i="2"/>
  <c r="AU195" i="2"/>
  <c r="AU190" i="2"/>
  <c r="AU176" i="2"/>
  <c r="AU177" i="2"/>
  <c r="AU132" i="2"/>
  <c r="AU124" i="2"/>
  <c r="AY208" i="2"/>
  <c r="AY212" i="2"/>
  <c r="AY206" i="2"/>
  <c r="AY213" i="2"/>
  <c r="AY210" i="2"/>
  <c r="AY207" i="2"/>
  <c r="AY202" i="2"/>
  <c r="AY205" i="2"/>
  <c r="AY203" i="2"/>
  <c r="AY209" i="2"/>
  <c r="AY182" i="2"/>
  <c r="AY181" i="2"/>
  <c r="AY175" i="2"/>
  <c r="AY172" i="2"/>
  <c r="AY183" i="2"/>
  <c r="AY178" i="2"/>
  <c r="AY204" i="2"/>
  <c r="AY180" i="2"/>
  <c r="AY176" i="2"/>
  <c r="AY174" i="2"/>
  <c r="AY177" i="2"/>
  <c r="AY132" i="2"/>
  <c r="AY124" i="2"/>
  <c r="BC211" i="2"/>
  <c r="BC205" i="2"/>
  <c r="BC208" i="2"/>
  <c r="BC206" i="2"/>
  <c r="BC212" i="2"/>
  <c r="BC209" i="2"/>
  <c r="BC202" i="2"/>
  <c r="BC175" i="2"/>
  <c r="BC172" i="2"/>
  <c r="BC213" i="2"/>
  <c r="BC210" i="2"/>
  <c r="BC182" i="2"/>
  <c r="BC181" i="2"/>
  <c r="BC178" i="2"/>
  <c r="BC183" i="2"/>
  <c r="BC179" i="2"/>
  <c r="BC174" i="2"/>
  <c r="BC173" i="2"/>
  <c r="BC132" i="2"/>
  <c r="BC124" i="2"/>
  <c r="BC203" i="2"/>
  <c r="BC176" i="2"/>
  <c r="BG213" i="2"/>
  <c r="BG210" i="2"/>
  <c r="BG209" i="2"/>
  <c r="BG205" i="2"/>
  <c r="BG211" i="2"/>
  <c r="BG207" i="2"/>
  <c r="BG206" i="2"/>
  <c r="BG208" i="2"/>
  <c r="BG181" i="2"/>
  <c r="BG177" i="2"/>
  <c r="BG175" i="2"/>
  <c r="BG172" i="2"/>
  <c r="BG204" i="2"/>
  <c r="BG203" i="2"/>
  <c r="BG180" i="2"/>
  <c r="BG178" i="2"/>
  <c r="BG202" i="2"/>
  <c r="BG182" i="2"/>
  <c r="BG176" i="2"/>
  <c r="BG212" i="2"/>
  <c r="BG183" i="2"/>
  <c r="BG179" i="2"/>
  <c r="BG132" i="2"/>
  <c r="BG124" i="2"/>
  <c r="BG174" i="2"/>
  <c r="BK212" i="2"/>
  <c r="BK213" i="2"/>
  <c r="BK210" i="2"/>
  <c r="BK209" i="2"/>
  <c r="BK206" i="2"/>
  <c r="BK205" i="2"/>
  <c r="BK207" i="2"/>
  <c r="BK203" i="2"/>
  <c r="BK181" i="2"/>
  <c r="BK204" i="2"/>
  <c r="BK211" i="2"/>
  <c r="BK183" i="2"/>
  <c r="BK177" i="2"/>
  <c r="BK175" i="2"/>
  <c r="BK173" i="2"/>
  <c r="BK172" i="2"/>
  <c r="BK208" i="2"/>
  <c r="BK202" i="2"/>
  <c r="BK178" i="2"/>
  <c r="BK180" i="2"/>
  <c r="BK179" i="2"/>
  <c r="BK182" i="2"/>
  <c r="BK176" i="2"/>
  <c r="BK174" i="2"/>
  <c r="BK132" i="2"/>
  <c r="BK124" i="2"/>
  <c r="BO208" i="2"/>
  <c r="BO212" i="2"/>
  <c r="BO205" i="2"/>
  <c r="BO209" i="2"/>
  <c r="BO206" i="2"/>
  <c r="BO202" i="2"/>
  <c r="BO182" i="2"/>
  <c r="BO211" i="2"/>
  <c r="BO203" i="2"/>
  <c r="BO177" i="2"/>
  <c r="BO175" i="2"/>
  <c r="BO173" i="2"/>
  <c r="BO172" i="2"/>
  <c r="BO183" i="2"/>
  <c r="BO181" i="2"/>
  <c r="BO178" i="2"/>
  <c r="BO210" i="2"/>
  <c r="BO174" i="2"/>
  <c r="BO176" i="2"/>
  <c r="BO207" i="2"/>
  <c r="BO180" i="2"/>
  <c r="BO132" i="2"/>
  <c r="BO124" i="2"/>
  <c r="BO213" i="2"/>
  <c r="BS208" i="2"/>
  <c r="BS210" i="2"/>
  <c r="BS204" i="2"/>
  <c r="BS202" i="2"/>
  <c r="BS211" i="2"/>
  <c r="BS207" i="2"/>
  <c r="BS205" i="2"/>
  <c r="BS182" i="2"/>
  <c r="BS213" i="2"/>
  <c r="BS212" i="2"/>
  <c r="BS203" i="2"/>
  <c r="BS180" i="2"/>
  <c r="BS177" i="2"/>
  <c r="BS175" i="2"/>
  <c r="BS172" i="2"/>
  <c r="BS209" i="2"/>
  <c r="BS206" i="2"/>
  <c r="BS178" i="2"/>
  <c r="BS181" i="2"/>
  <c r="BS179" i="2"/>
  <c r="BS174" i="2"/>
  <c r="BS132" i="2"/>
  <c r="BS124" i="2"/>
  <c r="BS183" i="2"/>
  <c r="AI133" i="2"/>
  <c r="AM133" i="2"/>
  <c r="D134" i="2"/>
  <c r="H134" i="2"/>
  <c r="L134" i="2"/>
  <c r="P134" i="2"/>
  <c r="T134" i="2"/>
  <c r="X134" i="2"/>
  <c r="AB134" i="2"/>
  <c r="AF134" i="2"/>
  <c r="AJ134" i="2"/>
  <c r="AN134" i="2"/>
  <c r="AR134" i="2"/>
  <c r="AV134" i="2"/>
  <c r="AZ134" i="2"/>
  <c r="BD134" i="2"/>
  <c r="BH134" i="2"/>
  <c r="BL134" i="2"/>
  <c r="BP134" i="2"/>
  <c r="AK135" i="2"/>
  <c r="AK131" i="2"/>
  <c r="AK127" i="2"/>
  <c r="AO131" i="2"/>
  <c r="AO127" i="2"/>
  <c r="AS131" i="2"/>
  <c r="AS127" i="2"/>
  <c r="AW135" i="2"/>
  <c r="AW131" i="2"/>
  <c r="AW127" i="2"/>
  <c r="BA135" i="2"/>
  <c r="BA131" i="2"/>
  <c r="BA127" i="2"/>
  <c r="BE131" i="2"/>
  <c r="BE127" i="2"/>
  <c r="BI131" i="2"/>
  <c r="BI127" i="2"/>
  <c r="BM135" i="2"/>
  <c r="BM131" i="2"/>
  <c r="BM127" i="2"/>
  <c r="BQ135" i="2"/>
  <c r="BQ131" i="2"/>
  <c r="BQ127" i="2"/>
  <c r="I124" i="2"/>
  <c r="Q124" i="2"/>
  <c r="Y124" i="2"/>
  <c r="AG124" i="2"/>
  <c r="AO124" i="2"/>
  <c r="AW124" i="2"/>
  <c r="BE124" i="2"/>
  <c r="BM124" i="2"/>
  <c r="C125" i="2"/>
  <c r="K125" i="2"/>
  <c r="S125" i="2"/>
  <c r="AA125" i="2"/>
  <c r="AI125" i="2"/>
  <c r="D126" i="2"/>
  <c r="L126" i="2"/>
  <c r="T126" i="2"/>
  <c r="AB126" i="2"/>
  <c r="AJ126" i="2"/>
  <c r="AR126" i="2"/>
  <c r="AZ126" i="2"/>
  <c r="BH126" i="2"/>
  <c r="BP126" i="2"/>
  <c r="AM127" i="2"/>
  <c r="AU127" i="2"/>
  <c r="BC127" i="2"/>
  <c r="BK127" i="2"/>
  <c r="BS127" i="2"/>
  <c r="C129" i="2"/>
  <c r="K129" i="2"/>
  <c r="S129" i="2"/>
  <c r="AA129" i="2"/>
  <c r="AI129" i="2"/>
  <c r="D130" i="2"/>
  <c r="L130" i="2"/>
  <c r="T130" i="2"/>
  <c r="AB130" i="2"/>
  <c r="AJ130" i="2"/>
  <c r="AR130" i="2"/>
  <c r="AZ130" i="2"/>
  <c r="BH130" i="2"/>
  <c r="BP130" i="2"/>
  <c r="AM131" i="2"/>
  <c r="AU131" i="2"/>
  <c r="BC131" i="2"/>
  <c r="BK131" i="2"/>
  <c r="BS131" i="2"/>
  <c r="I132" i="2"/>
  <c r="Q132" i="2"/>
  <c r="Y132" i="2"/>
  <c r="AG132" i="2"/>
  <c r="AO132" i="2"/>
  <c r="AW132" i="2"/>
  <c r="BE132" i="2"/>
  <c r="BM132" i="2"/>
  <c r="G134" i="2"/>
  <c r="R134" i="2"/>
  <c r="AM134" i="2"/>
  <c r="AX134" i="2"/>
  <c r="BS134" i="2"/>
  <c r="AS135" i="2"/>
  <c r="BD135" i="2"/>
  <c r="BN135" i="2"/>
  <c r="D143" i="2"/>
  <c r="N143" i="2"/>
  <c r="Y143" i="2"/>
  <c r="AJ143" i="2"/>
  <c r="H144" i="2"/>
  <c r="U144" i="2"/>
  <c r="AG144" i="2"/>
  <c r="D145" i="2"/>
  <c r="O145" i="2"/>
  <c r="Z145" i="2"/>
  <c r="Z141" i="2" s="1"/>
  <c r="AJ145" i="2"/>
  <c r="I146" i="2"/>
  <c r="U146" i="2"/>
  <c r="AF146" i="2"/>
  <c r="E147" i="2"/>
  <c r="E142" i="2" s="1"/>
  <c r="P147" i="2"/>
  <c r="Z147" i="2"/>
  <c r="AK147" i="2"/>
  <c r="AK141" i="2" s="1"/>
  <c r="I148" i="2"/>
  <c r="T148" i="2"/>
  <c r="AG148" i="2"/>
  <c r="I149" i="2"/>
  <c r="W149" i="2"/>
  <c r="AM149" i="2"/>
  <c r="N150" i="2"/>
  <c r="AC150" i="2"/>
  <c r="D151" i="2"/>
  <c r="T151" i="2"/>
  <c r="AH151" i="2"/>
  <c r="M152" i="2"/>
  <c r="AC152" i="2"/>
  <c r="D153" i="2"/>
  <c r="V153" i="2"/>
  <c r="AK153" i="2"/>
  <c r="N154" i="2"/>
  <c r="AE154" i="2"/>
  <c r="AN155" i="2"/>
  <c r="AW170" i="2"/>
  <c r="AL172" i="2"/>
  <c r="K173" i="2"/>
  <c r="BG173" i="2"/>
  <c r="AH174" i="2"/>
  <c r="I175" i="2"/>
  <c r="BD175" i="2"/>
  <c r="AK176" i="2"/>
  <c r="AL177" i="2"/>
  <c r="AK178" i="2"/>
  <c r="AI179" i="2"/>
  <c r="AH180" i="2"/>
  <c r="AZ181" i="2"/>
  <c r="D183" i="2"/>
  <c r="AS185" i="2"/>
  <c r="BO204" i="2"/>
  <c r="BM213" i="2"/>
  <c r="AI135" i="2"/>
  <c r="AM135" i="2"/>
  <c r="AQ135" i="2"/>
  <c r="AU135" i="2"/>
  <c r="AY135" i="2"/>
  <c r="BC135" i="2"/>
  <c r="BG135" i="2"/>
  <c r="BK135" i="2"/>
  <c r="BO135" i="2"/>
  <c r="BS135" i="2"/>
  <c r="B27" i="1"/>
  <c r="B25" i="1"/>
  <c r="F27" i="1"/>
  <c r="F25" i="1"/>
  <c r="J27" i="1"/>
  <c r="J25" i="1"/>
  <c r="N27" i="1"/>
  <c r="N25" i="1"/>
  <c r="R27" i="1"/>
  <c r="R25" i="1"/>
  <c r="V27" i="1"/>
  <c r="V25" i="1"/>
  <c r="Z27" i="1"/>
  <c r="Z25" i="1"/>
  <c r="AD27" i="1"/>
  <c r="AD25" i="1"/>
  <c r="AH27" i="1"/>
  <c r="AH25" i="1"/>
  <c r="AL27" i="1"/>
  <c r="AL25" i="1"/>
  <c r="AP27" i="1"/>
  <c r="AP25" i="1"/>
  <c r="AT27" i="1"/>
  <c r="AT25" i="1"/>
  <c r="AX27" i="1"/>
  <c r="AX25" i="1"/>
  <c r="BB27" i="1"/>
  <c r="BB25" i="1"/>
  <c r="BF27" i="1"/>
  <c r="BF25" i="1"/>
  <c r="BJ27" i="1"/>
  <c r="BJ25" i="1"/>
  <c r="BN27" i="1"/>
  <c r="BN25" i="1"/>
  <c r="BS27" i="1"/>
  <c r="BS26" i="1"/>
  <c r="BR25" i="1"/>
  <c r="AJ142" i="2" l="1"/>
  <c r="AJ141" i="2"/>
  <c r="BS201" i="2"/>
  <c r="BS200" i="2"/>
  <c r="BS199" i="2"/>
  <c r="BK201" i="2"/>
  <c r="BK200" i="2"/>
  <c r="BK199" i="2"/>
  <c r="BC170" i="2"/>
  <c r="BC171" i="2"/>
  <c r="AM201" i="2"/>
  <c r="AM200" i="2"/>
  <c r="AM199" i="2"/>
  <c r="W141" i="2"/>
  <c r="W142" i="2"/>
  <c r="W170" i="2"/>
  <c r="W171" i="2"/>
  <c r="O142" i="2"/>
  <c r="O141" i="2"/>
  <c r="O171" i="2"/>
  <c r="O170" i="2"/>
  <c r="K141" i="2"/>
  <c r="K142" i="2"/>
  <c r="G141" i="2"/>
  <c r="G142" i="2"/>
  <c r="BH171" i="2"/>
  <c r="BH170" i="2"/>
  <c r="AK142" i="2"/>
  <c r="BM170" i="2"/>
  <c r="BM171" i="2"/>
  <c r="AW201" i="2"/>
  <c r="AW200" i="2"/>
  <c r="AW199" i="2"/>
  <c r="AC141" i="2"/>
  <c r="AC142" i="2"/>
  <c r="Z142" i="2"/>
  <c r="BD171" i="2"/>
  <c r="BD170" i="2"/>
  <c r="L141" i="2"/>
  <c r="L142" i="2"/>
  <c r="BR170" i="2"/>
  <c r="BR171" i="2"/>
  <c r="BN201" i="2"/>
  <c r="BN200" i="2"/>
  <c r="BN199" i="2"/>
  <c r="BB201" i="2"/>
  <c r="BB200" i="2"/>
  <c r="BB199" i="2"/>
  <c r="AH170" i="2"/>
  <c r="AH171" i="2"/>
  <c r="V142" i="2"/>
  <c r="V141" i="2"/>
  <c r="B170" i="2"/>
  <c r="B171" i="2"/>
  <c r="AU201" i="2"/>
  <c r="BI171" i="2"/>
  <c r="BI170" i="2"/>
  <c r="BA171" i="2"/>
  <c r="BA170" i="2"/>
  <c r="AS170" i="2"/>
  <c r="AS171" i="2"/>
  <c r="AG170" i="2"/>
  <c r="AG171" i="2"/>
  <c r="AZ171" i="2"/>
  <c r="AZ170" i="2"/>
  <c r="D171" i="2"/>
  <c r="D170" i="2"/>
  <c r="AL170" i="2"/>
  <c r="AL171" i="2"/>
  <c r="Y141" i="2"/>
  <c r="Y142" i="2"/>
  <c r="BS171" i="2"/>
  <c r="BS170" i="2"/>
  <c r="AY201" i="2"/>
  <c r="AY200" i="2"/>
  <c r="AY199" i="2"/>
  <c r="AM171" i="2"/>
  <c r="AM170" i="2"/>
  <c r="AI142" i="2"/>
  <c r="AI141" i="2"/>
  <c r="AI171" i="2"/>
  <c r="AI170" i="2"/>
  <c r="AI201" i="2"/>
  <c r="AI200" i="2"/>
  <c r="AI199" i="2"/>
  <c r="AE142" i="2"/>
  <c r="AE141" i="2"/>
  <c r="AA170" i="2"/>
  <c r="AA171" i="2"/>
  <c r="S142" i="2"/>
  <c r="S141" i="2"/>
  <c r="P171" i="2"/>
  <c r="P170" i="2"/>
  <c r="M170" i="2"/>
  <c r="M171" i="2"/>
  <c r="E170" i="2"/>
  <c r="P141" i="2"/>
  <c r="P142" i="2"/>
  <c r="BP199" i="2"/>
  <c r="BP201" i="2"/>
  <c r="BP200" i="2"/>
  <c r="AR171" i="2"/>
  <c r="AR170" i="2"/>
  <c r="AJ199" i="2"/>
  <c r="AJ201" i="2"/>
  <c r="AJ200" i="2"/>
  <c r="AF141" i="2"/>
  <c r="AF142" i="2"/>
  <c r="BB170" i="2"/>
  <c r="BB171" i="2"/>
  <c r="AP170" i="2"/>
  <c r="AP171" i="2"/>
  <c r="AP200" i="2"/>
  <c r="AP199" i="2"/>
  <c r="AP201" i="2"/>
  <c r="AH142" i="2"/>
  <c r="AH141" i="2"/>
  <c r="AD170" i="2"/>
  <c r="AD171" i="2"/>
  <c r="Z170" i="2"/>
  <c r="Z171" i="2"/>
  <c r="V170" i="2"/>
  <c r="V171" i="2"/>
  <c r="R142" i="2"/>
  <c r="R141" i="2"/>
  <c r="R170" i="2"/>
  <c r="R171" i="2"/>
  <c r="F142" i="2"/>
  <c r="F141" i="2"/>
  <c r="AS201" i="2"/>
  <c r="AS199" i="2"/>
  <c r="AS200" i="2"/>
  <c r="AG141" i="2"/>
  <c r="AG142" i="2"/>
  <c r="X171" i="2"/>
  <c r="X170" i="2"/>
  <c r="N142" i="2"/>
  <c r="N141" i="2"/>
  <c r="BO201" i="2"/>
  <c r="BO200" i="2"/>
  <c r="BO199" i="2"/>
  <c r="BK171" i="2"/>
  <c r="BK170" i="2"/>
  <c r="BG201" i="2"/>
  <c r="BG200" i="2"/>
  <c r="BG199" i="2"/>
  <c r="BC201" i="2"/>
  <c r="BC200" i="2"/>
  <c r="BC199" i="2"/>
  <c r="AY171" i="2"/>
  <c r="AY170" i="2"/>
  <c r="AU171" i="2"/>
  <c r="AU170" i="2"/>
  <c r="AQ170" i="2"/>
  <c r="AQ171" i="2"/>
  <c r="AQ201" i="2"/>
  <c r="AQ200" i="2"/>
  <c r="AQ199" i="2"/>
  <c r="AM141" i="2"/>
  <c r="AM142" i="2"/>
  <c r="S171" i="2"/>
  <c r="S170" i="2"/>
  <c r="K170" i="2"/>
  <c r="K171" i="2"/>
  <c r="C142" i="2"/>
  <c r="C141" i="2"/>
  <c r="T142" i="2"/>
  <c r="T141" i="2"/>
  <c r="BM201" i="2"/>
  <c r="BM200" i="2"/>
  <c r="BM199" i="2"/>
  <c r="BE171" i="2"/>
  <c r="BE170" i="2"/>
  <c r="BE200" i="2"/>
  <c r="BE201" i="2"/>
  <c r="BE199" i="2"/>
  <c r="AO171" i="2"/>
  <c r="AO170" i="2"/>
  <c r="AO200" i="2"/>
  <c r="AO199" i="2"/>
  <c r="AO201" i="2"/>
  <c r="AC171" i="2"/>
  <c r="AC170" i="2"/>
  <c r="M141" i="2"/>
  <c r="M142" i="2"/>
  <c r="BP171" i="2"/>
  <c r="BP170" i="2"/>
  <c r="BL171" i="2"/>
  <c r="BL170" i="2"/>
  <c r="BD201" i="2"/>
  <c r="BD199" i="2"/>
  <c r="BD200" i="2"/>
  <c r="AV199" i="2"/>
  <c r="AV201" i="2"/>
  <c r="AV200" i="2"/>
  <c r="AV171" i="2"/>
  <c r="AV170" i="2"/>
  <c r="AR199" i="2"/>
  <c r="AR201" i="2"/>
  <c r="AR200" i="2"/>
  <c r="AJ171" i="2"/>
  <c r="AJ170" i="2"/>
  <c r="T171" i="2"/>
  <c r="T170" i="2"/>
  <c r="L171" i="2"/>
  <c r="L170" i="2"/>
  <c r="U141" i="2"/>
  <c r="U142" i="2"/>
  <c r="BR201" i="2"/>
  <c r="BR200" i="2"/>
  <c r="BR199" i="2"/>
  <c r="BN170" i="2"/>
  <c r="BN171" i="2"/>
  <c r="BF200" i="2"/>
  <c r="BF201" i="2"/>
  <c r="BF199" i="2"/>
  <c r="AT200" i="2"/>
  <c r="AT199" i="2"/>
  <c r="AT201" i="2"/>
  <c r="AL142" i="2"/>
  <c r="AL141" i="2"/>
  <c r="AL201" i="2"/>
  <c r="AL200" i="2"/>
  <c r="AL199" i="2"/>
  <c r="N170" i="2"/>
  <c r="N171" i="2"/>
  <c r="J170" i="2"/>
  <c r="J171" i="2"/>
  <c r="AU199" i="2"/>
  <c r="BI201" i="2"/>
  <c r="BI199" i="2"/>
  <c r="BI200" i="2"/>
  <c r="BA199" i="2"/>
  <c r="BA201" i="2"/>
  <c r="BA200" i="2"/>
  <c r="AK201" i="2"/>
  <c r="AK199" i="2"/>
  <c r="AK200" i="2"/>
  <c r="Y171" i="2"/>
  <c r="Y170" i="2"/>
  <c r="Q171" i="2"/>
  <c r="Q170" i="2"/>
  <c r="BH199" i="2"/>
  <c r="BH201" i="2"/>
  <c r="BH200" i="2"/>
  <c r="AZ199" i="2"/>
  <c r="AZ201" i="2"/>
  <c r="AZ200" i="2"/>
  <c r="AN171" i="2"/>
  <c r="AN170" i="2"/>
  <c r="AN142" i="2"/>
  <c r="AN141" i="2"/>
  <c r="AF171" i="2"/>
  <c r="AF170" i="2"/>
  <c r="X142" i="2"/>
  <c r="X141" i="2"/>
  <c r="AB170" i="2"/>
  <c r="D142" i="2"/>
  <c r="D141" i="2"/>
  <c r="BO171" i="2"/>
  <c r="BO170" i="2"/>
  <c r="BG170" i="2"/>
  <c r="BG171" i="2"/>
  <c r="AE171" i="2"/>
  <c r="AE170" i="2"/>
  <c r="AA141" i="2"/>
  <c r="AA142" i="2"/>
  <c r="G171" i="2"/>
  <c r="G170" i="2"/>
  <c r="C171" i="2"/>
  <c r="C170" i="2"/>
  <c r="I141" i="2"/>
  <c r="I142" i="2"/>
  <c r="U171" i="2"/>
  <c r="U170" i="2"/>
  <c r="BL199" i="2"/>
  <c r="BL200" i="2"/>
  <c r="BL201" i="2"/>
  <c r="AB141" i="2"/>
  <c r="AB142" i="2"/>
  <c r="H142" i="2"/>
  <c r="H141" i="2"/>
  <c r="H171" i="2"/>
  <c r="H170" i="2"/>
  <c r="J142" i="2"/>
  <c r="J141" i="2"/>
  <c r="BJ170" i="2"/>
  <c r="BJ171" i="2"/>
  <c r="BJ200" i="2"/>
  <c r="BJ199" i="2"/>
  <c r="BJ201" i="2"/>
  <c r="BF170" i="2"/>
  <c r="BF171" i="2"/>
  <c r="AX170" i="2"/>
  <c r="AX171" i="2"/>
  <c r="AX201" i="2"/>
  <c r="AX200" i="2"/>
  <c r="AX199" i="2"/>
  <c r="AT170" i="2"/>
  <c r="AT171" i="2"/>
  <c r="AD141" i="2"/>
  <c r="F170" i="2"/>
  <c r="F171" i="2"/>
  <c r="B142" i="2"/>
  <c r="B141" i="2"/>
  <c r="BQ201" i="2"/>
  <c r="BQ199" i="2"/>
  <c r="BQ200" i="2"/>
  <c r="BQ171" i="2"/>
  <c r="BQ170" i="2"/>
  <c r="AK171" i="2"/>
  <c r="AK170" i="2"/>
  <c r="Q141" i="2"/>
  <c r="Q142" i="2"/>
  <c r="I171" i="2"/>
  <c r="I170" i="2"/>
  <c r="AN201" i="2"/>
  <c r="AN199" i="2"/>
  <c r="AN200" i="2"/>
</calcChain>
</file>

<file path=xl/sharedStrings.xml><?xml version="1.0" encoding="utf-8"?>
<sst xmlns="http://schemas.openxmlformats.org/spreadsheetml/2006/main" count="1223" uniqueCount="220">
  <si>
    <t>Inflorescence stem length (cm)</t>
  </si>
  <si>
    <t>BATCH A</t>
  </si>
  <si>
    <t>Plant 5 damaged while transplanting</t>
  </si>
  <si>
    <t>BATCH C</t>
  </si>
  <si>
    <t>BATCH B</t>
  </si>
  <si>
    <t>Plant 2 was AFB4+</t>
  </si>
  <si>
    <t>line</t>
  </si>
  <si>
    <t>Col-0 a</t>
  </si>
  <si>
    <t>tir1-1 a</t>
  </si>
  <si>
    <t>afb1-3</t>
  </si>
  <si>
    <t>afb2-3</t>
  </si>
  <si>
    <t>afb3-4</t>
  </si>
  <si>
    <t>afb4-8</t>
  </si>
  <si>
    <t>afb5-5</t>
  </si>
  <si>
    <t>afb12*</t>
  </si>
  <si>
    <t>afb13</t>
  </si>
  <si>
    <t>afb14</t>
  </si>
  <si>
    <t>afb15</t>
  </si>
  <si>
    <t>afb23</t>
  </si>
  <si>
    <t>afb2-1 3-1</t>
  </si>
  <si>
    <t>afb24</t>
  </si>
  <si>
    <t>afb25</t>
  </si>
  <si>
    <t>afb34</t>
  </si>
  <si>
    <t>afb35</t>
  </si>
  <si>
    <t>afb45</t>
  </si>
  <si>
    <t>afb124</t>
  </si>
  <si>
    <t>afb125*</t>
  </si>
  <si>
    <t>afb134</t>
  </si>
  <si>
    <t>afb135</t>
  </si>
  <si>
    <t>afb145</t>
  </si>
  <si>
    <t>afb234</t>
  </si>
  <si>
    <t>afb235</t>
  </si>
  <si>
    <t>afb245</t>
  </si>
  <si>
    <t>afb345</t>
  </si>
  <si>
    <t>afb1234</t>
  </si>
  <si>
    <t>afb1235*</t>
  </si>
  <si>
    <t>afb1245</t>
  </si>
  <si>
    <t>afb1345</t>
  </si>
  <si>
    <t>afb2345</t>
  </si>
  <si>
    <t>afb12345</t>
  </si>
  <si>
    <t>Col-0 c</t>
  </si>
  <si>
    <t>tir1-1 c</t>
  </si>
  <si>
    <t>afb12</t>
  </si>
  <si>
    <t>afb123</t>
  </si>
  <si>
    <t>afb125</t>
  </si>
  <si>
    <t>tir1afb12</t>
  </si>
  <si>
    <t>Col-0 b</t>
  </si>
  <si>
    <t>tir1-1 b</t>
  </si>
  <si>
    <t>tir1-10</t>
  </si>
  <si>
    <t>tir1afb1</t>
  </si>
  <si>
    <t>tir1afb2</t>
  </si>
  <si>
    <t>tir1afb2-1</t>
  </si>
  <si>
    <t>tir1afb3</t>
  </si>
  <si>
    <t>tir1afb3-1</t>
  </si>
  <si>
    <t>tir1afb4</t>
  </si>
  <si>
    <t>tir1afb5</t>
  </si>
  <si>
    <t>tir1afb12*</t>
  </si>
  <si>
    <t>tir1afb13</t>
  </si>
  <si>
    <t>tir1afb14</t>
  </si>
  <si>
    <t>tir1afb15</t>
  </si>
  <si>
    <t>tir1afb23</t>
  </si>
  <si>
    <t>tir1afb2-1 3-1</t>
  </si>
  <si>
    <t>tir1afb24</t>
  </si>
  <si>
    <t>tir1afb25</t>
  </si>
  <si>
    <t>tir1afb34</t>
  </si>
  <si>
    <t>tir1afb35</t>
  </si>
  <si>
    <t>tir1afb45</t>
  </si>
  <si>
    <t>tir1afb123</t>
  </si>
  <si>
    <t>tir1afb124</t>
  </si>
  <si>
    <t>tir1afb125</t>
  </si>
  <si>
    <t>tir1afb134</t>
  </si>
  <si>
    <t>tir1afb135</t>
  </si>
  <si>
    <t>tir1afb145</t>
  </si>
  <si>
    <t>tir1afb245</t>
  </si>
  <si>
    <t>tir1afb345</t>
  </si>
  <si>
    <t>tir1afb1245</t>
  </si>
  <si>
    <t>tir1afb1345</t>
  </si>
  <si>
    <t>average</t>
  </si>
  <si>
    <t>SE</t>
  </si>
  <si>
    <t>n</t>
  </si>
  <si>
    <t>plant 1</t>
  </si>
  <si>
    <t>plant 2</t>
  </si>
  <si>
    <t>plant 3</t>
  </si>
  <si>
    <t>plant 4</t>
  </si>
  <si>
    <t>plant 5</t>
  </si>
  <si>
    <t>Rosette Diam (cm)</t>
  </si>
  <si>
    <t>Total number of inflorescence branches</t>
  </si>
  <si>
    <t>plant 1 total</t>
  </si>
  <si>
    <t>plant 2 total</t>
  </si>
  <si>
    <t>plant 3 total</t>
  </si>
  <si>
    <t>plant 4 total</t>
  </si>
  <si>
    <t>plant 5 total</t>
  </si>
  <si>
    <t>plant 1 1°</t>
  </si>
  <si>
    <t>plant 2 1°</t>
  </si>
  <si>
    <t>plant 3 1°</t>
  </si>
  <si>
    <t>plant 4 1°</t>
  </si>
  <si>
    <t>plant 5 1°</t>
  </si>
  <si>
    <t>plant 1 2°</t>
  </si>
  <si>
    <t>plant 2 2°</t>
  </si>
  <si>
    <t>plant 3 2°</t>
  </si>
  <si>
    <t>plant 4 2°</t>
  </si>
  <si>
    <t>plant 5 2°</t>
  </si>
  <si>
    <t>plant 1 3°</t>
  </si>
  <si>
    <t>plant 2 3°</t>
  </si>
  <si>
    <t>plant 3 3°</t>
  </si>
  <si>
    <t>plant 4 3°</t>
  </si>
  <si>
    <t>plant 5 3°</t>
  </si>
  <si>
    <t>Number of Lateral Roots (emerged)</t>
  </si>
  <si>
    <t>seedling 1</t>
  </si>
  <si>
    <t>seedling 2</t>
  </si>
  <si>
    <t>seedling 3</t>
  </si>
  <si>
    <t>seedling 4</t>
  </si>
  <si>
    <t>seedling 5</t>
  </si>
  <si>
    <t>seedling 6</t>
  </si>
  <si>
    <t>seedling 7</t>
  </si>
  <si>
    <t>seedling 8</t>
  </si>
  <si>
    <t>seedling 9</t>
  </si>
  <si>
    <t>seedling 10</t>
  </si>
  <si>
    <t>seedling 11</t>
  </si>
  <si>
    <t>seedling 12</t>
  </si>
  <si>
    <t>seedling 13</t>
  </si>
  <si>
    <t>seedling 14</t>
  </si>
  <si>
    <t>seedling 15</t>
  </si>
  <si>
    <t>seedling 16</t>
  </si>
  <si>
    <t>seedling 17</t>
  </si>
  <si>
    <t>seedling 18</t>
  </si>
  <si>
    <t>seedling 19</t>
  </si>
  <si>
    <t>seedling 20</t>
  </si>
  <si>
    <t>seedling 21</t>
  </si>
  <si>
    <t>seedling 22</t>
  </si>
  <si>
    <t>seedling 23</t>
  </si>
  <si>
    <t>seedling 24</t>
  </si>
  <si>
    <t>IAA-Roots (Ctl - 20 nM - 100 nM - 500nM) (See next tab for data)</t>
  </si>
  <si>
    <t>no IAA/no IAA</t>
  </si>
  <si>
    <t>20nM/no IAA</t>
  </si>
  <si>
    <t>100nM/no IAA</t>
  </si>
  <si>
    <t>500nM/no IAA</t>
  </si>
  <si>
    <t>0 SE/noIAA</t>
  </si>
  <si>
    <t>20 SE/noIAA</t>
  </si>
  <si>
    <t>100 SE/noIAA</t>
  </si>
  <si>
    <t>500 SE/noIAA</t>
  </si>
  <si>
    <t>0 SE ratio</t>
  </si>
  <si>
    <t>20 SE ratio</t>
  </si>
  <si>
    <t>100 SE ratio</t>
  </si>
  <si>
    <t>500 SE ratio</t>
  </si>
  <si>
    <r>
      <t>n</t>
    </r>
    <r>
      <rPr>
        <sz val="12"/>
        <color theme="1"/>
        <rFont val="Arial"/>
        <family val="2"/>
      </rPr>
      <t xml:space="preserve"> (ethanol)</t>
    </r>
  </si>
  <si>
    <r>
      <t xml:space="preserve">n </t>
    </r>
    <r>
      <rPr>
        <sz val="12"/>
        <color theme="1"/>
        <rFont val="Arial"/>
        <family val="2"/>
      </rPr>
      <t>(20 nM)</t>
    </r>
  </si>
  <si>
    <r>
      <t xml:space="preserve">n </t>
    </r>
    <r>
      <rPr>
        <sz val="12"/>
        <color theme="1"/>
        <rFont val="Arial"/>
        <family val="2"/>
      </rPr>
      <t>(100 nM)</t>
    </r>
  </si>
  <si>
    <r>
      <t xml:space="preserve">n </t>
    </r>
    <r>
      <rPr>
        <sz val="12"/>
        <color theme="1"/>
        <rFont val="Arial"/>
        <family val="2"/>
      </rPr>
      <t>(500 nM)</t>
    </r>
  </si>
  <si>
    <t>Excluded seedlings were due to roots that did not stay attached to media on vertical plates</t>
  </si>
  <si>
    <t>Ethanol</t>
  </si>
  <si>
    <t>120 x 120mm Plate Maps</t>
  </si>
  <si>
    <t>average (mm)</t>
  </si>
  <si>
    <t>SE (mm)</t>
  </si>
  <si>
    <t>seedling 1 (pix)</t>
  </si>
  <si>
    <t>seedling 2 (pix)</t>
  </si>
  <si>
    <t>seedling 3 (pix)</t>
  </si>
  <si>
    <t>seedling 4 (pix)</t>
  </si>
  <si>
    <t>seedling 5 (pix)</t>
  </si>
  <si>
    <t>seedling 6 (pix)</t>
  </si>
  <si>
    <t>seedling 7 (pix)</t>
  </si>
  <si>
    <t>seedling 8 (pix)</t>
  </si>
  <si>
    <t>seedling 9 (pix)</t>
  </si>
  <si>
    <t>seedling 10 (pix)</t>
  </si>
  <si>
    <t>seedling 11 (pix)</t>
  </si>
  <si>
    <t>seedling 12 (pix)</t>
  </si>
  <si>
    <t>seedling 13 (pix)</t>
  </si>
  <si>
    <t>seedling 14 (pix)</t>
  </si>
  <si>
    <t>seedling 15 (pix)</t>
  </si>
  <si>
    <t>seedling 16 (pix)</t>
  </si>
  <si>
    <t>seedling 17 (pix)</t>
  </si>
  <si>
    <t>seedling 18 (pix)</t>
  </si>
  <si>
    <t>seedling 19 (pix)</t>
  </si>
  <si>
    <t>seedling 20 (pix)</t>
  </si>
  <si>
    <t>seedling 21 (pix)</t>
  </si>
  <si>
    <t>seedling 22 (pix)</t>
  </si>
  <si>
    <t>seedling 23 (pix)</t>
  </si>
  <si>
    <t>seedling 24 (pix)</t>
  </si>
  <si>
    <t>20 nM IAA</t>
  </si>
  <si>
    <t>100 nM IAA</t>
  </si>
  <si>
    <t>500 nM IAA</t>
  </si>
  <si>
    <t>20 nM/no IAA</t>
  </si>
  <si>
    <t>100 nM/no IAA</t>
  </si>
  <si>
    <t>500 nM/no IAA</t>
  </si>
  <si>
    <t>no IAA SE/ctl</t>
  </si>
  <si>
    <t>20 nM SE/ctl</t>
  </si>
  <si>
    <t>100 nM SE/ctl</t>
  </si>
  <si>
    <t>500 nM SE/ctl</t>
  </si>
  <si>
    <t>no IAA SE of ratio</t>
  </si>
  <si>
    <t>20 nM SE of ratio</t>
  </si>
  <si>
    <t>100 nM SE of ratio</t>
  </si>
  <si>
    <t>500 nM SE of ratio</t>
  </si>
  <si>
    <t>20 nM IAA/ctl</t>
  </si>
  <si>
    <t>average (%)</t>
  </si>
  <si>
    <t>seedling 1 (%ctl)</t>
  </si>
  <si>
    <t>seedling 2 (%ctl)</t>
  </si>
  <si>
    <t>seedling 3 (%ctl)</t>
  </si>
  <si>
    <t>seedling 4 (%ctl)</t>
  </si>
  <si>
    <t>seedling 5 (%ctl)</t>
  </si>
  <si>
    <t>seedling 6 (%ctl)</t>
  </si>
  <si>
    <t>seedling 7 (%ctl)</t>
  </si>
  <si>
    <t>seedling 8 (%ctl)</t>
  </si>
  <si>
    <t>seedling 9 (%ctl)</t>
  </si>
  <si>
    <t>seedling 10 (%ctl)</t>
  </si>
  <si>
    <t>seedling 11 (%ctl)</t>
  </si>
  <si>
    <t>seedling 12 (%ctl)</t>
  </si>
  <si>
    <t>seedling 13 (%ctl)</t>
  </si>
  <si>
    <t>seedling 14 (%ctl)</t>
  </si>
  <si>
    <t>seedling 15 (%ctl)</t>
  </si>
  <si>
    <t>seedling 16 (%ctl)</t>
  </si>
  <si>
    <t>seedling 17 (%ctl)</t>
  </si>
  <si>
    <t>seedling 18 (%ctl)</t>
  </si>
  <si>
    <t>seedling 19 (%ctl)</t>
  </si>
  <si>
    <t>seedling 20 (%ctl)</t>
  </si>
  <si>
    <t>seedling 21 (%ctl)</t>
  </si>
  <si>
    <t>seedling 22 (%ctl)</t>
  </si>
  <si>
    <t>seedling 23 (%ctl)</t>
  </si>
  <si>
    <t>seedling 24 (%ctl)</t>
  </si>
  <si>
    <t>100 nM IAA/ctl</t>
  </si>
  <si>
    <t>500 nM IAA/ctl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</si>
</sst>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2"/>
      <color theme="1"/>
      <name val="ArialMT"/>
      <family val="2"/>
    </font>
    <font>
      <sz val="12"/>
      <color theme="1"/>
      <name val="ArialMT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theme="2" tint="-0.249977111117893"/>
      <name val="Arial"/>
      <family val="2"/>
    </font>
    <font>
      <b/>
      <sz val="12"/>
      <color theme="1"/>
      <name val="ArialMT"/>
    </font>
    <font>
      <i/>
      <sz val="12"/>
      <color theme="1"/>
      <name val="ArialMT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2" tint="-0.249977111117893"/>
      <name val="ArialMT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C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9" fillId="0" borderId="0" xfId="0" applyFont="1"/>
    <xf numFmtId="0" fontId="9" fillId="0" borderId="2" xfId="0" applyFont="1" applyBorder="1"/>
    <xf numFmtId="0" fontId="9" fillId="0" borderId="0" xfId="0" applyFont="1" applyBorder="1"/>
    <xf numFmtId="0" fontId="9" fillId="0" borderId="3" xfId="0" applyFont="1" applyBorder="1"/>
    <xf numFmtId="9" fontId="3" fillId="0" borderId="0" xfId="1" applyFont="1"/>
    <xf numFmtId="9" fontId="3" fillId="0" borderId="2" xfId="1" applyFont="1" applyBorder="1"/>
    <xf numFmtId="9" fontId="3" fillId="0" borderId="0" xfId="1" applyFont="1" applyBorder="1"/>
    <xf numFmtId="9" fontId="3" fillId="0" borderId="3" xfId="1" applyFont="1" applyBorder="1"/>
    <xf numFmtId="0" fontId="10" fillId="0" borderId="0" xfId="0" applyFont="1" applyFill="1" applyAlignment="1">
      <alignment horizontal="center"/>
    </xf>
    <xf numFmtId="9" fontId="10" fillId="0" borderId="0" xfId="1" applyFont="1"/>
    <xf numFmtId="9" fontId="10" fillId="0" borderId="2" xfId="1" applyFont="1" applyBorder="1"/>
    <xf numFmtId="9" fontId="10" fillId="0" borderId="0" xfId="1" applyFont="1" applyBorder="1"/>
    <xf numFmtId="9" fontId="10" fillId="0" borderId="3" xfId="1" applyFont="1" applyBorder="1"/>
    <xf numFmtId="0" fontId="10" fillId="0" borderId="0" xfId="0" applyFont="1" applyAlignment="1">
      <alignment horizontal="center"/>
    </xf>
    <xf numFmtId="9" fontId="10" fillId="0" borderId="0" xfId="1" applyFont="1" applyAlignment="1">
      <alignment horizontal="right"/>
    </xf>
    <xf numFmtId="9" fontId="10" fillId="0" borderId="2" xfId="1" applyFont="1" applyBorder="1" applyAlignment="1">
      <alignment horizontal="right"/>
    </xf>
    <xf numFmtId="9" fontId="10" fillId="0" borderId="0" xfId="1" applyFont="1" applyBorder="1" applyAlignment="1">
      <alignment horizontal="right"/>
    </xf>
    <xf numFmtId="9" fontId="10" fillId="0" borderId="3" xfId="1" applyFont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9" fontId="3" fillId="0" borderId="0" xfId="1" applyFont="1" applyAlignment="1">
      <alignment horizontal="right"/>
    </xf>
    <xf numFmtId="9" fontId="3" fillId="0" borderId="2" xfId="1" applyFont="1" applyBorder="1" applyAlignment="1">
      <alignment horizontal="right"/>
    </xf>
    <xf numFmtId="9" fontId="3" fillId="0" borderId="0" xfId="1" applyFont="1" applyBorder="1" applyAlignment="1">
      <alignment horizontal="right"/>
    </xf>
    <xf numFmtId="9" fontId="3" fillId="0" borderId="3" xfId="1" applyFont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1" fillId="0" borderId="0" xfId="0" applyFont="1"/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0" fillId="0" borderId="0" xfId="0" applyFill="1" applyAlignment="1">
      <alignment horizontal="center"/>
    </xf>
    <xf numFmtId="0" fontId="14" fillId="0" borderId="0" xfId="0" applyFont="1"/>
    <xf numFmtId="0" fontId="15" fillId="0" borderId="0" xfId="0" applyFont="1"/>
    <xf numFmtId="9" fontId="0" fillId="0" borderId="0" xfId="1" applyFont="1"/>
    <xf numFmtId="9" fontId="16" fillId="0" borderId="0" xfId="1" applyFont="1"/>
    <xf numFmtId="0" fontId="16" fillId="0" borderId="0" xfId="0" applyFont="1"/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74</xdr:col>
      <xdr:colOff>762000</xdr:colOff>
      <xdr:row>2</xdr:row>
      <xdr:rowOff>101600</xdr:rowOff>
    </xdr:from>
    <xdr:to>
      <xdr:col>82</xdr:col>
      <xdr:colOff>195562</xdr:colOff>
      <xdr:row>51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2F1B71-C468-7B45-9F20-66D6B9258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02600" y="508000"/>
          <a:ext cx="7053562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18D6-ED43-034C-A286-BA6C8E141380}">
  <dimension ref="A1:CL100"/>
  <sheetViews>
    <sheetView tabSelected="1" zoomScale="55" zoomScaleNormal="55" workbookViewId="0">
      <selection activeCell="U147" sqref="U147"/>
    </sheetView>
  </sheetViews>
  <sheetFormatPr baseColWidth="10" defaultRowHeight="16"/>
  <cols>
    <col min="1" max="1" width="11.42578125" style="10" customWidth="1"/>
    <col min="2" max="34" width="10.7109375" style="2"/>
    <col min="35" max="35" width="10.7109375" style="23"/>
    <col min="36" max="39" width="10.7109375" style="5"/>
    <col min="40" max="40" width="10.7109375" style="7"/>
    <col min="41" max="71" width="10.7109375" style="2"/>
    <col min="72" max="90" width="10.7109375" style="10"/>
    <col min="91" max="16384" width="10.7109375" style="2"/>
  </cols>
  <sheetData>
    <row r="1" spans="1:90" ht="18">
      <c r="A1" s="1" t="s">
        <v>0</v>
      </c>
      <c r="D1" s="3" t="s">
        <v>1</v>
      </c>
      <c r="AI1" s="4" t="s">
        <v>2</v>
      </c>
      <c r="AK1" s="6" t="s">
        <v>3</v>
      </c>
      <c r="AO1" s="8" t="s">
        <v>4</v>
      </c>
      <c r="BP1" s="9" t="s">
        <v>5</v>
      </c>
    </row>
    <row r="2" spans="1:90" s="5" customFormat="1">
      <c r="A2" s="11" t="s">
        <v>6</v>
      </c>
      <c r="B2" s="12" t="s">
        <v>7</v>
      </c>
      <c r="C2" s="12" t="s">
        <v>8</v>
      </c>
      <c r="D2" s="12" t="s">
        <v>9</v>
      </c>
      <c r="E2" s="12" t="s">
        <v>10</v>
      </c>
      <c r="F2" s="12" t="s">
        <v>11</v>
      </c>
      <c r="G2" s="12" t="s">
        <v>12</v>
      </c>
      <c r="H2" s="12" t="s">
        <v>13</v>
      </c>
      <c r="I2" s="12" t="s">
        <v>14</v>
      </c>
      <c r="J2" s="12" t="s">
        <v>15</v>
      </c>
      <c r="K2" s="12" t="s">
        <v>16</v>
      </c>
      <c r="L2" s="12" t="s">
        <v>17</v>
      </c>
      <c r="M2" s="12" t="s">
        <v>18</v>
      </c>
      <c r="N2" s="12" t="s">
        <v>19</v>
      </c>
      <c r="O2" s="12" t="s">
        <v>20</v>
      </c>
      <c r="P2" s="12" t="s">
        <v>21</v>
      </c>
      <c r="Q2" s="12" t="s">
        <v>22</v>
      </c>
      <c r="R2" s="12" t="s">
        <v>23</v>
      </c>
      <c r="S2" s="12" t="s">
        <v>24</v>
      </c>
      <c r="T2" s="12" t="s">
        <v>25</v>
      </c>
      <c r="U2" s="12" t="s">
        <v>26</v>
      </c>
      <c r="V2" s="12" t="s">
        <v>27</v>
      </c>
      <c r="W2" s="12" t="s">
        <v>28</v>
      </c>
      <c r="X2" s="12" t="s">
        <v>29</v>
      </c>
      <c r="Y2" s="12" t="s">
        <v>30</v>
      </c>
      <c r="Z2" s="12" t="s">
        <v>31</v>
      </c>
      <c r="AA2" s="12" t="s">
        <v>32</v>
      </c>
      <c r="AB2" s="12" t="s">
        <v>33</v>
      </c>
      <c r="AC2" s="12" t="s">
        <v>34</v>
      </c>
      <c r="AD2" s="12" t="s">
        <v>35</v>
      </c>
      <c r="AE2" s="12" t="s">
        <v>36</v>
      </c>
      <c r="AF2" s="12" t="s">
        <v>37</v>
      </c>
      <c r="AG2" s="12" t="s">
        <v>38</v>
      </c>
      <c r="AH2" s="12" t="s">
        <v>39</v>
      </c>
      <c r="AI2" s="13" t="s">
        <v>40</v>
      </c>
      <c r="AJ2" s="14" t="s">
        <v>41</v>
      </c>
      <c r="AK2" s="14" t="s">
        <v>42</v>
      </c>
      <c r="AL2" s="14" t="s">
        <v>43</v>
      </c>
      <c r="AM2" s="14" t="s">
        <v>44</v>
      </c>
      <c r="AN2" s="15" t="s">
        <v>45</v>
      </c>
      <c r="AO2" s="16" t="s">
        <v>46</v>
      </c>
      <c r="AP2" s="16" t="s">
        <v>47</v>
      </c>
      <c r="AQ2" s="16" t="s">
        <v>48</v>
      </c>
      <c r="AR2" s="16" t="s">
        <v>49</v>
      </c>
      <c r="AS2" s="16" t="s">
        <v>50</v>
      </c>
      <c r="AT2" s="16" t="s">
        <v>51</v>
      </c>
      <c r="AU2" s="16" t="s">
        <v>52</v>
      </c>
      <c r="AV2" s="16" t="s">
        <v>53</v>
      </c>
      <c r="AW2" s="16" t="s">
        <v>54</v>
      </c>
      <c r="AX2" s="16" t="s">
        <v>55</v>
      </c>
      <c r="AY2" s="16" t="s">
        <v>56</v>
      </c>
      <c r="AZ2" s="16" t="s">
        <v>57</v>
      </c>
      <c r="BA2" s="16" t="s">
        <v>58</v>
      </c>
      <c r="BB2" s="16" t="s">
        <v>59</v>
      </c>
      <c r="BC2" s="16" t="s">
        <v>60</v>
      </c>
      <c r="BD2" s="16" t="s">
        <v>61</v>
      </c>
      <c r="BE2" s="16" t="s">
        <v>62</v>
      </c>
      <c r="BF2" s="16" t="s">
        <v>63</v>
      </c>
      <c r="BG2" s="16" t="s">
        <v>64</v>
      </c>
      <c r="BH2" s="16" t="s">
        <v>65</v>
      </c>
      <c r="BI2" s="16" t="s">
        <v>66</v>
      </c>
      <c r="BJ2" s="16" t="s">
        <v>67</v>
      </c>
      <c r="BK2" s="16" t="s">
        <v>68</v>
      </c>
      <c r="BL2" s="16" t="s">
        <v>69</v>
      </c>
      <c r="BM2" s="16" t="s">
        <v>70</v>
      </c>
      <c r="BN2" s="16" t="s">
        <v>71</v>
      </c>
      <c r="BO2" s="16" t="s">
        <v>72</v>
      </c>
      <c r="BP2" s="16" t="s">
        <v>73</v>
      </c>
      <c r="BQ2" s="16" t="s">
        <v>74</v>
      </c>
      <c r="BR2" s="16" t="s">
        <v>75</v>
      </c>
      <c r="BS2" s="16" t="s">
        <v>76</v>
      </c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</row>
    <row r="3" spans="1:90" s="5" customFormat="1">
      <c r="A3" s="11" t="s">
        <v>77</v>
      </c>
      <c r="B3" s="12">
        <f>AVERAGE(B6:B10)</f>
        <v>37.68</v>
      </c>
      <c r="C3" s="12">
        <f t="shared" ref="C3:BN3" si="0">AVERAGE(C6:C10)</f>
        <v>34.839999999999996</v>
      </c>
      <c r="D3" s="12">
        <f t="shared" si="0"/>
        <v>33.200000000000003</v>
      </c>
      <c r="E3" s="12">
        <f t="shared" si="0"/>
        <v>33.75</v>
      </c>
      <c r="F3" s="12">
        <f t="shared" si="0"/>
        <v>35.239999999999995</v>
      </c>
      <c r="G3" s="12">
        <f t="shared" si="0"/>
        <v>35.739999999999995</v>
      </c>
      <c r="H3" s="12">
        <f t="shared" si="0"/>
        <v>29.619999999999997</v>
      </c>
      <c r="I3" s="12">
        <f t="shared" si="0"/>
        <v>34.5</v>
      </c>
      <c r="J3" s="12">
        <f t="shared" si="0"/>
        <v>33.799999999999997</v>
      </c>
      <c r="K3" s="12">
        <f t="shared" si="0"/>
        <v>32.86</v>
      </c>
      <c r="L3" s="12">
        <f t="shared" si="0"/>
        <v>30.919999999999998</v>
      </c>
      <c r="M3" s="12">
        <f t="shared" si="0"/>
        <v>31.26</v>
      </c>
      <c r="N3" s="12">
        <f t="shared" si="0"/>
        <v>27.8</v>
      </c>
      <c r="O3" s="12">
        <f t="shared" si="0"/>
        <v>32.9</v>
      </c>
      <c r="P3" s="12">
        <f t="shared" si="0"/>
        <v>28.76</v>
      </c>
      <c r="Q3" s="12">
        <f t="shared" si="0"/>
        <v>31.96</v>
      </c>
      <c r="R3" s="12">
        <f t="shared" si="0"/>
        <v>29.48</v>
      </c>
      <c r="S3" s="12">
        <f t="shared" si="0"/>
        <v>26.8</v>
      </c>
      <c r="T3" s="12">
        <f t="shared" si="0"/>
        <v>32.56</v>
      </c>
      <c r="U3" s="12">
        <f t="shared" si="0"/>
        <v>28.919999999999998</v>
      </c>
      <c r="V3" s="12">
        <f t="shared" si="0"/>
        <v>32.260000000000005</v>
      </c>
      <c r="W3" s="12">
        <f t="shared" si="0"/>
        <v>28.74</v>
      </c>
      <c r="X3" s="12">
        <f t="shared" si="0"/>
        <v>28.72</v>
      </c>
      <c r="Y3" s="12">
        <f t="shared" si="0"/>
        <v>30.639999999999997</v>
      </c>
      <c r="Z3" s="12">
        <f t="shared" si="0"/>
        <v>25.2</v>
      </c>
      <c r="AA3" s="12">
        <f t="shared" si="0"/>
        <v>28.02</v>
      </c>
      <c r="AB3" s="12">
        <f t="shared" si="0"/>
        <v>25.44</v>
      </c>
      <c r="AC3" s="12">
        <f t="shared" si="0"/>
        <v>32.480000000000004</v>
      </c>
      <c r="AD3" s="12">
        <f t="shared" si="0"/>
        <v>27.619999999999997</v>
      </c>
      <c r="AE3" s="12">
        <f t="shared" si="0"/>
        <v>27.74</v>
      </c>
      <c r="AF3" s="12">
        <f t="shared" si="0"/>
        <v>24.080000000000002</v>
      </c>
      <c r="AG3" s="12">
        <f t="shared" si="0"/>
        <v>17.82</v>
      </c>
      <c r="AH3" s="12">
        <f t="shared" si="0"/>
        <v>15.960000000000003</v>
      </c>
      <c r="AI3" s="13">
        <f t="shared" si="0"/>
        <v>31.175000000000001</v>
      </c>
      <c r="AJ3" s="14">
        <f t="shared" si="0"/>
        <v>25.48</v>
      </c>
      <c r="AK3" s="14">
        <f t="shared" si="0"/>
        <v>30.1</v>
      </c>
      <c r="AL3" s="14">
        <f t="shared" si="0"/>
        <v>30.060000000000002</v>
      </c>
      <c r="AM3" s="14">
        <f t="shared" si="0"/>
        <v>24.7</v>
      </c>
      <c r="AN3" s="15">
        <f t="shared" si="0"/>
        <v>25.48</v>
      </c>
      <c r="AO3" s="16">
        <f t="shared" si="0"/>
        <v>32.739999999999995</v>
      </c>
      <c r="AP3" s="16">
        <f t="shared" si="0"/>
        <v>29.839999999999996</v>
      </c>
      <c r="AQ3" s="16">
        <f t="shared" si="0"/>
        <v>29.68</v>
      </c>
      <c r="AR3" s="16">
        <f t="shared" si="0"/>
        <v>29.24</v>
      </c>
      <c r="AS3" s="16">
        <f t="shared" si="0"/>
        <v>28.619999999999997</v>
      </c>
      <c r="AT3" s="16">
        <f t="shared" si="0"/>
        <v>26.8</v>
      </c>
      <c r="AU3" s="16">
        <f t="shared" si="0"/>
        <v>24.860000000000003</v>
      </c>
      <c r="AV3" s="16">
        <f t="shared" si="0"/>
        <v>25.08</v>
      </c>
      <c r="AW3" s="16">
        <f t="shared" si="0"/>
        <v>31.3</v>
      </c>
      <c r="AX3" s="16">
        <f t="shared" si="0"/>
        <v>24.64</v>
      </c>
      <c r="AY3" s="16">
        <f t="shared" si="0"/>
        <v>22.919999999999998</v>
      </c>
      <c r="AZ3" s="16">
        <f t="shared" si="0"/>
        <v>24.880000000000003</v>
      </c>
      <c r="BA3" s="16">
        <f t="shared" si="0"/>
        <v>28.120000000000005</v>
      </c>
      <c r="BB3" s="16">
        <f t="shared" si="0"/>
        <v>23.360000000000003</v>
      </c>
      <c r="BC3" s="16">
        <f t="shared" si="0"/>
        <v>15.74</v>
      </c>
      <c r="BD3" s="16">
        <f t="shared" si="0"/>
        <v>18.880000000000003</v>
      </c>
      <c r="BE3" s="16">
        <f t="shared" si="0"/>
        <v>25.68</v>
      </c>
      <c r="BF3" s="16">
        <f t="shared" si="0"/>
        <v>18.84</v>
      </c>
      <c r="BG3" s="16">
        <f t="shared" si="0"/>
        <v>23.6</v>
      </c>
      <c r="BH3" s="16">
        <f t="shared" si="0"/>
        <v>19.68</v>
      </c>
      <c r="BI3" s="16">
        <f t="shared" si="0"/>
        <v>23.34</v>
      </c>
      <c r="BJ3" s="16">
        <f t="shared" si="0"/>
        <v>16.100000000000001</v>
      </c>
      <c r="BK3" s="16">
        <f t="shared" si="0"/>
        <v>27.5</v>
      </c>
      <c r="BL3" s="16">
        <f t="shared" si="0"/>
        <v>21.279999999999998</v>
      </c>
      <c r="BM3" s="16">
        <f t="shared" si="0"/>
        <v>25.46</v>
      </c>
      <c r="BN3" s="16">
        <f t="shared" si="0"/>
        <v>19.274999999999999</v>
      </c>
      <c r="BO3" s="16">
        <f t="shared" ref="BO3:BS3" si="1">AVERAGE(BO6:BO10)</f>
        <v>22.779999999999998</v>
      </c>
      <c r="BP3" s="16">
        <f t="shared" si="1"/>
        <v>15.475</v>
      </c>
      <c r="BQ3" s="16">
        <f t="shared" si="1"/>
        <v>12.9</v>
      </c>
      <c r="BR3" s="16">
        <f t="shared" si="1"/>
        <v>14.339999999999998</v>
      </c>
      <c r="BS3" s="16">
        <f t="shared" si="1"/>
        <v>12.86</v>
      </c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</row>
    <row r="4" spans="1:90" s="5" customFormat="1">
      <c r="A4" s="11" t="s">
        <v>78</v>
      </c>
      <c r="B4" s="12">
        <f>STDEV(B6:B10)/SQRT(COUNT(B6:B10))</f>
        <v>1.9181762171395884</v>
      </c>
      <c r="C4" s="12">
        <f t="shared" ref="C4:BN4" si="2">STDEV(C6:C10)/SQRT(COUNT(C6:C10))</f>
        <v>1.4726167186338748</v>
      </c>
      <c r="D4" s="12">
        <f t="shared" si="2"/>
        <v>2.4318717071424607</v>
      </c>
      <c r="E4" s="12">
        <f t="shared" si="2"/>
        <v>2.8613807855648994</v>
      </c>
      <c r="F4" s="12">
        <f t="shared" si="2"/>
        <v>1.5305554547287725</v>
      </c>
      <c r="G4" s="12">
        <f t="shared" si="2"/>
        <v>1.0796295661012618</v>
      </c>
      <c r="H4" s="12">
        <f t="shared" si="2"/>
        <v>1.3116401945655678</v>
      </c>
      <c r="I4" s="12">
        <f t="shared" si="2"/>
        <v>1.2845232578665129</v>
      </c>
      <c r="J4" s="12">
        <f t="shared" si="2"/>
        <v>1.3579396157414356</v>
      </c>
      <c r="K4" s="12">
        <f t="shared" si="2"/>
        <v>2.7503817916790982</v>
      </c>
      <c r="L4" s="12">
        <f t="shared" si="2"/>
        <v>1.3124023773218332</v>
      </c>
      <c r="M4" s="12">
        <f t="shared" si="2"/>
        <v>1.1052601503718475</v>
      </c>
      <c r="N4" s="12">
        <f t="shared" si="2"/>
        <v>1.9659603251337521</v>
      </c>
      <c r="O4" s="12">
        <f t="shared" si="2"/>
        <v>1.16619037896906</v>
      </c>
      <c r="P4" s="12">
        <f t="shared" si="2"/>
        <v>2.2566789758403814</v>
      </c>
      <c r="Q4" s="12">
        <f t="shared" si="2"/>
        <v>2.3665586829825251</v>
      </c>
      <c r="R4" s="12">
        <f t="shared" si="2"/>
        <v>0.97539735492772406</v>
      </c>
      <c r="S4" s="12">
        <f t="shared" si="2"/>
        <v>1.1397368117245312</v>
      </c>
      <c r="T4" s="12">
        <f t="shared" si="2"/>
        <v>1.5775297144586529</v>
      </c>
      <c r="U4" s="12">
        <f t="shared" si="2"/>
        <v>1.1394735626595289</v>
      </c>
      <c r="V4" s="12">
        <f t="shared" si="2"/>
        <v>1.0117311895953391</v>
      </c>
      <c r="W4" s="12">
        <f t="shared" si="2"/>
        <v>0.71246052522227499</v>
      </c>
      <c r="X4" s="12">
        <f t="shared" si="2"/>
        <v>1.4961283367412039</v>
      </c>
      <c r="Y4" s="12">
        <f t="shared" si="2"/>
        <v>1.4172508599397637</v>
      </c>
      <c r="Z4" s="12">
        <f t="shared" si="2"/>
        <v>1.6477257053284107</v>
      </c>
      <c r="AA4" s="12">
        <f t="shared" si="2"/>
        <v>1.7237749273034439</v>
      </c>
      <c r="AB4" s="12">
        <f t="shared" si="2"/>
        <v>0.35014282800023172</v>
      </c>
      <c r="AC4" s="12">
        <f t="shared" si="2"/>
        <v>0.9194563611178076</v>
      </c>
      <c r="AD4" s="12">
        <f t="shared" si="2"/>
        <v>1.3803622712896784</v>
      </c>
      <c r="AE4" s="12">
        <f t="shared" si="2"/>
        <v>1.3566871415326378</v>
      </c>
      <c r="AF4" s="12">
        <f t="shared" si="2"/>
        <v>0.73918874450305294</v>
      </c>
      <c r="AG4" s="12">
        <f t="shared" si="2"/>
        <v>0.89297256396823288</v>
      </c>
      <c r="AH4" s="12">
        <f t="shared" si="2"/>
        <v>0.64699304478487252</v>
      </c>
      <c r="AI4" s="13">
        <f t="shared" si="2"/>
        <v>1.0135539781712015</v>
      </c>
      <c r="AJ4" s="14">
        <f t="shared" si="2"/>
        <v>0.82182723245217426</v>
      </c>
      <c r="AK4" s="14">
        <f t="shared" si="2"/>
        <v>1.0089598604503551</v>
      </c>
      <c r="AL4" s="14">
        <f t="shared" si="2"/>
        <v>0.61122827159744497</v>
      </c>
      <c r="AM4" s="14">
        <f t="shared" si="2"/>
        <v>0.75432088662584451</v>
      </c>
      <c r="AN4" s="15">
        <f t="shared" si="2"/>
        <v>0.30066592756745819</v>
      </c>
      <c r="AO4" s="16">
        <f t="shared" si="2"/>
        <v>0.69756720106381165</v>
      </c>
      <c r="AP4" s="16">
        <f t="shared" si="2"/>
        <v>0.82740558373750439</v>
      </c>
      <c r="AQ4" s="16">
        <f t="shared" si="2"/>
        <v>1.0836973747315251</v>
      </c>
      <c r="AR4" s="16">
        <f t="shared" si="2"/>
        <v>0.74939975980780804</v>
      </c>
      <c r="AS4" s="16">
        <f t="shared" si="2"/>
        <v>0.89129119820628766</v>
      </c>
      <c r="AT4" s="16">
        <f t="shared" si="2"/>
        <v>1.3483323032546646</v>
      </c>
      <c r="AU4" s="16">
        <f t="shared" si="2"/>
        <v>0.84652229740273255</v>
      </c>
      <c r="AV4" s="16">
        <f t="shared" si="2"/>
        <v>0.73715669975928455</v>
      </c>
      <c r="AW4" s="16">
        <f t="shared" si="2"/>
        <v>1.8338484124921588</v>
      </c>
      <c r="AX4" s="16">
        <f t="shared" si="2"/>
        <v>1.3291350570954006</v>
      </c>
      <c r="AY4" s="16">
        <f t="shared" si="2"/>
        <v>0.97025769772777348</v>
      </c>
      <c r="AZ4" s="16">
        <f t="shared" si="2"/>
        <v>0.36110940170535555</v>
      </c>
      <c r="BA4" s="16">
        <f t="shared" si="2"/>
        <v>1.1753297409663386</v>
      </c>
      <c r="BB4" s="16">
        <f t="shared" si="2"/>
        <v>1.2135073135337775</v>
      </c>
      <c r="BC4" s="16">
        <f t="shared" si="2"/>
        <v>0.67867518003828597</v>
      </c>
      <c r="BD4" s="16">
        <f t="shared" si="2"/>
        <v>1.0253779790886819</v>
      </c>
      <c r="BE4" s="16">
        <f t="shared" si="2"/>
        <v>0.84225886756982238</v>
      </c>
      <c r="BF4" s="16">
        <f t="shared" si="2"/>
        <v>0.83042157968106756</v>
      </c>
      <c r="BG4" s="16">
        <f t="shared" si="2"/>
        <v>1.3568345514468538</v>
      </c>
      <c r="BH4" s="16">
        <f t="shared" si="2"/>
        <v>0.91071400560219762</v>
      </c>
      <c r="BI4" s="16">
        <f t="shared" si="2"/>
        <v>1.2808590867070409</v>
      </c>
      <c r="BJ4" s="16">
        <f t="shared" si="2"/>
        <v>1.0206207261596483</v>
      </c>
      <c r="BK4" s="16">
        <f t="shared" si="2"/>
        <v>1.191217864204529</v>
      </c>
      <c r="BL4" s="16">
        <f t="shared" si="2"/>
        <v>1.079536937765458</v>
      </c>
      <c r="BM4" s="16">
        <f t="shared" si="2"/>
        <v>0.58617403559011338</v>
      </c>
      <c r="BN4" s="16">
        <f t="shared" si="2"/>
        <v>1.415023556929947</v>
      </c>
      <c r="BO4" s="16">
        <f t="shared" ref="BO4:BS4" si="3">STDEV(BO6:BO10)/SQRT(COUNT(BO6:BO10))</f>
        <v>1.4097517511959419</v>
      </c>
      <c r="BP4" s="16">
        <f t="shared" si="3"/>
        <v>0.704006392016436</v>
      </c>
      <c r="BQ4" s="16">
        <f t="shared" si="3"/>
        <v>0.71554175279993693</v>
      </c>
      <c r="BR4" s="16">
        <f t="shared" si="3"/>
        <v>0.81154174261095402</v>
      </c>
      <c r="BS4" s="16">
        <f t="shared" si="3"/>
        <v>0.20149441679609875</v>
      </c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</row>
    <row r="5" spans="1:90" s="5" customFormat="1">
      <c r="A5" s="17" t="s">
        <v>79</v>
      </c>
      <c r="B5" s="12">
        <f>COUNT(B6:B10)</f>
        <v>5</v>
      </c>
      <c r="C5" s="12">
        <f t="shared" ref="C5:AH5" si="4">COUNT(C6:C10)</f>
        <v>5</v>
      </c>
      <c r="D5" s="12">
        <f t="shared" si="4"/>
        <v>5</v>
      </c>
      <c r="E5" s="12">
        <f t="shared" si="4"/>
        <v>4</v>
      </c>
      <c r="F5" s="12">
        <f t="shared" si="4"/>
        <v>5</v>
      </c>
      <c r="G5" s="12">
        <f t="shared" si="4"/>
        <v>5</v>
      </c>
      <c r="H5" s="12">
        <f t="shared" si="4"/>
        <v>5</v>
      </c>
      <c r="I5" s="12">
        <f t="shared" si="4"/>
        <v>5</v>
      </c>
      <c r="J5" s="12">
        <f t="shared" si="4"/>
        <v>5</v>
      </c>
      <c r="K5" s="12">
        <f t="shared" si="4"/>
        <v>5</v>
      </c>
      <c r="L5" s="12">
        <f t="shared" si="4"/>
        <v>5</v>
      </c>
      <c r="M5" s="12">
        <f t="shared" si="4"/>
        <v>5</v>
      </c>
      <c r="N5" s="12">
        <f t="shared" si="4"/>
        <v>5</v>
      </c>
      <c r="O5" s="12">
        <f t="shared" si="4"/>
        <v>5</v>
      </c>
      <c r="P5" s="12">
        <f t="shared" si="4"/>
        <v>5</v>
      </c>
      <c r="Q5" s="12">
        <f t="shared" si="4"/>
        <v>5</v>
      </c>
      <c r="R5" s="12">
        <f t="shared" si="4"/>
        <v>5</v>
      </c>
      <c r="S5" s="12">
        <f t="shared" si="4"/>
        <v>5</v>
      </c>
      <c r="T5" s="12">
        <f t="shared" si="4"/>
        <v>5</v>
      </c>
      <c r="U5" s="12">
        <f t="shared" si="4"/>
        <v>5</v>
      </c>
      <c r="V5" s="12">
        <f t="shared" si="4"/>
        <v>5</v>
      </c>
      <c r="W5" s="12">
        <f t="shared" si="4"/>
        <v>5</v>
      </c>
      <c r="X5" s="12">
        <f t="shared" si="4"/>
        <v>5</v>
      </c>
      <c r="Y5" s="12">
        <f t="shared" si="4"/>
        <v>5</v>
      </c>
      <c r="Z5" s="12">
        <f t="shared" si="4"/>
        <v>5</v>
      </c>
      <c r="AA5" s="12">
        <f t="shared" si="4"/>
        <v>5</v>
      </c>
      <c r="AB5" s="12">
        <f t="shared" si="4"/>
        <v>5</v>
      </c>
      <c r="AC5" s="12">
        <f t="shared" si="4"/>
        <v>5</v>
      </c>
      <c r="AD5" s="12">
        <f t="shared" si="4"/>
        <v>5</v>
      </c>
      <c r="AE5" s="12">
        <f t="shared" si="4"/>
        <v>5</v>
      </c>
      <c r="AF5" s="12">
        <f t="shared" si="4"/>
        <v>5</v>
      </c>
      <c r="AG5" s="12">
        <f t="shared" si="4"/>
        <v>5</v>
      </c>
      <c r="AH5" s="12">
        <f t="shared" si="4"/>
        <v>5</v>
      </c>
      <c r="AI5" s="13">
        <f>COUNT(AI6:AI10)</f>
        <v>4</v>
      </c>
      <c r="AJ5" s="14">
        <f t="shared" ref="AJ5:AN5" si="5">COUNT(AJ6:AJ10)</f>
        <v>5</v>
      </c>
      <c r="AK5" s="14">
        <f t="shared" si="5"/>
        <v>5</v>
      </c>
      <c r="AL5" s="14">
        <f t="shared" si="5"/>
        <v>5</v>
      </c>
      <c r="AM5" s="14">
        <f t="shared" si="5"/>
        <v>5</v>
      </c>
      <c r="AN5" s="14">
        <f t="shared" si="5"/>
        <v>5</v>
      </c>
      <c r="AO5" s="16">
        <f>COUNT(AO6:AO10)</f>
        <v>5</v>
      </c>
      <c r="AP5" s="16">
        <f t="shared" ref="AP5:BS5" si="6">COUNT(AP6:AP10)</f>
        <v>5</v>
      </c>
      <c r="AQ5" s="16">
        <f t="shared" si="6"/>
        <v>5</v>
      </c>
      <c r="AR5" s="16">
        <f t="shared" si="6"/>
        <v>5</v>
      </c>
      <c r="AS5" s="16">
        <f t="shared" si="6"/>
        <v>5</v>
      </c>
      <c r="AT5" s="16">
        <f t="shared" si="6"/>
        <v>5</v>
      </c>
      <c r="AU5" s="16">
        <f t="shared" si="6"/>
        <v>5</v>
      </c>
      <c r="AV5" s="16">
        <f t="shared" si="6"/>
        <v>5</v>
      </c>
      <c r="AW5" s="16">
        <f t="shared" si="6"/>
        <v>5</v>
      </c>
      <c r="AX5" s="16">
        <f t="shared" si="6"/>
        <v>5</v>
      </c>
      <c r="AY5" s="16">
        <f t="shared" si="6"/>
        <v>5</v>
      </c>
      <c r="AZ5" s="16">
        <f t="shared" si="6"/>
        <v>5</v>
      </c>
      <c r="BA5" s="16">
        <f t="shared" si="6"/>
        <v>5</v>
      </c>
      <c r="BB5" s="16">
        <f t="shared" si="6"/>
        <v>5</v>
      </c>
      <c r="BC5" s="16">
        <f t="shared" si="6"/>
        <v>5</v>
      </c>
      <c r="BD5" s="16">
        <f t="shared" si="6"/>
        <v>5</v>
      </c>
      <c r="BE5" s="16">
        <f t="shared" si="6"/>
        <v>5</v>
      </c>
      <c r="BF5" s="16">
        <f t="shared" si="6"/>
        <v>5</v>
      </c>
      <c r="BG5" s="16">
        <f t="shared" si="6"/>
        <v>5</v>
      </c>
      <c r="BH5" s="16">
        <f t="shared" si="6"/>
        <v>5</v>
      </c>
      <c r="BI5" s="16">
        <f t="shared" si="6"/>
        <v>5</v>
      </c>
      <c r="BJ5" s="16">
        <f t="shared" si="6"/>
        <v>4</v>
      </c>
      <c r="BK5" s="16">
        <f t="shared" si="6"/>
        <v>5</v>
      </c>
      <c r="BL5" s="16">
        <f t="shared" si="6"/>
        <v>5</v>
      </c>
      <c r="BM5" s="16">
        <f t="shared" si="6"/>
        <v>5</v>
      </c>
      <c r="BN5" s="16">
        <f t="shared" si="6"/>
        <v>4</v>
      </c>
      <c r="BO5" s="16">
        <f t="shared" si="6"/>
        <v>5</v>
      </c>
      <c r="BP5" s="16">
        <f t="shared" si="6"/>
        <v>4</v>
      </c>
      <c r="BQ5" s="16">
        <f t="shared" si="6"/>
        <v>5</v>
      </c>
      <c r="BR5" s="16">
        <f t="shared" si="6"/>
        <v>5</v>
      </c>
      <c r="BS5" s="16">
        <f t="shared" si="6"/>
        <v>5</v>
      </c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</row>
    <row r="6" spans="1:90" s="5" customFormat="1" ht="18">
      <c r="A6" s="11" t="s">
        <v>80</v>
      </c>
      <c r="B6" s="18">
        <v>31</v>
      </c>
      <c r="C6" s="18">
        <v>32</v>
      </c>
      <c r="D6" s="18">
        <v>25.5</v>
      </c>
      <c r="E6" s="18">
        <v>28</v>
      </c>
      <c r="F6" s="18">
        <v>35.5</v>
      </c>
      <c r="G6" s="18">
        <v>34</v>
      </c>
      <c r="H6" s="18">
        <v>27</v>
      </c>
      <c r="I6" s="18">
        <v>34</v>
      </c>
      <c r="J6" s="18">
        <v>32</v>
      </c>
      <c r="K6" s="18">
        <v>35.5</v>
      </c>
      <c r="L6" s="18">
        <v>29</v>
      </c>
      <c r="M6" s="18">
        <v>28</v>
      </c>
      <c r="N6" s="18">
        <v>31</v>
      </c>
      <c r="O6" s="18">
        <v>36</v>
      </c>
      <c r="P6" s="18">
        <v>30</v>
      </c>
      <c r="Q6" s="18">
        <v>34.799999999999997</v>
      </c>
      <c r="R6" s="18">
        <v>30.2</v>
      </c>
      <c r="S6" s="18">
        <v>29.8</v>
      </c>
      <c r="T6" s="18">
        <v>34.799999999999997</v>
      </c>
      <c r="U6" s="18">
        <v>29.4</v>
      </c>
      <c r="V6" s="18">
        <v>32.5</v>
      </c>
      <c r="W6" s="18">
        <v>30.5</v>
      </c>
      <c r="X6" s="18">
        <v>28.6</v>
      </c>
      <c r="Y6" s="18">
        <v>29.8</v>
      </c>
      <c r="Z6" s="18">
        <v>21</v>
      </c>
      <c r="AA6" s="18">
        <v>26</v>
      </c>
      <c r="AB6" s="18">
        <v>25</v>
      </c>
      <c r="AC6" s="18">
        <v>34</v>
      </c>
      <c r="AD6" s="18">
        <v>25.8</v>
      </c>
      <c r="AE6" s="18">
        <v>24.5</v>
      </c>
      <c r="AF6" s="18">
        <v>22</v>
      </c>
      <c r="AG6" s="18">
        <v>16.5</v>
      </c>
      <c r="AH6" s="18">
        <v>13.5</v>
      </c>
      <c r="AI6" s="19">
        <v>28.4</v>
      </c>
      <c r="AJ6" s="18">
        <v>26.1</v>
      </c>
      <c r="AK6" s="18">
        <v>30.4</v>
      </c>
      <c r="AL6" s="18">
        <v>28.5</v>
      </c>
      <c r="AM6" s="18">
        <v>21.8</v>
      </c>
      <c r="AN6" s="20">
        <v>26.1</v>
      </c>
      <c r="AO6" s="18">
        <v>33.5</v>
      </c>
      <c r="AP6" s="18">
        <v>29.8</v>
      </c>
      <c r="AQ6" s="18">
        <v>27.1</v>
      </c>
      <c r="AR6" s="18">
        <v>26.4</v>
      </c>
      <c r="AS6" s="18">
        <v>26.5</v>
      </c>
      <c r="AT6" s="18">
        <v>26.8</v>
      </c>
      <c r="AU6" s="18">
        <v>25.6</v>
      </c>
      <c r="AV6" s="18">
        <v>24</v>
      </c>
      <c r="AW6" s="18">
        <v>31.2</v>
      </c>
      <c r="AX6" s="18">
        <v>26.8</v>
      </c>
      <c r="AY6" s="18">
        <v>23.4</v>
      </c>
      <c r="AZ6" s="18">
        <v>26</v>
      </c>
      <c r="BA6" s="18">
        <v>29</v>
      </c>
      <c r="BB6" s="18">
        <v>24.7</v>
      </c>
      <c r="BC6" s="18">
        <v>14.3</v>
      </c>
      <c r="BD6" s="18">
        <v>15</v>
      </c>
      <c r="BE6" s="18">
        <v>25.6</v>
      </c>
      <c r="BF6" s="18">
        <v>19</v>
      </c>
      <c r="BG6" s="18">
        <v>25.5</v>
      </c>
      <c r="BH6" s="18">
        <v>19.399999999999999</v>
      </c>
      <c r="BI6" s="18">
        <v>23</v>
      </c>
      <c r="BJ6" s="18">
        <v>14.4</v>
      </c>
      <c r="BK6" s="18">
        <v>27.8</v>
      </c>
      <c r="BL6" s="18">
        <v>22.2</v>
      </c>
      <c r="BM6" s="18">
        <v>25.3</v>
      </c>
      <c r="BN6" s="18">
        <v>17.2</v>
      </c>
      <c r="BO6" s="18">
        <v>23.2</v>
      </c>
      <c r="BP6" s="18">
        <v>13.6</v>
      </c>
      <c r="BQ6" s="18">
        <v>10.3</v>
      </c>
      <c r="BR6" s="18">
        <v>16</v>
      </c>
      <c r="BS6" s="18">
        <v>12.6</v>
      </c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</row>
    <row r="7" spans="1:90" s="5" customFormat="1" ht="18">
      <c r="A7" s="11" t="s">
        <v>81</v>
      </c>
      <c r="B7" s="18">
        <v>37</v>
      </c>
      <c r="C7" s="18">
        <v>33.4</v>
      </c>
      <c r="D7" s="18">
        <v>33.5</v>
      </c>
      <c r="E7" s="18">
        <v>31.5</v>
      </c>
      <c r="F7" s="18">
        <v>33</v>
      </c>
      <c r="G7" s="18">
        <v>37</v>
      </c>
      <c r="H7" s="18">
        <v>30.8</v>
      </c>
      <c r="I7" s="18">
        <v>37</v>
      </c>
      <c r="J7" s="18">
        <v>38.799999999999997</v>
      </c>
      <c r="K7" s="18">
        <v>36.5</v>
      </c>
      <c r="L7" s="18">
        <v>35</v>
      </c>
      <c r="M7" s="18">
        <v>33.299999999999997</v>
      </c>
      <c r="N7" s="18">
        <v>29.5</v>
      </c>
      <c r="O7" s="18">
        <v>33.5</v>
      </c>
      <c r="P7" s="18">
        <v>34</v>
      </c>
      <c r="Q7" s="18">
        <v>33.700000000000003</v>
      </c>
      <c r="R7" s="18">
        <v>30.5</v>
      </c>
      <c r="S7" s="18">
        <v>28.5</v>
      </c>
      <c r="T7" s="18">
        <v>32.5</v>
      </c>
      <c r="U7" s="18">
        <v>31</v>
      </c>
      <c r="V7" s="18">
        <v>33.799999999999997</v>
      </c>
      <c r="W7" s="18">
        <v>27.2</v>
      </c>
      <c r="X7" s="18">
        <v>31</v>
      </c>
      <c r="Y7" s="18">
        <v>32.5</v>
      </c>
      <c r="Z7" s="18">
        <v>23.5</v>
      </c>
      <c r="AA7" s="18">
        <v>23.5</v>
      </c>
      <c r="AB7" s="18">
        <v>25.7</v>
      </c>
      <c r="AC7" s="18">
        <v>30.4</v>
      </c>
      <c r="AD7" s="18">
        <v>25.5</v>
      </c>
      <c r="AE7" s="18">
        <v>24.5</v>
      </c>
      <c r="AF7" s="18">
        <v>24</v>
      </c>
      <c r="AG7" s="18">
        <v>16.5</v>
      </c>
      <c r="AH7" s="18">
        <v>16.2</v>
      </c>
      <c r="AI7" s="19">
        <v>31.9</v>
      </c>
      <c r="AJ7" s="18">
        <v>23.4</v>
      </c>
      <c r="AK7" s="18">
        <v>26.4</v>
      </c>
      <c r="AL7" s="18">
        <v>29.5</v>
      </c>
      <c r="AM7" s="18">
        <v>25.1</v>
      </c>
      <c r="AN7" s="20">
        <v>24.5</v>
      </c>
      <c r="AO7" s="18">
        <v>34.6</v>
      </c>
      <c r="AP7" s="18">
        <v>26.9</v>
      </c>
      <c r="AQ7" s="18">
        <v>30.3</v>
      </c>
      <c r="AR7" s="18">
        <v>30.3</v>
      </c>
      <c r="AS7" s="18">
        <v>28.5</v>
      </c>
      <c r="AT7" s="18">
        <v>22.1</v>
      </c>
      <c r="AU7" s="18">
        <v>21.5</v>
      </c>
      <c r="AV7" s="18">
        <v>24</v>
      </c>
      <c r="AW7" s="18">
        <v>25.9</v>
      </c>
      <c r="AX7" s="18">
        <v>20.399999999999999</v>
      </c>
      <c r="AY7" s="18">
        <v>23.1</v>
      </c>
      <c r="AZ7" s="18">
        <v>25.2</v>
      </c>
      <c r="BA7" s="18">
        <v>27.7</v>
      </c>
      <c r="BB7" s="18">
        <v>22</v>
      </c>
      <c r="BC7" s="18">
        <v>17.7</v>
      </c>
      <c r="BD7" s="18">
        <v>19.2</v>
      </c>
      <c r="BE7" s="18">
        <v>23.3</v>
      </c>
      <c r="BF7" s="18">
        <v>18.8</v>
      </c>
      <c r="BG7" s="18">
        <v>24</v>
      </c>
      <c r="BH7" s="18">
        <v>19.2</v>
      </c>
      <c r="BI7" s="18">
        <v>23</v>
      </c>
      <c r="BJ7" s="18">
        <v>14.3</v>
      </c>
      <c r="BK7" s="18">
        <v>29.5</v>
      </c>
      <c r="BL7" s="18">
        <v>19.100000000000001</v>
      </c>
      <c r="BM7" s="18">
        <v>25</v>
      </c>
      <c r="BN7" s="18">
        <v>18.8</v>
      </c>
      <c r="BO7" s="18">
        <v>24.5</v>
      </c>
      <c r="BP7" s="21"/>
      <c r="BQ7" s="18">
        <v>14</v>
      </c>
      <c r="BR7" s="18">
        <v>14.1</v>
      </c>
      <c r="BS7" s="18">
        <v>12.9</v>
      </c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</row>
    <row r="8" spans="1:90" s="5" customFormat="1" ht="18">
      <c r="A8" s="11" t="s">
        <v>82</v>
      </c>
      <c r="B8" s="18">
        <v>37.5</v>
      </c>
      <c r="C8" s="18">
        <v>33.799999999999997</v>
      </c>
      <c r="D8" s="18">
        <v>30.5</v>
      </c>
      <c r="E8" s="18"/>
      <c r="F8" s="18">
        <v>32.5</v>
      </c>
      <c r="G8" s="18">
        <v>32.5</v>
      </c>
      <c r="H8" s="18">
        <v>26</v>
      </c>
      <c r="I8" s="18">
        <v>30</v>
      </c>
      <c r="J8" s="18">
        <v>31</v>
      </c>
      <c r="K8" s="18">
        <v>23.5</v>
      </c>
      <c r="L8" s="18">
        <v>30</v>
      </c>
      <c r="M8" s="18">
        <v>32.799999999999997</v>
      </c>
      <c r="N8" s="18">
        <v>31</v>
      </c>
      <c r="O8" s="18">
        <v>32</v>
      </c>
      <c r="P8" s="18">
        <v>26</v>
      </c>
      <c r="Q8" s="18">
        <v>31.8</v>
      </c>
      <c r="R8" s="18">
        <v>32.200000000000003</v>
      </c>
      <c r="S8" s="18">
        <v>24.6</v>
      </c>
      <c r="T8" s="18">
        <v>35</v>
      </c>
      <c r="U8" s="18">
        <v>31.2</v>
      </c>
      <c r="V8" s="18">
        <v>32.6</v>
      </c>
      <c r="W8" s="18">
        <v>30</v>
      </c>
      <c r="X8" s="18">
        <v>30</v>
      </c>
      <c r="Y8" s="18">
        <v>34</v>
      </c>
      <c r="Z8" s="18">
        <v>25.5</v>
      </c>
      <c r="AA8" s="18">
        <v>31.8</v>
      </c>
      <c r="AB8" s="18">
        <v>24.8</v>
      </c>
      <c r="AC8" s="18">
        <v>35</v>
      </c>
      <c r="AD8" s="18">
        <v>33</v>
      </c>
      <c r="AE8" s="18">
        <v>31</v>
      </c>
      <c r="AF8" s="18">
        <v>25.4</v>
      </c>
      <c r="AG8" s="18">
        <v>20.9</v>
      </c>
      <c r="AH8" s="18">
        <v>16.8</v>
      </c>
      <c r="AI8" s="19">
        <v>31.2</v>
      </c>
      <c r="AJ8" s="18">
        <v>28.2</v>
      </c>
      <c r="AK8" s="18">
        <v>30.2</v>
      </c>
      <c r="AL8" s="18">
        <v>29.3</v>
      </c>
      <c r="AM8" s="18">
        <v>24.9</v>
      </c>
      <c r="AN8" s="20">
        <v>26</v>
      </c>
      <c r="AO8" s="18">
        <v>33.1</v>
      </c>
      <c r="AP8" s="18">
        <v>32</v>
      </c>
      <c r="AQ8" s="18">
        <v>30.5</v>
      </c>
      <c r="AR8" s="18">
        <v>30.5</v>
      </c>
      <c r="AS8" s="18">
        <v>31.5</v>
      </c>
      <c r="AT8" s="18">
        <v>27.5</v>
      </c>
      <c r="AU8" s="18">
        <v>26.1</v>
      </c>
      <c r="AV8" s="18">
        <v>24.1</v>
      </c>
      <c r="AW8" s="18">
        <v>34.5</v>
      </c>
      <c r="AX8" s="18">
        <v>26</v>
      </c>
      <c r="AY8" s="18">
        <v>26.2</v>
      </c>
      <c r="AZ8" s="18">
        <v>24.6</v>
      </c>
      <c r="BA8" s="18">
        <v>32.1</v>
      </c>
      <c r="BB8" s="18">
        <v>27.5</v>
      </c>
      <c r="BC8" s="18">
        <v>14.6</v>
      </c>
      <c r="BD8" s="18">
        <v>19.399999999999999</v>
      </c>
      <c r="BE8" s="18">
        <v>24.5</v>
      </c>
      <c r="BF8" s="18">
        <v>19.2</v>
      </c>
      <c r="BG8" s="18">
        <v>19</v>
      </c>
      <c r="BH8" s="18">
        <v>18.100000000000001</v>
      </c>
      <c r="BI8" s="18">
        <v>19.3</v>
      </c>
      <c r="BJ8" s="18">
        <v>17.5</v>
      </c>
      <c r="BK8" s="18">
        <v>23.5</v>
      </c>
      <c r="BL8" s="18">
        <v>19.399999999999999</v>
      </c>
      <c r="BM8" s="18">
        <v>23.8</v>
      </c>
      <c r="BN8" s="18">
        <v>17.7</v>
      </c>
      <c r="BO8" s="18">
        <v>17.399999999999999</v>
      </c>
      <c r="BP8" s="18">
        <v>15.2</v>
      </c>
      <c r="BQ8" s="18">
        <v>13</v>
      </c>
      <c r="BR8" s="18">
        <v>11.7</v>
      </c>
      <c r="BS8" s="18">
        <v>12.3</v>
      </c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</row>
    <row r="9" spans="1:90" s="5" customFormat="1" ht="18">
      <c r="A9" s="11" t="s">
        <v>83</v>
      </c>
      <c r="B9" s="18">
        <v>41.3</v>
      </c>
      <c r="C9" s="18">
        <v>34.5</v>
      </c>
      <c r="D9" s="18">
        <v>38.799999999999997</v>
      </c>
      <c r="E9" s="18">
        <v>41.5</v>
      </c>
      <c r="F9" s="18">
        <v>41</v>
      </c>
      <c r="G9" s="18">
        <v>38.4</v>
      </c>
      <c r="H9" s="18">
        <v>32.5</v>
      </c>
      <c r="I9" s="18">
        <v>37</v>
      </c>
      <c r="J9" s="18">
        <v>33</v>
      </c>
      <c r="K9" s="18">
        <v>30</v>
      </c>
      <c r="L9" s="18">
        <v>27.8</v>
      </c>
      <c r="M9" s="18">
        <v>29.2</v>
      </c>
      <c r="N9" s="18">
        <v>27</v>
      </c>
      <c r="O9" s="18">
        <v>34</v>
      </c>
      <c r="P9" s="18">
        <v>32.299999999999997</v>
      </c>
      <c r="Q9" s="18">
        <v>36.5</v>
      </c>
      <c r="R9" s="18">
        <v>27.5</v>
      </c>
      <c r="S9" s="18">
        <v>27.3</v>
      </c>
      <c r="T9" s="18">
        <v>34</v>
      </c>
      <c r="U9" s="18">
        <v>28</v>
      </c>
      <c r="V9" s="18">
        <v>34</v>
      </c>
      <c r="W9" s="18">
        <v>29</v>
      </c>
      <c r="X9" s="18">
        <v>31</v>
      </c>
      <c r="Y9" s="18">
        <v>31.2</v>
      </c>
      <c r="Z9" s="18">
        <v>31</v>
      </c>
      <c r="AA9" s="18">
        <v>32.299999999999997</v>
      </c>
      <c r="AB9" s="18">
        <v>26.7</v>
      </c>
      <c r="AC9" s="18">
        <v>32.5</v>
      </c>
      <c r="AD9" s="18">
        <v>26.5</v>
      </c>
      <c r="AE9" s="18">
        <v>29.3</v>
      </c>
      <c r="AF9" s="18">
        <v>26</v>
      </c>
      <c r="AG9" s="18">
        <v>18.8</v>
      </c>
      <c r="AH9" s="18">
        <v>17.2</v>
      </c>
      <c r="AI9" s="19">
        <v>33.200000000000003</v>
      </c>
      <c r="AJ9" s="18">
        <v>24.3</v>
      </c>
      <c r="AK9" s="18">
        <v>32.5</v>
      </c>
      <c r="AL9" s="18">
        <v>31.5</v>
      </c>
      <c r="AM9" s="18">
        <v>26.1</v>
      </c>
      <c r="AN9" s="20">
        <v>25.7</v>
      </c>
      <c r="AO9" s="18">
        <v>30.5</v>
      </c>
      <c r="AP9" s="18">
        <v>30.4</v>
      </c>
      <c r="AQ9" s="18">
        <v>27.5</v>
      </c>
      <c r="AR9" s="18">
        <v>29.9</v>
      </c>
      <c r="AS9" s="18">
        <v>29.5</v>
      </c>
      <c r="AT9" s="18">
        <v>30.5</v>
      </c>
      <c r="AU9" s="18">
        <v>25.6</v>
      </c>
      <c r="AV9" s="18">
        <v>27.8</v>
      </c>
      <c r="AW9" s="18">
        <v>36</v>
      </c>
      <c r="AX9" s="18">
        <v>27.3</v>
      </c>
      <c r="AY9" s="18">
        <v>20.8</v>
      </c>
      <c r="AZ9" s="18">
        <v>23.8</v>
      </c>
      <c r="BA9" s="18">
        <v>25.2</v>
      </c>
      <c r="BB9" s="18">
        <v>21</v>
      </c>
      <c r="BC9" s="18">
        <v>17</v>
      </c>
      <c r="BD9" s="18">
        <v>19.7</v>
      </c>
      <c r="BE9" s="18">
        <v>27</v>
      </c>
      <c r="BF9" s="18">
        <v>16</v>
      </c>
      <c r="BG9" s="18">
        <v>22.6</v>
      </c>
      <c r="BH9" s="18">
        <v>18.5</v>
      </c>
      <c r="BI9" s="18">
        <v>24.1</v>
      </c>
      <c r="BJ9" s="18">
        <v>18.2</v>
      </c>
      <c r="BK9" s="18">
        <v>30.2</v>
      </c>
      <c r="BL9" s="18">
        <v>20.7</v>
      </c>
      <c r="BM9" s="18">
        <v>27.4</v>
      </c>
      <c r="BN9" s="18">
        <v>23.4</v>
      </c>
      <c r="BO9" s="18">
        <v>25.5</v>
      </c>
      <c r="BP9" s="18">
        <v>16.7</v>
      </c>
      <c r="BQ9" s="18">
        <v>14.4</v>
      </c>
      <c r="BR9" s="18">
        <v>13.8</v>
      </c>
      <c r="BS9" s="18">
        <v>13.5</v>
      </c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</row>
    <row r="10" spans="1:90" s="5" customFormat="1" ht="18">
      <c r="A10" s="11" t="s">
        <v>84</v>
      </c>
      <c r="B10" s="18">
        <v>41.6</v>
      </c>
      <c r="C10" s="18">
        <v>40.5</v>
      </c>
      <c r="D10" s="18">
        <v>37.700000000000003</v>
      </c>
      <c r="E10" s="18">
        <v>34</v>
      </c>
      <c r="F10" s="18">
        <v>34.200000000000003</v>
      </c>
      <c r="G10" s="18">
        <v>36.799999999999997</v>
      </c>
      <c r="H10" s="18">
        <v>31.8</v>
      </c>
      <c r="I10" s="18">
        <v>34.5</v>
      </c>
      <c r="J10" s="18">
        <v>34.200000000000003</v>
      </c>
      <c r="K10" s="18">
        <v>38.799999999999997</v>
      </c>
      <c r="L10" s="18">
        <v>32.799999999999997</v>
      </c>
      <c r="M10" s="18">
        <v>33</v>
      </c>
      <c r="N10" s="18">
        <v>20.5</v>
      </c>
      <c r="O10" s="18">
        <v>29</v>
      </c>
      <c r="P10" s="18">
        <v>21.5</v>
      </c>
      <c r="Q10" s="18">
        <v>23</v>
      </c>
      <c r="R10" s="18">
        <v>27</v>
      </c>
      <c r="S10" s="18">
        <v>23.8</v>
      </c>
      <c r="T10" s="18">
        <v>26.5</v>
      </c>
      <c r="U10" s="18">
        <v>25</v>
      </c>
      <c r="V10" s="18">
        <v>28.4</v>
      </c>
      <c r="W10" s="18">
        <v>27</v>
      </c>
      <c r="X10" s="18">
        <v>23</v>
      </c>
      <c r="Y10" s="18">
        <v>25.7</v>
      </c>
      <c r="Z10" s="18">
        <v>25</v>
      </c>
      <c r="AA10" s="18">
        <v>26.5</v>
      </c>
      <c r="AB10" s="18">
        <v>25</v>
      </c>
      <c r="AC10" s="18">
        <v>30.5</v>
      </c>
      <c r="AD10" s="18">
        <v>27.3</v>
      </c>
      <c r="AE10" s="18">
        <v>29.4</v>
      </c>
      <c r="AF10" s="18">
        <v>23</v>
      </c>
      <c r="AG10" s="18">
        <v>16.399999999999999</v>
      </c>
      <c r="AH10" s="18">
        <v>16.100000000000001</v>
      </c>
      <c r="AI10" s="22"/>
      <c r="AJ10" s="18">
        <v>25.4</v>
      </c>
      <c r="AK10" s="18">
        <v>31</v>
      </c>
      <c r="AL10" s="18">
        <v>31.5</v>
      </c>
      <c r="AM10" s="18">
        <v>25.6</v>
      </c>
      <c r="AN10" s="20">
        <v>25.1</v>
      </c>
      <c r="AO10" s="18">
        <v>32</v>
      </c>
      <c r="AP10" s="18">
        <v>30.1</v>
      </c>
      <c r="AQ10" s="18">
        <v>33</v>
      </c>
      <c r="AR10" s="18">
        <v>29.1</v>
      </c>
      <c r="AS10" s="18">
        <v>27.1</v>
      </c>
      <c r="AT10" s="18">
        <v>27.1</v>
      </c>
      <c r="AU10" s="18">
        <v>25.5</v>
      </c>
      <c r="AV10" s="18">
        <v>25.5</v>
      </c>
      <c r="AW10" s="18">
        <v>28.9</v>
      </c>
      <c r="AX10" s="18">
        <v>22.7</v>
      </c>
      <c r="AY10" s="18">
        <v>21.1</v>
      </c>
      <c r="AZ10" s="18">
        <v>24.8</v>
      </c>
      <c r="BA10" s="18">
        <v>26.6</v>
      </c>
      <c r="BB10" s="18">
        <v>21.6</v>
      </c>
      <c r="BC10" s="18">
        <v>15.1</v>
      </c>
      <c r="BD10" s="18">
        <v>21.1</v>
      </c>
      <c r="BE10" s="18">
        <v>28</v>
      </c>
      <c r="BF10" s="18">
        <v>21.2</v>
      </c>
      <c r="BG10" s="18">
        <v>26.9</v>
      </c>
      <c r="BH10" s="18">
        <v>23.2</v>
      </c>
      <c r="BI10" s="18">
        <v>27.3</v>
      </c>
      <c r="BJ10" s="18"/>
      <c r="BK10" s="18">
        <v>26.5</v>
      </c>
      <c r="BL10" s="18">
        <v>25</v>
      </c>
      <c r="BM10" s="18">
        <v>25.8</v>
      </c>
      <c r="BN10" s="18"/>
      <c r="BO10" s="18">
        <v>23.3</v>
      </c>
      <c r="BP10" s="18">
        <v>16.399999999999999</v>
      </c>
      <c r="BQ10" s="18">
        <v>12.8</v>
      </c>
      <c r="BR10" s="18">
        <v>16.100000000000001</v>
      </c>
      <c r="BS10" s="18">
        <v>13</v>
      </c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</row>
    <row r="11" spans="1:90" s="5" customFormat="1">
      <c r="A11" s="11"/>
      <c r="AI11" s="23"/>
      <c r="AN11" s="7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</row>
    <row r="12" spans="1:90" s="5" customFormat="1" ht="18">
      <c r="A12" s="1" t="s">
        <v>85</v>
      </c>
      <c r="AI12" s="23"/>
      <c r="AN12" s="7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</row>
    <row r="13" spans="1:90" s="5" customFormat="1">
      <c r="A13" s="11" t="s">
        <v>6</v>
      </c>
      <c r="B13" s="12" t="s">
        <v>7</v>
      </c>
      <c r="C13" s="12" t="s">
        <v>8</v>
      </c>
      <c r="D13" s="12" t="s">
        <v>9</v>
      </c>
      <c r="E13" s="12" t="s">
        <v>10</v>
      </c>
      <c r="F13" s="12" t="s">
        <v>11</v>
      </c>
      <c r="G13" s="12" t="s">
        <v>12</v>
      </c>
      <c r="H13" s="12" t="s">
        <v>13</v>
      </c>
      <c r="I13" s="12" t="s">
        <v>14</v>
      </c>
      <c r="J13" s="12" t="s">
        <v>15</v>
      </c>
      <c r="K13" s="12" t="s">
        <v>16</v>
      </c>
      <c r="L13" s="12" t="s">
        <v>17</v>
      </c>
      <c r="M13" s="12" t="s">
        <v>18</v>
      </c>
      <c r="N13" s="12" t="s">
        <v>19</v>
      </c>
      <c r="O13" s="12" t="s">
        <v>20</v>
      </c>
      <c r="P13" s="12" t="s">
        <v>21</v>
      </c>
      <c r="Q13" s="12" t="s">
        <v>22</v>
      </c>
      <c r="R13" s="12" t="s">
        <v>23</v>
      </c>
      <c r="S13" s="12" t="s">
        <v>24</v>
      </c>
      <c r="T13" s="12" t="s">
        <v>25</v>
      </c>
      <c r="U13" s="12" t="s">
        <v>26</v>
      </c>
      <c r="V13" s="12" t="s">
        <v>27</v>
      </c>
      <c r="W13" s="12" t="s">
        <v>28</v>
      </c>
      <c r="X13" s="12" t="s">
        <v>29</v>
      </c>
      <c r="Y13" s="12" t="s">
        <v>30</v>
      </c>
      <c r="Z13" s="12" t="s">
        <v>31</v>
      </c>
      <c r="AA13" s="12" t="s">
        <v>32</v>
      </c>
      <c r="AB13" s="12" t="s">
        <v>33</v>
      </c>
      <c r="AC13" s="12" t="s">
        <v>34</v>
      </c>
      <c r="AD13" s="12" t="s">
        <v>35</v>
      </c>
      <c r="AE13" s="12" t="s">
        <v>36</v>
      </c>
      <c r="AF13" s="12" t="s">
        <v>37</v>
      </c>
      <c r="AG13" s="12" t="s">
        <v>38</v>
      </c>
      <c r="AH13" s="12" t="s">
        <v>39</v>
      </c>
      <c r="AI13" s="13" t="s">
        <v>40</v>
      </c>
      <c r="AJ13" s="14" t="s">
        <v>41</v>
      </c>
      <c r="AK13" s="14" t="s">
        <v>42</v>
      </c>
      <c r="AL13" s="14" t="s">
        <v>43</v>
      </c>
      <c r="AM13" s="14" t="s">
        <v>44</v>
      </c>
      <c r="AN13" s="15" t="s">
        <v>45</v>
      </c>
      <c r="AO13" s="16" t="s">
        <v>46</v>
      </c>
      <c r="AP13" s="16" t="s">
        <v>47</v>
      </c>
      <c r="AQ13" s="16" t="s">
        <v>48</v>
      </c>
      <c r="AR13" s="16" t="s">
        <v>49</v>
      </c>
      <c r="AS13" s="16" t="s">
        <v>50</v>
      </c>
      <c r="AT13" s="16" t="s">
        <v>51</v>
      </c>
      <c r="AU13" s="16" t="s">
        <v>52</v>
      </c>
      <c r="AV13" s="16" t="s">
        <v>53</v>
      </c>
      <c r="AW13" s="16" t="s">
        <v>54</v>
      </c>
      <c r="AX13" s="16" t="s">
        <v>55</v>
      </c>
      <c r="AY13" s="16" t="s">
        <v>56</v>
      </c>
      <c r="AZ13" s="16" t="s">
        <v>57</v>
      </c>
      <c r="BA13" s="16" t="s">
        <v>58</v>
      </c>
      <c r="BB13" s="16" t="s">
        <v>59</v>
      </c>
      <c r="BC13" s="16" t="s">
        <v>60</v>
      </c>
      <c r="BD13" s="16" t="s">
        <v>61</v>
      </c>
      <c r="BE13" s="16" t="s">
        <v>62</v>
      </c>
      <c r="BF13" s="16" t="s">
        <v>63</v>
      </c>
      <c r="BG13" s="16" t="s">
        <v>64</v>
      </c>
      <c r="BH13" s="16" t="s">
        <v>65</v>
      </c>
      <c r="BI13" s="16" t="s">
        <v>66</v>
      </c>
      <c r="BJ13" s="16" t="s">
        <v>67</v>
      </c>
      <c r="BK13" s="16" t="s">
        <v>68</v>
      </c>
      <c r="BL13" s="16" t="s">
        <v>69</v>
      </c>
      <c r="BM13" s="16" t="s">
        <v>70</v>
      </c>
      <c r="BN13" s="16" t="s">
        <v>71</v>
      </c>
      <c r="BO13" s="16" t="s">
        <v>72</v>
      </c>
      <c r="BP13" s="16" t="s">
        <v>73</v>
      </c>
      <c r="BQ13" s="16" t="s">
        <v>74</v>
      </c>
      <c r="BR13" s="16" t="s">
        <v>75</v>
      </c>
      <c r="BS13" s="16" t="s">
        <v>76</v>
      </c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</row>
    <row r="14" spans="1:90" s="5" customFormat="1">
      <c r="A14" s="11" t="s">
        <v>77</v>
      </c>
      <c r="B14" s="12">
        <f>AVERAGE(B17:B21)</f>
        <v>11.419999999999998</v>
      </c>
      <c r="C14" s="12">
        <f t="shared" ref="C14:BN14" si="7">AVERAGE(C17:C21)</f>
        <v>11.04</v>
      </c>
      <c r="D14" s="12">
        <f t="shared" si="7"/>
        <v>13.16</v>
      </c>
      <c r="E14" s="12">
        <f t="shared" si="7"/>
        <v>12.440000000000001</v>
      </c>
      <c r="F14" s="12">
        <f t="shared" si="7"/>
        <v>13.059999999999999</v>
      </c>
      <c r="G14" s="12">
        <f t="shared" si="7"/>
        <v>13.580000000000002</v>
      </c>
      <c r="H14" s="12">
        <f t="shared" si="7"/>
        <v>12.739999999999998</v>
      </c>
      <c r="I14" s="12">
        <f t="shared" si="7"/>
        <v>11.879999999999999</v>
      </c>
      <c r="J14" s="12">
        <f t="shared" si="7"/>
        <v>13.1</v>
      </c>
      <c r="K14" s="12">
        <f t="shared" si="7"/>
        <v>13.3</v>
      </c>
      <c r="L14" s="12">
        <f t="shared" si="7"/>
        <v>13.24</v>
      </c>
      <c r="M14" s="12">
        <f t="shared" si="7"/>
        <v>12.48</v>
      </c>
      <c r="N14" s="12">
        <f t="shared" si="7"/>
        <v>11.719999999999999</v>
      </c>
      <c r="O14" s="12">
        <f t="shared" si="7"/>
        <v>12.820000000000002</v>
      </c>
      <c r="P14" s="12">
        <f t="shared" si="7"/>
        <v>11.4</v>
      </c>
      <c r="Q14" s="12">
        <f t="shared" si="7"/>
        <v>11.54</v>
      </c>
      <c r="R14" s="12">
        <f t="shared" si="7"/>
        <v>12.940000000000001</v>
      </c>
      <c r="S14" s="12">
        <f t="shared" si="7"/>
        <v>13.260000000000002</v>
      </c>
      <c r="T14" s="12">
        <f t="shared" si="7"/>
        <v>12.06</v>
      </c>
      <c r="U14" s="12">
        <f t="shared" si="7"/>
        <v>12.8</v>
      </c>
      <c r="V14" s="12">
        <f t="shared" si="7"/>
        <v>12.42</v>
      </c>
      <c r="W14" s="12">
        <f t="shared" si="7"/>
        <v>12.18</v>
      </c>
      <c r="X14" s="12">
        <f t="shared" si="7"/>
        <v>12.4</v>
      </c>
      <c r="Y14" s="12">
        <f t="shared" si="7"/>
        <v>13.040000000000001</v>
      </c>
      <c r="Z14" s="12">
        <f t="shared" si="7"/>
        <v>13.040000000000001</v>
      </c>
      <c r="AA14" s="12">
        <f t="shared" si="7"/>
        <v>13.2</v>
      </c>
      <c r="AB14" s="12">
        <f t="shared" si="7"/>
        <v>12.66</v>
      </c>
      <c r="AC14" s="12">
        <f t="shared" si="7"/>
        <v>12.379999999999999</v>
      </c>
      <c r="AD14" s="12">
        <f t="shared" si="7"/>
        <v>12.48</v>
      </c>
      <c r="AE14" s="12">
        <f t="shared" si="7"/>
        <v>12.959999999999999</v>
      </c>
      <c r="AF14" s="12">
        <f t="shared" si="7"/>
        <v>12.22</v>
      </c>
      <c r="AG14" s="12">
        <f t="shared" si="7"/>
        <v>6.5400000000000009</v>
      </c>
      <c r="AH14" s="12">
        <f t="shared" si="7"/>
        <v>7.2199999999999989</v>
      </c>
      <c r="AI14" s="13">
        <f t="shared" si="7"/>
        <v>8.3249999999999993</v>
      </c>
      <c r="AJ14" s="14">
        <f t="shared" si="7"/>
        <v>7.8400000000000007</v>
      </c>
      <c r="AK14" s="14">
        <f t="shared" si="7"/>
        <v>9.3000000000000007</v>
      </c>
      <c r="AL14" s="14">
        <f t="shared" si="7"/>
        <v>9.82</v>
      </c>
      <c r="AM14" s="14">
        <f t="shared" si="7"/>
        <v>9.1199999999999992</v>
      </c>
      <c r="AN14" s="15">
        <f t="shared" si="7"/>
        <v>7.9599999999999991</v>
      </c>
      <c r="AO14" s="16">
        <f t="shared" si="7"/>
        <v>11.8</v>
      </c>
      <c r="AP14" s="16">
        <f t="shared" si="7"/>
        <v>9.8999999999999986</v>
      </c>
      <c r="AQ14" s="16">
        <f t="shared" si="7"/>
        <v>10.660000000000002</v>
      </c>
      <c r="AR14" s="16">
        <f t="shared" si="7"/>
        <v>10.780000000000001</v>
      </c>
      <c r="AS14" s="16">
        <f t="shared" si="7"/>
        <v>9.36</v>
      </c>
      <c r="AT14" s="16">
        <f t="shared" si="7"/>
        <v>9.16</v>
      </c>
      <c r="AU14" s="16">
        <f t="shared" si="7"/>
        <v>11.059999999999999</v>
      </c>
      <c r="AV14" s="16">
        <f t="shared" si="7"/>
        <v>10.059999999999999</v>
      </c>
      <c r="AW14" s="16">
        <f t="shared" si="7"/>
        <v>11.76</v>
      </c>
      <c r="AX14" s="16">
        <f t="shared" si="7"/>
        <v>11.5</v>
      </c>
      <c r="AY14" s="16">
        <f t="shared" si="7"/>
        <v>8.1999999999999993</v>
      </c>
      <c r="AZ14" s="16">
        <f t="shared" si="7"/>
        <v>10.14</v>
      </c>
      <c r="BA14" s="16">
        <f t="shared" si="7"/>
        <v>11.46</v>
      </c>
      <c r="BB14" s="16">
        <f t="shared" si="7"/>
        <v>10.72</v>
      </c>
      <c r="BC14" s="16">
        <f t="shared" si="7"/>
        <v>7.8</v>
      </c>
      <c r="BD14" s="16">
        <f t="shared" si="7"/>
        <v>6.7799999999999994</v>
      </c>
      <c r="BE14" s="16">
        <f t="shared" si="7"/>
        <v>9.3600000000000012</v>
      </c>
      <c r="BF14" s="16">
        <f t="shared" si="7"/>
        <v>7.7399999999999993</v>
      </c>
      <c r="BG14" s="16">
        <f t="shared" si="7"/>
        <v>10.319999999999999</v>
      </c>
      <c r="BH14" s="16">
        <f t="shared" si="7"/>
        <v>10.420000000000002</v>
      </c>
      <c r="BI14" s="16">
        <f t="shared" si="7"/>
        <v>11.32</v>
      </c>
      <c r="BJ14" s="16">
        <f t="shared" si="7"/>
        <v>7.5250000000000004</v>
      </c>
      <c r="BK14" s="16">
        <f t="shared" si="7"/>
        <v>9.1999999999999993</v>
      </c>
      <c r="BL14" s="16">
        <f t="shared" si="7"/>
        <v>9.36</v>
      </c>
      <c r="BM14" s="16">
        <f t="shared" si="7"/>
        <v>11.379999999999999</v>
      </c>
      <c r="BN14" s="16">
        <f t="shared" si="7"/>
        <v>11.174999999999999</v>
      </c>
      <c r="BO14" s="16">
        <f t="shared" ref="BO14:BS14" si="8">AVERAGE(BO17:BO21)</f>
        <v>11.940000000000001</v>
      </c>
      <c r="BP14" s="16">
        <f t="shared" si="8"/>
        <v>7.6</v>
      </c>
      <c r="BQ14" s="16">
        <f t="shared" si="8"/>
        <v>8.6</v>
      </c>
      <c r="BR14" s="16">
        <f t="shared" si="8"/>
        <v>7</v>
      </c>
      <c r="BS14" s="16">
        <f t="shared" si="8"/>
        <v>8.4400000000000013</v>
      </c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</row>
    <row r="15" spans="1:90" s="5" customFormat="1">
      <c r="A15" s="11" t="s">
        <v>78</v>
      </c>
      <c r="B15" s="12">
        <f>STDEV(B17:B21)/SQRT(COUNT(B17:B21))</f>
        <v>0.9041017641836615</v>
      </c>
      <c r="C15" s="12">
        <f t="shared" ref="C15:BN15" si="9">STDEV(C17:C21)/SQRT(COUNT(C17:C21))</f>
        <v>0.2088061301782109</v>
      </c>
      <c r="D15" s="12">
        <f t="shared" si="9"/>
        <v>0.29257477676655569</v>
      </c>
      <c r="E15" s="12">
        <f t="shared" si="9"/>
        <v>0.19390719429665329</v>
      </c>
      <c r="F15" s="12">
        <f t="shared" si="9"/>
        <v>0.34583232931581159</v>
      </c>
      <c r="G15" s="12">
        <f t="shared" si="9"/>
        <v>0.4913247398615298</v>
      </c>
      <c r="H15" s="12">
        <f t="shared" si="9"/>
        <v>0.74404300950953106</v>
      </c>
      <c r="I15" s="12">
        <f t="shared" si="9"/>
        <v>0.54258639865002156</v>
      </c>
      <c r="J15" s="12">
        <f t="shared" si="9"/>
        <v>0.37947331922020533</v>
      </c>
      <c r="K15" s="12">
        <f t="shared" si="9"/>
        <v>0.32249030993194211</v>
      </c>
      <c r="L15" s="12">
        <f t="shared" si="9"/>
        <v>0.28390139133156794</v>
      </c>
      <c r="M15" s="12">
        <f t="shared" si="9"/>
        <v>0.35411862419251544</v>
      </c>
      <c r="N15" s="12">
        <f t="shared" si="9"/>
        <v>0.52096065110524414</v>
      </c>
      <c r="O15" s="12">
        <f t="shared" si="9"/>
        <v>0.43634848458542874</v>
      </c>
      <c r="P15" s="12">
        <f t="shared" si="9"/>
        <v>0.57706152185013893</v>
      </c>
      <c r="Q15" s="12">
        <f t="shared" si="9"/>
        <v>0.61449165982949416</v>
      </c>
      <c r="R15" s="12">
        <f t="shared" si="9"/>
        <v>0.4874423042781576</v>
      </c>
      <c r="S15" s="12">
        <f t="shared" si="9"/>
        <v>0.4308131845707604</v>
      </c>
      <c r="T15" s="12">
        <f t="shared" si="9"/>
        <v>0.62737548565432311</v>
      </c>
      <c r="U15" s="12">
        <f t="shared" si="9"/>
        <v>0.5128352561983236</v>
      </c>
      <c r="V15" s="12">
        <f t="shared" si="9"/>
        <v>0.33526109228480416</v>
      </c>
      <c r="W15" s="12">
        <f t="shared" si="9"/>
        <v>0.33674916480965483</v>
      </c>
      <c r="X15" s="12">
        <f t="shared" si="9"/>
        <v>0.62289646009589761</v>
      </c>
      <c r="Y15" s="12">
        <f t="shared" si="9"/>
        <v>0.37094473981982812</v>
      </c>
      <c r="Z15" s="12">
        <f t="shared" si="9"/>
        <v>0.32649655434629016</v>
      </c>
      <c r="AA15" s="12">
        <f t="shared" si="9"/>
        <v>0.66257075093909801</v>
      </c>
      <c r="AB15" s="12">
        <f t="shared" si="9"/>
        <v>0.33406586176980146</v>
      </c>
      <c r="AC15" s="12">
        <f t="shared" si="9"/>
        <v>0.39799497484264795</v>
      </c>
      <c r="AD15" s="12">
        <f t="shared" si="9"/>
        <v>0.42591078878093713</v>
      </c>
      <c r="AE15" s="12">
        <f t="shared" si="9"/>
        <v>0.49658836071740547</v>
      </c>
      <c r="AF15" s="12">
        <f t="shared" si="9"/>
        <v>1.1078808600206069</v>
      </c>
      <c r="AG15" s="12">
        <f t="shared" si="9"/>
        <v>0.34871191548325098</v>
      </c>
      <c r="AH15" s="12">
        <f t="shared" si="9"/>
        <v>0.2395829710142188</v>
      </c>
      <c r="AI15" s="13">
        <f t="shared" si="9"/>
        <v>0.34490336810958122</v>
      </c>
      <c r="AJ15" s="14">
        <f t="shared" si="9"/>
        <v>0.59211485372349604</v>
      </c>
      <c r="AK15" s="14">
        <f t="shared" si="9"/>
        <v>0.4024922359499622</v>
      </c>
      <c r="AL15" s="14">
        <f t="shared" si="9"/>
        <v>0.47370877129308053</v>
      </c>
      <c r="AM15" s="14">
        <f t="shared" si="9"/>
        <v>0.39924929555354249</v>
      </c>
      <c r="AN15" s="15">
        <f t="shared" si="9"/>
        <v>0.12489995996796784</v>
      </c>
      <c r="AO15" s="16">
        <f t="shared" si="9"/>
        <v>1.1983321743156152</v>
      </c>
      <c r="AP15" s="16">
        <f t="shared" si="9"/>
        <v>0.57271284253106414</v>
      </c>
      <c r="AQ15" s="16">
        <f t="shared" si="9"/>
        <v>0.56885850613310474</v>
      </c>
      <c r="AR15" s="16">
        <f t="shared" si="9"/>
        <v>0.59866518188382134</v>
      </c>
      <c r="AS15" s="16">
        <f t="shared" si="9"/>
        <v>0.26381811916545833</v>
      </c>
      <c r="AT15" s="16">
        <f t="shared" si="9"/>
        <v>0.21118712081942873</v>
      </c>
      <c r="AU15" s="16">
        <f t="shared" si="9"/>
        <v>0.47286361670147575</v>
      </c>
      <c r="AV15" s="16">
        <f t="shared" si="9"/>
        <v>0.59715994507334724</v>
      </c>
      <c r="AW15" s="16">
        <f t="shared" si="9"/>
        <v>0.3140063693621517</v>
      </c>
      <c r="AX15" s="16">
        <f t="shared" si="9"/>
        <v>0.30331501776206193</v>
      </c>
      <c r="AY15" s="16">
        <f t="shared" si="9"/>
        <v>0.33615472627943216</v>
      </c>
      <c r="AZ15" s="16">
        <f t="shared" si="9"/>
        <v>0.32031234756093935</v>
      </c>
      <c r="BA15" s="16">
        <f t="shared" si="9"/>
        <v>0.61204574992397265</v>
      </c>
      <c r="BB15" s="16">
        <f t="shared" si="9"/>
        <v>0.63827893588931883</v>
      </c>
      <c r="BC15" s="16">
        <f t="shared" si="9"/>
        <v>0.37013511046643505</v>
      </c>
      <c r="BD15" s="16">
        <f t="shared" si="9"/>
        <v>0.28879058156387311</v>
      </c>
      <c r="BE15" s="16">
        <f t="shared" si="9"/>
        <v>0.55281099844340853</v>
      </c>
      <c r="BF15" s="16">
        <f t="shared" si="9"/>
        <v>0.68527366796047651</v>
      </c>
      <c r="BG15" s="16">
        <f t="shared" si="9"/>
        <v>0.23323807579381189</v>
      </c>
      <c r="BH15" s="16">
        <f t="shared" si="9"/>
        <v>0.22226110770892876</v>
      </c>
      <c r="BI15" s="16">
        <f t="shared" si="9"/>
        <v>0.43289721643826728</v>
      </c>
      <c r="BJ15" s="16">
        <f t="shared" si="9"/>
        <v>0.1030776406404415</v>
      </c>
      <c r="BK15" s="16">
        <f t="shared" si="9"/>
        <v>0.37013511046643505</v>
      </c>
      <c r="BL15" s="16">
        <f t="shared" si="9"/>
        <v>0.29257477676655597</v>
      </c>
      <c r="BM15" s="16">
        <f t="shared" si="9"/>
        <v>0.5013980454688669</v>
      </c>
      <c r="BN15" s="16">
        <f t="shared" si="9"/>
        <v>0.68358735116053215</v>
      </c>
      <c r="BO15" s="16">
        <f t="shared" ref="BO15:BS15" si="10">STDEV(BO17:BO21)/SQRT(COUNT(BO17:BO21))</f>
        <v>0.51341990611973753</v>
      </c>
      <c r="BP15" s="16">
        <f t="shared" si="10"/>
        <v>0.55976185412489032</v>
      </c>
      <c r="BQ15" s="16">
        <f t="shared" si="10"/>
        <v>0.46583258795408322</v>
      </c>
      <c r="BR15" s="16">
        <f t="shared" si="10"/>
        <v>0.97005154502222191</v>
      </c>
      <c r="BS15" s="16">
        <f t="shared" si="10"/>
        <v>0.48744230427816099</v>
      </c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</row>
    <row r="16" spans="1:90" s="5" customFormat="1">
      <c r="A16" s="17" t="s">
        <v>79</v>
      </c>
      <c r="B16" s="12">
        <f>COUNT(B17:B21)</f>
        <v>5</v>
      </c>
      <c r="C16" s="12">
        <f t="shared" ref="C16:AH16" si="11">COUNT(C17:C21)</f>
        <v>5</v>
      </c>
      <c r="D16" s="12">
        <f t="shared" si="11"/>
        <v>5</v>
      </c>
      <c r="E16" s="12">
        <f t="shared" si="11"/>
        <v>5</v>
      </c>
      <c r="F16" s="12">
        <f t="shared" si="11"/>
        <v>5</v>
      </c>
      <c r="G16" s="12">
        <f t="shared" si="11"/>
        <v>5</v>
      </c>
      <c r="H16" s="12">
        <f t="shared" si="11"/>
        <v>5</v>
      </c>
      <c r="I16" s="12">
        <f t="shared" si="11"/>
        <v>5</v>
      </c>
      <c r="J16" s="12">
        <f t="shared" si="11"/>
        <v>5</v>
      </c>
      <c r="K16" s="12">
        <f t="shared" si="11"/>
        <v>5</v>
      </c>
      <c r="L16" s="12">
        <f t="shared" si="11"/>
        <v>5</v>
      </c>
      <c r="M16" s="12">
        <f t="shared" si="11"/>
        <v>5</v>
      </c>
      <c r="N16" s="12">
        <f t="shared" si="11"/>
        <v>5</v>
      </c>
      <c r="O16" s="12">
        <f t="shared" si="11"/>
        <v>5</v>
      </c>
      <c r="P16" s="12">
        <f t="shared" si="11"/>
        <v>5</v>
      </c>
      <c r="Q16" s="12">
        <f t="shared" si="11"/>
        <v>5</v>
      </c>
      <c r="R16" s="12">
        <f t="shared" si="11"/>
        <v>5</v>
      </c>
      <c r="S16" s="12">
        <f t="shared" si="11"/>
        <v>5</v>
      </c>
      <c r="T16" s="12">
        <f t="shared" si="11"/>
        <v>5</v>
      </c>
      <c r="U16" s="12">
        <f t="shared" si="11"/>
        <v>5</v>
      </c>
      <c r="V16" s="12">
        <f t="shared" si="11"/>
        <v>5</v>
      </c>
      <c r="W16" s="12">
        <f t="shared" si="11"/>
        <v>5</v>
      </c>
      <c r="X16" s="12">
        <f t="shared" si="11"/>
        <v>5</v>
      </c>
      <c r="Y16" s="12">
        <f t="shared" si="11"/>
        <v>5</v>
      </c>
      <c r="Z16" s="12">
        <f t="shared" si="11"/>
        <v>5</v>
      </c>
      <c r="AA16" s="12">
        <f t="shared" si="11"/>
        <v>5</v>
      </c>
      <c r="AB16" s="12">
        <f t="shared" si="11"/>
        <v>5</v>
      </c>
      <c r="AC16" s="12">
        <f t="shared" si="11"/>
        <v>5</v>
      </c>
      <c r="AD16" s="12">
        <f t="shared" si="11"/>
        <v>5</v>
      </c>
      <c r="AE16" s="12">
        <f t="shared" si="11"/>
        <v>5</v>
      </c>
      <c r="AF16" s="12">
        <f t="shared" si="11"/>
        <v>5</v>
      </c>
      <c r="AG16" s="12">
        <f t="shared" si="11"/>
        <v>5</v>
      </c>
      <c r="AH16" s="12">
        <f t="shared" si="11"/>
        <v>5</v>
      </c>
      <c r="AI16" s="13">
        <f>COUNT(AI17:AI21)</f>
        <v>4</v>
      </c>
      <c r="AJ16" s="14">
        <f t="shared" ref="AJ16:AN16" si="12">COUNT(AJ17:AJ21)</f>
        <v>5</v>
      </c>
      <c r="AK16" s="14">
        <f t="shared" si="12"/>
        <v>5</v>
      </c>
      <c r="AL16" s="14">
        <f t="shared" si="12"/>
        <v>5</v>
      </c>
      <c r="AM16" s="14">
        <f t="shared" si="12"/>
        <v>5</v>
      </c>
      <c r="AN16" s="14">
        <f t="shared" si="12"/>
        <v>5</v>
      </c>
      <c r="AO16" s="16">
        <f>COUNT(AO17:AO21)</f>
        <v>5</v>
      </c>
      <c r="AP16" s="16">
        <f t="shared" ref="AP16:BS16" si="13">COUNT(AP17:AP21)</f>
        <v>5</v>
      </c>
      <c r="AQ16" s="16">
        <f t="shared" si="13"/>
        <v>5</v>
      </c>
      <c r="AR16" s="16">
        <f t="shared" si="13"/>
        <v>5</v>
      </c>
      <c r="AS16" s="16">
        <f t="shared" si="13"/>
        <v>5</v>
      </c>
      <c r="AT16" s="16">
        <f t="shared" si="13"/>
        <v>5</v>
      </c>
      <c r="AU16" s="16">
        <f t="shared" si="13"/>
        <v>5</v>
      </c>
      <c r="AV16" s="16">
        <f t="shared" si="13"/>
        <v>5</v>
      </c>
      <c r="AW16" s="16">
        <f t="shared" si="13"/>
        <v>5</v>
      </c>
      <c r="AX16" s="16">
        <f t="shared" si="13"/>
        <v>5</v>
      </c>
      <c r="AY16" s="16">
        <f t="shared" si="13"/>
        <v>5</v>
      </c>
      <c r="AZ16" s="16">
        <f t="shared" si="13"/>
        <v>5</v>
      </c>
      <c r="BA16" s="16">
        <f t="shared" si="13"/>
        <v>5</v>
      </c>
      <c r="BB16" s="16">
        <f t="shared" si="13"/>
        <v>5</v>
      </c>
      <c r="BC16" s="16">
        <f t="shared" si="13"/>
        <v>5</v>
      </c>
      <c r="BD16" s="16">
        <f t="shared" si="13"/>
        <v>5</v>
      </c>
      <c r="BE16" s="16">
        <f t="shared" si="13"/>
        <v>5</v>
      </c>
      <c r="BF16" s="16">
        <f t="shared" si="13"/>
        <v>5</v>
      </c>
      <c r="BG16" s="16">
        <f t="shared" si="13"/>
        <v>5</v>
      </c>
      <c r="BH16" s="16">
        <f t="shared" si="13"/>
        <v>5</v>
      </c>
      <c r="BI16" s="16">
        <f t="shared" si="13"/>
        <v>5</v>
      </c>
      <c r="BJ16" s="16">
        <f t="shared" si="13"/>
        <v>4</v>
      </c>
      <c r="BK16" s="16">
        <f t="shared" si="13"/>
        <v>5</v>
      </c>
      <c r="BL16" s="16">
        <f t="shared" si="13"/>
        <v>5</v>
      </c>
      <c r="BM16" s="16">
        <f t="shared" si="13"/>
        <v>5</v>
      </c>
      <c r="BN16" s="16">
        <f t="shared" si="13"/>
        <v>4</v>
      </c>
      <c r="BO16" s="16">
        <f t="shared" si="13"/>
        <v>5</v>
      </c>
      <c r="BP16" s="16">
        <f t="shared" si="13"/>
        <v>4</v>
      </c>
      <c r="BQ16" s="16">
        <f t="shared" si="13"/>
        <v>5</v>
      </c>
      <c r="BR16" s="16">
        <f t="shared" si="13"/>
        <v>5</v>
      </c>
      <c r="BS16" s="16">
        <f t="shared" si="13"/>
        <v>5</v>
      </c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</row>
    <row r="17" spans="1:90" s="5" customFormat="1" ht="18">
      <c r="A17" s="11" t="s">
        <v>80</v>
      </c>
      <c r="B17" s="18">
        <v>10.3</v>
      </c>
      <c r="C17" s="18">
        <v>10.7</v>
      </c>
      <c r="D17" s="18">
        <v>12.4</v>
      </c>
      <c r="E17" s="18">
        <v>12.2</v>
      </c>
      <c r="F17" s="18">
        <v>12.2</v>
      </c>
      <c r="G17" s="18">
        <v>13</v>
      </c>
      <c r="H17" s="18">
        <v>13.6</v>
      </c>
      <c r="I17" s="18">
        <v>11.2</v>
      </c>
      <c r="J17" s="18">
        <v>14</v>
      </c>
      <c r="K17" s="18">
        <v>13</v>
      </c>
      <c r="L17" s="18">
        <v>13.8</v>
      </c>
      <c r="M17" s="18">
        <v>12</v>
      </c>
      <c r="N17" s="18">
        <v>9.9</v>
      </c>
      <c r="O17" s="18">
        <v>13.8</v>
      </c>
      <c r="P17" s="18">
        <v>9.5</v>
      </c>
      <c r="Q17" s="18">
        <v>11.5</v>
      </c>
      <c r="R17" s="18">
        <v>13.2</v>
      </c>
      <c r="S17" s="18">
        <v>14.5</v>
      </c>
      <c r="T17" s="18">
        <v>11.4</v>
      </c>
      <c r="U17" s="18">
        <v>14.8</v>
      </c>
      <c r="V17" s="18">
        <v>13</v>
      </c>
      <c r="W17" s="18">
        <v>12</v>
      </c>
      <c r="X17" s="18">
        <v>13.2</v>
      </c>
      <c r="Y17" s="18">
        <v>13.8</v>
      </c>
      <c r="Z17" s="18">
        <v>13.5</v>
      </c>
      <c r="AA17" s="18">
        <v>14.4</v>
      </c>
      <c r="AB17" s="18">
        <v>12</v>
      </c>
      <c r="AC17" s="18">
        <v>12</v>
      </c>
      <c r="AD17" s="18">
        <v>13.2</v>
      </c>
      <c r="AE17" s="18">
        <v>14.2</v>
      </c>
      <c r="AF17" s="18">
        <v>11.5</v>
      </c>
      <c r="AG17" s="18">
        <v>6.6</v>
      </c>
      <c r="AH17" s="18">
        <v>6.5</v>
      </c>
      <c r="AI17" s="19">
        <v>8</v>
      </c>
      <c r="AJ17" s="18">
        <v>7.1</v>
      </c>
      <c r="AK17" s="18">
        <v>8.8000000000000007</v>
      </c>
      <c r="AL17" s="18">
        <v>8.6999999999999993</v>
      </c>
      <c r="AM17" s="18">
        <v>8.4</v>
      </c>
      <c r="AN17" s="20">
        <v>8.1</v>
      </c>
      <c r="AO17" s="18">
        <v>12.2</v>
      </c>
      <c r="AP17" s="18">
        <v>12.1</v>
      </c>
      <c r="AQ17" s="18">
        <v>10.1</v>
      </c>
      <c r="AR17" s="18">
        <v>11.1</v>
      </c>
      <c r="AS17" s="18">
        <v>9.1999999999999993</v>
      </c>
      <c r="AT17" s="18">
        <v>8.9</v>
      </c>
      <c r="AU17" s="18">
        <v>12</v>
      </c>
      <c r="AV17" s="18">
        <v>9.1999999999999993</v>
      </c>
      <c r="AW17" s="18">
        <v>12.4</v>
      </c>
      <c r="AX17" s="18">
        <v>11.8</v>
      </c>
      <c r="AY17" s="18">
        <v>9</v>
      </c>
      <c r="AZ17" s="18">
        <v>10.5</v>
      </c>
      <c r="BA17" s="18">
        <v>10.6</v>
      </c>
      <c r="BB17" s="18">
        <v>10</v>
      </c>
      <c r="BC17" s="18">
        <v>8</v>
      </c>
      <c r="BD17" s="18">
        <v>7</v>
      </c>
      <c r="BE17" s="18">
        <v>9</v>
      </c>
      <c r="BF17" s="18">
        <v>5.8</v>
      </c>
      <c r="BG17" s="18">
        <v>10.1</v>
      </c>
      <c r="BH17" s="18">
        <v>11.1</v>
      </c>
      <c r="BI17" s="18">
        <v>10</v>
      </c>
      <c r="BJ17" s="18">
        <v>7.3</v>
      </c>
      <c r="BK17" s="18">
        <v>9.1999999999999993</v>
      </c>
      <c r="BL17" s="18">
        <v>10.3</v>
      </c>
      <c r="BM17" s="18">
        <v>11.2</v>
      </c>
      <c r="BN17" s="18">
        <v>10.6</v>
      </c>
      <c r="BO17" s="18">
        <v>13</v>
      </c>
      <c r="BP17" s="18">
        <v>6.6</v>
      </c>
      <c r="BQ17" s="18">
        <v>6.8</v>
      </c>
      <c r="BR17" s="18">
        <v>7.5</v>
      </c>
      <c r="BS17" s="18">
        <v>7.6</v>
      </c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</row>
    <row r="18" spans="1:90" s="5" customFormat="1" ht="18">
      <c r="A18" s="11" t="s">
        <v>81</v>
      </c>
      <c r="B18" s="18">
        <v>11</v>
      </c>
      <c r="C18" s="18">
        <v>11.7</v>
      </c>
      <c r="D18" s="18">
        <v>13</v>
      </c>
      <c r="E18" s="18">
        <v>12</v>
      </c>
      <c r="F18" s="18">
        <v>13.2</v>
      </c>
      <c r="G18" s="18">
        <v>12.9</v>
      </c>
      <c r="H18" s="18">
        <v>14.7</v>
      </c>
      <c r="I18" s="18">
        <v>13.2</v>
      </c>
      <c r="J18" s="18">
        <v>12.8</v>
      </c>
      <c r="K18" s="18">
        <v>13.8</v>
      </c>
      <c r="L18" s="18">
        <v>12.6</v>
      </c>
      <c r="M18" s="18">
        <v>12.8</v>
      </c>
      <c r="N18" s="18">
        <v>12.6</v>
      </c>
      <c r="O18" s="18">
        <v>13.2</v>
      </c>
      <c r="P18" s="18">
        <v>12.6</v>
      </c>
      <c r="Q18" s="18">
        <v>13.2</v>
      </c>
      <c r="R18" s="18">
        <v>14.2</v>
      </c>
      <c r="S18" s="18">
        <v>14</v>
      </c>
      <c r="T18" s="18">
        <v>13.8</v>
      </c>
      <c r="U18" s="18">
        <v>12.2</v>
      </c>
      <c r="V18" s="18">
        <v>12.8</v>
      </c>
      <c r="W18" s="18">
        <v>12</v>
      </c>
      <c r="X18" s="18">
        <v>12.8</v>
      </c>
      <c r="Y18" s="18">
        <v>12.8</v>
      </c>
      <c r="Z18" s="18">
        <v>12.8</v>
      </c>
      <c r="AA18" s="18">
        <v>12.2</v>
      </c>
      <c r="AB18" s="18">
        <v>12.6</v>
      </c>
      <c r="AC18" s="18">
        <v>12.9</v>
      </c>
      <c r="AD18" s="18">
        <v>13.3</v>
      </c>
      <c r="AE18" s="18">
        <v>13.5</v>
      </c>
      <c r="AF18" s="18">
        <v>12.2</v>
      </c>
      <c r="AG18" s="18">
        <v>7.8</v>
      </c>
      <c r="AH18" s="18">
        <v>6.8</v>
      </c>
      <c r="AI18" s="19">
        <v>9.1999999999999993</v>
      </c>
      <c r="AJ18" s="18">
        <v>6.6</v>
      </c>
      <c r="AK18" s="18">
        <v>8.5</v>
      </c>
      <c r="AL18" s="18">
        <v>9</v>
      </c>
      <c r="AM18" s="18">
        <v>10.5</v>
      </c>
      <c r="AN18" s="20">
        <v>7.5</v>
      </c>
      <c r="AO18" s="18">
        <v>14.2</v>
      </c>
      <c r="AP18" s="18">
        <v>9.8000000000000007</v>
      </c>
      <c r="AQ18" s="18">
        <v>10</v>
      </c>
      <c r="AR18" s="18">
        <v>9.5</v>
      </c>
      <c r="AS18" s="18">
        <v>8.6</v>
      </c>
      <c r="AT18" s="18">
        <v>8.9</v>
      </c>
      <c r="AU18" s="18">
        <v>10.199999999999999</v>
      </c>
      <c r="AV18" s="18">
        <v>12</v>
      </c>
      <c r="AW18" s="18">
        <v>11.4</v>
      </c>
      <c r="AX18" s="18">
        <v>12.5</v>
      </c>
      <c r="AY18" s="18">
        <v>8.9</v>
      </c>
      <c r="AZ18" s="18">
        <v>10.1</v>
      </c>
      <c r="BA18" s="18">
        <v>13.6</v>
      </c>
      <c r="BB18" s="18">
        <v>11.1</v>
      </c>
      <c r="BC18" s="18">
        <v>7.9</v>
      </c>
      <c r="BD18" s="18">
        <v>7.2</v>
      </c>
      <c r="BE18" s="18">
        <v>9.4</v>
      </c>
      <c r="BF18" s="18">
        <v>7.3</v>
      </c>
      <c r="BG18" s="18">
        <v>10.7</v>
      </c>
      <c r="BH18" s="18">
        <v>10</v>
      </c>
      <c r="BI18" s="18">
        <v>11</v>
      </c>
      <c r="BJ18" s="18">
        <v>7.5</v>
      </c>
      <c r="BK18" s="18">
        <v>10.5</v>
      </c>
      <c r="BL18" s="18">
        <v>8.5</v>
      </c>
      <c r="BM18" s="18">
        <v>12.1</v>
      </c>
      <c r="BN18" s="18">
        <v>10.7</v>
      </c>
      <c r="BO18" s="18">
        <v>12.4</v>
      </c>
      <c r="BP18" s="21"/>
      <c r="BQ18" s="18">
        <v>8.8000000000000007</v>
      </c>
      <c r="BR18" s="18">
        <v>7.4</v>
      </c>
      <c r="BS18" s="18">
        <v>7.4</v>
      </c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</row>
    <row r="19" spans="1:90" s="5" customFormat="1" ht="18">
      <c r="A19" s="11" t="s">
        <v>82</v>
      </c>
      <c r="B19" s="18">
        <v>10.5</v>
      </c>
      <c r="C19" s="18">
        <v>11.2</v>
      </c>
      <c r="D19" s="18">
        <v>13</v>
      </c>
      <c r="E19" s="18">
        <v>13</v>
      </c>
      <c r="F19" s="18">
        <v>14.2</v>
      </c>
      <c r="G19" s="18">
        <v>13.5</v>
      </c>
      <c r="H19" s="18">
        <v>11</v>
      </c>
      <c r="I19" s="18">
        <v>12</v>
      </c>
      <c r="J19" s="18">
        <v>11.8</v>
      </c>
      <c r="K19" s="18">
        <v>14.3</v>
      </c>
      <c r="L19" s="18">
        <v>13.1</v>
      </c>
      <c r="M19" s="18">
        <v>13.7</v>
      </c>
      <c r="N19" s="18">
        <v>12.4</v>
      </c>
      <c r="O19" s="18">
        <v>13.1</v>
      </c>
      <c r="P19" s="18">
        <v>12.5</v>
      </c>
      <c r="Q19" s="18">
        <v>11.6</v>
      </c>
      <c r="R19" s="18">
        <v>13.2</v>
      </c>
      <c r="S19" s="18">
        <v>12.2</v>
      </c>
      <c r="T19" s="18">
        <v>12.2</v>
      </c>
      <c r="U19" s="18">
        <v>12.3</v>
      </c>
      <c r="V19" s="18">
        <v>11.3</v>
      </c>
      <c r="W19" s="18">
        <v>12.9</v>
      </c>
      <c r="X19" s="18">
        <v>13.8</v>
      </c>
      <c r="Y19" s="18">
        <v>13</v>
      </c>
      <c r="Z19" s="18">
        <v>12.8</v>
      </c>
      <c r="AA19" s="18">
        <v>14.4</v>
      </c>
      <c r="AB19" s="18">
        <v>13.8</v>
      </c>
      <c r="AC19" s="18">
        <v>13.2</v>
      </c>
      <c r="AD19" s="18">
        <v>11</v>
      </c>
      <c r="AE19" s="18">
        <v>11.2</v>
      </c>
      <c r="AF19" s="18">
        <v>14.8</v>
      </c>
      <c r="AG19" s="18">
        <v>5.8</v>
      </c>
      <c r="AH19" s="18">
        <v>7.6</v>
      </c>
      <c r="AI19" s="19">
        <v>7.6</v>
      </c>
      <c r="AJ19" s="18">
        <v>10</v>
      </c>
      <c r="AK19" s="18">
        <v>9</v>
      </c>
      <c r="AL19" s="18">
        <v>11.4</v>
      </c>
      <c r="AM19" s="18">
        <v>8.4</v>
      </c>
      <c r="AN19" s="20">
        <v>8.1</v>
      </c>
      <c r="AO19" s="18">
        <v>12.8</v>
      </c>
      <c r="AP19" s="18">
        <v>9.4</v>
      </c>
      <c r="AQ19" s="18">
        <v>12.8</v>
      </c>
      <c r="AR19" s="18">
        <v>11.1</v>
      </c>
      <c r="AS19" s="18">
        <v>9.6</v>
      </c>
      <c r="AT19" s="18">
        <v>9</v>
      </c>
      <c r="AU19" s="18">
        <v>9.6999999999999993</v>
      </c>
      <c r="AV19" s="18">
        <v>8.5</v>
      </c>
      <c r="AW19" s="18">
        <v>12.1</v>
      </c>
      <c r="AX19" s="18">
        <v>11.4</v>
      </c>
      <c r="AY19" s="18">
        <v>7.5</v>
      </c>
      <c r="AZ19" s="18">
        <v>9.1999999999999993</v>
      </c>
      <c r="BA19" s="18">
        <v>11.9</v>
      </c>
      <c r="BB19" s="18">
        <v>10.199999999999999</v>
      </c>
      <c r="BC19" s="18">
        <v>6.5</v>
      </c>
      <c r="BD19" s="18">
        <v>6.1</v>
      </c>
      <c r="BE19" s="18">
        <v>11</v>
      </c>
      <c r="BF19" s="18">
        <v>9.1999999999999993</v>
      </c>
      <c r="BG19" s="18">
        <v>10.6</v>
      </c>
      <c r="BH19" s="18">
        <v>10.1</v>
      </c>
      <c r="BI19" s="18">
        <v>12.5</v>
      </c>
      <c r="BJ19" s="18">
        <v>7.8</v>
      </c>
      <c r="BK19" s="18">
        <v>9.1</v>
      </c>
      <c r="BL19" s="18">
        <v>9.1</v>
      </c>
      <c r="BM19" s="18">
        <v>9.5</v>
      </c>
      <c r="BN19" s="18">
        <v>10.199999999999999</v>
      </c>
      <c r="BO19" s="18">
        <v>10.1</v>
      </c>
      <c r="BP19" s="18">
        <v>7.2</v>
      </c>
      <c r="BQ19" s="18">
        <v>9</v>
      </c>
      <c r="BR19" s="18">
        <v>4.0999999999999996</v>
      </c>
      <c r="BS19" s="18">
        <v>9.4</v>
      </c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</row>
    <row r="20" spans="1:90" s="5" customFormat="1" ht="18">
      <c r="A20" s="11" t="s">
        <v>83</v>
      </c>
      <c r="B20" s="18">
        <v>15</v>
      </c>
      <c r="C20" s="18">
        <v>11.1</v>
      </c>
      <c r="D20" s="18">
        <v>14.2</v>
      </c>
      <c r="E20" s="18">
        <v>12.2</v>
      </c>
      <c r="F20" s="18">
        <v>13.2</v>
      </c>
      <c r="G20" s="18">
        <v>15.5</v>
      </c>
      <c r="H20" s="18">
        <v>13.4</v>
      </c>
      <c r="I20" s="18">
        <v>10.199999999999999</v>
      </c>
      <c r="J20" s="18">
        <v>13.3</v>
      </c>
      <c r="K20" s="18">
        <v>12.6</v>
      </c>
      <c r="L20" s="18">
        <v>12.7</v>
      </c>
      <c r="M20" s="18">
        <v>11.7</v>
      </c>
      <c r="N20" s="18">
        <v>11.2</v>
      </c>
      <c r="O20" s="18">
        <v>12.8</v>
      </c>
      <c r="P20" s="18">
        <v>11.6</v>
      </c>
      <c r="Q20" s="18">
        <v>9.4</v>
      </c>
      <c r="R20" s="18">
        <v>11.2</v>
      </c>
      <c r="S20" s="18">
        <v>12.6</v>
      </c>
      <c r="T20" s="18">
        <v>12.8</v>
      </c>
      <c r="U20" s="18">
        <v>12.7</v>
      </c>
      <c r="V20" s="18">
        <v>13</v>
      </c>
      <c r="W20" s="18">
        <v>12.9</v>
      </c>
      <c r="X20" s="18">
        <v>12</v>
      </c>
      <c r="Y20" s="18">
        <v>11.8</v>
      </c>
      <c r="Z20" s="18">
        <v>14</v>
      </c>
      <c r="AA20" s="18">
        <v>13.9</v>
      </c>
      <c r="AB20" s="18">
        <v>12.9</v>
      </c>
      <c r="AC20" s="18">
        <v>12.8</v>
      </c>
      <c r="AD20" s="18">
        <v>12.1</v>
      </c>
      <c r="AE20" s="18">
        <v>12.9</v>
      </c>
      <c r="AF20" s="18">
        <v>14.1</v>
      </c>
      <c r="AG20" s="18">
        <v>6</v>
      </c>
      <c r="AH20" s="18">
        <v>7.7</v>
      </c>
      <c r="AI20" s="19">
        <v>8.5</v>
      </c>
      <c r="AJ20" s="18">
        <v>7.4</v>
      </c>
      <c r="AK20" s="18">
        <v>10.8</v>
      </c>
      <c r="AL20" s="18">
        <v>10</v>
      </c>
      <c r="AM20" s="18">
        <v>9.5</v>
      </c>
      <c r="AN20" s="20">
        <v>8.1999999999999993</v>
      </c>
      <c r="AO20" s="18">
        <v>7.2</v>
      </c>
      <c r="AP20" s="18">
        <v>8.8000000000000007</v>
      </c>
      <c r="AQ20" s="18">
        <v>9.6</v>
      </c>
      <c r="AR20" s="18">
        <v>9.5</v>
      </c>
      <c r="AS20" s="18">
        <v>10.199999999999999</v>
      </c>
      <c r="AT20" s="18">
        <v>9</v>
      </c>
      <c r="AU20" s="18">
        <v>12</v>
      </c>
      <c r="AV20" s="18">
        <v>10.1</v>
      </c>
      <c r="AW20" s="18">
        <v>12.2</v>
      </c>
      <c r="AX20" s="18">
        <v>11</v>
      </c>
      <c r="AY20" s="18">
        <v>8.1999999999999993</v>
      </c>
      <c r="AZ20" s="18">
        <v>11.1</v>
      </c>
      <c r="BA20" s="18">
        <v>10.1</v>
      </c>
      <c r="BB20" s="18">
        <v>9.3000000000000007</v>
      </c>
      <c r="BC20" s="18">
        <v>7.8</v>
      </c>
      <c r="BD20" s="18">
        <v>6.1</v>
      </c>
      <c r="BE20" s="18">
        <v>9.8000000000000007</v>
      </c>
      <c r="BF20" s="18">
        <v>7</v>
      </c>
      <c r="BG20" s="18">
        <v>10.7</v>
      </c>
      <c r="BH20" s="18">
        <v>10.1</v>
      </c>
      <c r="BI20" s="18">
        <v>11.1</v>
      </c>
      <c r="BJ20" s="18">
        <v>7.5</v>
      </c>
      <c r="BK20" s="18">
        <v>8.1999999999999993</v>
      </c>
      <c r="BL20" s="18">
        <v>9.4</v>
      </c>
      <c r="BM20" s="18">
        <v>11.9</v>
      </c>
      <c r="BN20" s="18">
        <v>13.2</v>
      </c>
      <c r="BO20" s="18">
        <v>12.6</v>
      </c>
      <c r="BP20" s="18">
        <v>9.1999999999999993</v>
      </c>
      <c r="BQ20" s="18">
        <v>9.5</v>
      </c>
      <c r="BR20" s="18">
        <v>10</v>
      </c>
      <c r="BS20" s="18">
        <v>9.8000000000000007</v>
      </c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</row>
    <row r="21" spans="1:90" s="5" customFormat="1" ht="18">
      <c r="A21" s="11" t="s">
        <v>84</v>
      </c>
      <c r="B21" s="18">
        <v>10.3</v>
      </c>
      <c r="C21" s="18">
        <v>10.5</v>
      </c>
      <c r="D21" s="18">
        <v>13.2</v>
      </c>
      <c r="E21" s="18">
        <v>12.8</v>
      </c>
      <c r="F21" s="18">
        <v>12.5</v>
      </c>
      <c r="G21" s="18">
        <v>13</v>
      </c>
      <c r="H21" s="18">
        <v>11</v>
      </c>
      <c r="I21" s="18">
        <v>12.8</v>
      </c>
      <c r="J21" s="18">
        <v>13.6</v>
      </c>
      <c r="K21" s="18">
        <v>12.8</v>
      </c>
      <c r="L21" s="18">
        <v>14</v>
      </c>
      <c r="M21" s="18">
        <v>12.2</v>
      </c>
      <c r="N21" s="18">
        <v>12.5</v>
      </c>
      <c r="O21" s="18">
        <v>11.2</v>
      </c>
      <c r="P21" s="18">
        <v>10.8</v>
      </c>
      <c r="Q21" s="18">
        <v>12</v>
      </c>
      <c r="R21" s="18">
        <v>12.9</v>
      </c>
      <c r="S21" s="18">
        <v>13</v>
      </c>
      <c r="T21" s="18">
        <v>10.1</v>
      </c>
      <c r="U21" s="18">
        <v>12</v>
      </c>
      <c r="V21" s="18">
        <v>12</v>
      </c>
      <c r="W21" s="18">
        <v>11.1</v>
      </c>
      <c r="X21" s="18">
        <v>10.199999999999999</v>
      </c>
      <c r="Y21" s="18">
        <v>13.8</v>
      </c>
      <c r="Z21" s="18">
        <v>12.1</v>
      </c>
      <c r="AA21" s="18">
        <v>11.1</v>
      </c>
      <c r="AB21" s="18">
        <v>12</v>
      </c>
      <c r="AC21" s="18">
        <v>11</v>
      </c>
      <c r="AD21" s="18">
        <v>12.8</v>
      </c>
      <c r="AE21" s="18">
        <v>13</v>
      </c>
      <c r="AF21" s="18">
        <v>8.5</v>
      </c>
      <c r="AG21" s="18">
        <v>6.5</v>
      </c>
      <c r="AH21" s="18">
        <v>7.5</v>
      </c>
      <c r="AI21" s="22"/>
      <c r="AJ21" s="18">
        <v>8.1</v>
      </c>
      <c r="AK21" s="18">
        <v>9.4</v>
      </c>
      <c r="AL21" s="18">
        <v>10</v>
      </c>
      <c r="AM21" s="18">
        <v>8.8000000000000007</v>
      </c>
      <c r="AN21" s="20">
        <v>7.9</v>
      </c>
      <c r="AO21" s="18">
        <v>12.6</v>
      </c>
      <c r="AP21" s="18">
        <v>9.4</v>
      </c>
      <c r="AQ21" s="18">
        <v>10.8</v>
      </c>
      <c r="AR21" s="18">
        <v>12.7</v>
      </c>
      <c r="AS21" s="18">
        <v>9.1999999999999993</v>
      </c>
      <c r="AT21" s="18">
        <v>10</v>
      </c>
      <c r="AU21" s="18">
        <v>11.4</v>
      </c>
      <c r="AV21" s="18">
        <v>10.5</v>
      </c>
      <c r="AW21" s="18">
        <v>10.7</v>
      </c>
      <c r="AX21" s="18">
        <v>10.8</v>
      </c>
      <c r="AY21" s="18">
        <v>7.4</v>
      </c>
      <c r="AZ21" s="18">
        <v>9.8000000000000007</v>
      </c>
      <c r="BA21" s="18">
        <v>11.1</v>
      </c>
      <c r="BB21" s="18">
        <v>13</v>
      </c>
      <c r="BC21" s="18">
        <v>8.8000000000000007</v>
      </c>
      <c r="BD21" s="18">
        <v>7.5</v>
      </c>
      <c r="BE21" s="18">
        <v>7.6</v>
      </c>
      <c r="BF21" s="18">
        <v>9.4</v>
      </c>
      <c r="BG21" s="18">
        <v>9.5</v>
      </c>
      <c r="BH21" s="18">
        <v>10.8</v>
      </c>
      <c r="BI21" s="18">
        <v>12</v>
      </c>
      <c r="BJ21" s="18"/>
      <c r="BK21" s="18">
        <v>9</v>
      </c>
      <c r="BL21" s="18">
        <v>9.5</v>
      </c>
      <c r="BM21" s="18">
        <v>12.2</v>
      </c>
      <c r="BN21" s="18"/>
      <c r="BO21" s="18">
        <v>11.6</v>
      </c>
      <c r="BP21" s="18">
        <v>7.4</v>
      </c>
      <c r="BQ21" s="18">
        <v>8.9</v>
      </c>
      <c r="BR21" s="18">
        <v>6</v>
      </c>
      <c r="BS21" s="18">
        <v>8</v>
      </c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</row>
    <row r="22" spans="1:90" s="5" customFormat="1">
      <c r="A22" s="11"/>
      <c r="AI22" s="23"/>
      <c r="AN22" s="7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</row>
    <row r="23" spans="1:90" s="5" customFormat="1" ht="18">
      <c r="A23" s="24" t="s">
        <v>86</v>
      </c>
      <c r="AI23" s="23"/>
      <c r="AN23" s="7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</row>
    <row r="24" spans="1:90" s="5" customFormat="1">
      <c r="A24" s="11" t="s">
        <v>6</v>
      </c>
      <c r="B24" s="12" t="s">
        <v>7</v>
      </c>
      <c r="C24" s="12" t="s">
        <v>8</v>
      </c>
      <c r="D24" s="12" t="s">
        <v>9</v>
      </c>
      <c r="E24" s="12" t="s">
        <v>10</v>
      </c>
      <c r="F24" s="12" t="s">
        <v>11</v>
      </c>
      <c r="G24" s="12" t="s">
        <v>12</v>
      </c>
      <c r="H24" s="12" t="s">
        <v>13</v>
      </c>
      <c r="I24" s="12" t="s">
        <v>14</v>
      </c>
      <c r="J24" s="12" t="s">
        <v>15</v>
      </c>
      <c r="K24" s="12" t="s">
        <v>16</v>
      </c>
      <c r="L24" s="12" t="s">
        <v>17</v>
      </c>
      <c r="M24" s="12" t="s">
        <v>18</v>
      </c>
      <c r="N24" s="12" t="s">
        <v>19</v>
      </c>
      <c r="O24" s="12" t="s">
        <v>20</v>
      </c>
      <c r="P24" s="12" t="s">
        <v>21</v>
      </c>
      <c r="Q24" s="12" t="s">
        <v>22</v>
      </c>
      <c r="R24" s="12" t="s">
        <v>23</v>
      </c>
      <c r="S24" s="12" t="s">
        <v>24</v>
      </c>
      <c r="T24" s="12" t="s">
        <v>25</v>
      </c>
      <c r="U24" s="12" t="s">
        <v>26</v>
      </c>
      <c r="V24" s="12" t="s">
        <v>27</v>
      </c>
      <c r="W24" s="12" t="s">
        <v>28</v>
      </c>
      <c r="X24" s="12" t="s">
        <v>29</v>
      </c>
      <c r="Y24" s="12" t="s">
        <v>30</v>
      </c>
      <c r="Z24" s="12" t="s">
        <v>31</v>
      </c>
      <c r="AA24" s="12" t="s">
        <v>32</v>
      </c>
      <c r="AB24" s="12" t="s">
        <v>33</v>
      </c>
      <c r="AC24" s="12" t="s">
        <v>34</v>
      </c>
      <c r="AD24" s="12" t="s">
        <v>35</v>
      </c>
      <c r="AE24" s="12" t="s">
        <v>36</v>
      </c>
      <c r="AF24" s="12" t="s">
        <v>37</v>
      </c>
      <c r="AG24" s="12" t="s">
        <v>38</v>
      </c>
      <c r="AH24" s="12" t="s">
        <v>39</v>
      </c>
      <c r="AI24" s="13" t="s">
        <v>40</v>
      </c>
      <c r="AJ24" s="14" t="s">
        <v>41</v>
      </c>
      <c r="AK24" s="14" t="s">
        <v>42</v>
      </c>
      <c r="AL24" s="14" t="s">
        <v>43</v>
      </c>
      <c r="AM24" s="14" t="s">
        <v>44</v>
      </c>
      <c r="AN24" s="15" t="s">
        <v>45</v>
      </c>
      <c r="AO24" s="16" t="s">
        <v>46</v>
      </c>
      <c r="AP24" s="16" t="s">
        <v>47</v>
      </c>
      <c r="AQ24" s="16" t="s">
        <v>48</v>
      </c>
      <c r="AR24" s="16" t="s">
        <v>49</v>
      </c>
      <c r="AS24" s="16" t="s">
        <v>50</v>
      </c>
      <c r="AT24" s="16" t="s">
        <v>51</v>
      </c>
      <c r="AU24" s="16" t="s">
        <v>52</v>
      </c>
      <c r="AV24" s="16" t="s">
        <v>53</v>
      </c>
      <c r="AW24" s="16" t="s">
        <v>54</v>
      </c>
      <c r="AX24" s="16" t="s">
        <v>55</v>
      </c>
      <c r="AY24" s="16" t="s">
        <v>56</v>
      </c>
      <c r="AZ24" s="16" t="s">
        <v>57</v>
      </c>
      <c r="BA24" s="16" t="s">
        <v>58</v>
      </c>
      <c r="BB24" s="16" t="s">
        <v>59</v>
      </c>
      <c r="BC24" s="16" t="s">
        <v>60</v>
      </c>
      <c r="BD24" s="16" t="s">
        <v>61</v>
      </c>
      <c r="BE24" s="16" t="s">
        <v>62</v>
      </c>
      <c r="BF24" s="16" t="s">
        <v>63</v>
      </c>
      <c r="BG24" s="16" t="s">
        <v>64</v>
      </c>
      <c r="BH24" s="16" t="s">
        <v>65</v>
      </c>
      <c r="BI24" s="16" t="s">
        <v>66</v>
      </c>
      <c r="BJ24" s="16" t="s">
        <v>67</v>
      </c>
      <c r="BK24" s="16" t="s">
        <v>68</v>
      </c>
      <c r="BL24" s="16" t="s">
        <v>69</v>
      </c>
      <c r="BM24" s="16" t="s">
        <v>70</v>
      </c>
      <c r="BN24" s="16" t="s">
        <v>71</v>
      </c>
      <c r="BO24" s="16" t="s">
        <v>72</v>
      </c>
      <c r="BP24" s="16" t="s">
        <v>73</v>
      </c>
      <c r="BQ24" s="16" t="s">
        <v>74</v>
      </c>
      <c r="BR24" s="16" t="s">
        <v>75</v>
      </c>
      <c r="BS24" s="16" t="s">
        <v>76</v>
      </c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</row>
    <row r="25" spans="1:90" s="5" customFormat="1">
      <c r="A25" s="11" t="s">
        <v>77</v>
      </c>
      <c r="B25" s="12">
        <f>AVERAGE(B31:B35)</f>
        <v>20.8</v>
      </c>
      <c r="C25" s="12">
        <f t="shared" ref="C25:BN25" si="14">AVERAGE(C31:C35)</f>
        <v>24.2</v>
      </c>
      <c r="D25" s="12">
        <f t="shared" si="14"/>
        <v>19.2</v>
      </c>
      <c r="E25" s="12">
        <f t="shared" si="14"/>
        <v>24.8</v>
      </c>
      <c r="F25" s="12">
        <f t="shared" si="14"/>
        <v>22.6</v>
      </c>
      <c r="G25" s="12">
        <f t="shared" si="14"/>
        <v>24.4</v>
      </c>
      <c r="H25" s="12">
        <f t="shared" si="14"/>
        <v>24</v>
      </c>
      <c r="I25" s="12">
        <f t="shared" si="14"/>
        <v>20.8</v>
      </c>
      <c r="J25" s="12">
        <f t="shared" si="14"/>
        <v>23</v>
      </c>
      <c r="K25" s="12">
        <f t="shared" si="14"/>
        <v>19.2</v>
      </c>
      <c r="L25" s="12">
        <f t="shared" si="14"/>
        <v>24.4</v>
      </c>
      <c r="M25" s="12">
        <f t="shared" si="14"/>
        <v>21.6</v>
      </c>
      <c r="N25" s="12">
        <f t="shared" si="14"/>
        <v>21.2</v>
      </c>
      <c r="O25" s="12">
        <f t="shared" si="14"/>
        <v>20.2</v>
      </c>
      <c r="P25" s="12">
        <f t="shared" si="14"/>
        <v>22.6</v>
      </c>
      <c r="Q25" s="12">
        <f t="shared" si="14"/>
        <v>21</v>
      </c>
      <c r="R25" s="12">
        <f t="shared" si="14"/>
        <v>28.2</v>
      </c>
      <c r="S25" s="12">
        <f t="shared" si="14"/>
        <v>29.6</v>
      </c>
      <c r="T25" s="12">
        <f t="shared" si="14"/>
        <v>22</v>
      </c>
      <c r="U25" s="12">
        <f t="shared" si="14"/>
        <v>27.2</v>
      </c>
      <c r="V25" s="12">
        <f t="shared" si="14"/>
        <v>22.4</v>
      </c>
      <c r="W25" s="12">
        <f t="shared" si="14"/>
        <v>24.8</v>
      </c>
      <c r="X25" s="12">
        <f t="shared" si="14"/>
        <v>30</v>
      </c>
      <c r="Y25" s="12">
        <f t="shared" si="14"/>
        <v>26.8</v>
      </c>
      <c r="Z25" s="12">
        <f t="shared" si="14"/>
        <v>26.4</v>
      </c>
      <c r="AA25" s="12">
        <f t="shared" si="14"/>
        <v>31.6</v>
      </c>
      <c r="AB25" s="12">
        <f t="shared" si="14"/>
        <v>32.799999999999997</v>
      </c>
      <c r="AC25" s="12">
        <f t="shared" si="14"/>
        <v>24.4</v>
      </c>
      <c r="AD25" s="12">
        <f t="shared" si="14"/>
        <v>27.2</v>
      </c>
      <c r="AE25" s="12">
        <f t="shared" si="14"/>
        <v>32</v>
      </c>
      <c r="AF25" s="12">
        <f t="shared" si="14"/>
        <v>32.4</v>
      </c>
      <c r="AG25" s="12">
        <f t="shared" si="14"/>
        <v>41</v>
      </c>
      <c r="AH25" s="12">
        <f t="shared" si="14"/>
        <v>36.200000000000003</v>
      </c>
      <c r="AI25" s="13">
        <f t="shared" si="14"/>
        <v>14</v>
      </c>
      <c r="AJ25" s="14">
        <f t="shared" si="14"/>
        <v>16</v>
      </c>
      <c r="AK25" s="14">
        <f t="shared" si="14"/>
        <v>15.6</v>
      </c>
      <c r="AL25" s="14">
        <f t="shared" si="14"/>
        <v>15.8</v>
      </c>
      <c r="AM25" s="14">
        <f t="shared" si="14"/>
        <v>22.4</v>
      </c>
      <c r="AN25" s="15">
        <f t="shared" si="14"/>
        <v>15.6</v>
      </c>
      <c r="AO25" s="16">
        <f t="shared" si="14"/>
        <v>21</v>
      </c>
      <c r="AP25" s="16">
        <f t="shared" si="14"/>
        <v>21.2</v>
      </c>
      <c r="AQ25" s="16">
        <f t="shared" si="14"/>
        <v>21.4</v>
      </c>
      <c r="AR25" s="16">
        <f t="shared" si="14"/>
        <v>23.8</v>
      </c>
      <c r="AS25" s="16">
        <f t="shared" si="14"/>
        <v>17.399999999999999</v>
      </c>
      <c r="AT25" s="16">
        <f t="shared" si="14"/>
        <v>19.399999999999999</v>
      </c>
      <c r="AU25" s="16">
        <f t="shared" si="14"/>
        <v>20</v>
      </c>
      <c r="AV25" s="16">
        <f t="shared" si="14"/>
        <v>25.8</v>
      </c>
      <c r="AW25" s="16">
        <f t="shared" si="14"/>
        <v>25.8</v>
      </c>
      <c r="AX25" s="16">
        <f t="shared" si="14"/>
        <v>31.2</v>
      </c>
      <c r="AY25" s="16">
        <f t="shared" si="14"/>
        <v>16.600000000000001</v>
      </c>
      <c r="AZ25" s="16">
        <f t="shared" si="14"/>
        <v>23.4</v>
      </c>
      <c r="BA25" s="16">
        <f t="shared" si="14"/>
        <v>23.8</v>
      </c>
      <c r="BB25" s="16">
        <f t="shared" si="14"/>
        <v>25.2</v>
      </c>
      <c r="BC25" s="16">
        <f t="shared" si="14"/>
        <v>22.2</v>
      </c>
      <c r="BD25" s="16">
        <f t="shared" si="14"/>
        <v>17.600000000000001</v>
      </c>
      <c r="BE25" s="16">
        <f t="shared" si="14"/>
        <v>18.8</v>
      </c>
      <c r="BF25" s="16">
        <f t="shared" si="14"/>
        <v>21.4</v>
      </c>
      <c r="BG25" s="16">
        <f t="shared" si="14"/>
        <v>22.8</v>
      </c>
      <c r="BH25" s="16">
        <f t="shared" si="14"/>
        <v>34.6</v>
      </c>
      <c r="BI25" s="16">
        <f t="shared" si="14"/>
        <v>43.8</v>
      </c>
      <c r="BJ25" s="16">
        <f t="shared" si="14"/>
        <v>20.399999999999999</v>
      </c>
      <c r="BK25" s="16">
        <f t="shared" si="14"/>
        <v>20</v>
      </c>
      <c r="BL25" s="16">
        <f t="shared" si="14"/>
        <v>29.4</v>
      </c>
      <c r="BM25" s="16">
        <f t="shared" si="14"/>
        <v>27</v>
      </c>
      <c r="BN25" s="16">
        <f t="shared" si="14"/>
        <v>27.2</v>
      </c>
      <c r="BO25" s="16">
        <f t="shared" ref="BO25:BS25" si="15">AVERAGE(BO31:BO35)</f>
        <v>39.799999999999997</v>
      </c>
      <c r="BP25" s="16">
        <f t="shared" si="15"/>
        <v>31.75</v>
      </c>
      <c r="BQ25" s="16">
        <f t="shared" si="15"/>
        <v>54.4</v>
      </c>
      <c r="BR25" s="16">
        <f t="shared" si="15"/>
        <v>35.200000000000003</v>
      </c>
      <c r="BS25" s="16">
        <f t="shared" si="15"/>
        <v>53.4</v>
      </c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</row>
    <row r="26" spans="1:90" s="5" customFormat="1">
      <c r="A26" s="11" t="s">
        <v>78</v>
      </c>
      <c r="B26" s="12">
        <f>STDEV(B31:B35)/SQRT(COUNT(B31:B35))</f>
        <v>2.3958297101421899</v>
      </c>
      <c r="C26" s="12">
        <f t="shared" ref="C26:BN26" si="16">STDEV(C31:C35)/SQRT(COUNT(C31:C35))</f>
        <v>2.130727575266254</v>
      </c>
      <c r="D26" s="12">
        <f t="shared" si="16"/>
        <v>2.3958297101421873</v>
      </c>
      <c r="E26" s="12">
        <f t="shared" si="16"/>
        <v>2.4779023386727754</v>
      </c>
      <c r="F26" s="12">
        <f t="shared" si="16"/>
        <v>1.6911534525287735</v>
      </c>
      <c r="G26" s="12">
        <f t="shared" si="16"/>
        <v>2.7129319932501055</v>
      </c>
      <c r="H26" s="12">
        <f t="shared" si="16"/>
        <v>1.5811388300841895</v>
      </c>
      <c r="I26" s="12">
        <f t="shared" si="16"/>
        <v>2.0832666655999681</v>
      </c>
      <c r="J26" s="12">
        <f t="shared" si="16"/>
        <v>2</v>
      </c>
      <c r="K26" s="12">
        <f t="shared" si="16"/>
        <v>2.03469899493758</v>
      </c>
      <c r="L26" s="12">
        <f t="shared" si="16"/>
        <v>2.6570660511172823</v>
      </c>
      <c r="M26" s="12">
        <f t="shared" si="16"/>
        <v>2.2934689882359409</v>
      </c>
      <c r="N26" s="12">
        <f t="shared" si="16"/>
        <v>1.4282856857085731</v>
      </c>
      <c r="O26" s="12">
        <f t="shared" si="16"/>
        <v>1.4966629547095758</v>
      </c>
      <c r="P26" s="12">
        <f t="shared" si="16"/>
        <v>1.2884098726725088</v>
      </c>
      <c r="Q26" s="12">
        <f t="shared" si="16"/>
        <v>2.3452078799117149</v>
      </c>
      <c r="R26" s="12">
        <f t="shared" si="16"/>
        <v>2.4372115213907901</v>
      </c>
      <c r="S26" s="12">
        <f t="shared" si="16"/>
        <v>2.7676705006196074</v>
      </c>
      <c r="T26" s="12">
        <f t="shared" si="16"/>
        <v>1</v>
      </c>
      <c r="U26" s="12">
        <f t="shared" si="16"/>
        <v>1.4966629547095796</v>
      </c>
      <c r="V26" s="12">
        <f t="shared" si="16"/>
        <v>1.9899748742132375</v>
      </c>
      <c r="W26" s="12">
        <f t="shared" si="16"/>
        <v>1.6552945357246875</v>
      </c>
      <c r="X26" s="12">
        <f t="shared" si="16"/>
        <v>1.6733200530681509</v>
      </c>
      <c r="Y26" s="12">
        <f t="shared" si="16"/>
        <v>1.5620499351813337</v>
      </c>
      <c r="Z26" s="12">
        <f t="shared" si="16"/>
        <v>2.2494443758403961</v>
      </c>
      <c r="AA26" s="12">
        <f t="shared" si="16"/>
        <v>2.3579652245103171</v>
      </c>
      <c r="AB26" s="12">
        <f t="shared" si="16"/>
        <v>2.3958297101421899</v>
      </c>
      <c r="AC26" s="12">
        <f t="shared" si="16"/>
        <v>1.2884098726725088</v>
      </c>
      <c r="AD26" s="12">
        <f t="shared" si="16"/>
        <v>2.3537204591879655</v>
      </c>
      <c r="AE26" s="12">
        <f t="shared" si="16"/>
        <v>3.8340579025361627</v>
      </c>
      <c r="AF26" s="12">
        <f t="shared" si="16"/>
        <v>2.13541565040626</v>
      </c>
      <c r="AG26" s="12">
        <f t="shared" si="16"/>
        <v>5.4313902456001077</v>
      </c>
      <c r="AH26" s="12">
        <f t="shared" si="16"/>
        <v>3.0561413579872263</v>
      </c>
      <c r="AI26" s="13">
        <f t="shared" si="16"/>
        <v>0.9128709291752769</v>
      </c>
      <c r="AJ26" s="14">
        <f t="shared" si="16"/>
        <v>1.2649110640673518</v>
      </c>
      <c r="AK26" s="14">
        <f t="shared" si="16"/>
        <v>1.2884098726725135</v>
      </c>
      <c r="AL26" s="14">
        <f t="shared" si="16"/>
        <v>1.6552945357246842</v>
      </c>
      <c r="AM26" s="14">
        <f t="shared" si="16"/>
        <v>1.7204650534085226</v>
      </c>
      <c r="AN26" s="15">
        <f t="shared" si="16"/>
        <v>1.2083045973594582</v>
      </c>
      <c r="AO26" s="16">
        <f t="shared" si="16"/>
        <v>1.3038404810405297</v>
      </c>
      <c r="AP26" s="16">
        <f t="shared" si="16"/>
        <v>0.79999999999999993</v>
      </c>
      <c r="AQ26" s="16">
        <f t="shared" si="16"/>
        <v>2.5612496949731378</v>
      </c>
      <c r="AR26" s="16">
        <f t="shared" si="16"/>
        <v>1.743559577416272</v>
      </c>
      <c r="AS26" s="16">
        <f t="shared" si="16"/>
        <v>0.97979589711327231</v>
      </c>
      <c r="AT26" s="16">
        <f t="shared" si="16"/>
        <v>1.2083045973594582</v>
      </c>
      <c r="AU26" s="16">
        <f t="shared" si="16"/>
        <v>1.4832396974191324</v>
      </c>
      <c r="AV26" s="16">
        <f t="shared" si="16"/>
        <v>1.827566688249709</v>
      </c>
      <c r="AW26" s="16">
        <f t="shared" si="16"/>
        <v>1.2</v>
      </c>
      <c r="AX26" s="16">
        <f t="shared" si="16"/>
        <v>2.3537204591879655</v>
      </c>
      <c r="AY26" s="16">
        <f t="shared" si="16"/>
        <v>0.50990195135927852</v>
      </c>
      <c r="AZ26" s="16">
        <f t="shared" si="16"/>
        <v>1.16619037896906</v>
      </c>
      <c r="BA26" s="16">
        <f t="shared" si="16"/>
        <v>1.1135528725660042</v>
      </c>
      <c r="BB26" s="16">
        <f t="shared" si="16"/>
        <v>1.5297058540778383</v>
      </c>
      <c r="BC26" s="16">
        <f t="shared" si="16"/>
        <v>1.9595917942265446</v>
      </c>
      <c r="BD26" s="16">
        <f t="shared" si="16"/>
        <v>0.81240384046359604</v>
      </c>
      <c r="BE26" s="16">
        <f t="shared" si="16"/>
        <v>0.79999999999999993</v>
      </c>
      <c r="BF26" s="16">
        <f t="shared" si="16"/>
        <v>1.6911534525287735</v>
      </c>
      <c r="BG26" s="16">
        <f t="shared" si="16"/>
        <v>2.0099751242241806</v>
      </c>
      <c r="BH26" s="16">
        <f t="shared" si="16"/>
        <v>1.6309506430300089</v>
      </c>
      <c r="BI26" s="16">
        <f t="shared" si="16"/>
        <v>0.58309518948452999</v>
      </c>
      <c r="BJ26" s="16">
        <f t="shared" si="16"/>
        <v>5.2592775169218813</v>
      </c>
      <c r="BK26" s="16">
        <f t="shared" si="16"/>
        <v>1.51657508881031</v>
      </c>
      <c r="BL26" s="16">
        <f t="shared" si="16"/>
        <v>1.3638181696985856</v>
      </c>
      <c r="BM26" s="16">
        <f t="shared" si="16"/>
        <v>2.7018512172212592</v>
      </c>
      <c r="BN26" s="16">
        <f t="shared" si="16"/>
        <v>7.6446059414465566</v>
      </c>
      <c r="BO26" s="16">
        <f t="shared" ref="BO26:BS26" si="17">STDEV(BO31:BO35)/SQRT(COUNT(BO31:BO35))</f>
        <v>3.7735924528226428</v>
      </c>
      <c r="BP26" s="16">
        <f t="shared" si="17"/>
        <v>2.2126530078919591</v>
      </c>
      <c r="BQ26" s="16">
        <f t="shared" si="17"/>
        <v>2.7495454169735107</v>
      </c>
      <c r="BR26" s="16">
        <f t="shared" si="17"/>
        <v>3.6386810797320517</v>
      </c>
      <c r="BS26" s="16">
        <f t="shared" si="17"/>
        <v>4.0447496832313412</v>
      </c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</row>
    <row r="27" spans="1:90" s="5" customFormat="1">
      <c r="A27" s="17" t="s">
        <v>79</v>
      </c>
      <c r="B27" s="12">
        <f>COUNT(B31:B35)</f>
        <v>5</v>
      </c>
      <c r="C27" s="12">
        <f t="shared" ref="C27:AH27" si="18">COUNT(C31:C35)</f>
        <v>5</v>
      </c>
      <c r="D27" s="12">
        <f t="shared" si="18"/>
        <v>5</v>
      </c>
      <c r="E27" s="12">
        <f t="shared" si="18"/>
        <v>5</v>
      </c>
      <c r="F27" s="12">
        <f t="shared" si="18"/>
        <v>5</v>
      </c>
      <c r="G27" s="12">
        <f t="shared" si="18"/>
        <v>5</v>
      </c>
      <c r="H27" s="12">
        <f t="shared" si="18"/>
        <v>5</v>
      </c>
      <c r="I27" s="12">
        <f t="shared" si="18"/>
        <v>5</v>
      </c>
      <c r="J27" s="12">
        <f t="shared" si="18"/>
        <v>5</v>
      </c>
      <c r="K27" s="12">
        <f t="shared" si="18"/>
        <v>5</v>
      </c>
      <c r="L27" s="12">
        <f t="shared" si="18"/>
        <v>5</v>
      </c>
      <c r="M27" s="12">
        <f t="shared" si="18"/>
        <v>5</v>
      </c>
      <c r="N27" s="12">
        <f t="shared" si="18"/>
        <v>5</v>
      </c>
      <c r="O27" s="12">
        <f t="shared" si="18"/>
        <v>5</v>
      </c>
      <c r="P27" s="12">
        <f t="shared" si="18"/>
        <v>5</v>
      </c>
      <c r="Q27" s="12">
        <f t="shared" si="18"/>
        <v>5</v>
      </c>
      <c r="R27" s="12">
        <f t="shared" si="18"/>
        <v>5</v>
      </c>
      <c r="S27" s="12">
        <f t="shared" si="18"/>
        <v>5</v>
      </c>
      <c r="T27" s="12">
        <f t="shared" si="18"/>
        <v>5</v>
      </c>
      <c r="U27" s="12">
        <f t="shared" si="18"/>
        <v>5</v>
      </c>
      <c r="V27" s="12">
        <f t="shared" si="18"/>
        <v>5</v>
      </c>
      <c r="W27" s="12">
        <f t="shared" si="18"/>
        <v>5</v>
      </c>
      <c r="X27" s="12">
        <f t="shared" si="18"/>
        <v>5</v>
      </c>
      <c r="Y27" s="12">
        <f t="shared" si="18"/>
        <v>5</v>
      </c>
      <c r="Z27" s="12">
        <f t="shared" si="18"/>
        <v>5</v>
      </c>
      <c r="AA27" s="12">
        <f t="shared" si="18"/>
        <v>5</v>
      </c>
      <c r="AB27" s="12">
        <f t="shared" si="18"/>
        <v>5</v>
      </c>
      <c r="AC27" s="12">
        <f t="shared" si="18"/>
        <v>5</v>
      </c>
      <c r="AD27" s="12">
        <f t="shared" si="18"/>
        <v>5</v>
      </c>
      <c r="AE27" s="12">
        <f t="shared" si="18"/>
        <v>5</v>
      </c>
      <c r="AF27" s="12">
        <f t="shared" si="18"/>
        <v>5</v>
      </c>
      <c r="AG27" s="12">
        <f t="shared" si="18"/>
        <v>5</v>
      </c>
      <c r="AH27" s="12">
        <f t="shared" si="18"/>
        <v>5</v>
      </c>
      <c r="AI27" s="13">
        <f>COUNT(AI31:AI35)</f>
        <v>4</v>
      </c>
      <c r="AJ27" s="14">
        <f t="shared" ref="AJ27:AN27" si="19">COUNT(AJ31:AJ35)</f>
        <v>5</v>
      </c>
      <c r="AK27" s="14">
        <f t="shared" si="19"/>
        <v>5</v>
      </c>
      <c r="AL27" s="14">
        <f t="shared" si="19"/>
        <v>5</v>
      </c>
      <c r="AM27" s="14">
        <f t="shared" si="19"/>
        <v>5</v>
      </c>
      <c r="AN27" s="14">
        <f t="shared" si="19"/>
        <v>5</v>
      </c>
      <c r="AO27" s="16">
        <f>COUNT(AO31:AO35)</f>
        <v>5</v>
      </c>
      <c r="AP27" s="16">
        <f t="shared" ref="AP27:BS27" si="20">COUNT(AP31:AP35)</f>
        <v>5</v>
      </c>
      <c r="AQ27" s="16">
        <f t="shared" si="20"/>
        <v>5</v>
      </c>
      <c r="AR27" s="16">
        <f t="shared" si="20"/>
        <v>5</v>
      </c>
      <c r="AS27" s="16">
        <f t="shared" si="20"/>
        <v>5</v>
      </c>
      <c r="AT27" s="16">
        <f t="shared" si="20"/>
        <v>5</v>
      </c>
      <c r="AU27" s="16">
        <f t="shared" si="20"/>
        <v>5</v>
      </c>
      <c r="AV27" s="16">
        <f t="shared" si="20"/>
        <v>5</v>
      </c>
      <c r="AW27" s="16">
        <f t="shared" si="20"/>
        <v>5</v>
      </c>
      <c r="AX27" s="16">
        <f t="shared" si="20"/>
        <v>5</v>
      </c>
      <c r="AY27" s="16">
        <f t="shared" si="20"/>
        <v>5</v>
      </c>
      <c r="AZ27" s="16">
        <f t="shared" si="20"/>
        <v>5</v>
      </c>
      <c r="BA27" s="16">
        <f t="shared" si="20"/>
        <v>5</v>
      </c>
      <c r="BB27" s="16">
        <f t="shared" si="20"/>
        <v>5</v>
      </c>
      <c r="BC27" s="16">
        <f t="shared" si="20"/>
        <v>5</v>
      </c>
      <c r="BD27" s="16">
        <f t="shared" si="20"/>
        <v>5</v>
      </c>
      <c r="BE27" s="16">
        <f t="shared" si="20"/>
        <v>5</v>
      </c>
      <c r="BF27" s="16">
        <f t="shared" si="20"/>
        <v>5</v>
      </c>
      <c r="BG27" s="16">
        <f t="shared" si="20"/>
        <v>5</v>
      </c>
      <c r="BH27" s="16">
        <f t="shared" si="20"/>
        <v>5</v>
      </c>
      <c r="BI27" s="16">
        <f t="shared" si="20"/>
        <v>5</v>
      </c>
      <c r="BJ27" s="16">
        <f t="shared" si="20"/>
        <v>5</v>
      </c>
      <c r="BK27" s="16">
        <f t="shared" si="20"/>
        <v>5</v>
      </c>
      <c r="BL27" s="16">
        <f t="shared" si="20"/>
        <v>5</v>
      </c>
      <c r="BM27" s="16">
        <f t="shared" si="20"/>
        <v>5</v>
      </c>
      <c r="BN27" s="16">
        <f t="shared" si="20"/>
        <v>5</v>
      </c>
      <c r="BO27" s="16">
        <f t="shared" si="20"/>
        <v>5</v>
      </c>
      <c r="BP27" s="16">
        <f t="shared" si="20"/>
        <v>4</v>
      </c>
      <c r="BQ27" s="16">
        <f t="shared" si="20"/>
        <v>5</v>
      </c>
      <c r="BR27" s="16">
        <f t="shared" si="20"/>
        <v>5</v>
      </c>
      <c r="BS27" s="16">
        <f t="shared" si="20"/>
        <v>5</v>
      </c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</row>
    <row r="28" spans="1:90" s="5" customFormat="1">
      <c r="B28" s="16">
        <f t="shared" ref="B28:BM28" si="21">AVERAGE(B36:B40)</f>
        <v>5.2</v>
      </c>
      <c r="C28" s="16">
        <f t="shared" si="21"/>
        <v>5</v>
      </c>
      <c r="D28" s="16">
        <f t="shared" si="21"/>
        <v>6.2</v>
      </c>
      <c r="E28" s="16">
        <f t="shared" si="21"/>
        <v>6</v>
      </c>
      <c r="F28" s="16">
        <f t="shared" si="21"/>
        <v>6</v>
      </c>
      <c r="G28" s="16">
        <f t="shared" si="21"/>
        <v>7</v>
      </c>
      <c r="H28" s="16">
        <f t="shared" si="21"/>
        <v>5.6</v>
      </c>
      <c r="I28" s="16">
        <f t="shared" si="21"/>
        <v>6</v>
      </c>
      <c r="J28" s="16">
        <f t="shared" si="21"/>
        <v>7</v>
      </c>
      <c r="K28" s="16">
        <f t="shared" si="21"/>
        <v>7.2</v>
      </c>
      <c r="L28" s="16">
        <f>AVERAGE(L36:L40)</f>
        <v>6.8</v>
      </c>
      <c r="M28" s="16">
        <f t="shared" si="21"/>
        <v>5.6</v>
      </c>
      <c r="N28" s="16">
        <f t="shared" si="21"/>
        <v>7</v>
      </c>
      <c r="O28" s="16">
        <f t="shared" si="21"/>
        <v>5.6</v>
      </c>
      <c r="P28" s="16">
        <f t="shared" si="21"/>
        <v>6.8</v>
      </c>
      <c r="Q28" s="16">
        <f t="shared" si="21"/>
        <v>6.2</v>
      </c>
      <c r="R28" s="16">
        <f t="shared" si="21"/>
        <v>7.2</v>
      </c>
      <c r="S28" s="16">
        <f t="shared" si="21"/>
        <v>8.6</v>
      </c>
      <c r="T28" s="16">
        <f t="shared" si="21"/>
        <v>5.6</v>
      </c>
      <c r="U28" s="16">
        <f t="shared" si="21"/>
        <v>7.8</v>
      </c>
      <c r="V28" s="16">
        <f t="shared" si="21"/>
        <v>7</v>
      </c>
      <c r="W28" s="16">
        <f t="shared" si="21"/>
        <v>8</v>
      </c>
      <c r="X28" s="16">
        <f t="shared" si="21"/>
        <v>7.6</v>
      </c>
      <c r="Y28" s="16">
        <f t="shared" si="21"/>
        <v>6.6</v>
      </c>
      <c r="Z28" s="16">
        <f t="shared" si="21"/>
        <v>7</v>
      </c>
      <c r="AA28" s="16">
        <f t="shared" si="21"/>
        <v>9.6</v>
      </c>
      <c r="AB28" s="16">
        <f t="shared" si="21"/>
        <v>8.1999999999999993</v>
      </c>
      <c r="AC28" s="16">
        <f t="shared" si="21"/>
        <v>5.8</v>
      </c>
      <c r="AD28" s="16">
        <f t="shared" si="21"/>
        <v>8.1999999999999993</v>
      </c>
      <c r="AE28" s="16">
        <f t="shared" si="21"/>
        <v>10</v>
      </c>
      <c r="AF28" s="16">
        <f t="shared" si="21"/>
        <v>9.6</v>
      </c>
      <c r="AG28" s="16">
        <f t="shared" si="21"/>
        <v>12.8</v>
      </c>
      <c r="AH28" s="16">
        <f t="shared" si="21"/>
        <v>13.2</v>
      </c>
      <c r="AI28" s="25">
        <f t="shared" si="21"/>
        <v>5.25</v>
      </c>
      <c r="AJ28" s="16">
        <f t="shared" si="21"/>
        <v>5.2</v>
      </c>
      <c r="AK28" s="16">
        <f t="shared" si="21"/>
        <v>5.6</v>
      </c>
      <c r="AL28" s="16">
        <f t="shared" si="21"/>
        <v>6.2</v>
      </c>
      <c r="AM28" s="16">
        <f t="shared" si="21"/>
        <v>6.8</v>
      </c>
      <c r="AN28" s="26">
        <f t="shared" si="21"/>
        <v>5</v>
      </c>
      <c r="AO28" s="16">
        <f t="shared" si="21"/>
        <v>6.8</v>
      </c>
      <c r="AP28" s="16">
        <f t="shared" si="21"/>
        <v>5.8</v>
      </c>
      <c r="AQ28" s="16">
        <f t="shared" si="21"/>
        <v>5.2</v>
      </c>
      <c r="AR28" s="16">
        <f t="shared" si="21"/>
        <v>6</v>
      </c>
      <c r="AS28" s="16">
        <f t="shared" si="21"/>
        <v>5</v>
      </c>
      <c r="AT28" s="16">
        <f t="shared" si="21"/>
        <v>6.8</v>
      </c>
      <c r="AU28" s="16">
        <f t="shared" si="21"/>
        <v>7.2</v>
      </c>
      <c r="AV28" s="16">
        <f t="shared" si="21"/>
        <v>7.6</v>
      </c>
      <c r="AW28" s="16">
        <f t="shared" si="21"/>
        <v>7.6</v>
      </c>
      <c r="AX28" s="16">
        <f t="shared" si="21"/>
        <v>7.2</v>
      </c>
      <c r="AY28" s="16">
        <f t="shared" si="21"/>
        <v>5.4</v>
      </c>
      <c r="AZ28" s="16">
        <f t="shared" si="21"/>
        <v>5.8</v>
      </c>
      <c r="BA28" s="16">
        <f t="shared" si="21"/>
        <v>6.8</v>
      </c>
      <c r="BB28" s="16">
        <f t="shared" si="21"/>
        <v>7.6</v>
      </c>
      <c r="BC28" s="16">
        <f t="shared" si="21"/>
        <v>7</v>
      </c>
      <c r="BD28" s="16">
        <f t="shared" si="21"/>
        <v>5.4</v>
      </c>
      <c r="BE28" s="16">
        <f t="shared" si="21"/>
        <v>6.4</v>
      </c>
      <c r="BF28" s="16">
        <f t="shared" si="21"/>
        <v>7.2</v>
      </c>
      <c r="BG28" s="16">
        <f t="shared" si="21"/>
        <v>6.6</v>
      </c>
      <c r="BH28" s="16">
        <f t="shared" si="21"/>
        <v>9.6</v>
      </c>
      <c r="BI28" s="16">
        <f t="shared" si="21"/>
        <v>11.2</v>
      </c>
      <c r="BJ28" s="16">
        <f t="shared" si="21"/>
        <v>7</v>
      </c>
      <c r="BK28" s="16">
        <f t="shared" si="21"/>
        <v>6.2</v>
      </c>
      <c r="BL28" s="16">
        <f t="shared" si="21"/>
        <v>9</v>
      </c>
      <c r="BM28" s="16">
        <f t="shared" si="21"/>
        <v>7</v>
      </c>
      <c r="BN28" s="16">
        <f t="shared" ref="BN28:BS28" si="22">AVERAGE(BN36:BN40)</f>
        <v>8.75</v>
      </c>
      <c r="BO28" s="16">
        <f t="shared" si="22"/>
        <v>10.4</v>
      </c>
      <c r="BP28" s="16">
        <f t="shared" si="22"/>
        <v>10.75</v>
      </c>
      <c r="BQ28" s="16">
        <f t="shared" si="22"/>
        <v>13.2</v>
      </c>
      <c r="BR28" s="16">
        <f t="shared" si="22"/>
        <v>10.8</v>
      </c>
      <c r="BS28" s="16">
        <f t="shared" si="22"/>
        <v>12.4</v>
      </c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</row>
    <row r="29" spans="1:90" s="27" customFormat="1">
      <c r="B29" s="27">
        <f>AVERAGE(B41:B45)</f>
        <v>15.2</v>
      </c>
      <c r="C29" s="27">
        <f t="shared" ref="C29:BN29" si="23">AVERAGE(C41:C45)</f>
        <v>16.8</v>
      </c>
      <c r="D29" s="27">
        <f t="shared" si="23"/>
        <v>12.6</v>
      </c>
      <c r="E29" s="27">
        <f t="shared" si="23"/>
        <v>18.8</v>
      </c>
      <c r="F29" s="27">
        <f t="shared" si="23"/>
        <v>15.8</v>
      </c>
      <c r="G29" s="27">
        <f t="shared" si="23"/>
        <v>17.399999999999999</v>
      </c>
      <c r="H29" s="27">
        <f t="shared" si="23"/>
        <v>18.2</v>
      </c>
      <c r="I29" s="27">
        <f t="shared" si="23"/>
        <v>14.6</v>
      </c>
      <c r="J29" s="27">
        <f t="shared" si="23"/>
        <v>15.6</v>
      </c>
      <c r="K29" s="27">
        <f t="shared" si="23"/>
        <v>12</v>
      </c>
      <c r="L29" s="27">
        <f t="shared" si="23"/>
        <v>16.8</v>
      </c>
      <c r="M29" s="27">
        <f t="shared" si="23"/>
        <v>15.8</v>
      </c>
      <c r="N29" s="27">
        <f t="shared" si="23"/>
        <v>14.2</v>
      </c>
      <c r="O29" s="27">
        <f t="shared" si="23"/>
        <v>14.6</v>
      </c>
      <c r="P29" s="27">
        <f t="shared" si="23"/>
        <v>15.6</v>
      </c>
      <c r="Q29" s="27">
        <f t="shared" si="23"/>
        <v>14.8</v>
      </c>
      <c r="R29" s="27">
        <f t="shared" si="23"/>
        <v>20.399999999999999</v>
      </c>
      <c r="S29" s="27">
        <f t="shared" si="23"/>
        <v>21</v>
      </c>
      <c r="T29" s="27">
        <f t="shared" si="23"/>
        <v>16.399999999999999</v>
      </c>
      <c r="U29" s="27">
        <f t="shared" si="23"/>
        <v>19</v>
      </c>
      <c r="V29" s="27">
        <f t="shared" si="23"/>
        <v>15.2</v>
      </c>
      <c r="W29" s="27">
        <f t="shared" si="23"/>
        <v>16.600000000000001</v>
      </c>
      <c r="X29" s="27">
        <f t="shared" si="23"/>
        <v>22</v>
      </c>
      <c r="Y29" s="27">
        <f t="shared" si="23"/>
        <v>19.399999999999999</v>
      </c>
      <c r="Z29" s="27">
        <f t="shared" si="23"/>
        <v>19.2</v>
      </c>
      <c r="AA29" s="27">
        <f t="shared" si="23"/>
        <v>22</v>
      </c>
      <c r="AB29" s="27">
        <f t="shared" si="23"/>
        <v>24.4</v>
      </c>
      <c r="AC29" s="27">
        <f t="shared" si="23"/>
        <v>17.8</v>
      </c>
      <c r="AD29" s="27">
        <f t="shared" si="23"/>
        <v>19</v>
      </c>
      <c r="AE29" s="27">
        <f t="shared" si="23"/>
        <v>21.4</v>
      </c>
      <c r="AF29" s="27">
        <f t="shared" si="23"/>
        <v>22</v>
      </c>
      <c r="AG29" s="27">
        <f t="shared" si="23"/>
        <v>27</v>
      </c>
      <c r="AH29" s="27">
        <f t="shared" si="23"/>
        <v>21.8</v>
      </c>
      <c r="AI29" s="28">
        <f t="shared" si="23"/>
        <v>8.5</v>
      </c>
      <c r="AJ29" s="27">
        <f t="shared" si="23"/>
        <v>10.6</v>
      </c>
      <c r="AK29" s="27">
        <f t="shared" si="23"/>
        <v>9.8000000000000007</v>
      </c>
      <c r="AL29" s="27">
        <f t="shared" si="23"/>
        <v>9.1999999999999993</v>
      </c>
      <c r="AM29" s="27">
        <f t="shared" si="23"/>
        <v>15.6</v>
      </c>
      <c r="AN29" s="29">
        <f t="shared" si="23"/>
        <v>10.199999999999999</v>
      </c>
      <c r="AO29" s="27">
        <f t="shared" si="23"/>
        <v>14.2</v>
      </c>
      <c r="AP29" s="27">
        <f t="shared" si="23"/>
        <v>14.8</v>
      </c>
      <c r="AQ29" s="27">
        <f t="shared" si="23"/>
        <v>16.2</v>
      </c>
      <c r="AR29" s="27">
        <f t="shared" si="23"/>
        <v>16.8</v>
      </c>
      <c r="AS29" s="27">
        <f t="shared" si="23"/>
        <v>11.8</v>
      </c>
      <c r="AT29" s="27">
        <f t="shared" si="23"/>
        <v>12.6</v>
      </c>
      <c r="AU29" s="27">
        <f t="shared" si="23"/>
        <v>12.4</v>
      </c>
      <c r="AV29" s="27">
        <f t="shared" si="23"/>
        <v>17.399999999999999</v>
      </c>
      <c r="AW29" s="27">
        <f t="shared" si="23"/>
        <v>18</v>
      </c>
      <c r="AX29" s="27">
        <f t="shared" si="23"/>
        <v>23.4</v>
      </c>
      <c r="AY29" s="27">
        <f t="shared" si="23"/>
        <v>11</v>
      </c>
      <c r="AZ29" s="27">
        <f t="shared" si="23"/>
        <v>16.8</v>
      </c>
      <c r="BA29" s="27">
        <f t="shared" si="23"/>
        <v>17</v>
      </c>
      <c r="BB29" s="27">
        <f t="shared" si="23"/>
        <v>17.600000000000001</v>
      </c>
      <c r="BC29" s="27">
        <f t="shared" si="23"/>
        <v>12.8</v>
      </c>
      <c r="BD29" s="27">
        <f t="shared" si="23"/>
        <v>11.6</v>
      </c>
      <c r="BE29" s="27">
        <f t="shared" si="23"/>
        <v>12</v>
      </c>
      <c r="BF29" s="27">
        <f t="shared" si="23"/>
        <v>14</v>
      </c>
      <c r="BG29" s="27">
        <f t="shared" si="23"/>
        <v>16</v>
      </c>
      <c r="BH29" s="27">
        <f t="shared" si="23"/>
        <v>22.8</v>
      </c>
      <c r="BI29" s="27">
        <f t="shared" si="23"/>
        <v>30.2</v>
      </c>
      <c r="BJ29" s="27">
        <f t="shared" si="23"/>
        <v>14</v>
      </c>
      <c r="BK29" s="27">
        <f t="shared" si="23"/>
        <v>13.8</v>
      </c>
      <c r="BL29" s="27">
        <f t="shared" si="23"/>
        <v>19.600000000000001</v>
      </c>
      <c r="BM29" s="27">
        <f t="shared" si="23"/>
        <v>19.399999999999999</v>
      </c>
      <c r="BN29" s="27">
        <f t="shared" si="23"/>
        <v>24.5</v>
      </c>
      <c r="BO29" s="27">
        <f t="shared" ref="BO29:BS29" si="24">AVERAGE(BO41:BO45)</f>
        <v>29</v>
      </c>
      <c r="BP29" s="27">
        <f t="shared" si="24"/>
        <v>18.75</v>
      </c>
      <c r="BQ29" s="27">
        <f t="shared" si="24"/>
        <v>33.4</v>
      </c>
      <c r="BR29" s="27">
        <f t="shared" si="24"/>
        <v>20.8</v>
      </c>
      <c r="BS29" s="27">
        <f t="shared" si="24"/>
        <v>31</v>
      </c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</row>
    <row r="30" spans="1:90" s="16" customFormat="1">
      <c r="B30" s="12">
        <f t="shared" ref="B30:BM30" si="25">AVERAGE(B46:B50)</f>
        <v>0.4</v>
      </c>
      <c r="C30" s="12">
        <f t="shared" si="25"/>
        <v>2.4</v>
      </c>
      <c r="D30" s="12">
        <f t="shared" si="25"/>
        <v>0.4</v>
      </c>
      <c r="E30" s="12">
        <f t="shared" si="25"/>
        <v>0</v>
      </c>
      <c r="F30" s="12">
        <f t="shared" si="25"/>
        <v>0.8</v>
      </c>
      <c r="G30" s="12">
        <f t="shared" si="25"/>
        <v>0</v>
      </c>
      <c r="H30" s="12">
        <f t="shared" si="25"/>
        <v>0.2</v>
      </c>
      <c r="I30" s="12">
        <f t="shared" si="25"/>
        <v>0.2</v>
      </c>
      <c r="J30" s="12">
        <f t="shared" si="25"/>
        <v>0.4</v>
      </c>
      <c r="K30" s="12">
        <f t="shared" si="25"/>
        <v>0</v>
      </c>
      <c r="L30" s="12">
        <f t="shared" si="25"/>
        <v>0.8</v>
      </c>
      <c r="M30" s="12">
        <f t="shared" si="25"/>
        <v>0.2</v>
      </c>
      <c r="N30" s="12">
        <f t="shared" si="25"/>
        <v>0</v>
      </c>
      <c r="O30" s="12">
        <f t="shared" si="25"/>
        <v>0</v>
      </c>
      <c r="P30" s="12">
        <f t="shared" si="25"/>
        <v>0.2</v>
      </c>
      <c r="Q30" s="12">
        <f t="shared" si="25"/>
        <v>0</v>
      </c>
      <c r="R30" s="12">
        <f t="shared" si="25"/>
        <v>0.6</v>
      </c>
      <c r="S30" s="12">
        <f t="shared" si="25"/>
        <v>0</v>
      </c>
      <c r="T30" s="12">
        <f t="shared" si="25"/>
        <v>0</v>
      </c>
      <c r="U30" s="12">
        <f t="shared" si="25"/>
        <v>0.4</v>
      </c>
      <c r="V30" s="12">
        <f t="shared" si="25"/>
        <v>0.2</v>
      </c>
      <c r="W30" s="12">
        <f t="shared" si="25"/>
        <v>0.2</v>
      </c>
      <c r="X30" s="12">
        <f t="shared" si="25"/>
        <v>0.4</v>
      </c>
      <c r="Y30" s="12">
        <f t="shared" si="25"/>
        <v>0.8</v>
      </c>
      <c r="Z30" s="12">
        <f t="shared" si="25"/>
        <v>0.2</v>
      </c>
      <c r="AA30" s="12">
        <f t="shared" si="25"/>
        <v>0</v>
      </c>
      <c r="AB30" s="12">
        <f t="shared" si="25"/>
        <v>0.2</v>
      </c>
      <c r="AC30" s="12">
        <f t="shared" si="25"/>
        <v>0.8</v>
      </c>
      <c r="AD30" s="12">
        <f t="shared" si="25"/>
        <v>0</v>
      </c>
      <c r="AE30" s="12">
        <f t="shared" si="25"/>
        <v>0.6</v>
      </c>
      <c r="AF30" s="12">
        <f t="shared" si="25"/>
        <v>0.8</v>
      </c>
      <c r="AG30" s="12">
        <f t="shared" si="25"/>
        <v>1.2</v>
      </c>
      <c r="AH30" s="12">
        <f t="shared" si="25"/>
        <v>1.2</v>
      </c>
      <c r="AI30" s="30">
        <f t="shared" si="25"/>
        <v>0.25</v>
      </c>
      <c r="AJ30" s="12">
        <f t="shared" si="25"/>
        <v>0.2</v>
      </c>
      <c r="AK30" s="12">
        <f t="shared" si="25"/>
        <v>0.2</v>
      </c>
      <c r="AL30" s="12">
        <f t="shared" si="25"/>
        <v>0.4</v>
      </c>
      <c r="AM30" s="12">
        <f t="shared" si="25"/>
        <v>0</v>
      </c>
      <c r="AN30" s="31">
        <f t="shared" si="25"/>
        <v>0.4</v>
      </c>
      <c r="AO30" s="12">
        <f t="shared" si="25"/>
        <v>0</v>
      </c>
      <c r="AP30" s="12">
        <f t="shared" si="25"/>
        <v>0.6</v>
      </c>
      <c r="AQ30" s="12">
        <f t="shared" si="25"/>
        <v>0</v>
      </c>
      <c r="AR30" s="12">
        <f t="shared" si="25"/>
        <v>1</v>
      </c>
      <c r="AS30" s="12">
        <f t="shared" si="25"/>
        <v>0.6</v>
      </c>
      <c r="AT30" s="12">
        <f t="shared" si="25"/>
        <v>0</v>
      </c>
      <c r="AU30" s="12">
        <f t="shared" si="25"/>
        <v>0.4</v>
      </c>
      <c r="AV30" s="12">
        <f t="shared" si="25"/>
        <v>0.8</v>
      </c>
      <c r="AW30" s="12">
        <f t="shared" si="25"/>
        <v>0.2</v>
      </c>
      <c r="AX30" s="12">
        <f t="shared" si="25"/>
        <v>0.6</v>
      </c>
      <c r="AY30" s="12">
        <f t="shared" si="25"/>
        <v>0.2</v>
      </c>
      <c r="AZ30" s="12">
        <f t="shared" si="25"/>
        <v>0.8</v>
      </c>
      <c r="BA30" s="12">
        <f t="shared" si="25"/>
        <v>0</v>
      </c>
      <c r="BB30" s="12">
        <f t="shared" si="25"/>
        <v>0</v>
      </c>
      <c r="BC30" s="12">
        <f t="shared" si="25"/>
        <v>2.4</v>
      </c>
      <c r="BD30" s="12">
        <f t="shared" si="25"/>
        <v>0.6</v>
      </c>
      <c r="BE30" s="12">
        <f t="shared" si="25"/>
        <v>0.4</v>
      </c>
      <c r="BF30" s="12">
        <f t="shared" si="25"/>
        <v>0.2</v>
      </c>
      <c r="BG30" s="12">
        <f t="shared" si="25"/>
        <v>0.2</v>
      </c>
      <c r="BH30" s="12">
        <f t="shared" si="25"/>
        <v>2.2000000000000002</v>
      </c>
      <c r="BI30" s="12">
        <f t="shared" si="25"/>
        <v>2.4</v>
      </c>
      <c r="BJ30" s="12">
        <f t="shared" si="25"/>
        <v>4.5</v>
      </c>
      <c r="BK30" s="12">
        <f t="shared" si="25"/>
        <v>0</v>
      </c>
      <c r="BL30" s="12">
        <f t="shared" si="25"/>
        <v>0.8</v>
      </c>
      <c r="BM30" s="12">
        <f t="shared" si="25"/>
        <v>0.6</v>
      </c>
      <c r="BN30" s="12">
        <f t="shared" ref="BN30:BS30" si="26">AVERAGE(BN46:BN50)</f>
        <v>0.75</v>
      </c>
      <c r="BO30" s="12">
        <f t="shared" si="26"/>
        <v>0.4</v>
      </c>
      <c r="BP30" s="12">
        <f t="shared" si="26"/>
        <v>2.25</v>
      </c>
      <c r="BQ30" s="12">
        <f t="shared" si="26"/>
        <v>7.8</v>
      </c>
      <c r="BR30" s="12">
        <f t="shared" si="26"/>
        <v>3.6</v>
      </c>
      <c r="BS30" s="12">
        <f t="shared" si="26"/>
        <v>10</v>
      </c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</row>
    <row r="31" spans="1:90" s="5" customFormat="1" ht="18">
      <c r="A31" s="11" t="s">
        <v>87</v>
      </c>
      <c r="B31" s="18">
        <f>B36+B41+B46</f>
        <v>19</v>
      </c>
      <c r="C31" s="18">
        <f t="shared" ref="C31:BN34" si="27">C36+C41+C46</f>
        <v>17</v>
      </c>
      <c r="D31" s="18">
        <f t="shared" si="27"/>
        <v>10</v>
      </c>
      <c r="E31" s="18">
        <f t="shared" si="27"/>
        <v>16</v>
      </c>
      <c r="F31" s="18">
        <f t="shared" si="27"/>
        <v>19</v>
      </c>
      <c r="G31" s="18">
        <f t="shared" si="27"/>
        <v>16</v>
      </c>
      <c r="H31" s="18">
        <f t="shared" si="27"/>
        <v>21</v>
      </c>
      <c r="I31" s="18">
        <f t="shared" si="27"/>
        <v>20</v>
      </c>
      <c r="J31" s="18">
        <f t="shared" si="27"/>
        <v>20</v>
      </c>
      <c r="K31" s="18">
        <f t="shared" si="27"/>
        <v>19</v>
      </c>
      <c r="L31" s="18">
        <f t="shared" si="27"/>
        <v>16</v>
      </c>
      <c r="M31" s="18">
        <f t="shared" si="27"/>
        <v>16</v>
      </c>
      <c r="N31" s="18">
        <f t="shared" si="27"/>
        <v>25</v>
      </c>
      <c r="O31" s="18">
        <f t="shared" si="27"/>
        <v>21</v>
      </c>
      <c r="P31" s="18">
        <f t="shared" si="27"/>
        <v>21</v>
      </c>
      <c r="Q31" s="18">
        <f t="shared" si="27"/>
        <v>19</v>
      </c>
      <c r="R31" s="18">
        <f t="shared" si="27"/>
        <v>21</v>
      </c>
      <c r="S31" s="18">
        <f t="shared" si="27"/>
        <v>31</v>
      </c>
      <c r="T31" s="18">
        <f t="shared" si="27"/>
        <v>19</v>
      </c>
      <c r="U31" s="18">
        <f t="shared" si="27"/>
        <v>27</v>
      </c>
      <c r="V31" s="18">
        <f t="shared" si="27"/>
        <v>19</v>
      </c>
      <c r="W31" s="18">
        <f t="shared" si="27"/>
        <v>30</v>
      </c>
      <c r="X31" s="18">
        <f t="shared" si="27"/>
        <v>31</v>
      </c>
      <c r="Y31" s="18">
        <f t="shared" si="27"/>
        <v>27</v>
      </c>
      <c r="Z31" s="18">
        <f t="shared" si="27"/>
        <v>25</v>
      </c>
      <c r="AA31" s="18">
        <f t="shared" si="27"/>
        <v>35</v>
      </c>
      <c r="AB31" s="18">
        <f t="shared" si="27"/>
        <v>40</v>
      </c>
      <c r="AC31" s="18">
        <f t="shared" si="27"/>
        <v>24</v>
      </c>
      <c r="AD31" s="18">
        <f t="shared" si="27"/>
        <v>27</v>
      </c>
      <c r="AE31" s="18">
        <f t="shared" si="27"/>
        <v>22</v>
      </c>
      <c r="AF31" s="18">
        <f t="shared" si="27"/>
        <v>25</v>
      </c>
      <c r="AG31" s="18">
        <f t="shared" si="27"/>
        <v>34</v>
      </c>
      <c r="AH31" s="18">
        <f t="shared" si="27"/>
        <v>25</v>
      </c>
      <c r="AI31" s="19">
        <f t="shared" si="27"/>
        <v>16</v>
      </c>
      <c r="AJ31" s="18">
        <f t="shared" si="27"/>
        <v>14</v>
      </c>
      <c r="AK31" s="18">
        <f t="shared" si="27"/>
        <v>12</v>
      </c>
      <c r="AL31" s="18">
        <f t="shared" si="27"/>
        <v>14</v>
      </c>
      <c r="AM31" s="18">
        <f t="shared" si="27"/>
        <v>17</v>
      </c>
      <c r="AN31" s="20">
        <f t="shared" si="27"/>
        <v>14</v>
      </c>
      <c r="AO31" s="18">
        <f t="shared" si="27"/>
        <v>17</v>
      </c>
      <c r="AP31" s="18">
        <f t="shared" si="27"/>
        <v>22</v>
      </c>
      <c r="AQ31" s="18">
        <f t="shared" si="27"/>
        <v>14</v>
      </c>
      <c r="AR31" s="18">
        <f t="shared" si="27"/>
        <v>25</v>
      </c>
      <c r="AS31" s="18">
        <f t="shared" si="27"/>
        <v>14</v>
      </c>
      <c r="AT31" s="18">
        <f t="shared" si="27"/>
        <v>17</v>
      </c>
      <c r="AU31" s="18">
        <f t="shared" si="27"/>
        <v>16</v>
      </c>
      <c r="AV31" s="18">
        <f t="shared" si="27"/>
        <v>25</v>
      </c>
      <c r="AW31" s="18">
        <f t="shared" si="27"/>
        <v>28</v>
      </c>
      <c r="AX31" s="18">
        <f t="shared" si="27"/>
        <v>28</v>
      </c>
      <c r="AY31" s="18">
        <f t="shared" si="27"/>
        <v>17</v>
      </c>
      <c r="AZ31" s="18">
        <f t="shared" si="27"/>
        <v>23</v>
      </c>
      <c r="BA31" s="18">
        <f t="shared" si="27"/>
        <v>26</v>
      </c>
      <c r="BB31" s="18">
        <f t="shared" si="27"/>
        <v>21</v>
      </c>
      <c r="BC31" s="18">
        <f t="shared" si="27"/>
        <v>21</v>
      </c>
      <c r="BD31" s="18">
        <f t="shared" si="27"/>
        <v>17</v>
      </c>
      <c r="BE31" s="18">
        <f t="shared" si="27"/>
        <v>17</v>
      </c>
      <c r="BF31" s="18">
        <f t="shared" si="27"/>
        <v>16</v>
      </c>
      <c r="BG31" s="18">
        <f t="shared" si="27"/>
        <v>18</v>
      </c>
      <c r="BH31" s="18">
        <f t="shared" si="27"/>
        <v>36</v>
      </c>
      <c r="BI31" s="18">
        <f t="shared" si="27"/>
        <v>43</v>
      </c>
      <c r="BJ31" s="18">
        <f t="shared" si="27"/>
        <v>26</v>
      </c>
      <c r="BK31" s="18">
        <f t="shared" si="27"/>
        <v>22</v>
      </c>
      <c r="BL31" s="18">
        <f t="shared" si="27"/>
        <v>34</v>
      </c>
      <c r="BM31" s="18">
        <f t="shared" si="27"/>
        <v>23</v>
      </c>
      <c r="BN31" s="18">
        <f t="shared" si="27"/>
        <v>29</v>
      </c>
      <c r="BO31" s="18">
        <f t="shared" ref="BO31:BS35" si="28">BO36+BO41+BO46</f>
        <v>38</v>
      </c>
      <c r="BP31" s="18">
        <f t="shared" si="28"/>
        <v>29</v>
      </c>
      <c r="BQ31" s="18">
        <f t="shared" si="28"/>
        <v>49</v>
      </c>
      <c r="BR31" s="18">
        <f t="shared" si="28"/>
        <v>31</v>
      </c>
      <c r="BS31" s="18">
        <f t="shared" si="28"/>
        <v>47</v>
      </c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</row>
    <row r="32" spans="1:90" s="5" customFormat="1" ht="18">
      <c r="A32" s="11" t="s">
        <v>88</v>
      </c>
      <c r="B32" s="18">
        <f>B37+B42+B47</f>
        <v>19</v>
      </c>
      <c r="C32" s="18">
        <f t="shared" si="27"/>
        <v>23</v>
      </c>
      <c r="D32" s="18">
        <f t="shared" si="27"/>
        <v>22</v>
      </c>
      <c r="E32" s="18">
        <f t="shared" si="27"/>
        <v>27</v>
      </c>
      <c r="F32" s="18">
        <f t="shared" si="27"/>
        <v>22</v>
      </c>
      <c r="G32" s="18">
        <f t="shared" si="27"/>
        <v>25</v>
      </c>
      <c r="H32" s="18">
        <f t="shared" si="27"/>
        <v>27</v>
      </c>
      <c r="I32" s="18">
        <f t="shared" si="27"/>
        <v>26</v>
      </c>
      <c r="J32" s="18">
        <f t="shared" si="27"/>
        <v>22</v>
      </c>
      <c r="K32" s="18">
        <f t="shared" si="27"/>
        <v>19</v>
      </c>
      <c r="L32" s="18">
        <f t="shared" si="27"/>
        <v>31</v>
      </c>
      <c r="M32" s="18">
        <f t="shared" si="27"/>
        <v>27</v>
      </c>
      <c r="N32" s="18">
        <f t="shared" si="27"/>
        <v>23</v>
      </c>
      <c r="O32" s="18">
        <f t="shared" si="27"/>
        <v>23</v>
      </c>
      <c r="P32" s="18">
        <f t="shared" si="27"/>
        <v>21</v>
      </c>
      <c r="Q32" s="18">
        <f t="shared" si="27"/>
        <v>25</v>
      </c>
      <c r="R32" s="18">
        <f t="shared" si="27"/>
        <v>27</v>
      </c>
      <c r="S32" s="18">
        <f t="shared" si="27"/>
        <v>23</v>
      </c>
      <c r="T32" s="18">
        <f t="shared" si="27"/>
        <v>23</v>
      </c>
      <c r="U32" s="18">
        <f t="shared" si="27"/>
        <v>25</v>
      </c>
      <c r="V32" s="18">
        <f t="shared" si="27"/>
        <v>20</v>
      </c>
      <c r="W32" s="18">
        <f t="shared" si="27"/>
        <v>23</v>
      </c>
      <c r="X32" s="18">
        <f t="shared" si="27"/>
        <v>29</v>
      </c>
      <c r="Y32" s="18">
        <f t="shared" si="27"/>
        <v>30</v>
      </c>
      <c r="Z32" s="18">
        <f t="shared" si="27"/>
        <v>26</v>
      </c>
      <c r="AA32" s="18">
        <f t="shared" si="27"/>
        <v>27</v>
      </c>
      <c r="AB32" s="18">
        <f t="shared" si="27"/>
        <v>26</v>
      </c>
      <c r="AC32" s="18">
        <f t="shared" si="27"/>
        <v>29</v>
      </c>
      <c r="AD32" s="18">
        <f t="shared" si="27"/>
        <v>25</v>
      </c>
      <c r="AE32" s="18">
        <f t="shared" si="27"/>
        <v>28</v>
      </c>
      <c r="AF32" s="18">
        <f t="shared" si="27"/>
        <v>36</v>
      </c>
      <c r="AG32" s="18">
        <f t="shared" si="27"/>
        <v>41</v>
      </c>
      <c r="AH32" s="18">
        <f t="shared" si="27"/>
        <v>43</v>
      </c>
      <c r="AI32" s="19">
        <f t="shared" si="27"/>
        <v>15</v>
      </c>
      <c r="AJ32" s="18">
        <f t="shared" si="27"/>
        <v>15</v>
      </c>
      <c r="AK32" s="18">
        <f t="shared" si="27"/>
        <v>15</v>
      </c>
      <c r="AL32" s="18">
        <f t="shared" si="27"/>
        <v>11</v>
      </c>
      <c r="AM32" s="18">
        <f t="shared" si="27"/>
        <v>25</v>
      </c>
      <c r="AN32" s="20">
        <f t="shared" si="27"/>
        <v>13</v>
      </c>
      <c r="AO32" s="18">
        <f t="shared" si="27"/>
        <v>24</v>
      </c>
      <c r="AP32" s="18">
        <f t="shared" si="27"/>
        <v>20</v>
      </c>
      <c r="AQ32" s="18">
        <f t="shared" si="27"/>
        <v>21</v>
      </c>
      <c r="AR32" s="18">
        <f t="shared" si="27"/>
        <v>19</v>
      </c>
      <c r="AS32" s="18">
        <f t="shared" si="27"/>
        <v>17</v>
      </c>
      <c r="AT32" s="18">
        <f t="shared" si="27"/>
        <v>22</v>
      </c>
      <c r="AU32" s="18">
        <f t="shared" si="27"/>
        <v>17</v>
      </c>
      <c r="AV32" s="18">
        <f t="shared" si="27"/>
        <v>21</v>
      </c>
      <c r="AW32" s="18">
        <f t="shared" si="27"/>
        <v>27</v>
      </c>
      <c r="AX32" s="18">
        <f t="shared" si="27"/>
        <v>32</v>
      </c>
      <c r="AY32" s="18">
        <f t="shared" si="27"/>
        <v>18</v>
      </c>
      <c r="AZ32" s="18">
        <f t="shared" si="27"/>
        <v>21</v>
      </c>
      <c r="BA32" s="18">
        <f t="shared" si="27"/>
        <v>26</v>
      </c>
      <c r="BB32" s="18">
        <f t="shared" si="27"/>
        <v>28</v>
      </c>
      <c r="BC32" s="18">
        <f t="shared" si="27"/>
        <v>21</v>
      </c>
      <c r="BD32" s="18">
        <f t="shared" si="27"/>
        <v>18</v>
      </c>
      <c r="BE32" s="18">
        <f t="shared" si="27"/>
        <v>17</v>
      </c>
      <c r="BF32" s="18">
        <f t="shared" si="27"/>
        <v>25</v>
      </c>
      <c r="BG32" s="18">
        <f t="shared" si="27"/>
        <v>19</v>
      </c>
      <c r="BH32" s="18">
        <f t="shared" si="27"/>
        <v>33</v>
      </c>
      <c r="BI32" s="18">
        <f t="shared" si="27"/>
        <v>44</v>
      </c>
      <c r="BJ32" s="18">
        <f t="shared" si="27"/>
        <v>29</v>
      </c>
      <c r="BK32" s="18">
        <f t="shared" si="27"/>
        <v>23</v>
      </c>
      <c r="BL32" s="18">
        <f t="shared" si="27"/>
        <v>28</v>
      </c>
      <c r="BM32" s="18">
        <f t="shared" si="27"/>
        <v>25</v>
      </c>
      <c r="BN32" s="18">
        <f t="shared" si="27"/>
        <v>27</v>
      </c>
      <c r="BO32" s="18">
        <f t="shared" si="28"/>
        <v>48</v>
      </c>
      <c r="BP32" s="21"/>
      <c r="BQ32" s="18">
        <f t="shared" si="28"/>
        <v>47</v>
      </c>
      <c r="BR32" s="18">
        <f t="shared" si="28"/>
        <v>43</v>
      </c>
      <c r="BS32" s="18">
        <f t="shared" si="28"/>
        <v>46</v>
      </c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</row>
    <row r="33" spans="1:90" s="5" customFormat="1" ht="18">
      <c r="A33" s="11" t="s">
        <v>89</v>
      </c>
      <c r="B33" s="18">
        <f>B38+B43+B48</f>
        <v>16</v>
      </c>
      <c r="C33" s="18">
        <f t="shared" si="27"/>
        <v>24</v>
      </c>
      <c r="D33" s="18">
        <f t="shared" si="27"/>
        <v>19</v>
      </c>
      <c r="E33" s="18">
        <f t="shared" si="27"/>
        <v>31</v>
      </c>
      <c r="F33" s="18">
        <f t="shared" si="27"/>
        <v>19</v>
      </c>
      <c r="G33" s="18">
        <f t="shared" si="27"/>
        <v>25</v>
      </c>
      <c r="H33" s="18">
        <f t="shared" si="27"/>
        <v>20</v>
      </c>
      <c r="I33" s="18">
        <f t="shared" si="27"/>
        <v>15</v>
      </c>
      <c r="J33" s="18">
        <f t="shared" si="27"/>
        <v>18</v>
      </c>
      <c r="K33" s="18">
        <f t="shared" si="27"/>
        <v>12</v>
      </c>
      <c r="L33" s="18">
        <f t="shared" si="27"/>
        <v>22</v>
      </c>
      <c r="M33" s="18">
        <f t="shared" si="27"/>
        <v>20</v>
      </c>
      <c r="N33" s="18">
        <f t="shared" si="27"/>
        <v>17</v>
      </c>
      <c r="O33" s="18">
        <f t="shared" si="27"/>
        <v>15</v>
      </c>
      <c r="P33" s="18">
        <f t="shared" si="27"/>
        <v>27</v>
      </c>
      <c r="Q33" s="18">
        <f t="shared" si="27"/>
        <v>26</v>
      </c>
      <c r="R33" s="18">
        <f t="shared" si="27"/>
        <v>27</v>
      </c>
      <c r="S33" s="18">
        <f t="shared" si="27"/>
        <v>24</v>
      </c>
      <c r="T33" s="18">
        <f t="shared" si="27"/>
        <v>21</v>
      </c>
      <c r="U33" s="18">
        <f t="shared" si="27"/>
        <v>23</v>
      </c>
      <c r="V33" s="18">
        <f t="shared" si="27"/>
        <v>19</v>
      </c>
      <c r="W33" s="18">
        <f t="shared" si="27"/>
        <v>25</v>
      </c>
      <c r="X33" s="18">
        <f t="shared" si="27"/>
        <v>36</v>
      </c>
      <c r="Y33" s="18">
        <f t="shared" si="27"/>
        <v>29</v>
      </c>
      <c r="Z33" s="18">
        <f t="shared" si="27"/>
        <v>24</v>
      </c>
      <c r="AA33" s="18">
        <f t="shared" si="27"/>
        <v>27</v>
      </c>
      <c r="AB33" s="18">
        <f t="shared" si="27"/>
        <v>31</v>
      </c>
      <c r="AC33" s="18">
        <f t="shared" si="27"/>
        <v>24</v>
      </c>
      <c r="AD33" s="18">
        <f t="shared" si="27"/>
        <v>20</v>
      </c>
      <c r="AE33" s="18">
        <f t="shared" si="27"/>
        <v>28</v>
      </c>
      <c r="AF33" s="18">
        <f t="shared" si="27"/>
        <v>31</v>
      </c>
      <c r="AG33" s="18">
        <f t="shared" si="27"/>
        <v>33</v>
      </c>
      <c r="AH33" s="18">
        <f t="shared" si="27"/>
        <v>40</v>
      </c>
      <c r="AI33" s="19">
        <f t="shared" si="27"/>
        <v>13</v>
      </c>
      <c r="AJ33" s="18">
        <f t="shared" si="27"/>
        <v>19</v>
      </c>
      <c r="AK33" s="18">
        <f t="shared" si="27"/>
        <v>16</v>
      </c>
      <c r="AL33" s="18">
        <f t="shared" si="27"/>
        <v>17</v>
      </c>
      <c r="AM33" s="18">
        <f t="shared" si="27"/>
        <v>22</v>
      </c>
      <c r="AN33" s="20">
        <f t="shared" si="27"/>
        <v>20</v>
      </c>
      <c r="AO33" s="18">
        <f t="shared" si="27"/>
        <v>23</v>
      </c>
      <c r="AP33" s="18">
        <f t="shared" si="27"/>
        <v>24</v>
      </c>
      <c r="AQ33" s="18">
        <f t="shared" si="27"/>
        <v>28</v>
      </c>
      <c r="AR33" s="18">
        <f t="shared" si="27"/>
        <v>29</v>
      </c>
      <c r="AS33" s="18">
        <f t="shared" si="27"/>
        <v>18</v>
      </c>
      <c r="AT33" s="18">
        <f t="shared" si="27"/>
        <v>21</v>
      </c>
      <c r="AU33" s="18">
        <f t="shared" si="27"/>
        <v>23</v>
      </c>
      <c r="AV33" s="18">
        <f t="shared" si="27"/>
        <v>24</v>
      </c>
      <c r="AW33" s="18">
        <f t="shared" si="27"/>
        <v>28</v>
      </c>
      <c r="AX33" s="18">
        <f t="shared" si="27"/>
        <v>37</v>
      </c>
      <c r="AY33" s="18">
        <f t="shared" si="27"/>
        <v>15</v>
      </c>
      <c r="AZ33" s="18">
        <f t="shared" si="27"/>
        <v>21</v>
      </c>
      <c r="BA33" s="18">
        <f t="shared" si="27"/>
        <v>24</v>
      </c>
      <c r="BB33" s="18">
        <f t="shared" si="27"/>
        <v>27</v>
      </c>
      <c r="BC33" s="18">
        <f t="shared" si="27"/>
        <v>23</v>
      </c>
      <c r="BD33" s="18">
        <f t="shared" si="27"/>
        <v>15</v>
      </c>
      <c r="BE33" s="18">
        <f t="shared" si="27"/>
        <v>21</v>
      </c>
      <c r="BF33" s="18">
        <f t="shared" si="27"/>
        <v>24</v>
      </c>
      <c r="BG33" s="18">
        <f t="shared" si="27"/>
        <v>23</v>
      </c>
      <c r="BH33" s="18">
        <f t="shared" si="27"/>
        <v>29</v>
      </c>
      <c r="BI33" s="18">
        <f t="shared" si="27"/>
        <v>43</v>
      </c>
      <c r="BJ33" s="18">
        <f t="shared" si="27"/>
        <v>21</v>
      </c>
      <c r="BK33" s="18">
        <f t="shared" si="27"/>
        <v>15</v>
      </c>
      <c r="BL33" s="18">
        <f t="shared" si="27"/>
        <v>27</v>
      </c>
      <c r="BM33" s="18">
        <f t="shared" si="27"/>
        <v>22</v>
      </c>
      <c r="BN33" s="18">
        <f t="shared" si="27"/>
        <v>33</v>
      </c>
      <c r="BO33" s="18">
        <f t="shared" si="28"/>
        <v>28</v>
      </c>
      <c r="BP33" s="18">
        <f t="shared" si="28"/>
        <v>27</v>
      </c>
      <c r="BQ33" s="18">
        <f t="shared" si="28"/>
        <v>59</v>
      </c>
      <c r="BR33" s="18">
        <f t="shared" si="28"/>
        <v>28</v>
      </c>
      <c r="BS33" s="18">
        <f t="shared" si="28"/>
        <v>56</v>
      </c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</row>
    <row r="34" spans="1:90" s="5" customFormat="1" ht="18">
      <c r="A34" s="11" t="s">
        <v>90</v>
      </c>
      <c r="B34" s="18">
        <f>B39+B44+B49</f>
        <v>30</v>
      </c>
      <c r="C34" s="18">
        <f t="shared" si="27"/>
        <v>29</v>
      </c>
      <c r="D34" s="18">
        <f t="shared" si="27"/>
        <v>23</v>
      </c>
      <c r="E34" s="18">
        <f t="shared" si="27"/>
        <v>26</v>
      </c>
      <c r="F34" s="18">
        <f t="shared" si="27"/>
        <v>27</v>
      </c>
      <c r="G34" s="18">
        <f t="shared" si="27"/>
        <v>33</v>
      </c>
      <c r="H34" s="18">
        <f t="shared" si="27"/>
        <v>28</v>
      </c>
      <c r="I34" s="18">
        <f t="shared" si="27"/>
        <v>18</v>
      </c>
      <c r="J34" s="18">
        <f t="shared" si="27"/>
        <v>26</v>
      </c>
      <c r="K34" s="18">
        <f t="shared" si="27"/>
        <v>24</v>
      </c>
      <c r="L34" s="18">
        <f t="shared" si="27"/>
        <v>24</v>
      </c>
      <c r="M34" s="18">
        <f t="shared" si="27"/>
        <v>18</v>
      </c>
      <c r="N34" s="18">
        <f t="shared" si="27"/>
        <v>22</v>
      </c>
      <c r="O34" s="18">
        <f t="shared" si="27"/>
        <v>23</v>
      </c>
      <c r="P34" s="18">
        <f t="shared" si="27"/>
        <v>20</v>
      </c>
      <c r="Q34" s="18">
        <f t="shared" si="27"/>
        <v>13</v>
      </c>
      <c r="R34" s="18">
        <f t="shared" si="27"/>
        <v>30</v>
      </c>
      <c r="S34" s="18">
        <f t="shared" si="27"/>
        <v>32</v>
      </c>
      <c r="T34" s="18">
        <f t="shared" si="27"/>
        <v>22</v>
      </c>
      <c r="U34" s="18">
        <f t="shared" si="27"/>
        <v>31</v>
      </c>
      <c r="V34" s="18">
        <f t="shared" si="27"/>
        <v>29</v>
      </c>
      <c r="W34" s="18">
        <f t="shared" si="27"/>
        <v>26</v>
      </c>
      <c r="X34" s="18">
        <f t="shared" si="27"/>
        <v>27</v>
      </c>
      <c r="Y34" s="18">
        <f t="shared" si="27"/>
        <v>21</v>
      </c>
      <c r="Z34" s="18">
        <f t="shared" si="27"/>
        <v>22</v>
      </c>
      <c r="AA34" s="18">
        <f t="shared" si="27"/>
        <v>39</v>
      </c>
      <c r="AB34" s="18">
        <f t="shared" si="27"/>
        <v>31</v>
      </c>
      <c r="AC34" s="18">
        <f t="shared" si="27"/>
        <v>21</v>
      </c>
      <c r="AD34" s="18">
        <f t="shared" si="27"/>
        <v>30</v>
      </c>
      <c r="AE34" s="18">
        <f t="shared" si="27"/>
        <v>41</v>
      </c>
      <c r="AF34" s="18">
        <f t="shared" si="27"/>
        <v>37</v>
      </c>
      <c r="AG34" s="18">
        <f t="shared" si="27"/>
        <v>35</v>
      </c>
      <c r="AH34" s="18">
        <f t="shared" si="27"/>
        <v>36</v>
      </c>
      <c r="AI34" s="19">
        <f t="shared" si="27"/>
        <v>12</v>
      </c>
      <c r="AJ34" s="18">
        <f t="shared" si="27"/>
        <v>13</v>
      </c>
      <c r="AK34" s="18">
        <f t="shared" si="27"/>
        <v>20</v>
      </c>
      <c r="AL34" s="18">
        <f t="shared" si="27"/>
        <v>21</v>
      </c>
      <c r="AM34" s="18">
        <f t="shared" si="27"/>
        <v>27</v>
      </c>
      <c r="AN34" s="20">
        <f t="shared" si="27"/>
        <v>15</v>
      </c>
      <c r="AO34" s="18">
        <f t="shared" si="27"/>
        <v>19</v>
      </c>
      <c r="AP34" s="18">
        <f t="shared" si="27"/>
        <v>20</v>
      </c>
      <c r="AQ34" s="18">
        <f t="shared" si="27"/>
        <v>18</v>
      </c>
      <c r="AR34" s="18">
        <f t="shared" si="27"/>
        <v>21</v>
      </c>
      <c r="AS34" s="18">
        <f t="shared" si="27"/>
        <v>20</v>
      </c>
      <c r="AT34" s="18">
        <f t="shared" si="27"/>
        <v>21</v>
      </c>
      <c r="AU34" s="18">
        <f t="shared" si="27"/>
        <v>23</v>
      </c>
      <c r="AV34" s="18">
        <f t="shared" si="27"/>
        <v>27</v>
      </c>
      <c r="AW34" s="18">
        <f t="shared" si="27"/>
        <v>24</v>
      </c>
      <c r="AX34" s="18">
        <f t="shared" si="27"/>
        <v>35</v>
      </c>
      <c r="AY34" s="18">
        <f t="shared" si="27"/>
        <v>17</v>
      </c>
      <c r="AZ34" s="18">
        <f t="shared" si="27"/>
        <v>27</v>
      </c>
      <c r="BA34" s="18">
        <f t="shared" si="27"/>
        <v>20</v>
      </c>
      <c r="BB34" s="18">
        <f t="shared" si="27"/>
        <v>22</v>
      </c>
      <c r="BC34" s="18">
        <f t="shared" si="27"/>
        <v>17</v>
      </c>
      <c r="BD34" s="18">
        <f t="shared" si="27"/>
        <v>18</v>
      </c>
      <c r="BE34" s="18">
        <f t="shared" si="27"/>
        <v>19</v>
      </c>
      <c r="BF34" s="18">
        <f t="shared" si="27"/>
        <v>19</v>
      </c>
      <c r="BG34" s="18">
        <f t="shared" si="27"/>
        <v>25</v>
      </c>
      <c r="BH34" s="18">
        <f t="shared" si="27"/>
        <v>38</v>
      </c>
      <c r="BI34" s="18">
        <f t="shared" si="27"/>
        <v>46</v>
      </c>
      <c r="BJ34" s="18">
        <f t="shared" si="27"/>
        <v>26</v>
      </c>
      <c r="BK34" s="18">
        <f t="shared" si="27"/>
        <v>18</v>
      </c>
      <c r="BL34" s="18">
        <f t="shared" si="27"/>
        <v>31</v>
      </c>
      <c r="BM34" s="18">
        <f t="shared" si="27"/>
        <v>37</v>
      </c>
      <c r="BN34" s="18">
        <f t="shared" ref="BN34" si="29">BN39+BN44+BN49</f>
        <v>47</v>
      </c>
      <c r="BO34" s="18">
        <f t="shared" si="28"/>
        <v>37</v>
      </c>
      <c r="BP34" s="18">
        <f t="shared" si="28"/>
        <v>36</v>
      </c>
      <c r="BQ34" s="18">
        <f t="shared" si="28"/>
        <v>56</v>
      </c>
      <c r="BR34" s="18">
        <f t="shared" si="28"/>
        <v>45</v>
      </c>
      <c r="BS34" s="18">
        <f t="shared" si="28"/>
        <v>68</v>
      </c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</row>
    <row r="35" spans="1:90" s="5" customFormat="1" ht="18">
      <c r="A35" s="11" t="s">
        <v>91</v>
      </c>
      <c r="B35" s="18">
        <f>B40+B45+B50</f>
        <v>20</v>
      </c>
      <c r="C35" s="18">
        <f t="shared" ref="C35:BN35" si="30">C40+C45+C50</f>
        <v>28</v>
      </c>
      <c r="D35" s="18">
        <f t="shared" si="30"/>
        <v>22</v>
      </c>
      <c r="E35" s="18">
        <f t="shared" si="30"/>
        <v>24</v>
      </c>
      <c r="F35" s="18">
        <f t="shared" si="30"/>
        <v>26</v>
      </c>
      <c r="G35" s="18">
        <f t="shared" si="30"/>
        <v>23</v>
      </c>
      <c r="H35" s="18">
        <f t="shared" si="30"/>
        <v>24</v>
      </c>
      <c r="I35" s="18">
        <f t="shared" si="30"/>
        <v>25</v>
      </c>
      <c r="J35" s="18">
        <f t="shared" si="30"/>
        <v>29</v>
      </c>
      <c r="K35" s="18">
        <f t="shared" si="30"/>
        <v>22</v>
      </c>
      <c r="L35" s="18">
        <f t="shared" si="30"/>
        <v>29</v>
      </c>
      <c r="M35" s="18">
        <f t="shared" si="30"/>
        <v>27</v>
      </c>
      <c r="N35" s="18">
        <f t="shared" si="30"/>
        <v>19</v>
      </c>
      <c r="O35" s="18">
        <f t="shared" si="30"/>
        <v>19</v>
      </c>
      <c r="P35" s="18">
        <f t="shared" si="30"/>
        <v>24</v>
      </c>
      <c r="Q35" s="18">
        <f t="shared" si="30"/>
        <v>22</v>
      </c>
      <c r="R35" s="18">
        <f t="shared" si="30"/>
        <v>36</v>
      </c>
      <c r="S35" s="18">
        <f t="shared" si="30"/>
        <v>38</v>
      </c>
      <c r="T35" s="18">
        <f t="shared" si="30"/>
        <v>25</v>
      </c>
      <c r="U35" s="18">
        <f t="shared" si="30"/>
        <v>30</v>
      </c>
      <c r="V35" s="18">
        <f t="shared" si="30"/>
        <v>25</v>
      </c>
      <c r="W35" s="18">
        <f t="shared" si="30"/>
        <v>20</v>
      </c>
      <c r="X35" s="18">
        <f t="shared" si="30"/>
        <v>27</v>
      </c>
      <c r="Y35" s="18">
        <f t="shared" si="30"/>
        <v>27</v>
      </c>
      <c r="Z35" s="18">
        <f t="shared" si="30"/>
        <v>35</v>
      </c>
      <c r="AA35" s="18">
        <f t="shared" si="30"/>
        <v>30</v>
      </c>
      <c r="AB35" s="18">
        <f t="shared" si="30"/>
        <v>36</v>
      </c>
      <c r="AC35" s="18">
        <f t="shared" si="30"/>
        <v>24</v>
      </c>
      <c r="AD35" s="18">
        <f t="shared" si="30"/>
        <v>34</v>
      </c>
      <c r="AE35" s="18">
        <f t="shared" si="30"/>
        <v>41</v>
      </c>
      <c r="AF35" s="18">
        <f t="shared" si="30"/>
        <v>33</v>
      </c>
      <c r="AG35" s="18">
        <f t="shared" si="30"/>
        <v>62</v>
      </c>
      <c r="AH35" s="18">
        <f t="shared" si="30"/>
        <v>37</v>
      </c>
      <c r="AI35" s="22"/>
      <c r="AJ35" s="18">
        <f t="shared" si="30"/>
        <v>19</v>
      </c>
      <c r="AK35" s="18">
        <f t="shared" si="30"/>
        <v>15</v>
      </c>
      <c r="AL35" s="18">
        <f t="shared" si="30"/>
        <v>16</v>
      </c>
      <c r="AM35" s="18">
        <f t="shared" si="30"/>
        <v>21</v>
      </c>
      <c r="AN35" s="20">
        <f t="shared" si="30"/>
        <v>16</v>
      </c>
      <c r="AO35" s="18">
        <f t="shared" si="30"/>
        <v>22</v>
      </c>
      <c r="AP35" s="18">
        <f t="shared" si="30"/>
        <v>20</v>
      </c>
      <c r="AQ35" s="18">
        <f t="shared" si="30"/>
        <v>26</v>
      </c>
      <c r="AR35" s="18">
        <f t="shared" si="30"/>
        <v>25</v>
      </c>
      <c r="AS35" s="18">
        <f t="shared" si="30"/>
        <v>18</v>
      </c>
      <c r="AT35" s="18">
        <f t="shared" si="30"/>
        <v>16</v>
      </c>
      <c r="AU35" s="18">
        <f t="shared" si="30"/>
        <v>21</v>
      </c>
      <c r="AV35" s="18">
        <f t="shared" si="30"/>
        <v>32</v>
      </c>
      <c r="AW35" s="18">
        <f t="shared" si="30"/>
        <v>22</v>
      </c>
      <c r="AX35" s="18">
        <f t="shared" si="30"/>
        <v>24</v>
      </c>
      <c r="AY35" s="18">
        <f t="shared" si="30"/>
        <v>16</v>
      </c>
      <c r="AZ35" s="18">
        <f t="shared" si="30"/>
        <v>25</v>
      </c>
      <c r="BA35" s="18">
        <f t="shared" si="30"/>
        <v>23</v>
      </c>
      <c r="BB35" s="18">
        <f t="shared" si="30"/>
        <v>28</v>
      </c>
      <c r="BC35" s="18">
        <f t="shared" si="30"/>
        <v>29</v>
      </c>
      <c r="BD35" s="18">
        <f t="shared" si="30"/>
        <v>20</v>
      </c>
      <c r="BE35" s="18">
        <f t="shared" si="30"/>
        <v>20</v>
      </c>
      <c r="BF35" s="18">
        <f t="shared" si="30"/>
        <v>23</v>
      </c>
      <c r="BG35" s="18">
        <f t="shared" si="30"/>
        <v>29</v>
      </c>
      <c r="BH35" s="18">
        <f t="shared" si="30"/>
        <v>37</v>
      </c>
      <c r="BI35" s="18">
        <f t="shared" si="30"/>
        <v>43</v>
      </c>
      <c r="BJ35" s="18">
        <f t="shared" si="30"/>
        <v>0</v>
      </c>
      <c r="BK35" s="18">
        <f t="shared" si="30"/>
        <v>22</v>
      </c>
      <c r="BL35" s="18">
        <f t="shared" si="30"/>
        <v>27</v>
      </c>
      <c r="BM35" s="18">
        <f t="shared" si="30"/>
        <v>28</v>
      </c>
      <c r="BN35" s="18">
        <f t="shared" si="30"/>
        <v>0</v>
      </c>
      <c r="BO35" s="18">
        <f t="shared" si="28"/>
        <v>48</v>
      </c>
      <c r="BP35" s="18">
        <f t="shared" si="28"/>
        <v>35</v>
      </c>
      <c r="BQ35" s="18">
        <f t="shared" si="28"/>
        <v>61</v>
      </c>
      <c r="BR35" s="18">
        <f t="shared" si="28"/>
        <v>29</v>
      </c>
      <c r="BS35" s="18">
        <f t="shared" si="28"/>
        <v>50</v>
      </c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</row>
    <row r="36" spans="1:90" s="5" customFormat="1" ht="18">
      <c r="A36" s="11" t="s">
        <v>92</v>
      </c>
      <c r="B36" s="32">
        <v>4</v>
      </c>
      <c r="C36" s="32">
        <v>4</v>
      </c>
      <c r="D36" s="32">
        <v>6</v>
      </c>
      <c r="E36" s="32">
        <v>6</v>
      </c>
      <c r="F36" s="32">
        <v>7</v>
      </c>
      <c r="G36" s="32">
        <v>7</v>
      </c>
      <c r="H36" s="32">
        <v>5</v>
      </c>
      <c r="I36" s="32">
        <v>7</v>
      </c>
      <c r="J36" s="32">
        <v>7</v>
      </c>
      <c r="K36" s="32">
        <v>6</v>
      </c>
      <c r="L36" s="32">
        <v>6</v>
      </c>
      <c r="M36" s="32">
        <v>6</v>
      </c>
      <c r="N36" s="32">
        <v>6</v>
      </c>
      <c r="O36" s="32">
        <v>4</v>
      </c>
      <c r="P36" s="32">
        <v>6</v>
      </c>
      <c r="Q36" s="32">
        <v>6</v>
      </c>
      <c r="R36" s="32">
        <v>8</v>
      </c>
      <c r="S36" s="32">
        <v>9</v>
      </c>
      <c r="T36" s="32">
        <v>5</v>
      </c>
      <c r="U36" s="32">
        <v>9</v>
      </c>
      <c r="V36" s="32">
        <v>7</v>
      </c>
      <c r="W36" s="32">
        <v>8</v>
      </c>
      <c r="X36" s="32">
        <v>8</v>
      </c>
      <c r="Y36" s="32">
        <v>6</v>
      </c>
      <c r="Z36" s="32">
        <v>7</v>
      </c>
      <c r="AA36" s="32">
        <v>11</v>
      </c>
      <c r="AB36" s="32">
        <v>7</v>
      </c>
      <c r="AC36" s="32">
        <v>6</v>
      </c>
      <c r="AD36" s="32">
        <v>7</v>
      </c>
      <c r="AE36" s="32">
        <v>12</v>
      </c>
      <c r="AF36" s="32">
        <v>9</v>
      </c>
      <c r="AG36" s="32">
        <v>13</v>
      </c>
      <c r="AH36" s="32">
        <v>15</v>
      </c>
      <c r="AI36" s="33">
        <v>6</v>
      </c>
      <c r="AJ36" s="32">
        <v>4</v>
      </c>
      <c r="AK36" s="32">
        <v>5</v>
      </c>
      <c r="AL36" s="32">
        <v>5</v>
      </c>
      <c r="AM36" s="32">
        <v>6</v>
      </c>
      <c r="AN36" s="34">
        <v>6</v>
      </c>
      <c r="AO36" s="32">
        <v>8</v>
      </c>
      <c r="AP36" s="32">
        <v>8</v>
      </c>
      <c r="AQ36" s="32">
        <v>4</v>
      </c>
      <c r="AR36" s="32">
        <v>6</v>
      </c>
      <c r="AS36" s="32">
        <v>5</v>
      </c>
      <c r="AT36" s="32">
        <v>7</v>
      </c>
      <c r="AU36" s="32">
        <v>9</v>
      </c>
      <c r="AV36" s="32">
        <v>7</v>
      </c>
      <c r="AW36" s="32">
        <v>8</v>
      </c>
      <c r="AX36" s="32">
        <v>8</v>
      </c>
      <c r="AY36" s="32">
        <v>6</v>
      </c>
      <c r="AZ36" s="32">
        <v>6</v>
      </c>
      <c r="BA36" s="32">
        <v>6</v>
      </c>
      <c r="BB36" s="32">
        <v>6</v>
      </c>
      <c r="BC36" s="32">
        <v>8</v>
      </c>
      <c r="BD36" s="32">
        <v>6</v>
      </c>
      <c r="BE36" s="32">
        <v>5</v>
      </c>
      <c r="BF36" s="32">
        <v>7</v>
      </c>
      <c r="BG36" s="32">
        <v>7</v>
      </c>
      <c r="BH36" s="32">
        <v>10</v>
      </c>
      <c r="BI36" s="32">
        <v>11</v>
      </c>
      <c r="BJ36" s="32">
        <v>7</v>
      </c>
      <c r="BK36" s="32">
        <v>7</v>
      </c>
      <c r="BL36" s="32">
        <v>10</v>
      </c>
      <c r="BM36" s="32">
        <v>6</v>
      </c>
      <c r="BN36" s="32">
        <v>7</v>
      </c>
      <c r="BO36" s="32">
        <v>11</v>
      </c>
      <c r="BP36" s="32">
        <v>10</v>
      </c>
      <c r="BQ36" s="32">
        <v>11</v>
      </c>
      <c r="BR36" s="32">
        <v>7</v>
      </c>
      <c r="BS36" s="32">
        <v>10</v>
      </c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</row>
    <row r="37" spans="1:90" s="5" customFormat="1" ht="18">
      <c r="A37" s="11" t="s">
        <v>93</v>
      </c>
      <c r="B37" s="32">
        <v>6</v>
      </c>
      <c r="C37" s="32">
        <v>5</v>
      </c>
      <c r="D37" s="32">
        <v>5</v>
      </c>
      <c r="E37" s="32">
        <v>7</v>
      </c>
      <c r="F37" s="32">
        <v>7</v>
      </c>
      <c r="G37" s="32">
        <v>5</v>
      </c>
      <c r="H37" s="32">
        <v>6</v>
      </c>
      <c r="I37" s="32">
        <v>7</v>
      </c>
      <c r="J37" s="32">
        <v>5</v>
      </c>
      <c r="K37" s="32">
        <v>7</v>
      </c>
      <c r="L37" s="32">
        <v>7</v>
      </c>
      <c r="M37" s="32">
        <v>5</v>
      </c>
      <c r="N37" s="32">
        <v>5</v>
      </c>
      <c r="O37" s="32">
        <v>5</v>
      </c>
      <c r="P37" s="32">
        <v>7</v>
      </c>
      <c r="Q37" s="32">
        <v>6</v>
      </c>
      <c r="R37" s="32">
        <v>6</v>
      </c>
      <c r="S37" s="32">
        <v>6</v>
      </c>
      <c r="T37" s="32">
        <v>4</v>
      </c>
      <c r="U37" s="32">
        <v>7</v>
      </c>
      <c r="V37" s="32">
        <v>7</v>
      </c>
      <c r="W37" s="32">
        <v>9</v>
      </c>
      <c r="X37" s="32">
        <v>6</v>
      </c>
      <c r="Y37" s="32">
        <v>7</v>
      </c>
      <c r="Z37" s="32">
        <v>6</v>
      </c>
      <c r="AA37" s="32">
        <v>7</v>
      </c>
      <c r="AB37" s="32">
        <v>7</v>
      </c>
      <c r="AC37" s="32">
        <v>7</v>
      </c>
      <c r="AD37" s="32">
        <v>9</v>
      </c>
      <c r="AE37" s="32">
        <v>8</v>
      </c>
      <c r="AF37" s="32">
        <v>9</v>
      </c>
      <c r="AG37" s="32">
        <v>10</v>
      </c>
      <c r="AH37" s="32">
        <v>13</v>
      </c>
      <c r="AI37" s="33">
        <v>7</v>
      </c>
      <c r="AJ37" s="32">
        <v>5</v>
      </c>
      <c r="AK37" s="32">
        <v>5</v>
      </c>
      <c r="AL37" s="32">
        <v>6</v>
      </c>
      <c r="AM37" s="32">
        <v>7</v>
      </c>
      <c r="AN37" s="34">
        <v>5</v>
      </c>
      <c r="AO37" s="32">
        <v>8</v>
      </c>
      <c r="AP37" s="32">
        <v>5</v>
      </c>
      <c r="AQ37" s="32">
        <v>5</v>
      </c>
      <c r="AR37" s="32">
        <v>5</v>
      </c>
      <c r="AS37" s="32">
        <v>5</v>
      </c>
      <c r="AT37" s="32">
        <v>7</v>
      </c>
      <c r="AU37" s="32">
        <v>5</v>
      </c>
      <c r="AV37" s="32">
        <v>10</v>
      </c>
      <c r="AW37" s="32">
        <v>9</v>
      </c>
      <c r="AX37" s="32">
        <v>7</v>
      </c>
      <c r="AY37" s="32">
        <v>5</v>
      </c>
      <c r="AZ37" s="32">
        <v>6</v>
      </c>
      <c r="BA37" s="32">
        <v>9</v>
      </c>
      <c r="BB37" s="32">
        <v>8</v>
      </c>
      <c r="BC37" s="32">
        <v>5</v>
      </c>
      <c r="BD37" s="32">
        <v>5</v>
      </c>
      <c r="BE37" s="32">
        <v>7</v>
      </c>
      <c r="BF37" s="32">
        <v>7</v>
      </c>
      <c r="BG37" s="32">
        <v>5</v>
      </c>
      <c r="BH37" s="32">
        <v>8</v>
      </c>
      <c r="BI37" s="32">
        <v>10</v>
      </c>
      <c r="BJ37" s="32">
        <v>7</v>
      </c>
      <c r="BK37" s="32">
        <v>7</v>
      </c>
      <c r="BL37" s="32">
        <v>11</v>
      </c>
      <c r="BM37" s="32">
        <v>7</v>
      </c>
      <c r="BN37" s="32">
        <v>7</v>
      </c>
      <c r="BO37" s="32">
        <v>12</v>
      </c>
      <c r="BP37" s="21"/>
      <c r="BQ37" s="32">
        <v>12</v>
      </c>
      <c r="BR37" s="32">
        <v>12</v>
      </c>
      <c r="BS37" s="32">
        <v>11</v>
      </c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</row>
    <row r="38" spans="1:90" s="5" customFormat="1" ht="18">
      <c r="A38" s="11" t="s">
        <v>94</v>
      </c>
      <c r="B38" s="32">
        <v>4</v>
      </c>
      <c r="C38" s="32">
        <v>6</v>
      </c>
      <c r="D38" s="32">
        <v>7</v>
      </c>
      <c r="E38" s="32">
        <v>6</v>
      </c>
      <c r="F38" s="32">
        <v>5</v>
      </c>
      <c r="G38" s="32">
        <v>7</v>
      </c>
      <c r="H38" s="32">
        <v>5</v>
      </c>
      <c r="I38" s="32">
        <v>6</v>
      </c>
      <c r="J38" s="32">
        <v>6</v>
      </c>
      <c r="K38" s="32">
        <v>9</v>
      </c>
      <c r="L38" s="32">
        <v>8</v>
      </c>
      <c r="M38" s="32">
        <v>5</v>
      </c>
      <c r="N38" s="32">
        <v>8</v>
      </c>
      <c r="O38" s="32">
        <v>4</v>
      </c>
      <c r="P38" s="32">
        <v>7</v>
      </c>
      <c r="Q38" s="32">
        <v>7</v>
      </c>
      <c r="R38" s="32">
        <v>6</v>
      </c>
      <c r="S38" s="32">
        <v>6</v>
      </c>
      <c r="T38" s="32">
        <v>6</v>
      </c>
      <c r="U38" s="32">
        <v>6</v>
      </c>
      <c r="V38" s="32">
        <v>7</v>
      </c>
      <c r="W38" s="32">
        <v>9</v>
      </c>
      <c r="X38" s="32">
        <v>8</v>
      </c>
      <c r="Y38" s="32">
        <v>5</v>
      </c>
      <c r="Z38" s="32">
        <v>7</v>
      </c>
      <c r="AA38" s="32">
        <v>8</v>
      </c>
      <c r="AB38" s="32">
        <v>12</v>
      </c>
      <c r="AC38" s="32">
        <v>6</v>
      </c>
      <c r="AD38" s="32">
        <v>6</v>
      </c>
      <c r="AE38" s="32">
        <v>8</v>
      </c>
      <c r="AF38" s="32">
        <v>8</v>
      </c>
      <c r="AG38" s="32">
        <v>13</v>
      </c>
      <c r="AH38" s="32">
        <v>12</v>
      </c>
      <c r="AI38" s="33">
        <v>5</v>
      </c>
      <c r="AJ38" s="32">
        <v>6</v>
      </c>
      <c r="AK38" s="32">
        <v>6</v>
      </c>
      <c r="AL38" s="32">
        <v>6</v>
      </c>
      <c r="AM38" s="32">
        <v>6</v>
      </c>
      <c r="AN38" s="34">
        <v>5</v>
      </c>
      <c r="AO38" s="32">
        <v>5</v>
      </c>
      <c r="AP38" s="32">
        <v>6</v>
      </c>
      <c r="AQ38" s="32">
        <v>7</v>
      </c>
      <c r="AR38" s="32">
        <v>7</v>
      </c>
      <c r="AS38" s="32">
        <v>5</v>
      </c>
      <c r="AT38" s="32">
        <v>6</v>
      </c>
      <c r="AU38" s="32">
        <v>7</v>
      </c>
      <c r="AV38" s="32">
        <v>7</v>
      </c>
      <c r="AW38" s="32">
        <v>8</v>
      </c>
      <c r="AX38" s="32">
        <v>8</v>
      </c>
      <c r="AY38" s="32">
        <v>5</v>
      </c>
      <c r="AZ38" s="32">
        <v>5</v>
      </c>
      <c r="BA38" s="32">
        <v>7</v>
      </c>
      <c r="BB38" s="32">
        <v>8</v>
      </c>
      <c r="BC38" s="32">
        <v>7</v>
      </c>
      <c r="BD38" s="32">
        <v>5</v>
      </c>
      <c r="BE38" s="32">
        <v>7</v>
      </c>
      <c r="BF38" s="32">
        <v>8</v>
      </c>
      <c r="BG38" s="32">
        <v>7</v>
      </c>
      <c r="BH38" s="32">
        <v>9</v>
      </c>
      <c r="BI38" s="32">
        <v>11</v>
      </c>
      <c r="BJ38" s="32">
        <v>7</v>
      </c>
      <c r="BK38" s="32">
        <v>6</v>
      </c>
      <c r="BL38" s="32">
        <v>8</v>
      </c>
      <c r="BM38" s="32">
        <v>6</v>
      </c>
      <c r="BN38" s="32">
        <v>8</v>
      </c>
      <c r="BO38" s="32">
        <v>9</v>
      </c>
      <c r="BP38" s="32">
        <v>11</v>
      </c>
      <c r="BQ38" s="32">
        <v>14</v>
      </c>
      <c r="BR38" s="32">
        <v>9</v>
      </c>
      <c r="BS38" s="32">
        <v>13</v>
      </c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</row>
    <row r="39" spans="1:90" s="5" customFormat="1" ht="18">
      <c r="A39" s="11" t="s">
        <v>95</v>
      </c>
      <c r="B39" s="32">
        <v>8</v>
      </c>
      <c r="C39" s="32">
        <v>6</v>
      </c>
      <c r="D39" s="32">
        <v>6</v>
      </c>
      <c r="E39" s="32">
        <v>6</v>
      </c>
      <c r="F39" s="32">
        <v>5</v>
      </c>
      <c r="G39" s="32">
        <v>9</v>
      </c>
      <c r="H39" s="32">
        <v>7</v>
      </c>
      <c r="I39" s="32">
        <v>5</v>
      </c>
      <c r="J39" s="32">
        <v>8</v>
      </c>
      <c r="K39" s="32">
        <v>7</v>
      </c>
      <c r="L39" s="32">
        <v>7</v>
      </c>
      <c r="M39" s="32">
        <v>7</v>
      </c>
      <c r="N39" s="32">
        <v>7</v>
      </c>
      <c r="O39" s="32">
        <v>8</v>
      </c>
      <c r="P39" s="32">
        <v>6</v>
      </c>
      <c r="Q39" s="32">
        <v>4</v>
      </c>
      <c r="R39" s="32">
        <v>6</v>
      </c>
      <c r="S39" s="32">
        <v>10</v>
      </c>
      <c r="T39" s="32">
        <v>6</v>
      </c>
      <c r="U39" s="32">
        <v>9</v>
      </c>
      <c r="V39" s="32">
        <v>8</v>
      </c>
      <c r="W39" s="32">
        <v>7</v>
      </c>
      <c r="X39" s="32">
        <v>7</v>
      </c>
      <c r="Y39" s="32">
        <v>6</v>
      </c>
      <c r="Z39" s="32">
        <v>8</v>
      </c>
      <c r="AA39" s="32">
        <v>13</v>
      </c>
      <c r="AB39" s="32">
        <v>6</v>
      </c>
      <c r="AC39" s="32">
        <v>4</v>
      </c>
      <c r="AD39" s="32">
        <v>10</v>
      </c>
      <c r="AE39" s="32">
        <v>9</v>
      </c>
      <c r="AF39" s="32">
        <v>11</v>
      </c>
      <c r="AG39" s="32">
        <v>11</v>
      </c>
      <c r="AH39" s="32">
        <v>15</v>
      </c>
      <c r="AI39" s="33">
        <v>3</v>
      </c>
      <c r="AJ39" s="32">
        <v>5</v>
      </c>
      <c r="AK39" s="32">
        <v>6</v>
      </c>
      <c r="AL39" s="32">
        <v>8</v>
      </c>
      <c r="AM39" s="32">
        <v>8</v>
      </c>
      <c r="AN39" s="34">
        <v>5</v>
      </c>
      <c r="AO39" s="32">
        <v>6</v>
      </c>
      <c r="AP39" s="32">
        <v>5</v>
      </c>
      <c r="AQ39" s="32">
        <v>5</v>
      </c>
      <c r="AR39" s="32">
        <v>5</v>
      </c>
      <c r="AS39" s="32">
        <v>5</v>
      </c>
      <c r="AT39" s="32">
        <v>7</v>
      </c>
      <c r="AU39" s="32">
        <v>7</v>
      </c>
      <c r="AV39" s="32">
        <v>6</v>
      </c>
      <c r="AW39" s="32">
        <v>7</v>
      </c>
      <c r="AX39" s="32">
        <v>7</v>
      </c>
      <c r="AY39" s="32">
        <v>5</v>
      </c>
      <c r="AZ39" s="32">
        <v>6</v>
      </c>
      <c r="BA39" s="32">
        <v>6</v>
      </c>
      <c r="BB39" s="32">
        <v>7</v>
      </c>
      <c r="BC39" s="32">
        <v>7</v>
      </c>
      <c r="BD39" s="32">
        <v>5</v>
      </c>
      <c r="BE39" s="32">
        <v>6</v>
      </c>
      <c r="BF39" s="32">
        <v>6</v>
      </c>
      <c r="BG39" s="32">
        <v>7</v>
      </c>
      <c r="BH39" s="32">
        <v>10</v>
      </c>
      <c r="BI39" s="32">
        <v>13</v>
      </c>
      <c r="BJ39" s="32">
        <v>7</v>
      </c>
      <c r="BK39" s="32">
        <v>5</v>
      </c>
      <c r="BL39" s="32">
        <v>9</v>
      </c>
      <c r="BM39" s="32">
        <v>8</v>
      </c>
      <c r="BN39" s="32">
        <v>13</v>
      </c>
      <c r="BO39" s="32">
        <v>9</v>
      </c>
      <c r="BP39" s="32">
        <v>12</v>
      </c>
      <c r="BQ39" s="32">
        <v>13</v>
      </c>
      <c r="BR39" s="32">
        <v>12</v>
      </c>
      <c r="BS39" s="32">
        <v>13</v>
      </c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</row>
    <row r="40" spans="1:90" s="5" customFormat="1" ht="18">
      <c r="A40" s="11" t="s">
        <v>96</v>
      </c>
      <c r="B40" s="32">
        <v>4</v>
      </c>
      <c r="C40" s="32">
        <v>4</v>
      </c>
      <c r="D40" s="32">
        <v>7</v>
      </c>
      <c r="E40" s="32">
        <v>5</v>
      </c>
      <c r="F40" s="32">
        <v>6</v>
      </c>
      <c r="G40" s="32">
        <v>7</v>
      </c>
      <c r="H40" s="32">
        <v>5</v>
      </c>
      <c r="I40" s="32">
        <v>5</v>
      </c>
      <c r="J40" s="32">
        <v>9</v>
      </c>
      <c r="K40" s="32">
        <v>7</v>
      </c>
      <c r="L40" s="32">
        <v>6</v>
      </c>
      <c r="M40" s="32">
        <v>5</v>
      </c>
      <c r="N40" s="32">
        <v>9</v>
      </c>
      <c r="O40" s="32">
        <v>7</v>
      </c>
      <c r="P40" s="32">
        <v>8</v>
      </c>
      <c r="Q40" s="32">
        <v>8</v>
      </c>
      <c r="R40" s="32">
        <v>10</v>
      </c>
      <c r="S40" s="32">
        <v>12</v>
      </c>
      <c r="T40" s="32">
        <v>7</v>
      </c>
      <c r="U40" s="32">
        <v>8</v>
      </c>
      <c r="V40" s="32">
        <v>6</v>
      </c>
      <c r="W40" s="32">
        <v>7</v>
      </c>
      <c r="X40" s="32">
        <v>9</v>
      </c>
      <c r="Y40" s="32">
        <v>9</v>
      </c>
      <c r="Z40" s="32">
        <v>7</v>
      </c>
      <c r="AA40" s="32">
        <v>9</v>
      </c>
      <c r="AB40" s="32">
        <v>9</v>
      </c>
      <c r="AC40" s="32">
        <v>6</v>
      </c>
      <c r="AD40" s="32">
        <v>9</v>
      </c>
      <c r="AE40" s="32">
        <v>13</v>
      </c>
      <c r="AF40" s="32">
        <v>11</v>
      </c>
      <c r="AG40" s="32">
        <v>17</v>
      </c>
      <c r="AH40" s="32">
        <v>11</v>
      </c>
      <c r="AI40" s="22"/>
      <c r="AJ40" s="32">
        <v>6</v>
      </c>
      <c r="AK40" s="32">
        <v>6</v>
      </c>
      <c r="AL40" s="32">
        <v>6</v>
      </c>
      <c r="AM40" s="32">
        <v>7</v>
      </c>
      <c r="AN40" s="34">
        <v>4</v>
      </c>
      <c r="AO40" s="32">
        <v>7</v>
      </c>
      <c r="AP40" s="32">
        <v>5</v>
      </c>
      <c r="AQ40" s="32">
        <v>5</v>
      </c>
      <c r="AR40" s="32">
        <v>7</v>
      </c>
      <c r="AS40" s="32">
        <v>5</v>
      </c>
      <c r="AT40" s="32">
        <v>7</v>
      </c>
      <c r="AU40" s="32">
        <v>8</v>
      </c>
      <c r="AV40" s="32">
        <v>8</v>
      </c>
      <c r="AW40" s="32">
        <v>6</v>
      </c>
      <c r="AX40" s="32">
        <v>6</v>
      </c>
      <c r="AY40" s="32">
        <v>6</v>
      </c>
      <c r="AZ40" s="32">
        <v>6</v>
      </c>
      <c r="BA40" s="32">
        <v>6</v>
      </c>
      <c r="BB40" s="32">
        <v>9</v>
      </c>
      <c r="BC40" s="32">
        <v>8</v>
      </c>
      <c r="BD40" s="32">
        <v>6</v>
      </c>
      <c r="BE40" s="32">
        <v>7</v>
      </c>
      <c r="BF40" s="32">
        <v>8</v>
      </c>
      <c r="BG40" s="32">
        <v>7</v>
      </c>
      <c r="BH40" s="32">
        <v>11</v>
      </c>
      <c r="BI40" s="32">
        <v>11</v>
      </c>
      <c r="BJ40" s="32"/>
      <c r="BK40" s="32">
        <v>6</v>
      </c>
      <c r="BL40" s="32">
        <v>7</v>
      </c>
      <c r="BM40" s="32">
        <v>8</v>
      </c>
      <c r="BN40" s="32"/>
      <c r="BO40" s="32">
        <v>11</v>
      </c>
      <c r="BP40" s="32">
        <v>10</v>
      </c>
      <c r="BQ40" s="32">
        <v>16</v>
      </c>
      <c r="BR40" s="32">
        <v>14</v>
      </c>
      <c r="BS40" s="32">
        <v>15</v>
      </c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</row>
    <row r="41" spans="1:90" s="5" customFormat="1" ht="18">
      <c r="A41" s="11" t="s">
        <v>97</v>
      </c>
      <c r="B41" s="35">
        <v>15</v>
      </c>
      <c r="C41" s="35">
        <v>13</v>
      </c>
      <c r="D41" s="35">
        <v>4</v>
      </c>
      <c r="E41" s="35">
        <v>10</v>
      </c>
      <c r="F41" s="35">
        <v>12</v>
      </c>
      <c r="G41" s="35">
        <v>9</v>
      </c>
      <c r="H41" s="35">
        <v>16</v>
      </c>
      <c r="I41" s="35">
        <v>13</v>
      </c>
      <c r="J41" s="35">
        <v>13</v>
      </c>
      <c r="K41" s="35">
        <v>13</v>
      </c>
      <c r="L41" s="35">
        <v>10</v>
      </c>
      <c r="M41" s="35">
        <v>10</v>
      </c>
      <c r="N41" s="35">
        <v>19</v>
      </c>
      <c r="O41" s="35">
        <v>17</v>
      </c>
      <c r="P41" s="35">
        <v>15</v>
      </c>
      <c r="Q41" s="35">
        <v>13</v>
      </c>
      <c r="R41" s="35">
        <v>13</v>
      </c>
      <c r="S41" s="35">
        <v>22</v>
      </c>
      <c r="T41" s="35">
        <v>14</v>
      </c>
      <c r="U41" s="35">
        <v>18</v>
      </c>
      <c r="V41" s="35">
        <v>12</v>
      </c>
      <c r="W41" s="35">
        <v>21</v>
      </c>
      <c r="X41" s="35">
        <v>23</v>
      </c>
      <c r="Y41" s="35">
        <v>21</v>
      </c>
      <c r="Z41" s="35">
        <v>18</v>
      </c>
      <c r="AA41" s="35">
        <v>24</v>
      </c>
      <c r="AB41" s="35">
        <v>33</v>
      </c>
      <c r="AC41" s="35">
        <v>18</v>
      </c>
      <c r="AD41" s="35">
        <v>20</v>
      </c>
      <c r="AE41" s="35">
        <v>10</v>
      </c>
      <c r="AF41" s="35">
        <v>16</v>
      </c>
      <c r="AG41" s="35">
        <v>21</v>
      </c>
      <c r="AH41" s="35">
        <v>10</v>
      </c>
      <c r="AI41" s="36">
        <v>10</v>
      </c>
      <c r="AJ41" s="35">
        <v>10</v>
      </c>
      <c r="AK41" s="35">
        <v>7</v>
      </c>
      <c r="AL41" s="35">
        <v>8</v>
      </c>
      <c r="AM41" s="35">
        <v>11</v>
      </c>
      <c r="AN41" s="37">
        <v>8</v>
      </c>
      <c r="AO41" s="35">
        <v>9</v>
      </c>
      <c r="AP41" s="35">
        <v>14</v>
      </c>
      <c r="AQ41" s="35">
        <v>10</v>
      </c>
      <c r="AR41" s="35">
        <v>19</v>
      </c>
      <c r="AS41" s="35">
        <v>9</v>
      </c>
      <c r="AT41" s="35">
        <v>10</v>
      </c>
      <c r="AU41" s="35">
        <v>7</v>
      </c>
      <c r="AV41" s="35">
        <v>18</v>
      </c>
      <c r="AW41" s="35">
        <v>20</v>
      </c>
      <c r="AX41" s="35">
        <v>18</v>
      </c>
      <c r="AY41" s="35">
        <v>11</v>
      </c>
      <c r="AZ41" s="35">
        <v>17</v>
      </c>
      <c r="BA41" s="35">
        <v>20</v>
      </c>
      <c r="BB41" s="35">
        <v>15</v>
      </c>
      <c r="BC41" s="35">
        <v>13</v>
      </c>
      <c r="BD41" s="35">
        <v>11</v>
      </c>
      <c r="BE41" s="35">
        <v>11</v>
      </c>
      <c r="BF41" s="35">
        <v>9</v>
      </c>
      <c r="BG41" s="35">
        <v>11</v>
      </c>
      <c r="BH41" s="35">
        <v>26</v>
      </c>
      <c r="BI41" s="35">
        <v>26</v>
      </c>
      <c r="BJ41" s="35">
        <v>13</v>
      </c>
      <c r="BK41" s="35">
        <v>15</v>
      </c>
      <c r="BL41" s="35">
        <v>24</v>
      </c>
      <c r="BM41" s="35">
        <v>17</v>
      </c>
      <c r="BN41" s="35">
        <v>22</v>
      </c>
      <c r="BO41" s="35">
        <v>26</v>
      </c>
      <c r="BP41" s="35">
        <v>16</v>
      </c>
      <c r="BQ41" s="35">
        <v>30</v>
      </c>
      <c r="BR41" s="35">
        <v>18</v>
      </c>
      <c r="BS41" s="35">
        <v>20</v>
      </c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</row>
    <row r="42" spans="1:90" s="5" customFormat="1" ht="18">
      <c r="A42" s="11" t="s">
        <v>98</v>
      </c>
      <c r="B42" s="35">
        <v>13</v>
      </c>
      <c r="C42" s="35">
        <v>18</v>
      </c>
      <c r="D42" s="35">
        <v>17</v>
      </c>
      <c r="E42" s="35">
        <v>20</v>
      </c>
      <c r="F42" s="35">
        <v>15</v>
      </c>
      <c r="G42" s="35">
        <v>20</v>
      </c>
      <c r="H42" s="35">
        <v>20</v>
      </c>
      <c r="I42" s="35">
        <v>18</v>
      </c>
      <c r="J42" s="35">
        <v>15</v>
      </c>
      <c r="K42" s="35">
        <v>12</v>
      </c>
      <c r="L42" s="35">
        <v>22</v>
      </c>
      <c r="M42" s="35">
        <v>22</v>
      </c>
      <c r="N42" s="35">
        <v>18</v>
      </c>
      <c r="O42" s="35">
        <v>18</v>
      </c>
      <c r="P42" s="35">
        <v>13</v>
      </c>
      <c r="Q42" s="35">
        <v>19</v>
      </c>
      <c r="R42" s="35">
        <v>21</v>
      </c>
      <c r="S42" s="35">
        <v>17</v>
      </c>
      <c r="T42" s="35">
        <v>19</v>
      </c>
      <c r="U42" s="35">
        <v>17</v>
      </c>
      <c r="V42" s="35">
        <v>13</v>
      </c>
      <c r="W42" s="35">
        <v>14</v>
      </c>
      <c r="X42" s="35">
        <v>23</v>
      </c>
      <c r="Y42" s="35">
        <v>23</v>
      </c>
      <c r="Z42" s="35">
        <v>20</v>
      </c>
      <c r="AA42" s="35">
        <v>20</v>
      </c>
      <c r="AB42" s="35">
        <v>19</v>
      </c>
      <c r="AC42" s="35">
        <v>22</v>
      </c>
      <c r="AD42" s="35">
        <v>16</v>
      </c>
      <c r="AE42" s="35">
        <v>20</v>
      </c>
      <c r="AF42" s="35">
        <v>27</v>
      </c>
      <c r="AG42" s="35">
        <v>31</v>
      </c>
      <c r="AH42" s="35">
        <v>30</v>
      </c>
      <c r="AI42" s="36">
        <v>8</v>
      </c>
      <c r="AJ42" s="35">
        <v>10</v>
      </c>
      <c r="AK42" s="35">
        <v>10</v>
      </c>
      <c r="AL42" s="35">
        <v>5</v>
      </c>
      <c r="AM42" s="35">
        <v>18</v>
      </c>
      <c r="AN42" s="37">
        <v>8</v>
      </c>
      <c r="AO42" s="35">
        <v>16</v>
      </c>
      <c r="AP42" s="35">
        <v>14</v>
      </c>
      <c r="AQ42" s="35">
        <v>16</v>
      </c>
      <c r="AR42" s="35">
        <v>13</v>
      </c>
      <c r="AS42" s="35">
        <v>12</v>
      </c>
      <c r="AT42" s="35">
        <v>15</v>
      </c>
      <c r="AU42" s="35">
        <v>12</v>
      </c>
      <c r="AV42" s="35">
        <v>11</v>
      </c>
      <c r="AW42" s="35">
        <v>18</v>
      </c>
      <c r="AX42" s="35">
        <v>25</v>
      </c>
      <c r="AY42" s="35">
        <v>13</v>
      </c>
      <c r="AZ42" s="35">
        <v>15</v>
      </c>
      <c r="BA42" s="35">
        <v>17</v>
      </c>
      <c r="BB42" s="35">
        <v>20</v>
      </c>
      <c r="BC42" s="35">
        <v>12</v>
      </c>
      <c r="BD42" s="35">
        <v>13</v>
      </c>
      <c r="BE42" s="35">
        <v>10</v>
      </c>
      <c r="BF42" s="35">
        <v>17</v>
      </c>
      <c r="BG42" s="35">
        <v>14</v>
      </c>
      <c r="BH42" s="35">
        <v>22</v>
      </c>
      <c r="BI42" s="35">
        <v>33</v>
      </c>
      <c r="BJ42" s="35">
        <v>16</v>
      </c>
      <c r="BK42" s="35">
        <v>16</v>
      </c>
      <c r="BL42" s="35">
        <v>16</v>
      </c>
      <c r="BM42" s="35">
        <v>18</v>
      </c>
      <c r="BN42" s="35">
        <v>20</v>
      </c>
      <c r="BO42" s="35">
        <v>35</v>
      </c>
      <c r="BP42" s="21"/>
      <c r="BQ42" s="35">
        <v>29</v>
      </c>
      <c r="BR42" s="35">
        <v>27</v>
      </c>
      <c r="BS42" s="35">
        <v>29</v>
      </c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</row>
    <row r="43" spans="1:90" s="5" customFormat="1" ht="18">
      <c r="A43" s="11" t="s">
        <v>99</v>
      </c>
      <c r="B43" s="35">
        <v>12</v>
      </c>
      <c r="C43" s="35">
        <v>17</v>
      </c>
      <c r="D43" s="35">
        <v>12</v>
      </c>
      <c r="E43" s="35">
        <v>25</v>
      </c>
      <c r="F43" s="35">
        <v>14</v>
      </c>
      <c r="G43" s="35">
        <v>18</v>
      </c>
      <c r="H43" s="35">
        <v>15</v>
      </c>
      <c r="I43" s="35">
        <v>9</v>
      </c>
      <c r="J43" s="35">
        <v>12</v>
      </c>
      <c r="K43" s="35">
        <v>3</v>
      </c>
      <c r="L43" s="35">
        <v>14</v>
      </c>
      <c r="M43" s="35">
        <v>15</v>
      </c>
      <c r="N43" s="35">
        <v>9</v>
      </c>
      <c r="O43" s="35">
        <v>11</v>
      </c>
      <c r="P43" s="35">
        <v>20</v>
      </c>
      <c r="Q43" s="35">
        <v>19</v>
      </c>
      <c r="R43" s="35">
        <v>21</v>
      </c>
      <c r="S43" s="35">
        <v>18</v>
      </c>
      <c r="T43" s="35">
        <v>15</v>
      </c>
      <c r="U43" s="35">
        <v>17</v>
      </c>
      <c r="V43" s="35">
        <v>12</v>
      </c>
      <c r="W43" s="35">
        <v>16</v>
      </c>
      <c r="X43" s="35">
        <v>28</v>
      </c>
      <c r="Y43" s="35">
        <v>24</v>
      </c>
      <c r="Z43" s="35">
        <v>17</v>
      </c>
      <c r="AA43" s="35">
        <v>19</v>
      </c>
      <c r="AB43" s="35">
        <v>19</v>
      </c>
      <c r="AC43" s="35">
        <v>14</v>
      </c>
      <c r="AD43" s="35">
        <v>14</v>
      </c>
      <c r="AE43" s="35">
        <v>18</v>
      </c>
      <c r="AF43" s="35">
        <v>22</v>
      </c>
      <c r="AG43" s="35">
        <v>20</v>
      </c>
      <c r="AH43" s="35">
        <v>28</v>
      </c>
      <c r="AI43" s="36">
        <v>8</v>
      </c>
      <c r="AJ43" s="35">
        <v>13</v>
      </c>
      <c r="AK43" s="35">
        <v>10</v>
      </c>
      <c r="AL43" s="35">
        <v>11</v>
      </c>
      <c r="AM43" s="35">
        <v>16</v>
      </c>
      <c r="AN43" s="37">
        <v>14</v>
      </c>
      <c r="AO43" s="35">
        <v>18</v>
      </c>
      <c r="AP43" s="35">
        <v>18</v>
      </c>
      <c r="AQ43" s="35">
        <v>21</v>
      </c>
      <c r="AR43" s="35">
        <v>19</v>
      </c>
      <c r="AS43" s="35">
        <v>12</v>
      </c>
      <c r="AT43" s="35">
        <v>15</v>
      </c>
      <c r="AU43" s="35">
        <v>16</v>
      </c>
      <c r="AV43" s="35">
        <v>16</v>
      </c>
      <c r="AW43" s="35">
        <v>20</v>
      </c>
      <c r="AX43" s="35">
        <v>29</v>
      </c>
      <c r="AY43" s="35">
        <v>9</v>
      </c>
      <c r="AZ43" s="35">
        <v>12</v>
      </c>
      <c r="BA43" s="35">
        <v>17</v>
      </c>
      <c r="BB43" s="35">
        <v>19</v>
      </c>
      <c r="BC43" s="35">
        <v>14</v>
      </c>
      <c r="BD43" s="35">
        <v>10</v>
      </c>
      <c r="BE43" s="35">
        <v>14</v>
      </c>
      <c r="BF43" s="35">
        <v>16</v>
      </c>
      <c r="BG43" s="35">
        <v>16</v>
      </c>
      <c r="BH43" s="35">
        <v>20</v>
      </c>
      <c r="BI43" s="35">
        <v>32</v>
      </c>
      <c r="BJ43" s="35">
        <v>13</v>
      </c>
      <c r="BK43" s="35">
        <v>9</v>
      </c>
      <c r="BL43" s="35">
        <v>19</v>
      </c>
      <c r="BM43" s="35">
        <v>16</v>
      </c>
      <c r="BN43" s="35">
        <v>25</v>
      </c>
      <c r="BO43" s="35">
        <v>19</v>
      </c>
      <c r="BP43" s="35">
        <v>16</v>
      </c>
      <c r="BQ43" s="35">
        <v>38</v>
      </c>
      <c r="BR43" s="35">
        <v>19</v>
      </c>
      <c r="BS43" s="35">
        <v>37</v>
      </c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</row>
    <row r="44" spans="1:90" s="5" customFormat="1" ht="18">
      <c r="A44" s="11" t="s">
        <v>100</v>
      </c>
      <c r="B44" s="35">
        <v>22</v>
      </c>
      <c r="C44" s="35">
        <v>20</v>
      </c>
      <c r="D44" s="35">
        <v>15</v>
      </c>
      <c r="E44" s="35">
        <v>20</v>
      </c>
      <c r="F44" s="35">
        <v>19</v>
      </c>
      <c r="G44" s="35">
        <v>24</v>
      </c>
      <c r="H44" s="35">
        <v>21</v>
      </c>
      <c r="I44" s="35">
        <v>13</v>
      </c>
      <c r="J44" s="35">
        <v>18</v>
      </c>
      <c r="K44" s="35">
        <v>17</v>
      </c>
      <c r="L44" s="35">
        <v>17</v>
      </c>
      <c r="M44" s="35">
        <v>11</v>
      </c>
      <c r="N44" s="35">
        <v>15</v>
      </c>
      <c r="O44" s="35">
        <v>15</v>
      </c>
      <c r="P44" s="35">
        <v>14</v>
      </c>
      <c r="Q44" s="35">
        <v>9</v>
      </c>
      <c r="R44" s="35">
        <v>21</v>
      </c>
      <c r="S44" s="35">
        <v>22</v>
      </c>
      <c r="T44" s="35">
        <v>16</v>
      </c>
      <c r="U44" s="35">
        <v>22</v>
      </c>
      <c r="V44" s="35">
        <v>21</v>
      </c>
      <c r="W44" s="35">
        <v>19</v>
      </c>
      <c r="X44" s="35">
        <v>18</v>
      </c>
      <c r="Y44" s="35">
        <v>14</v>
      </c>
      <c r="Z44" s="35">
        <v>14</v>
      </c>
      <c r="AA44" s="35">
        <v>26</v>
      </c>
      <c r="AB44" s="35">
        <v>25</v>
      </c>
      <c r="AC44" s="35">
        <v>17</v>
      </c>
      <c r="AD44" s="35">
        <v>20</v>
      </c>
      <c r="AE44" s="35">
        <v>31</v>
      </c>
      <c r="AF44" s="35">
        <v>25</v>
      </c>
      <c r="AG44" s="35">
        <v>24</v>
      </c>
      <c r="AH44" s="35">
        <v>21</v>
      </c>
      <c r="AI44" s="36">
        <v>8</v>
      </c>
      <c r="AJ44" s="35">
        <v>8</v>
      </c>
      <c r="AK44" s="35">
        <v>13</v>
      </c>
      <c r="AL44" s="35">
        <v>12</v>
      </c>
      <c r="AM44" s="35">
        <v>19</v>
      </c>
      <c r="AN44" s="37">
        <v>10</v>
      </c>
      <c r="AO44" s="35">
        <v>13</v>
      </c>
      <c r="AP44" s="35">
        <v>14</v>
      </c>
      <c r="AQ44" s="35">
        <v>13</v>
      </c>
      <c r="AR44" s="35">
        <v>16</v>
      </c>
      <c r="AS44" s="35">
        <v>13</v>
      </c>
      <c r="AT44" s="35">
        <v>14</v>
      </c>
      <c r="AU44" s="35">
        <v>15</v>
      </c>
      <c r="AV44" s="35">
        <v>19</v>
      </c>
      <c r="AW44" s="35">
        <v>16</v>
      </c>
      <c r="AX44" s="35">
        <v>27</v>
      </c>
      <c r="AY44" s="35">
        <v>12</v>
      </c>
      <c r="AZ44" s="35">
        <v>21</v>
      </c>
      <c r="BA44" s="35">
        <v>14</v>
      </c>
      <c r="BB44" s="35">
        <v>15</v>
      </c>
      <c r="BC44" s="35">
        <v>8</v>
      </c>
      <c r="BD44" s="35">
        <v>11</v>
      </c>
      <c r="BE44" s="35">
        <v>13</v>
      </c>
      <c r="BF44" s="35">
        <v>13</v>
      </c>
      <c r="BG44" s="35">
        <v>17</v>
      </c>
      <c r="BH44" s="35">
        <v>27</v>
      </c>
      <c r="BI44" s="35">
        <v>33</v>
      </c>
      <c r="BJ44" s="35">
        <v>14</v>
      </c>
      <c r="BK44" s="35">
        <v>13</v>
      </c>
      <c r="BL44" s="35">
        <v>21</v>
      </c>
      <c r="BM44" s="35">
        <v>26</v>
      </c>
      <c r="BN44" s="35">
        <v>31</v>
      </c>
      <c r="BO44" s="35">
        <v>28</v>
      </c>
      <c r="BP44" s="35">
        <v>24</v>
      </c>
      <c r="BQ44" s="35">
        <v>31</v>
      </c>
      <c r="BR44" s="35">
        <v>27</v>
      </c>
      <c r="BS44" s="35">
        <v>38</v>
      </c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</row>
    <row r="45" spans="1:90" s="5" customFormat="1" ht="18">
      <c r="A45" s="11" t="s">
        <v>101</v>
      </c>
      <c r="B45" s="35">
        <v>14</v>
      </c>
      <c r="C45" s="35">
        <v>16</v>
      </c>
      <c r="D45" s="35">
        <v>15</v>
      </c>
      <c r="E45" s="35">
        <v>19</v>
      </c>
      <c r="F45" s="35">
        <v>19</v>
      </c>
      <c r="G45" s="35">
        <v>16</v>
      </c>
      <c r="H45" s="35">
        <v>19</v>
      </c>
      <c r="I45" s="35">
        <v>20</v>
      </c>
      <c r="J45" s="35">
        <v>20</v>
      </c>
      <c r="K45" s="35">
        <v>15</v>
      </c>
      <c r="L45" s="35">
        <v>21</v>
      </c>
      <c r="M45" s="35">
        <v>21</v>
      </c>
      <c r="N45" s="35">
        <v>10</v>
      </c>
      <c r="O45" s="35">
        <v>12</v>
      </c>
      <c r="P45" s="35">
        <v>16</v>
      </c>
      <c r="Q45" s="35">
        <v>14</v>
      </c>
      <c r="R45" s="35">
        <v>26</v>
      </c>
      <c r="S45" s="35">
        <v>26</v>
      </c>
      <c r="T45" s="35">
        <v>18</v>
      </c>
      <c r="U45" s="35">
        <v>21</v>
      </c>
      <c r="V45" s="35">
        <v>18</v>
      </c>
      <c r="W45" s="35">
        <v>13</v>
      </c>
      <c r="X45" s="35">
        <v>18</v>
      </c>
      <c r="Y45" s="35">
        <v>15</v>
      </c>
      <c r="Z45" s="35">
        <v>27</v>
      </c>
      <c r="AA45" s="35">
        <v>21</v>
      </c>
      <c r="AB45" s="35">
        <v>26</v>
      </c>
      <c r="AC45" s="35">
        <v>18</v>
      </c>
      <c r="AD45" s="35">
        <v>25</v>
      </c>
      <c r="AE45" s="35">
        <v>28</v>
      </c>
      <c r="AF45" s="35">
        <v>20</v>
      </c>
      <c r="AG45" s="35">
        <v>39</v>
      </c>
      <c r="AH45" s="35">
        <v>20</v>
      </c>
      <c r="AI45" s="22"/>
      <c r="AJ45" s="35">
        <v>12</v>
      </c>
      <c r="AK45" s="35">
        <v>9</v>
      </c>
      <c r="AL45" s="35">
        <v>10</v>
      </c>
      <c r="AM45" s="35">
        <v>14</v>
      </c>
      <c r="AN45" s="37">
        <v>11</v>
      </c>
      <c r="AO45" s="35">
        <v>15</v>
      </c>
      <c r="AP45" s="35">
        <v>14</v>
      </c>
      <c r="AQ45" s="35">
        <v>21</v>
      </c>
      <c r="AR45" s="35">
        <v>17</v>
      </c>
      <c r="AS45" s="35">
        <v>13</v>
      </c>
      <c r="AT45" s="35">
        <v>9</v>
      </c>
      <c r="AU45" s="35">
        <v>12</v>
      </c>
      <c r="AV45" s="35">
        <v>23</v>
      </c>
      <c r="AW45" s="35">
        <v>16</v>
      </c>
      <c r="AX45" s="35">
        <v>18</v>
      </c>
      <c r="AY45" s="35">
        <v>10</v>
      </c>
      <c r="AZ45" s="35">
        <v>19</v>
      </c>
      <c r="BA45" s="35">
        <v>17</v>
      </c>
      <c r="BB45" s="35">
        <v>19</v>
      </c>
      <c r="BC45" s="35">
        <v>17</v>
      </c>
      <c r="BD45" s="35">
        <v>13</v>
      </c>
      <c r="BE45" s="35">
        <v>12</v>
      </c>
      <c r="BF45" s="35">
        <v>15</v>
      </c>
      <c r="BG45" s="35">
        <v>22</v>
      </c>
      <c r="BH45" s="35">
        <v>19</v>
      </c>
      <c r="BI45" s="35">
        <v>27</v>
      </c>
      <c r="BJ45" s="35"/>
      <c r="BK45" s="35">
        <v>16</v>
      </c>
      <c r="BL45" s="35">
        <v>18</v>
      </c>
      <c r="BM45" s="35">
        <v>20</v>
      </c>
      <c r="BN45" s="35"/>
      <c r="BO45" s="35">
        <v>37</v>
      </c>
      <c r="BP45" s="35">
        <v>19</v>
      </c>
      <c r="BQ45" s="35">
        <v>39</v>
      </c>
      <c r="BR45" s="35">
        <v>13</v>
      </c>
      <c r="BS45" s="35">
        <v>31</v>
      </c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</row>
    <row r="46" spans="1:90" s="5" customFormat="1" ht="18">
      <c r="A46" s="11" t="s">
        <v>102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1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38">
        <v>0</v>
      </c>
      <c r="AI46" s="39">
        <v>0</v>
      </c>
      <c r="AJ46" s="38">
        <v>0</v>
      </c>
      <c r="AK46" s="38">
        <v>0</v>
      </c>
      <c r="AL46" s="38">
        <v>1</v>
      </c>
      <c r="AM46" s="38">
        <v>0</v>
      </c>
      <c r="AN46" s="40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2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1</v>
      </c>
      <c r="BF46" s="38">
        <v>0</v>
      </c>
      <c r="BG46" s="38">
        <v>0</v>
      </c>
      <c r="BH46" s="38">
        <v>0</v>
      </c>
      <c r="BI46" s="38">
        <v>6</v>
      </c>
      <c r="BJ46" s="38">
        <v>6</v>
      </c>
      <c r="BK46" s="38">
        <v>0</v>
      </c>
      <c r="BL46" s="38">
        <v>0</v>
      </c>
      <c r="BM46" s="38">
        <v>0</v>
      </c>
      <c r="BN46" s="38">
        <v>0</v>
      </c>
      <c r="BO46" s="38">
        <v>1</v>
      </c>
      <c r="BP46" s="38">
        <v>3</v>
      </c>
      <c r="BQ46" s="38">
        <v>8</v>
      </c>
      <c r="BR46" s="38">
        <v>6</v>
      </c>
      <c r="BS46" s="38">
        <v>17</v>
      </c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</row>
    <row r="47" spans="1:90" s="5" customFormat="1" ht="18">
      <c r="A47" s="11" t="s">
        <v>103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1</v>
      </c>
      <c r="I47" s="38">
        <v>1</v>
      </c>
      <c r="J47" s="38">
        <v>2</v>
      </c>
      <c r="K47" s="38">
        <v>0</v>
      </c>
      <c r="L47" s="38">
        <v>2</v>
      </c>
      <c r="M47" s="38">
        <v>0</v>
      </c>
      <c r="N47" s="38">
        <v>0</v>
      </c>
      <c r="O47" s="38">
        <v>0</v>
      </c>
      <c r="P47" s="38">
        <v>1</v>
      </c>
      <c r="Q47" s="38">
        <v>0</v>
      </c>
      <c r="R47" s="38">
        <v>0</v>
      </c>
      <c r="S47" s="38">
        <v>0</v>
      </c>
      <c r="T47" s="38">
        <v>0</v>
      </c>
      <c r="U47" s="38">
        <v>1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8">
        <v>0</v>
      </c>
      <c r="AI47" s="39">
        <v>0</v>
      </c>
      <c r="AJ47" s="38">
        <v>0</v>
      </c>
      <c r="AK47" s="38">
        <v>0</v>
      </c>
      <c r="AL47" s="38">
        <v>0</v>
      </c>
      <c r="AM47" s="38">
        <v>0</v>
      </c>
      <c r="AN47" s="40">
        <v>0</v>
      </c>
      <c r="AO47" s="38">
        <v>0</v>
      </c>
      <c r="AP47" s="38">
        <v>1</v>
      </c>
      <c r="AQ47" s="38">
        <v>0</v>
      </c>
      <c r="AR47" s="38">
        <v>1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4</v>
      </c>
      <c r="BD47" s="38">
        <v>0</v>
      </c>
      <c r="BE47" s="38">
        <v>0</v>
      </c>
      <c r="BF47" s="38">
        <v>1</v>
      </c>
      <c r="BG47" s="38">
        <v>0</v>
      </c>
      <c r="BH47" s="38">
        <v>3</v>
      </c>
      <c r="BI47" s="38">
        <v>1</v>
      </c>
      <c r="BJ47" s="38">
        <v>6</v>
      </c>
      <c r="BK47" s="38">
        <v>0</v>
      </c>
      <c r="BL47" s="38">
        <v>1</v>
      </c>
      <c r="BM47" s="38">
        <v>0</v>
      </c>
      <c r="BN47" s="38">
        <v>0</v>
      </c>
      <c r="BO47" s="38">
        <v>1</v>
      </c>
      <c r="BP47" s="21"/>
      <c r="BQ47" s="38">
        <v>6</v>
      </c>
      <c r="BR47" s="38">
        <v>4</v>
      </c>
      <c r="BS47" s="38">
        <v>6</v>
      </c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</row>
    <row r="48" spans="1:90" s="5" customFormat="1" ht="18">
      <c r="A48" s="11" t="s">
        <v>104</v>
      </c>
      <c r="B48" s="38">
        <v>0</v>
      </c>
      <c r="C48" s="38">
        <v>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4</v>
      </c>
      <c r="AD48" s="38">
        <v>0</v>
      </c>
      <c r="AE48" s="38">
        <v>2</v>
      </c>
      <c r="AF48" s="38">
        <v>1</v>
      </c>
      <c r="AG48" s="38">
        <v>0</v>
      </c>
      <c r="AH48" s="38">
        <v>0</v>
      </c>
      <c r="AI48" s="39">
        <v>0</v>
      </c>
      <c r="AJ48" s="38">
        <v>0</v>
      </c>
      <c r="AK48" s="38">
        <v>0</v>
      </c>
      <c r="AL48" s="38">
        <v>0</v>
      </c>
      <c r="AM48" s="38">
        <v>0</v>
      </c>
      <c r="AN48" s="40">
        <v>1</v>
      </c>
      <c r="AO48" s="38">
        <v>0</v>
      </c>
      <c r="AP48" s="38">
        <v>0</v>
      </c>
      <c r="AQ48" s="38">
        <v>0</v>
      </c>
      <c r="AR48" s="38">
        <v>3</v>
      </c>
      <c r="AS48" s="38">
        <v>1</v>
      </c>
      <c r="AT48" s="38">
        <v>0</v>
      </c>
      <c r="AU48" s="38">
        <v>0</v>
      </c>
      <c r="AV48" s="38">
        <v>1</v>
      </c>
      <c r="AW48" s="38">
        <v>0</v>
      </c>
      <c r="AX48" s="38">
        <v>0</v>
      </c>
      <c r="AY48" s="38">
        <v>1</v>
      </c>
      <c r="AZ48" s="38">
        <v>4</v>
      </c>
      <c r="BA48" s="38">
        <v>0</v>
      </c>
      <c r="BB48" s="38">
        <v>0</v>
      </c>
      <c r="BC48" s="38">
        <v>2</v>
      </c>
      <c r="BD48" s="38">
        <v>0</v>
      </c>
      <c r="BE48" s="38">
        <v>0</v>
      </c>
      <c r="BF48" s="38">
        <v>0</v>
      </c>
      <c r="BG48" s="38">
        <v>0</v>
      </c>
      <c r="BH48" s="38">
        <v>0</v>
      </c>
      <c r="BI48" s="38">
        <v>0</v>
      </c>
      <c r="BJ48" s="38">
        <v>1</v>
      </c>
      <c r="BK48" s="38">
        <v>0</v>
      </c>
      <c r="BL48" s="38">
        <v>0</v>
      </c>
      <c r="BM48" s="38">
        <v>0</v>
      </c>
      <c r="BN48" s="38">
        <v>0</v>
      </c>
      <c r="BO48" s="38">
        <v>0</v>
      </c>
      <c r="BP48" s="38">
        <v>0</v>
      </c>
      <c r="BQ48" s="38">
        <v>7</v>
      </c>
      <c r="BR48" s="38">
        <v>0</v>
      </c>
      <c r="BS48" s="38">
        <v>6</v>
      </c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</row>
    <row r="49" spans="1:90" s="5" customFormat="1" ht="18">
      <c r="A49" s="11" t="s">
        <v>105</v>
      </c>
      <c r="B49" s="38">
        <v>0</v>
      </c>
      <c r="C49" s="38">
        <v>3</v>
      </c>
      <c r="D49" s="38">
        <v>2</v>
      </c>
      <c r="E49" s="38">
        <v>0</v>
      </c>
      <c r="F49" s="38">
        <v>3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3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2</v>
      </c>
      <c r="Y49" s="38">
        <v>1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1</v>
      </c>
      <c r="AF49" s="38">
        <v>1</v>
      </c>
      <c r="AG49" s="38">
        <v>0</v>
      </c>
      <c r="AH49" s="38">
        <v>0</v>
      </c>
      <c r="AI49" s="39">
        <v>1</v>
      </c>
      <c r="AJ49" s="38">
        <v>0</v>
      </c>
      <c r="AK49" s="38">
        <v>1</v>
      </c>
      <c r="AL49" s="38">
        <v>1</v>
      </c>
      <c r="AM49" s="38">
        <v>0</v>
      </c>
      <c r="AN49" s="40">
        <v>0</v>
      </c>
      <c r="AO49" s="38">
        <v>0</v>
      </c>
      <c r="AP49" s="38">
        <v>1</v>
      </c>
      <c r="AQ49" s="38">
        <v>0</v>
      </c>
      <c r="AR49" s="38">
        <v>0</v>
      </c>
      <c r="AS49" s="38">
        <v>2</v>
      </c>
      <c r="AT49" s="38">
        <v>0</v>
      </c>
      <c r="AU49" s="38">
        <v>1</v>
      </c>
      <c r="AV49" s="38">
        <v>2</v>
      </c>
      <c r="AW49" s="38">
        <v>1</v>
      </c>
      <c r="AX49" s="38">
        <v>1</v>
      </c>
      <c r="AY49" s="38">
        <v>0</v>
      </c>
      <c r="AZ49" s="38">
        <v>0</v>
      </c>
      <c r="BA49" s="38">
        <v>0</v>
      </c>
      <c r="BB49" s="38">
        <v>0</v>
      </c>
      <c r="BC49" s="38">
        <v>2</v>
      </c>
      <c r="BD49" s="38">
        <v>2</v>
      </c>
      <c r="BE49" s="38">
        <v>0</v>
      </c>
      <c r="BF49" s="38">
        <v>0</v>
      </c>
      <c r="BG49" s="38">
        <v>1</v>
      </c>
      <c r="BH49" s="38">
        <v>1</v>
      </c>
      <c r="BI49" s="38">
        <v>0</v>
      </c>
      <c r="BJ49" s="38">
        <v>5</v>
      </c>
      <c r="BK49" s="38">
        <v>0</v>
      </c>
      <c r="BL49" s="38">
        <v>1</v>
      </c>
      <c r="BM49" s="38">
        <v>3</v>
      </c>
      <c r="BN49" s="38">
        <v>3</v>
      </c>
      <c r="BO49" s="38">
        <v>0</v>
      </c>
      <c r="BP49" s="38">
        <v>0</v>
      </c>
      <c r="BQ49" s="38">
        <v>12</v>
      </c>
      <c r="BR49" s="38">
        <v>6</v>
      </c>
      <c r="BS49" s="38">
        <v>17</v>
      </c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</row>
    <row r="50" spans="1:90" s="5" customFormat="1" ht="18">
      <c r="A50" s="11" t="s">
        <v>106</v>
      </c>
      <c r="B50" s="38">
        <v>2</v>
      </c>
      <c r="C50" s="38">
        <v>8</v>
      </c>
      <c r="D50" s="38">
        <v>0</v>
      </c>
      <c r="E50" s="38">
        <v>0</v>
      </c>
      <c r="F50" s="38">
        <v>1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2</v>
      </c>
      <c r="M50" s="38">
        <v>1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1</v>
      </c>
      <c r="V50" s="38">
        <v>1</v>
      </c>
      <c r="W50" s="38">
        <v>0</v>
      </c>
      <c r="X50" s="38">
        <v>0</v>
      </c>
      <c r="Y50" s="38">
        <v>3</v>
      </c>
      <c r="Z50" s="38">
        <v>1</v>
      </c>
      <c r="AA50" s="38">
        <v>0</v>
      </c>
      <c r="AB50" s="38">
        <v>1</v>
      </c>
      <c r="AC50" s="38">
        <v>0</v>
      </c>
      <c r="AD50" s="38">
        <v>0</v>
      </c>
      <c r="AE50" s="38">
        <v>0</v>
      </c>
      <c r="AF50" s="38">
        <v>2</v>
      </c>
      <c r="AG50" s="38">
        <v>6</v>
      </c>
      <c r="AH50" s="38">
        <v>6</v>
      </c>
      <c r="AI50" s="22"/>
      <c r="AJ50" s="38">
        <v>1</v>
      </c>
      <c r="AK50" s="38">
        <v>0</v>
      </c>
      <c r="AL50" s="38">
        <v>0</v>
      </c>
      <c r="AM50" s="38">
        <v>0</v>
      </c>
      <c r="AN50" s="40">
        <v>1</v>
      </c>
      <c r="AO50" s="38">
        <v>0</v>
      </c>
      <c r="AP50" s="38">
        <v>1</v>
      </c>
      <c r="AQ50" s="38">
        <v>0</v>
      </c>
      <c r="AR50" s="38">
        <v>1</v>
      </c>
      <c r="AS50" s="38">
        <v>0</v>
      </c>
      <c r="AT50" s="38">
        <v>0</v>
      </c>
      <c r="AU50" s="38">
        <v>1</v>
      </c>
      <c r="AV50" s="38">
        <v>1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4</v>
      </c>
      <c r="BD50" s="38">
        <v>1</v>
      </c>
      <c r="BE50" s="38">
        <v>1</v>
      </c>
      <c r="BF50" s="38">
        <v>0</v>
      </c>
      <c r="BG50" s="38">
        <v>0</v>
      </c>
      <c r="BH50" s="38">
        <v>7</v>
      </c>
      <c r="BI50" s="38">
        <v>5</v>
      </c>
      <c r="BJ50" s="38"/>
      <c r="BK50" s="38">
        <v>0</v>
      </c>
      <c r="BL50" s="38">
        <v>2</v>
      </c>
      <c r="BM50" s="38">
        <v>0</v>
      </c>
      <c r="BN50" s="38"/>
      <c r="BO50" s="38">
        <v>0</v>
      </c>
      <c r="BP50" s="38">
        <v>6</v>
      </c>
      <c r="BQ50" s="38">
        <v>6</v>
      </c>
      <c r="BR50" s="38">
        <v>2</v>
      </c>
      <c r="BS50" s="38">
        <v>4</v>
      </c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</row>
    <row r="51" spans="1:90" s="5" customFormat="1">
      <c r="A51" s="11"/>
      <c r="AI51" s="23"/>
      <c r="AN51" s="7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</row>
    <row r="52" spans="1:90" ht="18">
      <c r="A52" s="41" t="s">
        <v>107</v>
      </c>
      <c r="BS52" s="10"/>
      <c r="CL52" s="2"/>
    </row>
    <row r="53" spans="1:90" s="5" customFormat="1">
      <c r="A53" s="11" t="s">
        <v>6</v>
      </c>
      <c r="B53" s="12" t="s">
        <v>7</v>
      </c>
      <c r="C53" s="12" t="s">
        <v>8</v>
      </c>
      <c r="D53" s="12" t="s">
        <v>9</v>
      </c>
      <c r="E53" s="12" t="s">
        <v>10</v>
      </c>
      <c r="F53" s="12" t="s">
        <v>11</v>
      </c>
      <c r="G53" s="12" t="s">
        <v>12</v>
      </c>
      <c r="H53" s="12" t="s">
        <v>13</v>
      </c>
      <c r="I53" s="12" t="s">
        <v>14</v>
      </c>
      <c r="J53" s="12" t="s">
        <v>15</v>
      </c>
      <c r="K53" s="12" t="s">
        <v>16</v>
      </c>
      <c r="L53" s="12" t="s">
        <v>17</v>
      </c>
      <c r="M53" s="12" t="s">
        <v>18</v>
      </c>
      <c r="N53" s="12" t="s">
        <v>19</v>
      </c>
      <c r="O53" s="12" t="s">
        <v>20</v>
      </c>
      <c r="P53" s="12" t="s">
        <v>21</v>
      </c>
      <c r="Q53" s="12" t="s">
        <v>22</v>
      </c>
      <c r="R53" s="12" t="s">
        <v>23</v>
      </c>
      <c r="S53" s="12" t="s">
        <v>24</v>
      </c>
      <c r="T53" s="12" t="s">
        <v>25</v>
      </c>
      <c r="U53" s="12" t="s">
        <v>26</v>
      </c>
      <c r="V53" s="12" t="s">
        <v>27</v>
      </c>
      <c r="W53" s="12" t="s">
        <v>28</v>
      </c>
      <c r="X53" s="12" t="s">
        <v>29</v>
      </c>
      <c r="Y53" s="12" t="s">
        <v>30</v>
      </c>
      <c r="Z53" s="12" t="s">
        <v>31</v>
      </c>
      <c r="AA53" s="12" t="s">
        <v>32</v>
      </c>
      <c r="AB53" s="12" t="s">
        <v>33</v>
      </c>
      <c r="AC53" s="12" t="s">
        <v>34</v>
      </c>
      <c r="AD53" s="12" t="s">
        <v>35</v>
      </c>
      <c r="AE53" s="12" t="s">
        <v>36</v>
      </c>
      <c r="AF53" s="12" t="s">
        <v>37</v>
      </c>
      <c r="AG53" s="12" t="s">
        <v>38</v>
      </c>
      <c r="AH53" s="12" t="s">
        <v>39</v>
      </c>
      <c r="AI53" s="13" t="s">
        <v>40</v>
      </c>
      <c r="AJ53" s="14" t="s">
        <v>41</v>
      </c>
      <c r="AK53" s="14" t="s">
        <v>42</v>
      </c>
      <c r="AL53" s="14" t="s">
        <v>43</v>
      </c>
      <c r="AM53" s="14" t="s">
        <v>44</v>
      </c>
      <c r="AN53" s="15" t="s">
        <v>45</v>
      </c>
      <c r="AO53" s="16" t="s">
        <v>46</v>
      </c>
      <c r="AP53" s="16" t="s">
        <v>47</v>
      </c>
      <c r="AQ53" s="16" t="s">
        <v>48</v>
      </c>
      <c r="AR53" s="16" t="s">
        <v>49</v>
      </c>
      <c r="AS53" s="16" t="s">
        <v>50</v>
      </c>
      <c r="AT53" s="16" t="s">
        <v>51</v>
      </c>
      <c r="AU53" s="16" t="s">
        <v>52</v>
      </c>
      <c r="AV53" s="16" t="s">
        <v>53</v>
      </c>
      <c r="AW53" s="16" t="s">
        <v>54</v>
      </c>
      <c r="AX53" s="16" t="s">
        <v>55</v>
      </c>
      <c r="AY53" s="16" t="s">
        <v>56</v>
      </c>
      <c r="AZ53" s="16" t="s">
        <v>57</v>
      </c>
      <c r="BA53" s="16" t="s">
        <v>58</v>
      </c>
      <c r="BB53" s="16" t="s">
        <v>59</v>
      </c>
      <c r="BC53" s="16" t="s">
        <v>60</v>
      </c>
      <c r="BD53" s="16" t="s">
        <v>61</v>
      </c>
      <c r="BE53" s="16" t="s">
        <v>62</v>
      </c>
      <c r="BF53" s="16" t="s">
        <v>63</v>
      </c>
      <c r="BG53" s="16" t="s">
        <v>64</v>
      </c>
      <c r="BH53" s="16" t="s">
        <v>65</v>
      </c>
      <c r="BI53" s="16" t="s">
        <v>66</v>
      </c>
      <c r="BJ53" s="16" t="s">
        <v>67</v>
      </c>
      <c r="BK53" s="16" t="s">
        <v>68</v>
      </c>
      <c r="BL53" s="16" t="s">
        <v>69</v>
      </c>
      <c r="BM53" s="16" t="s">
        <v>70</v>
      </c>
      <c r="BN53" s="16" t="s">
        <v>71</v>
      </c>
      <c r="BO53" s="16" t="s">
        <v>72</v>
      </c>
      <c r="BP53" s="16" t="s">
        <v>73</v>
      </c>
      <c r="BQ53" s="16" t="s">
        <v>74</v>
      </c>
      <c r="BR53" s="16" t="s">
        <v>75</v>
      </c>
      <c r="BS53" s="16" t="s">
        <v>76</v>
      </c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</row>
    <row r="54" spans="1:90">
      <c r="A54" s="11" t="s">
        <v>77</v>
      </c>
      <c r="B54" s="42">
        <f>AVERAGE(B57:B80)</f>
        <v>6.833333333333333</v>
      </c>
      <c r="C54" s="42">
        <f t="shared" ref="C54:AJ54" si="31">AVERAGE(C57:C80)</f>
        <v>3.625</v>
      </c>
      <c r="D54" s="42">
        <f t="shared" si="31"/>
        <v>7.166666666666667</v>
      </c>
      <c r="E54" s="42">
        <f t="shared" si="31"/>
        <v>5.3636363636363633</v>
      </c>
      <c r="F54" s="42">
        <f t="shared" si="31"/>
        <v>6.666666666666667</v>
      </c>
      <c r="G54" s="42">
        <f t="shared" si="31"/>
        <v>7.166666666666667</v>
      </c>
      <c r="H54" s="42">
        <f>AVERAGE(H57:H80)</f>
        <v>6.583333333333333</v>
      </c>
      <c r="I54" s="42">
        <f t="shared" si="31"/>
        <v>5.75</v>
      </c>
      <c r="J54" s="42">
        <f t="shared" si="31"/>
        <v>5.833333333333333</v>
      </c>
      <c r="K54" s="42">
        <f t="shared" si="31"/>
        <v>7.333333333333333</v>
      </c>
      <c r="L54" s="42">
        <f t="shared" si="31"/>
        <v>5.333333333333333</v>
      </c>
      <c r="M54" s="42">
        <f t="shared" si="31"/>
        <v>3.0833333333333335</v>
      </c>
      <c r="N54" s="42">
        <f t="shared" si="31"/>
        <v>5.583333333333333</v>
      </c>
      <c r="O54" s="42">
        <f t="shared" si="31"/>
        <v>5.25</v>
      </c>
      <c r="P54" s="42">
        <f t="shared" si="31"/>
        <v>3.5</v>
      </c>
      <c r="Q54" s="42">
        <f t="shared" si="31"/>
        <v>5.166666666666667</v>
      </c>
      <c r="R54" s="42">
        <f t="shared" si="31"/>
        <v>3.9166666666666665</v>
      </c>
      <c r="S54" s="42">
        <f t="shared" si="31"/>
        <v>4.25</v>
      </c>
      <c r="T54" s="42">
        <f t="shared" si="31"/>
        <v>6.583333333333333</v>
      </c>
      <c r="U54" s="42">
        <f t="shared" si="31"/>
        <v>5.083333333333333</v>
      </c>
      <c r="V54" s="42">
        <f t="shared" si="31"/>
        <v>6.833333333333333</v>
      </c>
      <c r="W54" s="42">
        <f t="shared" si="31"/>
        <v>5</v>
      </c>
      <c r="X54" s="42">
        <f t="shared" si="31"/>
        <v>6.166666666666667</v>
      </c>
      <c r="Y54" s="42">
        <f t="shared" si="31"/>
        <v>3.8333333333333335</v>
      </c>
      <c r="Z54" s="42">
        <f t="shared" si="31"/>
        <v>1.6666666666666667</v>
      </c>
      <c r="AA54" s="42">
        <f t="shared" si="31"/>
        <v>3</v>
      </c>
      <c r="AB54" s="42">
        <f t="shared" si="31"/>
        <v>2.8333333333333335</v>
      </c>
      <c r="AC54" s="42">
        <f t="shared" si="31"/>
        <v>5.666666666666667</v>
      </c>
      <c r="AD54" s="42">
        <f t="shared" si="31"/>
        <v>2.3333333333333335</v>
      </c>
      <c r="AE54" s="42">
        <f t="shared" si="31"/>
        <v>3.1666666666666665</v>
      </c>
      <c r="AF54" s="42">
        <f t="shared" si="31"/>
        <v>4.916666666666667</v>
      </c>
      <c r="AG54" s="42">
        <f t="shared" si="31"/>
        <v>0.41666666666666669</v>
      </c>
      <c r="AH54" s="42">
        <f t="shared" si="31"/>
        <v>0.41666666666666669</v>
      </c>
      <c r="AI54" s="43">
        <f t="shared" si="31"/>
        <v>6.4375</v>
      </c>
      <c r="AJ54" s="44">
        <f t="shared" si="31"/>
        <v>3.625</v>
      </c>
      <c r="AK54" s="44">
        <f>AVERAGE(AK57:AK80)</f>
        <v>6.7333333333333334</v>
      </c>
      <c r="AL54" s="44">
        <f>AVERAGE(AL57:AL88)</f>
        <v>3.4022392465946076</v>
      </c>
      <c r="AM54" s="44">
        <f>AVERAGE(AM57:AM80)</f>
        <v>4.1875</v>
      </c>
      <c r="AN54" s="45">
        <f>AVERAGE(AN57:AN80)</f>
        <v>2.625</v>
      </c>
      <c r="AO54" s="42">
        <f t="shared" ref="AO54:BS54" si="32">AVERAGE(AO57:AO80)</f>
        <v>9.1666666666666661</v>
      </c>
      <c r="AP54" s="42">
        <f t="shared" si="32"/>
        <v>4.958333333333333</v>
      </c>
      <c r="AQ54" s="42">
        <f t="shared" si="32"/>
        <v>6.125</v>
      </c>
      <c r="AR54" s="42">
        <f t="shared" si="32"/>
        <v>6.916666666666667</v>
      </c>
      <c r="AS54" s="42">
        <f t="shared" si="32"/>
        <v>2.8333333333333335</v>
      </c>
      <c r="AT54" s="42">
        <f t="shared" si="32"/>
        <v>2.5416666666666665</v>
      </c>
      <c r="AU54" s="42">
        <f t="shared" si="32"/>
        <v>4.208333333333333</v>
      </c>
      <c r="AV54" s="42">
        <f t="shared" si="32"/>
        <v>6</v>
      </c>
      <c r="AW54" s="42">
        <f t="shared" si="32"/>
        <v>4.166666666666667</v>
      </c>
      <c r="AX54" s="42">
        <f t="shared" si="32"/>
        <v>4.25</v>
      </c>
      <c r="AY54" s="42">
        <f t="shared" si="32"/>
        <v>4</v>
      </c>
      <c r="AZ54" s="42">
        <f t="shared" si="32"/>
        <v>4.833333333333333</v>
      </c>
      <c r="BA54" s="42">
        <f t="shared" si="32"/>
        <v>6.083333333333333</v>
      </c>
      <c r="BB54" s="42">
        <f t="shared" si="32"/>
        <v>4.75</v>
      </c>
      <c r="BC54" s="42">
        <f t="shared" si="32"/>
        <v>0.5</v>
      </c>
      <c r="BD54" s="42">
        <f t="shared" si="32"/>
        <v>0.1</v>
      </c>
      <c r="BE54" s="42">
        <f t="shared" si="32"/>
        <v>2.0833333333333335</v>
      </c>
      <c r="BF54" s="42">
        <f t="shared" si="32"/>
        <v>0.41666666666666669</v>
      </c>
      <c r="BG54" s="42">
        <f t="shared" si="32"/>
        <v>3.5</v>
      </c>
      <c r="BH54" s="42">
        <f t="shared" si="32"/>
        <v>2.4166666666666665</v>
      </c>
      <c r="BI54" s="42">
        <f t="shared" si="32"/>
        <v>2.75</v>
      </c>
      <c r="BJ54" s="42">
        <f t="shared" si="32"/>
        <v>0.41666666666666669</v>
      </c>
      <c r="BK54" s="42">
        <f t="shared" si="32"/>
        <v>2.3333333333333335</v>
      </c>
      <c r="BL54" s="42">
        <f t="shared" si="32"/>
        <v>1.3333333333333333</v>
      </c>
      <c r="BM54" s="42">
        <f t="shared" si="32"/>
        <v>4.416666666666667</v>
      </c>
      <c r="BN54" s="42">
        <f t="shared" si="32"/>
        <v>1.9166666666666667</v>
      </c>
      <c r="BO54" s="42">
        <f t="shared" si="32"/>
        <v>2.9166666666666665</v>
      </c>
      <c r="BP54" s="42">
        <f t="shared" si="32"/>
        <v>0</v>
      </c>
      <c r="BQ54" s="42">
        <f t="shared" si="32"/>
        <v>1.25</v>
      </c>
      <c r="BR54" s="42">
        <f t="shared" si="32"/>
        <v>8.3333333333333329E-2</v>
      </c>
      <c r="BS54" s="42">
        <f t="shared" si="32"/>
        <v>1.0833333333333333</v>
      </c>
      <c r="CL54" s="2"/>
    </row>
    <row r="55" spans="1:90">
      <c r="A55" s="11" t="s">
        <v>78</v>
      </c>
      <c r="B55" s="42">
        <f>STDEV(B57:B80)/(SQRT(COUNT(B57:B80)))</f>
        <v>0.46883553969918279</v>
      </c>
      <c r="C55" s="42">
        <f t="shared" ref="C55:AJ55" si="33">STDEV(C57:C80)/(SQRT(COUNT(C57:C80)))</f>
        <v>0.3500129397193974</v>
      </c>
      <c r="D55" s="42">
        <f t="shared" si="33"/>
        <v>0.67232447673738738</v>
      </c>
      <c r="E55" s="42">
        <f t="shared" si="33"/>
        <v>0.56040127299717979</v>
      </c>
      <c r="F55" s="42">
        <f t="shared" si="33"/>
        <v>0.60719590634890519</v>
      </c>
      <c r="G55" s="42">
        <f t="shared" si="33"/>
        <v>0.3859920970562723</v>
      </c>
      <c r="H55" s="42">
        <f t="shared" si="33"/>
        <v>0.59617891016815805</v>
      </c>
      <c r="I55" s="42">
        <f t="shared" si="33"/>
        <v>0.5919280259278048</v>
      </c>
      <c r="J55" s="42">
        <f t="shared" si="33"/>
        <v>0.51980959995177112</v>
      </c>
      <c r="K55" s="42">
        <f t="shared" si="33"/>
        <v>0.69992784620915727</v>
      </c>
      <c r="L55" s="42">
        <f t="shared" si="33"/>
        <v>0.43228310962688216</v>
      </c>
      <c r="M55" s="42">
        <f t="shared" si="33"/>
        <v>0.43446821087695975</v>
      </c>
      <c r="N55" s="42">
        <f t="shared" si="33"/>
        <v>0.43446821087695986</v>
      </c>
      <c r="O55" s="42">
        <f t="shared" si="33"/>
        <v>0.69766927999047246</v>
      </c>
      <c r="P55" s="42">
        <f t="shared" si="33"/>
        <v>0.62158156050806102</v>
      </c>
      <c r="Q55" s="42">
        <f t="shared" si="33"/>
        <v>0.50502525189390801</v>
      </c>
      <c r="R55" s="42">
        <f t="shared" si="33"/>
        <v>0.3128154973039784</v>
      </c>
      <c r="S55" s="42">
        <f t="shared" si="33"/>
        <v>0.3046358979224712</v>
      </c>
      <c r="T55" s="42">
        <f t="shared" si="33"/>
        <v>0.55675375838403385</v>
      </c>
      <c r="U55" s="42">
        <f t="shared" si="33"/>
        <v>0.7225620800982846</v>
      </c>
      <c r="V55" s="42">
        <f t="shared" si="33"/>
        <v>0.69449494765853559</v>
      </c>
      <c r="W55" s="42">
        <f t="shared" si="33"/>
        <v>0.38924947208076149</v>
      </c>
      <c r="X55" s="42">
        <f t="shared" si="33"/>
        <v>0.50502525189390801</v>
      </c>
      <c r="Y55" s="42">
        <f t="shared" si="33"/>
        <v>0.36583928689847378</v>
      </c>
      <c r="Z55" s="42">
        <f t="shared" si="33"/>
        <v>0.30977345909486176</v>
      </c>
      <c r="AA55" s="42">
        <f t="shared" si="33"/>
        <v>0.3481553119113957</v>
      </c>
      <c r="AB55" s="42">
        <f t="shared" si="33"/>
        <v>0.24099960182707381</v>
      </c>
      <c r="AC55" s="42">
        <f t="shared" si="33"/>
        <v>0.43228310962688216</v>
      </c>
      <c r="AD55" s="42">
        <f t="shared" si="33"/>
        <v>0.30977345909486181</v>
      </c>
      <c r="AE55" s="42">
        <f t="shared" si="33"/>
        <v>0.40514369567033154</v>
      </c>
      <c r="AF55" s="42">
        <f t="shared" si="33"/>
        <v>0.69039221761359271</v>
      </c>
      <c r="AG55" s="42">
        <f t="shared" si="33"/>
        <v>0.1486470975026408</v>
      </c>
      <c r="AH55" s="42">
        <f t="shared" si="33"/>
        <v>0.19299604852813632</v>
      </c>
      <c r="AI55" s="43">
        <f t="shared" si="33"/>
        <v>0.38696199210430648</v>
      </c>
      <c r="AJ55" s="44">
        <f t="shared" si="33"/>
        <v>0.30103986446980741</v>
      </c>
      <c r="AK55" s="44">
        <f>STDEV(AK57:AK80)/(SQRT(COUNT(AK57:AK80)))</f>
        <v>0.30026443372256045</v>
      </c>
      <c r="AL55" s="44">
        <f>STDEV(AL57:AL88)/(SQRT(COUNT(AL57:AL88)))</f>
        <v>0.45218218950893768</v>
      </c>
      <c r="AM55" s="44">
        <f>STDEV(AM57:AM80)/(SQRT(COUNT(AM57:AM80)))</f>
        <v>0.35612205304736</v>
      </c>
      <c r="AN55" s="45">
        <f>STDEV(AN57:AN80)/(SQRT(COUNT(AN57:AN80)))</f>
        <v>0.20155644370746376</v>
      </c>
      <c r="AO55" s="42">
        <f t="shared" ref="AO55:BS55" si="34">STDEV(AO57:AO80)/(SQRT(COUNT(AO57:AO80)))</f>
        <v>0.4578165130223672</v>
      </c>
      <c r="AP55" s="42">
        <f t="shared" si="34"/>
        <v>0.38296690110634268</v>
      </c>
      <c r="AQ55" s="42">
        <f t="shared" si="34"/>
        <v>0.33140292477696187</v>
      </c>
      <c r="AR55" s="42">
        <f t="shared" si="34"/>
        <v>0.59617891016815805</v>
      </c>
      <c r="AS55" s="42">
        <f t="shared" si="34"/>
        <v>0.35948164506702796</v>
      </c>
      <c r="AT55" s="42">
        <f t="shared" si="34"/>
        <v>0.26905071087836702</v>
      </c>
      <c r="AU55" s="42">
        <f t="shared" si="34"/>
        <v>0.26223099858399174</v>
      </c>
      <c r="AV55" s="42">
        <f t="shared" si="34"/>
        <v>0.53654336998865981</v>
      </c>
      <c r="AW55" s="42">
        <f t="shared" si="34"/>
        <v>0.45781651302236748</v>
      </c>
      <c r="AX55" s="42">
        <f t="shared" si="34"/>
        <v>0.21759706994462233</v>
      </c>
      <c r="AY55" s="42">
        <f t="shared" si="34"/>
        <v>0.59032605269024718</v>
      </c>
      <c r="AZ55" s="42">
        <f t="shared" si="34"/>
        <v>0.32176909972114121</v>
      </c>
      <c r="BA55" s="42">
        <f t="shared" si="34"/>
        <v>0.39806983804301993</v>
      </c>
      <c r="BB55" s="42">
        <f t="shared" si="34"/>
        <v>0.35086473263361856</v>
      </c>
      <c r="BC55" s="42">
        <f t="shared" si="34"/>
        <v>0.19462473604038075</v>
      </c>
      <c r="BD55" s="42">
        <f t="shared" si="34"/>
        <v>9.9999999999999992E-2</v>
      </c>
      <c r="BE55" s="42">
        <f t="shared" si="34"/>
        <v>0.31281549730397845</v>
      </c>
      <c r="BF55" s="42">
        <f t="shared" si="34"/>
        <v>0.2599047999758855</v>
      </c>
      <c r="BG55" s="42">
        <f t="shared" si="34"/>
        <v>0.28867513459481292</v>
      </c>
      <c r="BH55" s="42">
        <f t="shared" si="34"/>
        <v>0.28757958933488353</v>
      </c>
      <c r="BI55" s="42">
        <f t="shared" si="34"/>
        <v>0.3046358979224712</v>
      </c>
      <c r="BJ55" s="42">
        <f t="shared" si="34"/>
        <v>0.2599047999758855</v>
      </c>
      <c r="BK55" s="42">
        <f t="shared" si="34"/>
        <v>0.52704627669472992</v>
      </c>
      <c r="BL55" s="42">
        <f t="shared" si="34"/>
        <v>0.54122942725732592</v>
      </c>
      <c r="BM55" s="42">
        <f t="shared" si="34"/>
        <v>0.37856053783784799</v>
      </c>
      <c r="BN55" s="42">
        <f t="shared" si="34"/>
        <v>0.2599047999758855</v>
      </c>
      <c r="BO55" s="42">
        <f t="shared" si="34"/>
        <v>0.31281549730397856</v>
      </c>
      <c r="BP55" s="42">
        <f t="shared" si="34"/>
        <v>0</v>
      </c>
      <c r="BQ55" s="42">
        <f t="shared" si="34"/>
        <v>0.25</v>
      </c>
      <c r="BR55" s="42">
        <f t="shared" si="34"/>
        <v>8.3333333333333329E-2</v>
      </c>
      <c r="BS55" s="42">
        <f t="shared" si="34"/>
        <v>0.22890825651118377</v>
      </c>
      <c r="CL55" s="2"/>
    </row>
    <row r="56" spans="1:90" s="5" customFormat="1">
      <c r="A56" s="17" t="s">
        <v>79</v>
      </c>
      <c r="B56" s="12">
        <f>COUNT(B57:B80)</f>
        <v>24</v>
      </c>
      <c r="C56" s="12">
        <f t="shared" ref="C56:AH56" si="35">COUNT(C57:C80)</f>
        <v>24</v>
      </c>
      <c r="D56" s="12">
        <f t="shared" si="35"/>
        <v>12</v>
      </c>
      <c r="E56" s="12">
        <f t="shared" si="35"/>
        <v>11</v>
      </c>
      <c r="F56" s="12">
        <f t="shared" si="35"/>
        <v>12</v>
      </c>
      <c r="G56" s="12">
        <f t="shared" si="35"/>
        <v>12</v>
      </c>
      <c r="H56" s="12">
        <f t="shared" si="35"/>
        <v>12</v>
      </c>
      <c r="I56" s="12">
        <f t="shared" si="35"/>
        <v>12</v>
      </c>
      <c r="J56" s="12">
        <f t="shared" si="35"/>
        <v>12</v>
      </c>
      <c r="K56" s="12">
        <f t="shared" si="35"/>
        <v>12</v>
      </c>
      <c r="L56" s="12">
        <f t="shared" si="35"/>
        <v>12</v>
      </c>
      <c r="M56" s="12">
        <f t="shared" si="35"/>
        <v>12</v>
      </c>
      <c r="N56" s="12">
        <f t="shared" si="35"/>
        <v>12</v>
      </c>
      <c r="O56" s="12">
        <f t="shared" si="35"/>
        <v>12</v>
      </c>
      <c r="P56" s="12">
        <f t="shared" si="35"/>
        <v>12</v>
      </c>
      <c r="Q56" s="12">
        <f t="shared" si="35"/>
        <v>12</v>
      </c>
      <c r="R56" s="12">
        <f t="shared" si="35"/>
        <v>12</v>
      </c>
      <c r="S56" s="12">
        <f t="shared" si="35"/>
        <v>12</v>
      </c>
      <c r="T56" s="12">
        <f t="shared" si="35"/>
        <v>12</v>
      </c>
      <c r="U56" s="12">
        <f t="shared" si="35"/>
        <v>12</v>
      </c>
      <c r="V56" s="12">
        <f t="shared" si="35"/>
        <v>12</v>
      </c>
      <c r="W56" s="12">
        <f t="shared" si="35"/>
        <v>12</v>
      </c>
      <c r="X56" s="12">
        <f t="shared" si="35"/>
        <v>12</v>
      </c>
      <c r="Y56" s="12">
        <f t="shared" si="35"/>
        <v>12</v>
      </c>
      <c r="Z56" s="12">
        <f t="shared" si="35"/>
        <v>12</v>
      </c>
      <c r="AA56" s="12">
        <f t="shared" si="35"/>
        <v>12</v>
      </c>
      <c r="AB56" s="12">
        <f t="shared" si="35"/>
        <v>12</v>
      </c>
      <c r="AC56" s="12">
        <f t="shared" si="35"/>
        <v>12</v>
      </c>
      <c r="AD56" s="12">
        <f t="shared" si="35"/>
        <v>12</v>
      </c>
      <c r="AE56" s="12">
        <f t="shared" si="35"/>
        <v>12</v>
      </c>
      <c r="AF56" s="12">
        <f t="shared" si="35"/>
        <v>12</v>
      </c>
      <c r="AG56" s="12">
        <f t="shared" si="35"/>
        <v>12</v>
      </c>
      <c r="AH56" s="12">
        <f t="shared" si="35"/>
        <v>12</v>
      </c>
      <c r="AI56" s="13">
        <f>COUNT(AI57:AI80)</f>
        <v>16</v>
      </c>
      <c r="AJ56" s="14">
        <f t="shared" ref="AJ56:AN56" si="36">COUNT(AJ57:AJ80)</f>
        <v>16</v>
      </c>
      <c r="AK56" s="14">
        <f t="shared" si="36"/>
        <v>15</v>
      </c>
      <c r="AL56" s="14">
        <f t="shared" si="36"/>
        <v>16</v>
      </c>
      <c r="AM56" s="14">
        <f t="shared" si="36"/>
        <v>16</v>
      </c>
      <c r="AN56" s="14">
        <f t="shared" si="36"/>
        <v>16</v>
      </c>
      <c r="AO56" s="16">
        <f>COUNT(AO57:AO80)</f>
        <v>12</v>
      </c>
      <c r="AP56" s="16">
        <f t="shared" ref="AP56:BS56" si="37">COUNT(AP57:AP80)</f>
        <v>24</v>
      </c>
      <c r="AQ56" s="16">
        <f t="shared" si="37"/>
        <v>24</v>
      </c>
      <c r="AR56" s="16">
        <f t="shared" si="37"/>
        <v>12</v>
      </c>
      <c r="AS56" s="16">
        <f t="shared" si="37"/>
        <v>24</v>
      </c>
      <c r="AT56" s="16">
        <f t="shared" si="37"/>
        <v>24</v>
      </c>
      <c r="AU56" s="16">
        <f t="shared" si="37"/>
        <v>24</v>
      </c>
      <c r="AV56" s="16">
        <f t="shared" si="37"/>
        <v>12</v>
      </c>
      <c r="AW56" s="16">
        <f t="shared" si="37"/>
        <v>12</v>
      </c>
      <c r="AX56" s="16">
        <f t="shared" si="37"/>
        <v>12</v>
      </c>
      <c r="AY56" s="16">
        <f t="shared" si="37"/>
        <v>12</v>
      </c>
      <c r="AZ56" s="16">
        <f t="shared" si="37"/>
        <v>12</v>
      </c>
      <c r="BA56" s="16">
        <f t="shared" si="37"/>
        <v>12</v>
      </c>
      <c r="BB56" s="16">
        <f t="shared" si="37"/>
        <v>12</v>
      </c>
      <c r="BC56" s="16">
        <f t="shared" si="37"/>
        <v>12</v>
      </c>
      <c r="BD56" s="16">
        <f t="shared" si="37"/>
        <v>10</v>
      </c>
      <c r="BE56" s="16">
        <f t="shared" si="37"/>
        <v>12</v>
      </c>
      <c r="BF56" s="16">
        <f t="shared" si="37"/>
        <v>12</v>
      </c>
      <c r="BG56" s="16">
        <f t="shared" si="37"/>
        <v>12</v>
      </c>
      <c r="BH56" s="16">
        <f t="shared" si="37"/>
        <v>12</v>
      </c>
      <c r="BI56" s="16">
        <f t="shared" si="37"/>
        <v>12</v>
      </c>
      <c r="BJ56" s="16">
        <f t="shared" si="37"/>
        <v>12</v>
      </c>
      <c r="BK56" s="16">
        <f t="shared" si="37"/>
        <v>12</v>
      </c>
      <c r="BL56" s="16">
        <f t="shared" si="37"/>
        <v>12</v>
      </c>
      <c r="BM56" s="16">
        <f t="shared" si="37"/>
        <v>12</v>
      </c>
      <c r="BN56" s="16">
        <f t="shared" si="37"/>
        <v>12</v>
      </c>
      <c r="BO56" s="16">
        <f t="shared" si="37"/>
        <v>12</v>
      </c>
      <c r="BP56" s="16">
        <f t="shared" si="37"/>
        <v>12</v>
      </c>
      <c r="BQ56" s="16">
        <f t="shared" si="37"/>
        <v>12</v>
      </c>
      <c r="BR56" s="16">
        <f t="shared" si="37"/>
        <v>12</v>
      </c>
      <c r="BS56" s="16">
        <f t="shared" si="37"/>
        <v>12</v>
      </c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</row>
    <row r="57" spans="1:90">
      <c r="A57" s="11" t="s">
        <v>108</v>
      </c>
      <c r="B57" s="46">
        <v>5</v>
      </c>
      <c r="C57" s="46">
        <v>2</v>
      </c>
      <c r="D57" s="46">
        <v>3</v>
      </c>
      <c r="E57" s="46">
        <v>5</v>
      </c>
      <c r="F57" s="46">
        <v>7</v>
      </c>
      <c r="G57" s="46">
        <v>8</v>
      </c>
      <c r="H57" s="46">
        <v>7</v>
      </c>
      <c r="I57" s="46">
        <v>5</v>
      </c>
      <c r="J57" s="46">
        <v>6</v>
      </c>
      <c r="K57" s="46">
        <v>6</v>
      </c>
      <c r="L57" s="46">
        <v>5</v>
      </c>
      <c r="M57" s="46">
        <v>4</v>
      </c>
      <c r="N57" s="46">
        <v>5</v>
      </c>
      <c r="O57" s="46">
        <v>4</v>
      </c>
      <c r="P57" s="46">
        <v>1</v>
      </c>
      <c r="Q57" s="46">
        <v>7</v>
      </c>
      <c r="R57" s="46">
        <v>4</v>
      </c>
      <c r="S57" s="46">
        <v>5</v>
      </c>
      <c r="T57" s="46">
        <v>3</v>
      </c>
      <c r="U57" s="46">
        <v>4</v>
      </c>
      <c r="V57" s="46">
        <v>5</v>
      </c>
      <c r="W57" s="46">
        <v>3</v>
      </c>
      <c r="X57" s="46">
        <v>5</v>
      </c>
      <c r="Y57" s="46">
        <v>6</v>
      </c>
      <c r="Z57" s="46">
        <v>1</v>
      </c>
      <c r="AA57" s="46">
        <v>4</v>
      </c>
      <c r="AB57" s="46">
        <v>4</v>
      </c>
      <c r="AC57" s="46">
        <v>4</v>
      </c>
      <c r="AD57" s="46">
        <v>2</v>
      </c>
      <c r="AE57" s="46">
        <v>2</v>
      </c>
      <c r="AF57" s="46">
        <v>9</v>
      </c>
      <c r="AG57" s="46">
        <v>0</v>
      </c>
      <c r="AH57" s="46">
        <v>0</v>
      </c>
      <c r="AI57" s="47">
        <v>5</v>
      </c>
      <c r="AJ57" s="48">
        <v>4</v>
      </c>
      <c r="AK57" s="48">
        <v>6</v>
      </c>
      <c r="AL57" s="48">
        <v>3</v>
      </c>
      <c r="AM57" s="48">
        <v>4</v>
      </c>
      <c r="AN57" s="49">
        <v>2</v>
      </c>
      <c r="AO57" s="46">
        <v>10</v>
      </c>
      <c r="AP57" s="46">
        <v>4</v>
      </c>
      <c r="AQ57" s="46">
        <v>6</v>
      </c>
      <c r="AR57" s="46">
        <v>7</v>
      </c>
      <c r="AS57" s="46">
        <v>3</v>
      </c>
      <c r="AT57" s="46">
        <v>3</v>
      </c>
      <c r="AU57" s="46">
        <v>5</v>
      </c>
      <c r="AV57" s="46">
        <v>5</v>
      </c>
      <c r="AW57" s="46">
        <v>4</v>
      </c>
      <c r="AX57" s="46">
        <v>5</v>
      </c>
      <c r="AY57" s="46">
        <v>5</v>
      </c>
      <c r="AZ57" s="46">
        <v>4</v>
      </c>
      <c r="BA57" s="46">
        <v>7</v>
      </c>
      <c r="BB57" s="46">
        <v>2</v>
      </c>
      <c r="BC57" s="46">
        <v>0</v>
      </c>
      <c r="BD57" s="46">
        <v>0</v>
      </c>
      <c r="BE57" s="46">
        <v>2</v>
      </c>
      <c r="BF57" s="46">
        <v>0</v>
      </c>
      <c r="BG57" s="46">
        <v>4</v>
      </c>
      <c r="BH57" s="46">
        <v>1</v>
      </c>
      <c r="BI57" s="46">
        <v>2</v>
      </c>
      <c r="BJ57" s="46">
        <v>0</v>
      </c>
      <c r="BK57" s="46">
        <v>2</v>
      </c>
      <c r="BL57" s="46">
        <v>1</v>
      </c>
      <c r="BM57" s="46">
        <v>5</v>
      </c>
      <c r="BN57" s="46">
        <v>1</v>
      </c>
      <c r="BO57" s="46">
        <v>5</v>
      </c>
      <c r="BP57" s="46">
        <v>0</v>
      </c>
      <c r="BQ57" s="46">
        <v>1</v>
      </c>
      <c r="BR57" s="46">
        <v>0</v>
      </c>
      <c r="BS57" s="46">
        <v>2</v>
      </c>
      <c r="CL57" s="2"/>
    </row>
    <row r="58" spans="1:90">
      <c r="A58" s="11" t="s">
        <v>109</v>
      </c>
      <c r="B58" s="46">
        <v>6</v>
      </c>
      <c r="C58" s="46">
        <v>3</v>
      </c>
      <c r="D58" s="46">
        <v>6</v>
      </c>
      <c r="E58" s="46">
        <v>8</v>
      </c>
      <c r="F58" s="46">
        <v>5</v>
      </c>
      <c r="G58" s="46">
        <v>7</v>
      </c>
      <c r="H58" s="46">
        <v>5</v>
      </c>
      <c r="I58" s="46">
        <v>3</v>
      </c>
      <c r="J58" s="46">
        <v>5</v>
      </c>
      <c r="K58" s="46">
        <v>9</v>
      </c>
      <c r="L58" s="46">
        <v>6</v>
      </c>
      <c r="M58" s="46">
        <v>4</v>
      </c>
      <c r="N58" s="46">
        <v>3</v>
      </c>
      <c r="O58" s="46">
        <v>2</v>
      </c>
      <c r="P58" s="46">
        <v>0</v>
      </c>
      <c r="Q58" s="46">
        <v>7</v>
      </c>
      <c r="R58" s="46">
        <v>6</v>
      </c>
      <c r="S58" s="46">
        <v>5</v>
      </c>
      <c r="T58" s="46">
        <v>6</v>
      </c>
      <c r="U58" s="46">
        <v>3</v>
      </c>
      <c r="V58" s="46">
        <v>11</v>
      </c>
      <c r="W58" s="46">
        <v>7</v>
      </c>
      <c r="X58" s="46">
        <v>9</v>
      </c>
      <c r="Y58" s="46">
        <v>4</v>
      </c>
      <c r="Z58" s="46">
        <v>2</v>
      </c>
      <c r="AA58" s="46">
        <v>5</v>
      </c>
      <c r="AB58" s="46">
        <v>4</v>
      </c>
      <c r="AC58" s="46">
        <v>6</v>
      </c>
      <c r="AD58" s="46">
        <v>1</v>
      </c>
      <c r="AE58" s="46">
        <v>1</v>
      </c>
      <c r="AF58" s="46">
        <v>4</v>
      </c>
      <c r="AG58" s="46">
        <v>0</v>
      </c>
      <c r="AH58" s="46">
        <v>0</v>
      </c>
      <c r="AI58" s="47">
        <v>5</v>
      </c>
      <c r="AJ58" s="48">
        <v>2</v>
      </c>
      <c r="AK58" s="48">
        <v>6</v>
      </c>
      <c r="AL58" s="48">
        <v>3</v>
      </c>
      <c r="AM58" s="48">
        <v>4</v>
      </c>
      <c r="AN58" s="49">
        <v>2</v>
      </c>
      <c r="AO58" s="46">
        <v>11</v>
      </c>
      <c r="AP58" s="46">
        <v>6</v>
      </c>
      <c r="AQ58" s="46">
        <v>8</v>
      </c>
      <c r="AR58" s="46">
        <v>7</v>
      </c>
      <c r="AS58" s="46">
        <v>5</v>
      </c>
      <c r="AT58" s="46">
        <v>4</v>
      </c>
      <c r="AU58" s="46">
        <v>1</v>
      </c>
      <c r="AV58" s="46">
        <v>7</v>
      </c>
      <c r="AW58" s="46">
        <v>3</v>
      </c>
      <c r="AX58" s="46">
        <v>4</v>
      </c>
      <c r="AY58" s="46">
        <v>3</v>
      </c>
      <c r="AZ58" s="46">
        <v>6</v>
      </c>
      <c r="BA58" s="46">
        <v>7</v>
      </c>
      <c r="BB58" s="46">
        <v>5</v>
      </c>
      <c r="BC58" s="46">
        <v>0</v>
      </c>
      <c r="BD58" s="46">
        <v>0</v>
      </c>
      <c r="BE58" s="46">
        <v>3</v>
      </c>
      <c r="BF58" s="46">
        <v>1</v>
      </c>
      <c r="BG58" s="46">
        <v>4</v>
      </c>
      <c r="BH58" s="46">
        <v>2</v>
      </c>
      <c r="BI58" s="46">
        <v>2</v>
      </c>
      <c r="BJ58" s="46">
        <v>1</v>
      </c>
      <c r="BK58" s="46">
        <v>2</v>
      </c>
      <c r="BL58" s="46">
        <v>1</v>
      </c>
      <c r="BM58" s="46">
        <v>4</v>
      </c>
      <c r="BN58" s="46">
        <v>3</v>
      </c>
      <c r="BO58" s="46">
        <v>3</v>
      </c>
      <c r="BP58" s="46">
        <v>0</v>
      </c>
      <c r="BQ58" s="46">
        <v>1</v>
      </c>
      <c r="BR58" s="46">
        <v>1</v>
      </c>
      <c r="BS58" s="46">
        <v>1</v>
      </c>
      <c r="CL58" s="2"/>
    </row>
    <row r="59" spans="1:90">
      <c r="A59" s="11" t="s">
        <v>110</v>
      </c>
      <c r="B59" s="46">
        <v>5</v>
      </c>
      <c r="C59" s="46">
        <v>1</v>
      </c>
      <c r="D59" s="46">
        <v>4</v>
      </c>
      <c r="E59" s="46">
        <v>4</v>
      </c>
      <c r="F59" s="46">
        <v>3</v>
      </c>
      <c r="G59" s="46">
        <v>5</v>
      </c>
      <c r="H59" s="46">
        <v>5</v>
      </c>
      <c r="I59" s="46">
        <v>3</v>
      </c>
      <c r="J59" s="46">
        <v>4</v>
      </c>
      <c r="K59" s="46">
        <v>11</v>
      </c>
      <c r="L59" s="46">
        <v>6</v>
      </c>
      <c r="M59" s="46">
        <v>3</v>
      </c>
      <c r="N59" s="46">
        <v>6</v>
      </c>
      <c r="O59" s="46">
        <v>2</v>
      </c>
      <c r="P59" s="46">
        <v>2</v>
      </c>
      <c r="Q59" s="46">
        <v>5</v>
      </c>
      <c r="R59" s="46">
        <v>4</v>
      </c>
      <c r="S59" s="46">
        <v>6</v>
      </c>
      <c r="T59" s="46">
        <v>6</v>
      </c>
      <c r="U59" s="46">
        <v>2</v>
      </c>
      <c r="V59" s="46">
        <v>10</v>
      </c>
      <c r="W59" s="46">
        <v>4</v>
      </c>
      <c r="X59" s="46">
        <v>6</v>
      </c>
      <c r="Y59" s="46">
        <v>3</v>
      </c>
      <c r="Z59" s="46">
        <v>2</v>
      </c>
      <c r="AA59" s="46">
        <v>5</v>
      </c>
      <c r="AB59" s="46">
        <v>3</v>
      </c>
      <c r="AC59" s="46">
        <v>4</v>
      </c>
      <c r="AD59" s="46">
        <v>1</v>
      </c>
      <c r="AE59" s="46">
        <v>3</v>
      </c>
      <c r="AF59" s="46">
        <v>5</v>
      </c>
      <c r="AG59" s="46">
        <v>1</v>
      </c>
      <c r="AH59" s="46">
        <v>1</v>
      </c>
      <c r="AI59" s="47">
        <v>7</v>
      </c>
      <c r="AJ59" s="48">
        <v>4</v>
      </c>
      <c r="AK59" s="48">
        <v>6</v>
      </c>
      <c r="AL59" s="48">
        <v>4</v>
      </c>
      <c r="AM59" s="48">
        <v>3</v>
      </c>
      <c r="AN59" s="49">
        <v>3</v>
      </c>
      <c r="AO59" s="46">
        <v>11</v>
      </c>
      <c r="AP59" s="46">
        <v>5</v>
      </c>
      <c r="AQ59" s="46">
        <v>8</v>
      </c>
      <c r="AR59" s="46">
        <v>9</v>
      </c>
      <c r="AS59" s="46">
        <v>5</v>
      </c>
      <c r="AT59" s="46">
        <v>4</v>
      </c>
      <c r="AU59" s="46">
        <v>7</v>
      </c>
      <c r="AV59" s="46">
        <v>5</v>
      </c>
      <c r="AW59" s="46">
        <v>4</v>
      </c>
      <c r="AX59" s="46">
        <v>4</v>
      </c>
      <c r="AY59" s="46">
        <v>4</v>
      </c>
      <c r="AZ59" s="46">
        <v>4</v>
      </c>
      <c r="BA59" s="46">
        <v>6</v>
      </c>
      <c r="BB59" s="46">
        <v>5</v>
      </c>
      <c r="BC59" s="46">
        <v>0</v>
      </c>
      <c r="BD59" s="46">
        <v>0</v>
      </c>
      <c r="BE59" s="46">
        <v>1</v>
      </c>
      <c r="BF59" s="46">
        <v>0</v>
      </c>
      <c r="BG59" s="46">
        <v>3</v>
      </c>
      <c r="BH59" s="46">
        <v>4</v>
      </c>
      <c r="BI59" s="46">
        <v>4</v>
      </c>
      <c r="BJ59" s="46">
        <v>0</v>
      </c>
      <c r="BK59" s="46">
        <v>4</v>
      </c>
      <c r="BL59" s="46">
        <v>1</v>
      </c>
      <c r="BM59" s="46">
        <v>6</v>
      </c>
      <c r="BN59" s="46">
        <v>1</v>
      </c>
      <c r="BO59" s="46">
        <v>1</v>
      </c>
      <c r="BP59" s="46">
        <v>0</v>
      </c>
      <c r="BQ59" s="46">
        <v>1</v>
      </c>
      <c r="BR59" s="46">
        <v>0</v>
      </c>
      <c r="BS59" s="46">
        <v>1</v>
      </c>
      <c r="CL59" s="2"/>
    </row>
    <row r="60" spans="1:90">
      <c r="A60" s="11" t="s">
        <v>111</v>
      </c>
      <c r="B60" s="46">
        <v>4</v>
      </c>
      <c r="C60" s="46">
        <v>3</v>
      </c>
      <c r="D60" s="46">
        <v>10</v>
      </c>
      <c r="E60" s="46">
        <v>5</v>
      </c>
      <c r="F60" s="46">
        <v>7</v>
      </c>
      <c r="G60" s="46">
        <v>7</v>
      </c>
      <c r="H60" s="46">
        <v>4</v>
      </c>
      <c r="I60" s="46">
        <v>3</v>
      </c>
      <c r="J60" s="46">
        <v>4</v>
      </c>
      <c r="K60" s="46">
        <v>6</v>
      </c>
      <c r="L60" s="46">
        <v>5</v>
      </c>
      <c r="M60" s="46">
        <v>4</v>
      </c>
      <c r="N60" s="46">
        <v>8</v>
      </c>
      <c r="O60" s="46">
        <v>4</v>
      </c>
      <c r="P60" s="46">
        <v>1</v>
      </c>
      <c r="Q60" s="46">
        <v>8</v>
      </c>
      <c r="R60" s="46">
        <v>4</v>
      </c>
      <c r="S60" s="46">
        <v>4</v>
      </c>
      <c r="T60" s="46">
        <v>4</v>
      </c>
      <c r="U60" s="46">
        <v>3</v>
      </c>
      <c r="V60" s="46">
        <v>8</v>
      </c>
      <c r="W60" s="46">
        <v>3</v>
      </c>
      <c r="X60" s="46">
        <v>6</v>
      </c>
      <c r="Y60" s="46">
        <v>5</v>
      </c>
      <c r="Z60" s="46">
        <v>2</v>
      </c>
      <c r="AA60" s="46">
        <v>3</v>
      </c>
      <c r="AB60" s="46">
        <v>3</v>
      </c>
      <c r="AC60" s="46">
        <v>4</v>
      </c>
      <c r="AD60" s="46">
        <v>1</v>
      </c>
      <c r="AE60" s="46">
        <v>6</v>
      </c>
      <c r="AF60" s="46">
        <v>7</v>
      </c>
      <c r="AG60" s="46">
        <v>0</v>
      </c>
      <c r="AH60" s="46">
        <v>0</v>
      </c>
      <c r="AI60" s="47">
        <v>7</v>
      </c>
      <c r="AJ60" s="48">
        <v>4</v>
      </c>
      <c r="AK60" s="48">
        <v>7</v>
      </c>
      <c r="AL60" s="48">
        <v>6</v>
      </c>
      <c r="AM60" s="48">
        <v>4</v>
      </c>
      <c r="AN60" s="49">
        <v>3</v>
      </c>
      <c r="AO60" s="46">
        <v>10</v>
      </c>
      <c r="AP60" s="46">
        <v>6</v>
      </c>
      <c r="AQ60" s="46">
        <v>8</v>
      </c>
      <c r="AR60" s="46">
        <v>5</v>
      </c>
      <c r="AS60" s="46">
        <v>2</v>
      </c>
      <c r="AT60" s="46">
        <v>3</v>
      </c>
      <c r="AU60" s="46">
        <v>4</v>
      </c>
      <c r="AV60" s="46">
        <v>4</v>
      </c>
      <c r="AW60" s="46">
        <v>2</v>
      </c>
      <c r="AX60" s="46">
        <v>5</v>
      </c>
      <c r="AY60" s="46">
        <v>4</v>
      </c>
      <c r="AZ60" s="46">
        <v>5</v>
      </c>
      <c r="BA60" s="46">
        <v>5</v>
      </c>
      <c r="BB60" s="46">
        <v>4</v>
      </c>
      <c r="BC60" s="46">
        <v>0</v>
      </c>
      <c r="BD60" s="46">
        <v>0</v>
      </c>
      <c r="BE60" s="46">
        <v>2</v>
      </c>
      <c r="BF60" s="46">
        <v>3</v>
      </c>
      <c r="BG60" s="46">
        <v>2</v>
      </c>
      <c r="BH60" s="46">
        <v>2</v>
      </c>
      <c r="BI60" s="46">
        <v>4</v>
      </c>
      <c r="BJ60" s="46">
        <v>0</v>
      </c>
      <c r="BK60" s="46">
        <v>2</v>
      </c>
      <c r="BL60" s="46">
        <v>0</v>
      </c>
      <c r="BM60" s="46">
        <v>4</v>
      </c>
      <c r="BN60" s="46">
        <v>2</v>
      </c>
      <c r="BO60" s="46">
        <v>2</v>
      </c>
      <c r="BP60" s="46">
        <v>0</v>
      </c>
      <c r="BQ60" s="46">
        <v>2</v>
      </c>
      <c r="BR60" s="46">
        <v>0</v>
      </c>
      <c r="BS60" s="46">
        <v>1</v>
      </c>
      <c r="CL60" s="2"/>
    </row>
    <row r="61" spans="1:90">
      <c r="A61" s="11" t="s">
        <v>112</v>
      </c>
      <c r="B61" s="46">
        <v>8</v>
      </c>
      <c r="C61" s="46">
        <v>2</v>
      </c>
      <c r="D61" s="46">
        <v>8</v>
      </c>
      <c r="E61" s="46">
        <v>7</v>
      </c>
      <c r="F61" s="46">
        <v>8</v>
      </c>
      <c r="G61" s="46">
        <v>7</v>
      </c>
      <c r="H61" s="46">
        <v>3</v>
      </c>
      <c r="I61" s="46">
        <v>7</v>
      </c>
      <c r="J61" s="46">
        <v>8</v>
      </c>
      <c r="K61" s="46">
        <v>10</v>
      </c>
      <c r="L61" s="46">
        <v>5</v>
      </c>
      <c r="M61" s="46">
        <v>6</v>
      </c>
      <c r="N61" s="46">
        <v>5</v>
      </c>
      <c r="O61" s="46">
        <v>6</v>
      </c>
      <c r="P61" s="46">
        <v>4</v>
      </c>
      <c r="Q61" s="46">
        <v>6</v>
      </c>
      <c r="R61" s="46">
        <v>4</v>
      </c>
      <c r="S61" s="46">
        <v>3</v>
      </c>
      <c r="T61" s="46">
        <v>7</v>
      </c>
      <c r="U61" s="46">
        <v>6</v>
      </c>
      <c r="V61" s="46">
        <v>8</v>
      </c>
      <c r="W61" s="46">
        <v>5</v>
      </c>
      <c r="X61" s="46">
        <v>6</v>
      </c>
      <c r="Y61" s="46">
        <v>4</v>
      </c>
      <c r="Z61" s="46">
        <v>4</v>
      </c>
      <c r="AA61" s="46">
        <v>3</v>
      </c>
      <c r="AB61" s="46">
        <v>2</v>
      </c>
      <c r="AC61" s="46">
        <v>4</v>
      </c>
      <c r="AD61" s="46">
        <v>2</v>
      </c>
      <c r="AE61" s="46">
        <v>3</v>
      </c>
      <c r="AF61" s="46">
        <v>7</v>
      </c>
      <c r="AG61" s="46">
        <v>0</v>
      </c>
      <c r="AH61" s="46">
        <v>1</v>
      </c>
      <c r="AI61" s="47">
        <v>6</v>
      </c>
      <c r="AJ61" s="48">
        <v>4</v>
      </c>
      <c r="AK61" s="48">
        <v>9</v>
      </c>
      <c r="AL61" s="48">
        <v>6</v>
      </c>
      <c r="AM61" s="48">
        <v>6</v>
      </c>
      <c r="AN61" s="49">
        <v>3</v>
      </c>
      <c r="AO61" s="46">
        <v>10</v>
      </c>
      <c r="AP61" s="46">
        <v>3</v>
      </c>
      <c r="AQ61" s="46">
        <v>2</v>
      </c>
      <c r="AR61" s="46">
        <v>9</v>
      </c>
      <c r="AS61" s="46">
        <v>6</v>
      </c>
      <c r="AT61" s="46">
        <v>5</v>
      </c>
      <c r="AU61" s="46">
        <v>5</v>
      </c>
      <c r="AV61" s="46">
        <v>3</v>
      </c>
      <c r="AW61" s="46">
        <v>3</v>
      </c>
      <c r="AX61" s="46">
        <v>5</v>
      </c>
      <c r="AY61" s="46">
        <v>6</v>
      </c>
      <c r="AZ61" s="46">
        <v>7</v>
      </c>
      <c r="BA61" s="46">
        <v>5</v>
      </c>
      <c r="BB61" s="46">
        <v>5</v>
      </c>
      <c r="BC61" s="46">
        <v>0</v>
      </c>
      <c r="BD61" s="46"/>
      <c r="BE61" s="46">
        <v>4</v>
      </c>
      <c r="BF61" s="46">
        <v>0</v>
      </c>
      <c r="BG61" s="46">
        <v>5</v>
      </c>
      <c r="BH61" s="46">
        <v>2</v>
      </c>
      <c r="BI61" s="46">
        <v>3</v>
      </c>
      <c r="BJ61" s="46">
        <v>0</v>
      </c>
      <c r="BK61" s="46">
        <v>3</v>
      </c>
      <c r="BL61" s="46">
        <v>1</v>
      </c>
      <c r="BM61" s="46">
        <v>6</v>
      </c>
      <c r="BN61" s="46">
        <v>0</v>
      </c>
      <c r="BO61" s="46">
        <v>4</v>
      </c>
      <c r="BP61" s="46">
        <v>0</v>
      </c>
      <c r="BQ61" s="46">
        <v>0</v>
      </c>
      <c r="BR61" s="46">
        <v>0</v>
      </c>
      <c r="BS61" s="46">
        <v>1</v>
      </c>
      <c r="CL61" s="2"/>
    </row>
    <row r="62" spans="1:90">
      <c r="A62" s="10" t="s">
        <v>113</v>
      </c>
      <c r="B62" s="46">
        <v>6</v>
      </c>
      <c r="C62" s="46">
        <v>6</v>
      </c>
      <c r="D62" s="46">
        <v>5</v>
      </c>
      <c r="E62" s="46">
        <v>4</v>
      </c>
      <c r="F62" s="46">
        <v>9</v>
      </c>
      <c r="G62" s="46">
        <v>7</v>
      </c>
      <c r="H62" s="46">
        <v>7</v>
      </c>
      <c r="I62" s="46">
        <v>7</v>
      </c>
      <c r="J62" s="46">
        <v>4</v>
      </c>
      <c r="K62" s="46">
        <v>5</v>
      </c>
      <c r="L62" s="46">
        <v>7</v>
      </c>
      <c r="M62" s="46">
        <v>3</v>
      </c>
      <c r="N62" s="46">
        <v>4</v>
      </c>
      <c r="O62" s="46">
        <v>5</v>
      </c>
      <c r="P62" s="46">
        <v>3</v>
      </c>
      <c r="Q62" s="46">
        <v>6</v>
      </c>
      <c r="R62" s="46">
        <v>4</v>
      </c>
      <c r="S62" s="46">
        <v>4</v>
      </c>
      <c r="T62" s="46">
        <v>7</v>
      </c>
      <c r="U62" s="46">
        <v>3</v>
      </c>
      <c r="V62" s="46">
        <v>7</v>
      </c>
      <c r="W62" s="46">
        <v>6</v>
      </c>
      <c r="X62" s="46">
        <v>3</v>
      </c>
      <c r="Y62" s="46">
        <v>2</v>
      </c>
      <c r="Z62" s="46">
        <v>3</v>
      </c>
      <c r="AA62" s="46">
        <v>3</v>
      </c>
      <c r="AB62" s="46">
        <v>3</v>
      </c>
      <c r="AC62" s="46">
        <v>5</v>
      </c>
      <c r="AD62" s="46">
        <v>3</v>
      </c>
      <c r="AE62" s="46">
        <v>3</v>
      </c>
      <c r="AF62" s="46">
        <v>6</v>
      </c>
      <c r="AG62" s="46">
        <v>0</v>
      </c>
      <c r="AH62" s="46">
        <v>1</v>
      </c>
      <c r="AI62" s="47">
        <v>5</v>
      </c>
      <c r="AJ62" s="48">
        <v>3</v>
      </c>
      <c r="AK62" s="48">
        <v>7</v>
      </c>
      <c r="AL62" s="48">
        <v>4</v>
      </c>
      <c r="AM62" s="48">
        <v>4</v>
      </c>
      <c r="AN62" s="49">
        <v>1</v>
      </c>
      <c r="AO62" s="46">
        <v>8</v>
      </c>
      <c r="AP62" s="46">
        <v>3</v>
      </c>
      <c r="AQ62" s="46">
        <v>4</v>
      </c>
      <c r="AR62" s="46">
        <v>7</v>
      </c>
      <c r="AS62" s="46">
        <v>5</v>
      </c>
      <c r="AT62" s="46">
        <v>4</v>
      </c>
      <c r="AU62" s="46">
        <v>1</v>
      </c>
      <c r="AV62" s="46">
        <v>4</v>
      </c>
      <c r="AW62" s="46">
        <v>2</v>
      </c>
      <c r="AX62" s="46">
        <v>4</v>
      </c>
      <c r="AY62" s="46">
        <v>7</v>
      </c>
      <c r="AZ62" s="46">
        <v>5</v>
      </c>
      <c r="BA62" s="46">
        <v>6</v>
      </c>
      <c r="BB62" s="46">
        <v>5</v>
      </c>
      <c r="BC62" s="46">
        <v>1</v>
      </c>
      <c r="BD62" s="46"/>
      <c r="BE62" s="46">
        <v>3</v>
      </c>
      <c r="BF62" s="46">
        <v>0</v>
      </c>
      <c r="BG62" s="46">
        <v>2</v>
      </c>
      <c r="BH62" s="46">
        <v>2</v>
      </c>
      <c r="BI62" s="46">
        <v>3</v>
      </c>
      <c r="BJ62" s="46">
        <v>0</v>
      </c>
      <c r="BK62" s="46">
        <v>3</v>
      </c>
      <c r="BL62" s="46">
        <v>4</v>
      </c>
      <c r="BM62" s="46">
        <v>3</v>
      </c>
      <c r="BN62" s="46">
        <v>2</v>
      </c>
      <c r="BO62" s="46">
        <v>3</v>
      </c>
      <c r="BP62" s="46">
        <v>0</v>
      </c>
      <c r="BQ62" s="46">
        <v>2</v>
      </c>
      <c r="BR62" s="46">
        <v>0</v>
      </c>
      <c r="BS62" s="46">
        <v>2</v>
      </c>
      <c r="CL62" s="2"/>
    </row>
    <row r="63" spans="1:90">
      <c r="A63" s="10" t="s">
        <v>114</v>
      </c>
      <c r="B63" s="46">
        <v>7</v>
      </c>
      <c r="C63" s="46">
        <v>6</v>
      </c>
      <c r="D63" s="46">
        <v>8</v>
      </c>
      <c r="E63" s="46">
        <v>7</v>
      </c>
      <c r="F63" s="46">
        <v>7</v>
      </c>
      <c r="G63" s="46">
        <v>10</v>
      </c>
      <c r="H63" s="46">
        <v>10</v>
      </c>
      <c r="I63" s="46">
        <v>4</v>
      </c>
      <c r="J63" s="46">
        <v>8</v>
      </c>
      <c r="K63" s="46">
        <v>10</v>
      </c>
      <c r="L63" s="46">
        <v>6</v>
      </c>
      <c r="M63" s="46">
        <v>1</v>
      </c>
      <c r="N63" s="46">
        <v>7</v>
      </c>
      <c r="O63" s="46">
        <v>5</v>
      </c>
      <c r="P63" s="46">
        <v>5</v>
      </c>
      <c r="Q63" s="46">
        <v>3</v>
      </c>
      <c r="R63" s="46">
        <v>4</v>
      </c>
      <c r="S63" s="46">
        <v>3</v>
      </c>
      <c r="T63" s="46">
        <v>7</v>
      </c>
      <c r="U63" s="46">
        <v>4</v>
      </c>
      <c r="V63" s="46">
        <v>6</v>
      </c>
      <c r="W63" s="46">
        <v>6</v>
      </c>
      <c r="X63" s="46">
        <v>5</v>
      </c>
      <c r="Y63" s="46">
        <v>3</v>
      </c>
      <c r="Z63" s="46">
        <v>1</v>
      </c>
      <c r="AA63" s="46">
        <v>2</v>
      </c>
      <c r="AB63" s="46">
        <v>2</v>
      </c>
      <c r="AC63" s="46">
        <v>8</v>
      </c>
      <c r="AD63" s="46">
        <v>3</v>
      </c>
      <c r="AE63" s="46">
        <v>5</v>
      </c>
      <c r="AF63" s="46">
        <v>3</v>
      </c>
      <c r="AG63" s="46">
        <v>0</v>
      </c>
      <c r="AH63" s="46">
        <v>0</v>
      </c>
      <c r="AI63" s="47">
        <v>6</v>
      </c>
      <c r="AJ63" s="48">
        <v>4</v>
      </c>
      <c r="AK63" s="48">
        <v>8</v>
      </c>
      <c r="AL63" s="48">
        <v>2</v>
      </c>
      <c r="AM63" s="48">
        <v>6</v>
      </c>
      <c r="AN63" s="49">
        <v>3</v>
      </c>
      <c r="AO63" s="46">
        <v>11</v>
      </c>
      <c r="AP63" s="46">
        <v>7</v>
      </c>
      <c r="AQ63" s="46">
        <v>7</v>
      </c>
      <c r="AR63" s="46">
        <v>3</v>
      </c>
      <c r="AS63" s="46">
        <v>1</v>
      </c>
      <c r="AT63" s="46">
        <v>2</v>
      </c>
      <c r="AU63" s="46">
        <v>5</v>
      </c>
      <c r="AV63" s="46">
        <v>6</v>
      </c>
      <c r="AW63" s="46">
        <v>5</v>
      </c>
      <c r="AX63" s="46">
        <v>5</v>
      </c>
      <c r="AY63" s="46">
        <v>0</v>
      </c>
      <c r="AZ63" s="46">
        <v>4</v>
      </c>
      <c r="BA63" s="46">
        <v>8</v>
      </c>
      <c r="BB63" s="46">
        <v>4</v>
      </c>
      <c r="BC63" s="46">
        <v>0</v>
      </c>
      <c r="BD63" s="46">
        <v>0</v>
      </c>
      <c r="BE63" s="46">
        <v>2</v>
      </c>
      <c r="BF63" s="46">
        <v>0</v>
      </c>
      <c r="BG63" s="46">
        <v>4</v>
      </c>
      <c r="BH63" s="46">
        <v>3</v>
      </c>
      <c r="BI63" s="46">
        <v>4</v>
      </c>
      <c r="BJ63" s="46">
        <v>0</v>
      </c>
      <c r="BK63" s="46">
        <v>1</v>
      </c>
      <c r="BL63" s="46">
        <v>0</v>
      </c>
      <c r="BM63" s="46">
        <v>5</v>
      </c>
      <c r="BN63" s="46">
        <v>2</v>
      </c>
      <c r="BO63" s="46">
        <v>3</v>
      </c>
      <c r="BP63" s="46">
        <v>0</v>
      </c>
      <c r="BQ63" s="46">
        <v>2</v>
      </c>
      <c r="BR63" s="46">
        <v>0</v>
      </c>
      <c r="BS63" s="46">
        <v>1</v>
      </c>
      <c r="CL63" s="2"/>
    </row>
    <row r="64" spans="1:90">
      <c r="A64" s="10" t="s">
        <v>115</v>
      </c>
      <c r="B64" s="46">
        <v>10</v>
      </c>
      <c r="C64" s="46">
        <v>4</v>
      </c>
      <c r="D64" s="46">
        <v>8</v>
      </c>
      <c r="E64" s="46">
        <v>3</v>
      </c>
      <c r="F64" s="46">
        <v>3</v>
      </c>
      <c r="G64" s="46">
        <v>7</v>
      </c>
      <c r="H64" s="46">
        <v>6</v>
      </c>
      <c r="I64" s="46">
        <v>8</v>
      </c>
      <c r="J64" s="46">
        <v>7</v>
      </c>
      <c r="K64" s="46">
        <v>9</v>
      </c>
      <c r="L64" s="46">
        <v>6</v>
      </c>
      <c r="M64" s="46">
        <v>3</v>
      </c>
      <c r="N64" s="46">
        <v>6</v>
      </c>
      <c r="O64" s="46">
        <v>4</v>
      </c>
      <c r="P64" s="46">
        <v>6</v>
      </c>
      <c r="Q64" s="46">
        <v>3</v>
      </c>
      <c r="R64" s="46">
        <v>2</v>
      </c>
      <c r="S64" s="46">
        <v>4</v>
      </c>
      <c r="T64" s="46">
        <v>6</v>
      </c>
      <c r="U64" s="46">
        <v>6</v>
      </c>
      <c r="V64" s="46">
        <v>8</v>
      </c>
      <c r="W64" s="46">
        <v>4</v>
      </c>
      <c r="X64" s="46">
        <v>9</v>
      </c>
      <c r="Y64" s="46">
        <v>2</v>
      </c>
      <c r="Z64" s="46">
        <v>1</v>
      </c>
      <c r="AA64" s="46">
        <v>2</v>
      </c>
      <c r="AB64" s="46">
        <v>2</v>
      </c>
      <c r="AC64" s="46">
        <v>6</v>
      </c>
      <c r="AD64" s="46">
        <v>2</v>
      </c>
      <c r="AE64" s="46">
        <v>4</v>
      </c>
      <c r="AF64" s="46">
        <v>7</v>
      </c>
      <c r="AG64" s="46">
        <v>1</v>
      </c>
      <c r="AH64" s="46">
        <v>2</v>
      </c>
      <c r="AI64" s="47">
        <v>4</v>
      </c>
      <c r="AJ64" s="48">
        <v>3</v>
      </c>
      <c r="AK64" s="48">
        <v>8</v>
      </c>
      <c r="AL64" s="48">
        <v>5</v>
      </c>
      <c r="AM64" s="48">
        <v>6</v>
      </c>
      <c r="AN64" s="49">
        <v>3</v>
      </c>
      <c r="AO64" s="46">
        <v>7</v>
      </c>
      <c r="AP64" s="46">
        <v>7</v>
      </c>
      <c r="AQ64" s="46">
        <v>6</v>
      </c>
      <c r="AR64" s="46">
        <v>9</v>
      </c>
      <c r="AS64" s="46">
        <v>1</v>
      </c>
      <c r="AT64" s="46">
        <v>3</v>
      </c>
      <c r="AU64" s="46">
        <v>5</v>
      </c>
      <c r="AV64" s="46">
        <v>8</v>
      </c>
      <c r="AW64" s="46">
        <v>6</v>
      </c>
      <c r="AX64" s="46">
        <v>4</v>
      </c>
      <c r="AY64" s="46">
        <v>2</v>
      </c>
      <c r="AZ64" s="46">
        <v>3</v>
      </c>
      <c r="BA64" s="46">
        <v>8</v>
      </c>
      <c r="BB64" s="46">
        <v>4</v>
      </c>
      <c r="BC64" s="46">
        <v>1</v>
      </c>
      <c r="BD64" s="46">
        <v>0</v>
      </c>
      <c r="BE64" s="46">
        <v>2</v>
      </c>
      <c r="BF64" s="46">
        <v>0</v>
      </c>
      <c r="BG64" s="46">
        <v>3</v>
      </c>
      <c r="BH64" s="46">
        <v>4</v>
      </c>
      <c r="BI64" s="46">
        <v>2</v>
      </c>
      <c r="BJ64" s="46">
        <v>0</v>
      </c>
      <c r="BK64" s="46">
        <v>1</v>
      </c>
      <c r="BL64" s="46">
        <v>0</v>
      </c>
      <c r="BM64" s="46">
        <v>5</v>
      </c>
      <c r="BN64" s="46">
        <v>3</v>
      </c>
      <c r="BO64" s="46">
        <v>2</v>
      </c>
      <c r="BP64" s="46">
        <v>0</v>
      </c>
      <c r="BQ64" s="46">
        <v>1</v>
      </c>
      <c r="BR64" s="46">
        <v>0</v>
      </c>
      <c r="BS64" s="46">
        <v>0</v>
      </c>
      <c r="CL64" s="2"/>
    </row>
    <row r="65" spans="1:90">
      <c r="A65" s="10" t="s">
        <v>116</v>
      </c>
      <c r="B65" s="46">
        <v>9</v>
      </c>
      <c r="C65" s="46">
        <v>4</v>
      </c>
      <c r="D65" s="46">
        <v>6</v>
      </c>
      <c r="E65" s="46">
        <v>5</v>
      </c>
      <c r="F65" s="46">
        <v>9</v>
      </c>
      <c r="G65" s="46">
        <v>5</v>
      </c>
      <c r="H65" s="46">
        <v>8</v>
      </c>
      <c r="I65" s="46">
        <v>6</v>
      </c>
      <c r="J65" s="46">
        <v>6</v>
      </c>
      <c r="K65" s="46">
        <v>5</v>
      </c>
      <c r="L65" s="46">
        <v>3</v>
      </c>
      <c r="M65" s="46">
        <v>4</v>
      </c>
      <c r="N65" s="46">
        <v>5</v>
      </c>
      <c r="O65" s="46">
        <v>6</v>
      </c>
      <c r="P65" s="46">
        <v>6</v>
      </c>
      <c r="Q65" s="46">
        <v>4</v>
      </c>
      <c r="R65" s="46">
        <v>5</v>
      </c>
      <c r="S65" s="46">
        <v>4</v>
      </c>
      <c r="T65" s="46">
        <v>9</v>
      </c>
      <c r="U65" s="46">
        <v>4</v>
      </c>
      <c r="V65" s="46">
        <v>6</v>
      </c>
      <c r="W65" s="46">
        <v>5</v>
      </c>
      <c r="X65" s="46">
        <v>6</v>
      </c>
      <c r="Y65" s="46">
        <v>3</v>
      </c>
      <c r="Z65" s="46">
        <v>2</v>
      </c>
      <c r="AA65" s="46">
        <v>3</v>
      </c>
      <c r="AB65" s="46">
        <v>3</v>
      </c>
      <c r="AC65" s="46">
        <v>8</v>
      </c>
      <c r="AD65" s="46">
        <v>4</v>
      </c>
      <c r="AE65" s="46">
        <v>4</v>
      </c>
      <c r="AF65" s="46">
        <v>3</v>
      </c>
      <c r="AG65" s="46">
        <v>1</v>
      </c>
      <c r="AH65" s="46">
        <v>0</v>
      </c>
      <c r="AI65" s="47">
        <v>9</v>
      </c>
      <c r="AJ65" s="48">
        <v>3</v>
      </c>
      <c r="AK65" s="48">
        <v>7</v>
      </c>
      <c r="AL65" s="48">
        <v>3</v>
      </c>
      <c r="AM65" s="48">
        <v>4</v>
      </c>
      <c r="AN65" s="49">
        <v>2</v>
      </c>
      <c r="AO65" s="46">
        <v>9</v>
      </c>
      <c r="AP65" s="46">
        <v>7</v>
      </c>
      <c r="AQ65" s="46">
        <v>6</v>
      </c>
      <c r="AR65" s="46">
        <v>8</v>
      </c>
      <c r="AS65" s="46">
        <v>1</v>
      </c>
      <c r="AT65" s="46">
        <v>3</v>
      </c>
      <c r="AU65" s="46">
        <v>5</v>
      </c>
      <c r="AV65" s="46">
        <v>9</v>
      </c>
      <c r="AW65" s="46">
        <v>4</v>
      </c>
      <c r="AX65" s="46">
        <v>5</v>
      </c>
      <c r="AY65" s="46">
        <v>3</v>
      </c>
      <c r="AZ65" s="46">
        <v>5</v>
      </c>
      <c r="BA65" s="46">
        <v>4</v>
      </c>
      <c r="BB65" s="46">
        <v>5</v>
      </c>
      <c r="BC65" s="46">
        <v>1</v>
      </c>
      <c r="BD65" s="46">
        <v>0</v>
      </c>
      <c r="BE65" s="46">
        <v>0</v>
      </c>
      <c r="BF65" s="46">
        <v>0</v>
      </c>
      <c r="BG65" s="46">
        <v>3</v>
      </c>
      <c r="BH65" s="46">
        <v>2</v>
      </c>
      <c r="BI65" s="46">
        <v>2</v>
      </c>
      <c r="BJ65" s="46">
        <v>1</v>
      </c>
      <c r="BK65" s="46">
        <v>1</v>
      </c>
      <c r="BL65" s="46">
        <v>2</v>
      </c>
      <c r="BM65" s="46">
        <v>6</v>
      </c>
      <c r="BN65" s="46">
        <v>2</v>
      </c>
      <c r="BO65" s="46">
        <v>3</v>
      </c>
      <c r="BP65" s="46">
        <v>0</v>
      </c>
      <c r="BQ65" s="46">
        <v>0</v>
      </c>
      <c r="BR65" s="46">
        <v>0</v>
      </c>
      <c r="BS65" s="46">
        <v>2</v>
      </c>
      <c r="CL65" s="2"/>
    </row>
    <row r="66" spans="1:90">
      <c r="A66" s="10" t="s">
        <v>117</v>
      </c>
      <c r="B66" s="46">
        <v>8</v>
      </c>
      <c r="C66" s="46">
        <v>8</v>
      </c>
      <c r="D66" s="46">
        <v>9</v>
      </c>
      <c r="E66" s="46">
        <v>3</v>
      </c>
      <c r="F66" s="46">
        <v>9</v>
      </c>
      <c r="G66" s="46">
        <v>7</v>
      </c>
      <c r="H66" s="46">
        <v>9</v>
      </c>
      <c r="I66" s="46">
        <v>8</v>
      </c>
      <c r="J66" s="46">
        <v>7</v>
      </c>
      <c r="K66" s="46">
        <v>4</v>
      </c>
      <c r="L66" s="46">
        <v>3</v>
      </c>
      <c r="M66" s="46">
        <v>3</v>
      </c>
      <c r="N66" s="46">
        <v>5</v>
      </c>
      <c r="O66" s="46">
        <v>9</v>
      </c>
      <c r="P66" s="46">
        <v>3</v>
      </c>
      <c r="Q66" s="46">
        <v>6</v>
      </c>
      <c r="R66" s="46">
        <v>2</v>
      </c>
      <c r="S66" s="46">
        <v>3</v>
      </c>
      <c r="T66" s="46">
        <v>10</v>
      </c>
      <c r="U66" s="46">
        <v>8</v>
      </c>
      <c r="V66" s="46">
        <v>6</v>
      </c>
      <c r="W66" s="46">
        <v>7</v>
      </c>
      <c r="X66" s="46">
        <v>6</v>
      </c>
      <c r="Y66" s="46">
        <v>5</v>
      </c>
      <c r="Z66" s="46">
        <v>1</v>
      </c>
      <c r="AA66" s="46">
        <v>2</v>
      </c>
      <c r="AB66" s="46">
        <v>4</v>
      </c>
      <c r="AC66" s="46">
        <v>6</v>
      </c>
      <c r="AD66" s="46">
        <v>2</v>
      </c>
      <c r="AE66" s="46">
        <v>2</v>
      </c>
      <c r="AF66" s="46">
        <v>2</v>
      </c>
      <c r="AG66" s="46">
        <v>0</v>
      </c>
      <c r="AH66" s="46">
        <v>0</v>
      </c>
      <c r="AI66" s="47">
        <v>7</v>
      </c>
      <c r="AJ66" s="48">
        <v>2</v>
      </c>
      <c r="AK66" s="48">
        <v>6</v>
      </c>
      <c r="AL66" s="48">
        <v>3</v>
      </c>
      <c r="AM66" s="48">
        <v>4</v>
      </c>
      <c r="AN66" s="49">
        <v>2</v>
      </c>
      <c r="AO66" s="46">
        <v>9</v>
      </c>
      <c r="AP66" s="46">
        <v>2</v>
      </c>
      <c r="AQ66" s="46">
        <v>6</v>
      </c>
      <c r="AR66" s="46">
        <v>6</v>
      </c>
      <c r="AS66" s="46">
        <v>3</v>
      </c>
      <c r="AT66" s="46">
        <v>2</v>
      </c>
      <c r="AU66" s="46">
        <v>4</v>
      </c>
      <c r="AV66" s="46">
        <v>8</v>
      </c>
      <c r="AW66" s="46">
        <v>6</v>
      </c>
      <c r="AX66" s="46">
        <v>4</v>
      </c>
      <c r="AY66" s="46">
        <v>4</v>
      </c>
      <c r="AZ66" s="46">
        <v>6</v>
      </c>
      <c r="BA66" s="46">
        <v>6</v>
      </c>
      <c r="BB66" s="46">
        <v>7</v>
      </c>
      <c r="BC66" s="46">
        <v>1</v>
      </c>
      <c r="BD66" s="46">
        <v>1</v>
      </c>
      <c r="BE66" s="46">
        <v>1</v>
      </c>
      <c r="BF66" s="46">
        <v>1</v>
      </c>
      <c r="BG66" s="46">
        <v>5</v>
      </c>
      <c r="BH66" s="46">
        <v>3</v>
      </c>
      <c r="BI66" s="46">
        <v>2</v>
      </c>
      <c r="BJ66" s="46">
        <v>0</v>
      </c>
      <c r="BK66" s="46">
        <v>0</v>
      </c>
      <c r="BL66" s="46">
        <v>0</v>
      </c>
      <c r="BM66" s="46">
        <v>4</v>
      </c>
      <c r="BN66" s="46">
        <v>2</v>
      </c>
      <c r="BO66" s="46">
        <v>3</v>
      </c>
      <c r="BP66" s="46">
        <v>0</v>
      </c>
      <c r="BQ66" s="46">
        <v>3</v>
      </c>
      <c r="BR66" s="46">
        <v>0</v>
      </c>
      <c r="BS66" s="46">
        <v>0</v>
      </c>
      <c r="CL66" s="2"/>
    </row>
    <row r="67" spans="1:90">
      <c r="A67" s="10" t="s">
        <v>118</v>
      </c>
      <c r="B67" s="46">
        <v>9</v>
      </c>
      <c r="C67" s="46">
        <v>5</v>
      </c>
      <c r="D67" s="46">
        <v>10</v>
      </c>
      <c r="E67" s="46"/>
      <c r="F67" s="46">
        <v>7</v>
      </c>
      <c r="G67" s="46">
        <v>8</v>
      </c>
      <c r="H67" s="46">
        <v>8</v>
      </c>
      <c r="I67" s="46">
        <v>8</v>
      </c>
      <c r="J67" s="46">
        <v>8</v>
      </c>
      <c r="K67" s="46">
        <v>8</v>
      </c>
      <c r="L67" s="46">
        <v>4</v>
      </c>
      <c r="M67" s="46">
        <v>1</v>
      </c>
      <c r="N67" s="46">
        <v>5</v>
      </c>
      <c r="O67" s="46">
        <v>6</v>
      </c>
      <c r="P67" s="46">
        <v>5</v>
      </c>
      <c r="Q67" s="46">
        <v>4</v>
      </c>
      <c r="R67" s="46">
        <v>4</v>
      </c>
      <c r="S67" s="46">
        <v>4</v>
      </c>
      <c r="T67" s="46">
        <v>8</v>
      </c>
      <c r="U67" s="46">
        <v>8</v>
      </c>
      <c r="V67" s="46">
        <v>5</v>
      </c>
      <c r="W67" s="46">
        <v>5</v>
      </c>
      <c r="X67" s="46">
        <v>5</v>
      </c>
      <c r="Y67" s="46">
        <v>5</v>
      </c>
      <c r="Z67" s="46">
        <v>0</v>
      </c>
      <c r="AA67" s="46">
        <v>1</v>
      </c>
      <c r="AB67" s="46">
        <v>2</v>
      </c>
      <c r="AC67" s="46">
        <v>6</v>
      </c>
      <c r="AD67" s="46">
        <v>3</v>
      </c>
      <c r="AE67" s="46">
        <v>2</v>
      </c>
      <c r="AF67" s="46">
        <v>1</v>
      </c>
      <c r="AG67" s="46">
        <v>1</v>
      </c>
      <c r="AH67" s="46">
        <v>0</v>
      </c>
      <c r="AI67" s="47">
        <v>8</v>
      </c>
      <c r="AJ67" s="48">
        <v>2</v>
      </c>
      <c r="AK67" s="48">
        <v>8</v>
      </c>
      <c r="AL67" s="48">
        <v>4</v>
      </c>
      <c r="AM67" s="48">
        <v>6</v>
      </c>
      <c r="AN67" s="49">
        <v>2</v>
      </c>
      <c r="AO67" s="46">
        <v>7</v>
      </c>
      <c r="AP67" s="46">
        <v>3</v>
      </c>
      <c r="AQ67" s="46">
        <v>3</v>
      </c>
      <c r="AR67" s="46">
        <v>9</v>
      </c>
      <c r="AS67" s="46">
        <v>0</v>
      </c>
      <c r="AT67" s="46">
        <v>1</v>
      </c>
      <c r="AU67" s="46">
        <v>4</v>
      </c>
      <c r="AV67" s="46">
        <v>6</v>
      </c>
      <c r="AW67" s="46">
        <v>4</v>
      </c>
      <c r="AX67" s="46">
        <v>3</v>
      </c>
      <c r="AY67" s="46">
        <v>7</v>
      </c>
      <c r="AZ67" s="46">
        <v>4</v>
      </c>
      <c r="BA67" s="46">
        <v>4</v>
      </c>
      <c r="BB67" s="46">
        <v>5</v>
      </c>
      <c r="BC67" s="46">
        <v>0</v>
      </c>
      <c r="BD67" s="46">
        <v>0</v>
      </c>
      <c r="BE67" s="46">
        <v>2</v>
      </c>
      <c r="BF67" s="46">
        <v>0</v>
      </c>
      <c r="BG67" s="46">
        <v>3</v>
      </c>
      <c r="BH67" s="46">
        <v>3</v>
      </c>
      <c r="BI67" s="46">
        <v>1</v>
      </c>
      <c r="BJ67" s="46">
        <v>0</v>
      </c>
      <c r="BK67" s="46">
        <v>2</v>
      </c>
      <c r="BL67" s="46">
        <v>0</v>
      </c>
      <c r="BM67" s="46">
        <v>2</v>
      </c>
      <c r="BN67" s="46">
        <v>3</v>
      </c>
      <c r="BO67" s="46">
        <v>4</v>
      </c>
      <c r="BP67" s="46">
        <v>0</v>
      </c>
      <c r="BQ67" s="46">
        <v>1</v>
      </c>
      <c r="BR67" s="46">
        <v>0</v>
      </c>
      <c r="BS67" s="46">
        <v>2</v>
      </c>
      <c r="CL67" s="2"/>
    </row>
    <row r="68" spans="1:90">
      <c r="A68" s="10" t="s">
        <v>119</v>
      </c>
      <c r="B68" s="46">
        <v>8</v>
      </c>
      <c r="C68" s="46">
        <v>4</v>
      </c>
      <c r="D68" s="46">
        <v>9</v>
      </c>
      <c r="E68" s="46">
        <v>8</v>
      </c>
      <c r="F68" s="46">
        <v>6</v>
      </c>
      <c r="G68" s="46">
        <v>8</v>
      </c>
      <c r="H68" s="46">
        <v>7</v>
      </c>
      <c r="I68" s="46">
        <v>7</v>
      </c>
      <c r="J68" s="46">
        <v>3</v>
      </c>
      <c r="K68" s="46">
        <v>5</v>
      </c>
      <c r="L68" s="46">
        <v>8</v>
      </c>
      <c r="M68" s="46">
        <v>1</v>
      </c>
      <c r="N68" s="46">
        <v>8</v>
      </c>
      <c r="O68" s="46">
        <v>10</v>
      </c>
      <c r="P68" s="46">
        <v>6</v>
      </c>
      <c r="Q68" s="46">
        <v>3</v>
      </c>
      <c r="R68" s="46">
        <v>4</v>
      </c>
      <c r="S68" s="46">
        <v>6</v>
      </c>
      <c r="T68" s="46">
        <v>6</v>
      </c>
      <c r="U68" s="46">
        <v>10</v>
      </c>
      <c r="V68" s="46">
        <v>2</v>
      </c>
      <c r="W68" s="46">
        <v>5</v>
      </c>
      <c r="X68" s="46">
        <v>8</v>
      </c>
      <c r="Y68" s="46">
        <v>4</v>
      </c>
      <c r="Z68" s="46">
        <v>1</v>
      </c>
      <c r="AA68" s="46">
        <v>3</v>
      </c>
      <c r="AB68" s="46">
        <v>2</v>
      </c>
      <c r="AC68" s="46">
        <v>7</v>
      </c>
      <c r="AD68" s="46">
        <v>4</v>
      </c>
      <c r="AE68" s="46">
        <v>3</v>
      </c>
      <c r="AF68" s="46">
        <v>5</v>
      </c>
      <c r="AG68" s="46">
        <v>1</v>
      </c>
      <c r="AH68" s="46">
        <v>0</v>
      </c>
      <c r="AI68" s="47">
        <v>8</v>
      </c>
      <c r="AJ68" s="48">
        <v>3</v>
      </c>
      <c r="AK68" s="48">
        <v>6</v>
      </c>
      <c r="AL68" s="48">
        <v>5</v>
      </c>
      <c r="AM68" s="48">
        <v>6</v>
      </c>
      <c r="AN68" s="49">
        <v>2</v>
      </c>
      <c r="AO68" s="46">
        <v>7</v>
      </c>
      <c r="AP68" s="46">
        <v>9</v>
      </c>
      <c r="AQ68" s="46">
        <v>8</v>
      </c>
      <c r="AR68" s="46">
        <v>4</v>
      </c>
      <c r="AS68" s="46">
        <v>1</v>
      </c>
      <c r="AT68" s="46">
        <v>2</v>
      </c>
      <c r="AU68" s="46">
        <v>5</v>
      </c>
      <c r="AV68" s="46">
        <v>7</v>
      </c>
      <c r="AW68" s="46">
        <v>7</v>
      </c>
      <c r="AX68" s="46">
        <v>3</v>
      </c>
      <c r="AY68" s="46">
        <v>3</v>
      </c>
      <c r="AZ68" s="46">
        <v>5</v>
      </c>
      <c r="BA68" s="46">
        <v>7</v>
      </c>
      <c r="BB68" s="46">
        <v>6</v>
      </c>
      <c r="BC68" s="46">
        <v>2</v>
      </c>
      <c r="BD68" s="46">
        <v>0</v>
      </c>
      <c r="BE68" s="46">
        <v>3</v>
      </c>
      <c r="BF68" s="46">
        <v>0</v>
      </c>
      <c r="BG68" s="46">
        <v>4</v>
      </c>
      <c r="BH68" s="46">
        <v>1</v>
      </c>
      <c r="BI68" s="46">
        <v>4</v>
      </c>
      <c r="BJ68" s="46">
        <v>3</v>
      </c>
      <c r="BK68" s="46">
        <v>7</v>
      </c>
      <c r="BL68" s="46">
        <v>6</v>
      </c>
      <c r="BM68" s="46">
        <v>3</v>
      </c>
      <c r="BN68" s="46">
        <v>2</v>
      </c>
      <c r="BO68" s="46">
        <v>2</v>
      </c>
      <c r="BP68" s="46">
        <v>0</v>
      </c>
      <c r="BQ68" s="46">
        <v>1</v>
      </c>
      <c r="BR68" s="46">
        <v>0</v>
      </c>
      <c r="BS68" s="46">
        <v>0</v>
      </c>
      <c r="CL68" s="2"/>
    </row>
    <row r="69" spans="1:90">
      <c r="A69" s="10" t="s">
        <v>120</v>
      </c>
      <c r="B69" s="46">
        <v>9</v>
      </c>
      <c r="C69" s="46">
        <v>2</v>
      </c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7">
        <v>7</v>
      </c>
      <c r="AJ69" s="48">
        <v>6</v>
      </c>
      <c r="AK69" s="48"/>
      <c r="AL69" s="48">
        <v>3</v>
      </c>
      <c r="AM69" s="48">
        <v>2</v>
      </c>
      <c r="AN69" s="49">
        <v>3</v>
      </c>
      <c r="AO69" s="46"/>
      <c r="AP69" s="46">
        <v>5</v>
      </c>
      <c r="AQ69" s="46">
        <v>5</v>
      </c>
      <c r="AR69" s="46"/>
      <c r="AS69" s="46">
        <v>4</v>
      </c>
      <c r="AT69" s="46">
        <v>5</v>
      </c>
      <c r="AU69" s="46">
        <v>4</v>
      </c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CL69" s="2"/>
    </row>
    <row r="70" spans="1:90">
      <c r="A70" s="10" t="s">
        <v>121</v>
      </c>
      <c r="B70" s="46">
        <v>6</v>
      </c>
      <c r="C70" s="46">
        <v>4</v>
      </c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7">
        <v>5</v>
      </c>
      <c r="AJ70" s="48">
        <v>4</v>
      </c>
      <c r="AK70" s="48">
        <v>7</v>
      </c>
      <c r="AL70" s="48">
        <v>6</v>
      </c>
      <c r="AM70" s="48">
        <v>2</v>
      </c>
      <c r="AN70" s="49">
        <v>4</v>
      </c>
      <c r="AO70" s="46"/>
      <c r="AP70" s="46">
        <v>3</v>
      </c>
      <c r="AQ70" s="46">
        <v>6</v>
      </c>
      <c r="AR70" s="46"/>
      <c r="AS70" s="46">
        <v>2</v>
      </c>
      <c r="AT70" s="46">
        <v>2</v>
      </c>
      <c r="AU70" s="46">
        <v>4</v>
      </c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CL70" s="2"/>
    </row>
    <row r="71" spans="1:90">
      <c r="A71" s="10" t="s">
        <v>122</v>
      </c>
      <c r="B71" s="46">
        <v>9</v>
      </c>
      <c r="C71" s="46">
        <v>5</v>
      </c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7">
        <v>5</v>
      </c>
      <c r="AJ71" s="48">
        <v>4</v>
      </c>
      <c r="AK71" s="48">
        <v>5</v>
      </c>
      <c r="AL71" s="48">
        <v>6</v>
      </c>
      <c r="AM71" s="48">
        <v>3</v>
      </c>
      <c r="AN71" s="49">
        <v>4</v>
      </c>
      <c r="AO71" s="46"/>
      <c r="AP71" s="46">
        <v>5</v>
      </c>
      <c r="AQ71" s="46">
        <v>6</v>
      </c>
      <c r="AR71" s="46"/>
      <c r="AS71" s="46">
        <v>5</v>
      </c>
      <c r="AT71" s="46">
        <v>4</v>
      </c>
      <c r="AU71" s="46">
        <v>5</v>
      </c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CL71" s="2"/>
    </row>
    <row r="72" spans="1:90">
      <c r="A72" s="10" t="s">
        <v>123</v>
      </c>
      <c r="B72" s="46">
        <v>9</v>
      </c>
      <c r="C72" s="46">
        <v>6</v>
      </c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7">
        <v>9</v>
      </c>
      <c r="AJ72" s="48">
        <v>6</v>
      </c>
      <c r="AK72" s="48">
        <v>5</v>
      </c>
      <c r="AL72" s="48">
        <v>6</v>
      </c>
      <c r="AM72" s="48">
        <v>3</v>
      </c>
      <c r="AN72" s="49">
        <v>3</v>
      </c>
      <c r="AO72" s="46"/>
      <c r="AP72" s="46">
        <v>3</v>
      </c>
      <c r="AQ72" s="46">
        <v>7</v>
      </c>
      <c r="AR72" s="46"/>
      <c r="AS72" s="46">
        <v>5</v>
      </c>
      <c r="AT72" s="46">
        <v>2</v>
      </c>
      <c r="AU72" s="46">
        <v>5</v>
      </c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CL72" s="2"/>
    </row>
    <row r="73" spans="1:90">
      <c r="A73" s="10" t="s">
        <v>124</v>
      </c>
      <c r="B73" s="46">
        <v>11</v>
      </c>
      <c r="C73" s="46">
        <v>4</v>
      </c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7"/>
      <c r="AJ73" s="48"/>
      <c r="AK73" s="48"/>
      <c r="AL73" s="48"/>
      <c r="AM73" s="48"/>
      <c r="AN73" s="49"/>
      <c r="AO73" s="46"/>
      <c r="AP73" s="46">
        <v>6</v>
      </c>
      <c r="AQ73" s="46">
        <v>7</v>
      </c>
      <c r="AR73" s="46"/>
      <c r="AS73" s="46">
        <v>2</v>
      </c>
      <c r="AT73" s="46">
        <v>2</v>
      </c>
      <c r="AU73" s="46">
        <v>4</v>
      </c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CL73" s="2"/>
    </row>
    <row r="74" spans="1:90">
      <c r="A74" s="10" t="s">
        <v>125</v>
      </c>
      <c r="B74" s="46">
        <v>5</v>
      </c>
      <c r="C74" s="46">
        <v>3</v>
      </c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7"/>
      <c r="AJ74" s="48"/>
      <c r="AK74" s="48"/>
      <c r="AL74" s="48"/>
      <c r="AM74" s="48"/>
      <c r="AN74" s="49"/>
      <c r="AO74" s="46"/>
      <c r="AP74" s="46">
        <v>5</v>
      </c>
      <c r="AQ74" s="46">
        <v>4</v>
      </c>
      <c r="AR74" s="46"/>
      <c r="AS74" s="46">
        <v>2</v>
      </c>
      <c r="AT74" s="46">
        <v>3</v>
      </c>
      <c r="AU74" s="46">
        <v>5</v>
      </c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CL74" s="2"/>
    </row>
    <row r="75" spans="1:90">
      <c r="A75" s="10" t="s">
        <v>126</v>
      </c>
      <c r="B75" s="46">
        <v>7</v>
      </c>
      <c r="C75" s="46">
        <v>2</v>
      </c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7"/>
      <c r="AJ75" s="48"/>
      <c r="AK75" s="48"/>
      <c r="AL75" s="48"/>
      <c r="AM75" s="48"/>
      <c r="AN75" s="49"/>
      <c r="AO75" s="46"/>
      <c r="AP75" s="46">
        <v>4</v>
      </c>
      <c r="AQ75" s="46">
        <v>8</v>
      </c>
      <c r="AR75" s="46"/>
      <c r="AS75" s="46">
        <v>4</v>
      </c>
      <c r="AT75" s="46">
        <v>2</v>
      </c>
      <c r="AU75" s="46">
        <v>3</v>
      </c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CL75" s="2"/>
    </row>
    <row r="76" spans="1:90">
      <c r="A76" s="10" t="s">
        <v>127</v>
      </c>
      <c r="B76" s="46">
        <v>5</v>
      </c>
      <c r="C76" s="46">
        <v>4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7"/>
      <c r="AJ76" s="48"/>
      <c r="AK76" s="48"/>
      <c r="AL76" s="48"/>
      <c r="AM76" s="48"/>
      <c r="AN76" s="49"/>
      <c r="AO76" s="46"/>
      <c r="AP76" s="46">
        <v>4</v>
      </c>
      <c r="AQ76" s="46">
        <v>7</v>
      </c>
      <c r="AR76" s="46"/>
      <c r="AS76" s="46">
        <v>3</v>
      </c>
      <c r="AT76" s="46">
        <v>1</v>
      </c>
      <c r="AU76" s="46">
        <v>3</v>
      </c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CL76" s="2"/>
    </row>
    <row r="77" spans="1:90">
      <c r="A77" s="10" t="s">
        <v>128</v>
      </c>
      <c r="B77" s="46">
        <v>3</v>
      </c>
      <c r="C77" s="46">
        <v>3</v>
      </c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7"/>
      <c r="AJ77" s="48"/>
      <c r="AK77" s="48"/>
      <c r="AL77" s="48"/>
      <c r="AM77" s="48"/>
      <c r="AN77" s="49"/>
      <c r="AO77" s="46"/>
      <c r="AP77" s="46">
        <v>4</v>
      </c>
      <c r="AQ77" s="46">
        <v>7</v>
      </c>
      <c r="AR77" s="46"/>
      <c r="AS77" s="46">
        <v>4</v>
      </c>
      <c r="AT77" s="46">
        <v>1</v>
      </c>
      <c r="AU77" s="46">
        <v>5</v>
      </c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CL77" s="2"/>
    </row>
    <row r="78" spans="1:90">
      <c r="A78" s="10" t="s">
        <v>129</v>
      </c>
      <c r="B78" s="46">
        <v>2</v>
      </c>
      <c r="C78" s="46">
        <v>2</v>
      </c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7"/>
      <c r="AJ78" s="48"/>
      <c r="AK78" s="48"/>
      <c r="AL78" s="48"/>
      <c r="AM78" s="48"/>
      <c r="AN78" s="49"/>
      <c r="AO78" s="46"/>
      <c r="AP78" s="46">
        <v>4</v>
      </c>
      <c r="AQ78" s="46">
        <v>5</v>
      </c>
      <c r="AR78" s="46"/>
      <c r="AS78" s="46">
        <v>2</v>
      </c>
      <c r="AT78" s="46">
        <v>0</v>
      </c>
      <c r="AU78" s="46">
        <v>4</v>
      </c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CL78" s="2"/>
    </row>
    <row r="79" spans="1:90">
      <c r="A79" s="10" t="s">
        <v>130</v>
      </c>
      <c r="B79" s="46">
        <v>5</v>
      </c>
      <c r="C79" s="46">
        <v>2</v>
      </c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7"/>
      <c r="AJ79" s="48"/>
      <c r="AK79" s="48"/>
      <c r="AL79" s="48"/>
      <c r="AM79" s="48"/>
      <c r="AN79" s="49"/>
      <c r="AO79" s="46"/>
      <c r="AP79" s="46">
        <v>9</v>
      </c>
      <c r="AQ79" s="46">
        <v>6</v>
      </c>
      <c r="AR79" s="46"/>
      <c r="AS79" s="46">
        <v>2</v>
      </c>
      <c r="AT79" s="46">
        <v>2</v>
      </c>
      <c r="AU79" s="46">
        <v>4</v>
      </c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CL79" s="2"/>
    </row>
    <row r="80" spans="1:90">
      <c r="A80" s="10" t="s">
        <v>131</v>
      </c>
      <c r="B80" s="46">
        <v>8</v>
      </c>
      <c r="C80" s="46">
        <v>2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7"/>
      <c r="AJ80" s="48"/>
      <c r="AK80" s="48"/>
      <c r="AL80" s="48"/>
      <c r="AM80" s="48"/>
      <c r="AN80" s="49"/>
      <c r="AO80" s="46"/>
      <c r="AP80" s="46">
        <v>5</v>
      </c>
      <c r="AQ80" s="46">
        <v>7</v>
      </c>
      <c r="AR80" s="46"/>
      <c r="AS80" s="46">
        <v>0</v>
      </c>
      <c r="AT80" s="46">
        <v>1</v>
      </c>
      <c r="AU80" s="46">
        <v>4</v>
      </c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CL80" s="2"/>
    </row>
    <row r="81" spans="1:90">
      <c r="AJ81" s="48"/>
      <c r="AL81" s="48"/>
      <c r="AM81" s="48"/>
      <c r="AN81" s="49"/>
      <c r="BS81" s="10"/>
      <c r="CL81" s="2"/>
    </row>
    <row r="82" spans="1:90" ht="18">
      <c r="A82" s="41" t="s">
        <v>132</v>
      </c>
      <c r="AJ82" s="44"/>
      <c r="AL82" s="48"/>
      <c r="AM82" s="44"/>
      <c r="AN82" s="45"/>
      <c r="BS82" s="10"/>
      <c r="CL82" s="2"/>
    </row>
    <row r="83" spans="1:90">
      <c r="A83" s="11" t="s">
        <v>6</v>
      </c>
      <c r="B83" s="12" t="s">
        <v>7</v>
      </c>
      <c r="C83" s="12" t="s">
        <v>8</v>
      </c>
      <c r="D83" s="12" t="s">
        <v>9</v>
      </c>
      <c r="E83" s="12" t="s">
        <v>10</v>
      </c>
      <c r="F83" s="12" t="s">
        <v>11</v>
      </c>
      <c r="G83" s="12" t="s">
        <v>12</v>
      </c>
      <c r="H83" s="12" t="s">
        <v>13</v>
      </c>
      <c r="I83" s="12" t="s">
        <v>14</v>
      </c>
      <c r="J83" s="12" t="s">
        <v>15</v>
      </c>
      <c r="K83" s="12" t="s">
        <v>16</v>
      </c>
      <c r="L83" s="12" t="s">
        <v>17</v>
      </c>
      <c r="M83" s="12" t="s">
        <v>18</v>
      </c>
      <c r="N83" s="12" t="s">
        <v>19</v>
      </c>
      <c r="O83" s="12" t="s">
        <v>20</v>
      </c>
      <c r="P83" s="12" t="s">
        <v>21</v>
      </c>
      <c r="Q83" s="12" t="s">
        <v>22</v>
      </c>
      <c r="R83" s="12" t="s">
        <v>23</v>
      </c>
      <c r="S83" s="12" t="s">
        <v>24</v>
      </c>
      <c r="T83" s="12" t="s">
        <v>25</v>
      </c>
      <c r="U83" s="12" t="s">
        <v>26</v>
      </c>
      <c r="V83" s="12" t="s">
        <v>27</v>
      </c>
      <c r="W83" s="12" t="s">
        <v>28</v>
      </c>
      <c r="X83" s="12" t="s">
        <v>29</v>
      </c>
      <c r="Y83" s="12" t="s">
        <v>30</v>
      </c>
      <c r="Z83" s="12" t="s">
        <v>31</v>
      </c>
      <c r="AA83" s="12" t="s">
        <v>32</v>
      </c>
      <c r="AB83" s="12" t="s">
        <v>33</v>
      </c>
      <c r="AC83" s="12" t="s">
        <v>34</v>
      </c>
      <c r="AD83" s="12" t="s">
        <v>35</v>
      </c>
      <c r="AE83" s="12" t="s">
        <v>36</v>
      </c>
      <c r="AF83" s="12" t="s">
        <v>37</v>
      </c>
      <c r="AG83" s="12" t="s">
        <v>38</v>
      </c>
      <c r="AH83" s="12" t="s">
        <v>39</v>
      </c>
      <c r="AI83" s="13" t="s">
        <v>40</v>
      </c>
      <c r="AJ83" s="14" t="s">
        <v>41</v>
      </c>
      <c r="AK83" s="14" t="s">
        <v>42</v>
      </c>
      <c r="AL83" s="14" t="s">
        <v>43</v>
      </c>
      <c r="AM83" s="14" t="s">
        <v>44</v>
      </c>
      <c r="AN83" s="15" t="s">
        <v>45</v>
      </c>
      <c r="AO83" s="16" t="s">
        <v>46</v>
      </c>
      <c r="AP83" s="16" t="s">
        <v>47</v>
      </c>
      <c r="AQ83" s="16" t="s">
        <v>48</v>
      </c>
      <c r="AR83" s="16" t="s">
        <v>49</v>
      </c>
      <c r="AS83" s="16" t="s">
        <v>50</v>
      </c>
      <c r="AT83" s="16" t="s">
        <v>51</v>
      </c>
      <c r="AU83" s="16" t="s">
        <v>52</v>
      </c>
      <c r="AV83" s="16" t="s">
        <v>53</v>
      </c>
      <c r="AW83" s="16" t="s">
        <v>54</v>
      </c>
      <c r="AX83" s="16" t="s">
        <v>55</v>
      </c>
      <c r="AY83" s="16" t="s">
        <v>56</v>
      </c>
      <c r="AZ83" s="16" t="s">
        <v>57</v>
      </c>
      <c r="BA83" s="16" t="s">
        <v>58</v>
      </c>
      <c r="BB83" s="16" t="s">
        <v>59</v>
      </c>
      <c r="BC83" s="16" t="s">
        <v>60</v>
      </c>
      <c r="BD83" s="16" t="s">
        <v>61</v>
      </c>
      <c r="BE83" s="16" t="s">
        <v>62</v>
      </c>
      <c r="BF83" s="16" t="s">
        <v>63</v>
      </c>
      <c r="BG83" s="16" t="s">
        <v>64</v>
      </c>
      <c r="BH83" s="16" t="s">
        <v>65</v>
      </c>
      <c r="BI83" s="16" t="s">
        <v>66</v>
      </c>
      <c r="BJ83" s="16" t="s">
        <v>67</v>
      </c>
      <c r="BK83" s="16" t="s">
        <v>68</v>
      </c>
      <c r="BL83" s="16" t="s">
        <v>69</v>
      </c>
      <c r="BM83" s="16" t="s">
        <v>70</v>
      </c>
      <c r="BN83" s="16" t="s">
        <v>71</v>
      </c>
      <c r="BO83" s="16" t="s">
        <v>72</v>
      </c>
      <c r="BP83" s="16" t="s">
        <v>73</v>
      </c>
      <c r="BQ83" s="16" t="s">
        <v>74</v>
      </c>
      <c r="BR83" s="16" t="s">
        <v>75</v>
      </c>
      <c r="BS83" s="16" t="s">
        <v>76</v>
      </c>
      <c r="CL83" s="2"/>
    </row>
    <row r="84" spans="1:90">
      <c r="A84" s="11" t="s">
        <v>133</v>
      </c>
      <c r="B84" s="50">
        <v>1</v>
      </c>
      <c r="C84" s="50">
        <v>1</v>
      </c>
      <c r="D84" s="50">
        <v>1</v>
      </c>
      <c r="E84" s="50">
        <v>1</v>
      </c>
      <c r="F84" s="50">
        <v>1</v>
      </c>
      <c r="G84" s="50">
        <v>1</v>
      </c>
      <c r="H84" s="50">
        <v>1</v>
      </c>
      <c r="I84" s="50">
        <v>1</v>
      </c>
      <c r="J84" s="50">
        <v>1</v>
      </c>
      <c r="K84" s="50">
        <v>1</v>
      </c>
      <c r="L84" s="50">
        <v>1</v>
      </c>
      <c r="M84" s="50">
        <v>1</v>
      </c>
      <c r="N84" s="50">
        <v>1</v>
      </c>
      <c r="O84" s="50">
        <v>1</v>
      </c>
      <c r="P84" s="50">
        <v>1</v>
      </c>
      <c r="Q84" s="50">
        <v>1</v>
      </c>
      <c r="R84" s="50">
        <v>1</v>
      </c>
      <c r="S84" s="50">
        <v>1</v>
      </c>
      <c r="T84" s="50">
        <v>1</v>
      </c>
      <c r="U84" s="50">
        <v>1</v>
      </c>
      <c r="V84" s="50">
        <v>1</v>
      </c>
      <c r="W84" s="50">
        <v>1</v>
      </c>
      <c r="X84" s="50">
        <v>1</v>
      </c>
      <c r="Y84" s="50">
        <v>1</v>
      </c>
      <c r="Z84" s="50">
        <v>1</v>
      </c>
      <c r="AA84" s="50">
        <v>1</v>
      </c>
      <c r="AB84" s="50">
        <v>1</v>
      </c>
      <c r="AC84" s="50">
        <v>1</v>
      </c>
      <c r="AD84" s="50">
        <v>1</v>
      </c>
      <c r="AE84" s="50">
        <v>1</v>
      </c>
      <c r="AF84" s="50">
        <v>1</v>
      </c>
      <c r="AG84" s="50">
        <v>1</v>
      </c>
      <c r="AH84" s="50">
        <v>1</v>
      </c>
      <c r="AI84" s="51">
        <v>1</v>
      </c>
      <c r="AJ84" s="52">
        <v>1</v>
      </c>
      <c r="AK84" s="52">
        <v>1</v>
      </c>
      <c r="AL84" s="52">
        <v>1</v>
      </c>
      <c r="AM84" s="52">
        <v>1</v>
      </c>
      <c r="AN84" s="53">
        <v>1</v>
      </c>
      <c r="AO84" s="50">
        <v>1</v>
      </c>
      <c r="AP84" s="50">
        <v>1</v>
      </c>
      <c r="AQ84" s="50">
        <v>1</v>
      </c>
      <c r="AR84" s="50">
        <v>1</v>
      </c>
      <c r="AS84" s="50">
        <v>1</v>
      </c>
      <c r="AT84" s="50">
        <v>1</v>
      </c>
      <c r="AU84" s="50">
        <v>1</v>
      </c>
      <c r="AV84" s="50">
        <v>1</v>
      </c>
      <c r="AW84" s="50">
        <v>1</v>
      </c>
      <c r="AX84" s="50">
        <v>1</v>
      </c>
      <c r="AY84" s="50">
        <v>1</v>
      </c>
      <c r="AZ84" s="50">
        <v>1</v>
      </c>
      <c r="BA84" s="50">
        <v>1</v>
      </c>
      <c r="BB84" s="50">
        <v>1</v>
      </c>
      <c r="BC84" s="50">
        <v>1</v>
      </c>
      <c r="BD84" s="50">
        <v>1</v>
      </c>
      <c r="BE84" s="50">
        <v>1</v>
      </c>
      <c r="BF84" s="50">
        <v>1</v>
      </c>
      <c r="BG84" s="50">
        <v>1</v>
      </c>
      <c r="BH84" s="50">
        <v>1</v>
      </c>
      <c r="BI84" s="50">
        <v>1</v>
      </c>
      <c r="BJ84" s="50">
        <v>1</v>
      </c>
      <c r="BK84" s="50">
        <v>1</v>
      </c>
      <c r="BL84" s="50">
        <v>1</v>
      </c>
      <c r="BM84" s="50">
        <v>1</v>
      </c>
      <c r="BN84" s="50">
        <v>1</v>
      </c>
      <c r="BO84" s="50">
        <v>1</v>
      </c>
      <c r="BP84" s="50">
        <v>1</v>
      </c>
      <c r="BQ84" s="50">
        <v>1</v>
      </c>
      <c r="BR84" s="50">
        <v>1</v>
      </c>
      <c r="BS84" s="50">
        <v>1</v>
      </c>
      <c r="CL84" s="2"/>
    </row>
    <row r="85" spans="1:90">
      <c r="A85" s="11" t="s">
        <v>134</v>
      </c>
      <c r="B85" s="50">
        <v>0.57610326846906745</v>
      </c>
      <c r="C85" s="50">
        <v>0.78727590972247208</v>
      </c>
      <c r="D85" s="50">
        <v>0.51885412502969253</v>
      </c>
      <c r="E85" s="50">
        <v>0.75368541888488727</v>
      </c>
      <c r="F85" s="50">
        <v>0.57800019974788563</v>
      </c>
      <c r="G85" s="50">
        <v>0.5251507748301929</v>
      </c>
      <c r="H85" s="50">
        <v>0.69776536301616787</v>
      </c>
      <c r="I85" s="50">
        <v>0.67580043915589649</v>
      </c>
      <c r="J85" s="50">
        <v>0.58906293443159774</v>
      </c>
      <c r="K85" s="50">
        <v>0.53552166106534527</v>
      </c>
      <c r="L85" s="50">
        <v>0.60872405231788629</v>
      </c>
      <c r="M85" s="50">
        <v>0.8288971053332882</v>
      </c>
      <c r="N85" s="50">
        <v>0.79818139988470493</v>
      </c>
      <c r="O85" s="50">
        <v>0.7374375193294348</v>
      </c>
      <c r="P85" s="50">
        <v>0.75720931267301927</v>
      </c>
      <c r="Q85" s="50">
        <v>0.60205077763544923</v>
      </c>
      <c r="R85" s="50">
        <v>0.71726570941943835</v>
      </c>
      <c r="S85" s="50">
        <v>0.61313594792289261</v>
      </c>
      <c r="T85" s="50">
        <v>0.72497052436539089</v>
      </c>
      <c r="U85" s="50">
        <v>0.73201319049047919</v>
      </c>
      <c r="V85" s="50">
        <v>0.68087871640537134</v>
      </c>
      <c r="W85" s="50">
        <v>0.68905804190474806</v>
      </c>
      <c r="X85" s="50">
        <v>0.64366191627890657</v>
      </c>
      <c r="Y85" s="50">
        <v>0.78674777803832896</v>
      </c>
      <c r="Z85" s="50">
        <v>0.80273815987256847</v>
      </c>
      <c r="AA85" s="50">
        <v>0.73834742087846061</v>
      </c>
      <c r="AB85" s="50">
        <v>0.62305385098542443</v>
      </c>
      <c r="AC85" s="50">
        <v>0.84854975498143514</v>
      </c>
      <c r="AD85" s="50">
        <v>0.85132153399151378</v>
      </c>
      <c r="AE85" s="50">
        <v>0.80794712721378603</v>
      </c>
      <c r="AF85" s="50">
        <v>0.72795127723612807</v>
      </c>
      <c r="AG85" s="50">
        <v>0.82935200822088051</v>
      </c>
      <c r="AH85" s="50">
        <v>0.81751157380433725</v>
      </c>
      <c r="AI85" s="51">
        <v>0.6591563312052261</v>
      </c>
      <c r="AJ85" s="52">
        <v>0.75953764266494972</v>
      </c>
      <c r="AK85" s="52">
        <v>0.77439918416817788</v>
      </c>
      <c r="AL85" s="52">
        <v>0.88269872553202944</v>
      </c>
      <c r="AM85" s="52">
        <v>0.73717874203068645</v>
      </c>
      <c r="AN85" s="53">
        <v>0.92691766878762372</v>
      </c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CL85" s="2"/>
    </row>
    <row r="86" spans="1:90">
      <c r="A86" s="11" t="s">
        <v>135</v>
      </c>
      <c r="B86" s="50">
        <v>0.14113789953706535</v>
      </c>
      <c r="C86" s="50">
        <v>0.2850304010768302</v>
      </c>
      <c r="D86" s="50">
        <v>7.0369865117667879E-2</v>
      </c>
      <c r="E86" s="50">
        <v>0.16826208833332226</v>
      </c>
      <c r="F86" s="50">
        <v>0.16182979860554381</v>
      </c>
      <c r="G86" s="50">
        <v>0.14005273814845512</v>
      </c>
      <c r="H86" s="50">
        <v>0.19125535396647414</v>
      </c>
      <c r="I86" s="50">
        <v>0.20208229020868676</v>
      </c>
      <c r="J86" s="50">
        <v>0.16010161576372681</v>
      </c>
      <c r="K86" s="50">
        <v>0.14143708661054227</v>
      </c>
      <c r="L86" s="50">
        <v>0.11036214106653634</v>
      </c>
      <c r="M86" s="50">
        <v>0.24038175963314268</v>
      </c>
      <c r="N86" s="50">
        <v>0.40243489277836625</v>
      </c>
      <c r="O86" s="50">
        <v>0.27278369270790687</v>
      </c>
      <c r="P86" s="50">
        <v>0.244706194489379</v>
      </c>
      <c r="Q86" s="50">
        <v>0.20393031459194808</v>
      </c>
      <c r="R86" s="50">
        <v>0.26461879957534035</v>
      </c>
      <c r="S86" s="50">
        <v>0.24542222027395785</v>
      </c>
      <c r="T86" s="50">
        <v>0.18893144784631194</v>
      </c>
      <c r="U86" s="50">
        <v>0.26603962898024375</v>
      </c>
      <c r="V86" s="50">
        <v>0.2260322292218942</v>
      </c>
      <c r="W86" s="50">
        <v>0.2910832098331359</v>
      </c>
      <c r="X86" s="50">
        <v>0.25215703750315971</v>
      </c>
      <c r="Y86" s="50">
        <v>0.43120317470074909</v>
      </c>
      <c r="Z86" s="50">
        <v>0.44855072951487812</v>
      </c>
      <c r="AA86" s="50">
        <v>0.33953786013680509</v>
      </c>
      <c r="AB86" s="50">
        <v>0.25915909900525907</v>
      </c>
      <c r="AC86" s="50">
        <v>0.32484193053787008</v>
      </c>
      <c r="AD86" s="50">
        <v>0.40874322868910279</v>
      </c>
      <c r="AE86" s="50">
        <v>0.31108293177872209</v>
      </c>
      <c r="AF86" s="50">
        <v>0.2344047098426745</v>
      </c>
      <c r="AG86" s="50">
        <v>0.38100883027705645</v>
      </c>
      <c r="AH86" s="50">
        <v>0.37421396149696551</v>
      </c>
      <c r="AI86" s="51">
        <v>0.21099329215860813</v>
      </c>
      <c r="AJ86" s="52">
        <v>0.40228493867687226</v>
      </c>
      <c r="AK86" s="52">
        <v>0.28511689118655015</v>
      </c>
      <c r="AL86" s="52">
        <v>0.40226103017550618</v>
      </c>
      <c r="AM86" s="52">
        <v>0.33866118391677819</v>
      </c>
      <c r="AN86" s="53">
        <v>0.65248612044212562</v>
      </c>
      <c r="AO86" s="50">
        <v>0.19537977676944487</v>
      </c>
      <c r="AP86" s="50">
        <v>0.31687879501324334</v>
      </c>
      <c r="AQ86" s="50">
        <v>0.35239820113480186</v>
      </c>
      <c r="AR86" s="50">
        <v>0.32598921003099607</v>
      </c>
      <c r="AS86" s="50">
        <v>0.60248018545655602</v>
      </c>
      <c r="AT86" s="50">
        <v>0.65799326144509029</v>
      </c>
      <c r="AU86" s="50">
        <v>0.39089465421318037</v>
      </c>
      <c r="AV86" s="50">
        <v>0.50908177591411818</v>
      </c>
      <c r="AW86" s="50">
        <v>0.39326785630655459</v>
      </c>
      <c r="AX86" s="50">
        <v>0.5226883340891213</v>
      </c>
      <c r="AY86" s="50">
        <v>0.69574345834497442</v>
      </c>
      <c r="AZ86" s="50">
        <v>0.48673074888721396</v>
      </c>
      <c r="BA86" s="50">
        <v>0.40042267914021473</v>
      </c>
      <c r="BB86" s="50">
        <v>0.46638925662535452</v>
      </c>
      <c r="BC86" s="50">
        <v>1.0499878149859661</v>
      </c>
      <c r="BD86" s="50">
        <v>1.0205397432361309</v>
      </c>
      <c r="BE86" s="50">
        <v>0.63341211432434164</v>
      </c>
      <c r="BF86" s="50">
        <v>0.90276223833039615</v>
      </c>
      <c r="BG86" s="50">
        <v>0.46989881908794778</v>
      </c>
      <c r="BH86" s="50">
        <v>0.63835371595604962</v>
      </c>
      <c r="BI86" s="50">
        <v>0.56011169285051932</v>
      </c>
      <c r="BJ86" s="50">
        <v>0.98087642850838319</v>
      </c>
      <c r="BK86" s="50">
        <v>0.77195682646114816</v>
      </c>
      <c r="BL86" s="50">
        <v>0.81434007020764054</v>
      </c>
      <c r="BM86" s="50">
        <v>0.40774550968814505</v>
      </c>
      <c r="BN86" s="50">
        <v>0.70176392290775014</v>
      </c>
      <c r="BO86" s="50">
        <v>0.47196757911580622</v>
      </c>
      <c r="BP86" s="50">
        <v>1.0319048290883677</v>
      </c>
      <c r="BQ86" s="50">
        <v>0.61790371769965646</v>
      </c>
      <c r="BR86" s="50">
        <v>0.95734951629489928</v>
      </c>
      <c r="BS86" s="50">
        <v>0.64889416269161126</v>
      </c>
    </row>
    <row r="87" spans="1:90">
      <c r="A87" s="11" t="s">
        <v>136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1">
        <v>5.28167541842419E-2</v>
      </c>
      <c r="AJ87" s="52">
        <v>0.11927741181152417</v>
      </c>
      <c r="AK87" s="52">
        <v>6.9653610073839287E-2</v>
      </c>
      <c r="AL87" s="52">
        <v>0.11732237013167826</v>
      </c>
      <c r="AM87" s="52">
        <v>0.10425641515169243</v>
      </c>
      <c r="AN87" s="53">
        <v>0.20028898746265894</v>
      </c>
      <c r="AO87" s="50">
        <v>7.1021315369345042E-2</v>
      </c>
      <c r="AP87" s="50">
        <v>9.7495016364999923E-2</v>
      </c>
      <c r="AQ87" s="50">
        <v>9.7327644617109743E-2</v>
      </c>
      <c r="AR87" s="50">
        <v>0.11434549467005771</v>
      </c>
      <c r="AS87" s="50">
        <v>0.1978173347879302</v>
      </c>
      <c r="AT87" s="50">
        <v>0.21467423630766894</v>
      </c>
      <c r="AU87" s="50">
        <v>0.14449270434273029</v>
      </c>
      <c r="AV87" s="50">
        <v>0.15109574485828459</v>
      </c>
      <c r="AW87" s="50">
        <v>0.10890975511062871</v>
      </c>
      <c r="AX87" s="50">
        <v>0.14944110975164274</v>
      </c>
      <c r="AY87" s="50">
        <v>0.29978315274151995</v>
      </c>
      <c r="AZ87" s="50">
        <v>0.17315559437520497</v>
      </c>
      <c r="BA87" s="50">
        <v>0.10958179146008709</v>
      </c>
      <c r="BB87" s="50">
        <v>0.16262138075248858</v>
      </c>
      <c r="BC87" s="50">
        <v>0.64326610519753924</v>
      </c>
      <c r="BD87" s="50">
        <v>0.5743805699038681</v>
      </c>
      <c r="BE87" s="50">
        <v>0.22280770981273029</v>
      </c>
      <c r="BF87" s="50">
        <v>0.56072276033765112</v>
      </c>
      <c r="BG87" s="50">
        <v>0.13128275378077875</v>
      </c>
      <c r="BH87" s="50">
        <v>0.28335493475994672</v>
      </c>
      <c r="BI87" s="50">
        <v>0.18023757954747072</v>
      </c>
      <c r="BJ87" s="50">
        <v>0.6443334608255612</v>
      </c>
      <c r="BK87" s="50">
        <v>0.29186868942705141</v>
      </c>
      <c r="BL87" s="50">
        <v>0.56867646329650545</v>
      </c>
      <c r="BM87" s="50">
        <v>0.16375984464208479</v>
      </c>
      <c r="BN87" s="50">
        <v>0.30340793005466921</v>
      </c>
      <c r="BO87" s="50">
        <v>0.23880703363278083</v>
      </c>
      <c r="BP87" s="50">
        <v>0.78514050294133553</v>
      </c>
      <c r="BQ87" s="50">
        <v>0.21848449849642065</v>
      </c>
      <c r="BR87" s="50">
        <v>0.69995555289435862</v>
      </c>
      <c r="BS87" s="50">
        <v>0.25413507755163478</v>
      </c>
    </row>
    <row r="88" spans="1:90" s="59" customFormat="1">
      <c r="A88" s="54" t="s">
        <v>137</v>
      </c>
      <c r="B88" s="55">
        <v>3.1431551161157291E-2</v>
      </c>
      <c r="C88" s="55">
        <v>2.3258907614929589E-2</v>
      </c>
      <c r="D88" s="55">
        <v>4.5854818122006216E-2</v>
      </c>
      <c r="E88" s="55">
        <v>3.8533823392606373E-2</v>
      </c>
      <c r="F88" s="55">
        <v>3.1549375325937691E-2</v>
      </c>
      <c r="G88" s="55">
        <v>5.1899025348831958E-2</v>
      </c>
      <c r="H88" s="55">
        <v>2.9379060133776318E-2</v>
      </c>
      <c r="I88" s="55">
        <v>7.0932308277031536E-2</v>
      </c>
      <c r="J88" s="55">
        <v>2.3549211608426737E-2</v>
      </c>
      <c r="K88" s="55">
        <v>2.8725343605393024E-2</v>
      </c>
      <c r="L88" s="55">
        <v>3.4480323607248051E-2</v>
      </c>
      <c r="M88" s="55">
        <v>1.9827071592207084E-2</v>
      </c>
      <c r="N88" s="55">
        <v>7.5033629409229863E-2</v>
      </c>
      <c r="O88" s="55">
        <v>4.56770022752667E-2</v>
      </c>
      <c r="P88" s="55">
        <v>2.3636297981123825E-2</v>
      </c>
      <c r="Q88" s="55">
        <v>4.75447336659841E-2</v>
      </c>
      <c r="R88" s="55">
        <v>4.117103812796457E-2</v>
      </c>
      <c r="S88" s="55">
        <v>3.1870641984361479E-2</v>
      </c>
      <c r="T88" s="55">
        <v>2.6220392615235087E-2</v>
      </c>
      <c r="U88" s="55">
        <v>3.9834889890467823E-2</v>
      </c>
      <c r="V88" s="55">
        <v>2.9449040489553664E-2</v>
      </c>
      <c r="W88" s="55">
        <v>5.2266378532268516E-2</v>
      </c>
      <c r="X88" s="55">
        <v>2.7377856549360657E-2</v>
      </c>
      <c r="Y88" s="55">
        <v>3.2470709776233439E-2</v>
      </c>
      <c r="Z88" s="55">
        <v>4.4279709861478334E-2</v>
      </c>
      <c r="AA88" s="55">
        <v>2.4233471726725391E-2</v>
      </c>
      <c r="AB88" s="55">
        <v>2.3293058296779599E-2</v>
      </c>
      <c r="AC88" s="55">
        <v>3.5904611950138547E-2</v>
      </c>
      <c r="AD88" s="55">
        <v>1.0616346459299254E-2</v>
      </c>
      <c r="AE88" s="55">
        <v>2.3921681909272182E-2</v>
      </c>
      <c r="AF88" s="55">
        <v>2.5543305373648521E-2</v>
      </c>
      <c r="AG88" s="55">
        <v>4.3522061499949256E-2</v>
      </c>
      <c r="AH88" s="55">
        <v>5.0153326330343036E-2</v>
      </c>
      <c r="AI88" s="56">
        <v>1.5646655671625886E-2</v>
      </c>
      <c r="AJ88" s="57">
        <v>2.1376672688998278E-2</v>
      </c>
      <c r="AK88" s="57">
        <v>2.9176188933354812E-2</v>
      </c>
      <c r="AL88" s="57">
        <v>4.4742052647551413E-2</v>
      </c>
      <c r="AM88" s="57">
        <v>4.1050182953358494E-2</v>
      </c>
      <c r="AN88" s="58">
        <v>2.8542750386374095E-2</v>
      </c>
      <c r="AO88" s="55">
        <v>4.5013233443360036E-2</v>
      </c>
      <c r="AP88" s="55">
        <v>2.8179281883222773E-2</v>
      </c>
      <c r="AQ88" s="55">
        <v>2.2087076418819424E-2</v>
      </c>
      <c r="AR88" s="55">
        <v>3.4749379953719406E-2</v>
      </c>
      <c r="AS88" s="55">
        <v>2.699215356591288E-2</v>
      </c>
      <c r="AT88" s="55">
        <v>2.6856388550355624E-2</v>
      </c>
      <c r="AU88" s="55">
        <v>3.1491092849875141E-2</v>
      </c>
      <c r="AV88" s="55">
        <v>3.9157517139052238E-2</v>
      </c>
      <c r="AW88" s="55">
        <v>4.9543707986719906E-2</v>
      </c>
      <c r="AX88" s="55">
        <v>3.1728930340135866E-2</v>
      </c>
      <c r="AY88" s="55">
        <v>3.338703514698485E-2</v>
      </c>
      <c r="AZ88" s="55">
        <v>3.2511424940076541E-2</v>
      </c>
      <c r="BA88" s="55">
        <v>1.5466155218749018E-2</v>
      </c>
      <c r="BB88" s="55">
        <v>2.7943869198563696E-2</v>
      </c>
      <c r="BC88" s="55">
        <v>4.4835068374294226E-2</v>
      </c>
      <c r="BD88" s="55">
        <v>2.9578149812578395E-2</v>
      </c>
      <c r="BE88" s="55">
        <v>3.2228327816799018E-2</v>
      </c>
      <c r="BF88" s="55">
        <v>5.7176253368449996E-2</v>
      </c>
      <c r="BG88" s="55">
        <v>3.8287784537250256E-2</v>
      </c>
      <c r="BH88" s="55">
        <v>2.8560511919835094E-2</v>
      </c>
      <c r="BI88" s="55">
        <v>4.2995516980583619E-2</v>
      </c>
      <c r="BJ88" s="55">
        <v>6.9252047321951324E-2</v>
      </c>
      <c r="BK88" s="55">
        <v>3.1371036251931973E-2</v>
      </c>
      <c r="BL88" s="55">
        <v>3.8397654124487972E-2</v>
      </c>
      <c r="BM88" s="55">
        <v>3.6305882544358251E-2</v>
      </c>
      <c r="BN88" s="55">
        <v>3.3651098931598566E-2</v>
      </c>
      <c r="BO88" s="55">
        <v>5.2867324822452225E-2</v>
      </c>
      <c r="BP88" s="55">
        <v>5.8982535758670747E-2</v>
      </c>
      <c r="BQ88" s="55">
        <v>2.7428842572590963E-2</v>
      </c>
      <c r="BR88" s="55">
        <v>0.15640483409915393</v>
      </c>
      <c r="BS88" s="55">
        <v>4.3721128648899085E-2</v>
      </c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</row>
    <row r="89" spans="1:90" s="59" customFormat="1">
      <c r="A89" s="54" t="s">
        <v>138</v>
      </c>
      <c r="B89" s="55">
        <v>2.8155172334830177E-2</v>
      </c>
      <c r="C89" s="55">
        <v>2.952553318180683E-2</v>
      </c>
      <c r="D89" s="55">
        <v>4.1421767257322377E-2</v>
      </c>
      <c r="E89" s="55">
        <v>4.604571694524822E-2</v>
      </c>
      <c r="F89" s="55">
        <v>0.10128695571808657</v>
      </c>
      <c r="G89" s="55">
        <v>6.7610620184132775E-2</v>
      </c>
      <c r="H89" s="55">
        <v>3.9646608616333852E-2</v>
      </c>
      <c r="I89" s="55">
        <v>5.6272362260486035E-2</v>
      </c>
      <c r="J89" s="55">
        <v>5.0665295528742674E-2</v>
      </c>
      <c r="K89" s="55">
        <v>4.024172111778937E-2</v>
      </c>
      <c r="L89" s="55">
        <v>2.9223954954118666E-2</v>
      </c>
      <c r="M89" s="55">
        <v>5.5081924770200248E-2</v>
      </c>
      <c r="N89" s="55">
        <v>7.2710944903908392E-2</v>
      </c>
      <c r="O89" s="55">
        <v>4.293755451029093E-2</v>
      </c>
      <c r="P89" s="55">
        <v>3.7832823995404281E-2</v>
      </c>
      <c r="Q89" s="55">
        <v>5.7539387045386067E-2</v>
      </c>
      <c r="R89" s="55">
        <v>3.6042594605157956E-2</v>
      </c>
      <c r="S89" s="55">
        <v>4.0249354543252111E-2</v>
      </c>
      <c r="T89" s="55">
        <v>2.7788750721946601E-2</v>
      </c>
      <c r="U89" s="55">
        <v>4.7214016211123824E-2</v>
      </c>
      <c r="V89" s="55">
        <v>2.4158860421598777E-2</v>
      </c>
      <c r="W89" s="55">
        <v>4.6827864617414908E-2</v>
      </c>
      <c r="X89" s="55">
        <v>3.3045328449146573E-2</v>
      </c>
      <c r="Y89" s="55">
        <v>3.5993700779883196E-2</v>
      </c>
      <c r="Z89" s="55">
        <v>5.65574603780334E-2</v>
      </c>
      <c r="AA89" s="55">
        <v>8.4151608987713747E-2</v>
      </c>
      <c r="AB89" s="55">
        <v>2.7733729437870853E-2</v>
      </c>
      <c r="AC89" s="55">
        <v>4.6021497525546823E-2</v>
      </c>
      <c r="AD89" s="55">
        <v>2.7611514977350135E-2</v>
      </c>
      <c r="AE89" s="55">
        <v>3.4313536974095393E-2</v>
      </c>
      <c r="AF89" s="55">
        <v>3.3201084653896124E-2</v>
      </c>
      <c r="AG89" s="55">
        <v>4.4310274814057901E-2</v>
      </c>
      <c r="AH89" s="55">
        <v>4.5276550558999325E-2</v>
      </c>
      <c r="AI89" s="56">
        <v>2.7946462669794926E-2</v>
      </c>
      <c r="AJ89" s="57">
        <v>2.8642738336292283E-2</v>
      </c>
      <c r="AK89" s="57">
        <v>2.9375110416159537E-2</v>
      </c>
      <c r="AL89" s="57">
        <v>4.6563826406684619E-2</v>
      </c>
      <c r="AM89" s="57">
        <v>3.9315262103364869E-2</v>
      </c>
      <c r="AN89" s="58">
        <v>3.2426098675306977E-2</v>
      </c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</row>
    <row r="90" spans="1:90" s="59" customFormat="1">
      <c r="A90" s="54" t="s">
        <v>139</v>
      </c>
      <c r="B90" s="55">
        <v>1.8103425140645165E-2</v>
      </c>
      <c r="C90" s="55">
        <v>3.4920555347072002E-2</v>
      </c>
      <c r="D90" s="55">
        <v>1.2559313168554118E-2</v>
      </c>
      <c r="E90" s="55">
        <v>2.659487278332574E-2</v>
      </c>
      <c r="F90" s="55">
        <v>2.607315166456475E-2</v>
      </c>
      <c r="G90" s="55">
        <v>1.7625183765565443E-2</v>
      </c>
      <c r="H90" s="55">
        <v>2.3626032506587416E-2</v>
      </c>
      <c r="I90" s="55">
        <v>3.3346002475108757E-2</v>
      </c>
      <c r="J90" s="55">
        <v>2.1217915549558174E-2</v>
      </c>
      <c r="K90" s="55">
        <v>2.0258959350908639E-2</v>
      </c>
      <c r="L90" s="55">
        <v>1.4649383563378597E-2</v>
      </c>
      <c r="M90" s="55">
        <v>1.8038268626736423E-2</v>
      </c>
      <c r="N90" s="55">
        <v>3.8082610229449254E-2</v>
      </c>
      <c r="O90" s="55">
        <v>3.2695127186710499E-2</v>
      </c>
      <c r="P90" s="55">
        <v>2.5726549484741772E-2</v>
      </c>
      <c r="Q90" s="55">
        <v>2.3448287993343701E-2</v>
      </c>
      <c r="R90" s="55">
        <v>2.8946133492140612E-2</v>
      </c>
      <c r="S90" s="55">
        <v>3.2391490339094491E-2</v>
      </c>
      <c r="T90" s="55">
        <v>2.1046834569512594E-2</v>
      </c>
      <c r="U90" s="55">
        <v>2.2851839404799346E-2</v>
      </c>
      <c r="V90" s="55">
        <v>3.3307417897941262E-2</v>
      </c>
      <c r="W90" s="55">
        <v>4.467003174497685E-2</v>
      </c>
      <c r="X90" s="55">
        <v>4.1340264219903021E-2</v>
      </c>
      <c r="Y90" s="55">
        <v>5.5217319008849963E-2</v>
      </c>
      <c r="Z90" s="55">
        <v>3.6394182994062232E-2</v>
      </c>
      <c r="AA90" s="55">
        <v>2.196359324576188E-2</v>
      </c>
      <c r="AB90" s="55">
        <v>1.6055778479988164E-2</v>
      </c>
      <c r="AC90" s="55">
        <v>2.4947761581109035E-2</v>
      </c>
      <c r="AD90" s="55">
        <v>1.5567764381918278E-2</v>
      </c>
      <c r="AE90" s="55">
        <v>3.3668099164066746E-2</v>
      </c>
      <c r="AF90" s="55">
        <v>2.0464188493927844E-2</v>
      </c>
      <c r="AG90" s="55">
        <v>2.1254331676558772E-2</v>
      </c>
      <c r="AH90" s="55">
        <v>3.6565088478141196E-2</v>
      </c>
      <c r="AI90" s="56">
        <v>2.612577338672363E-2</v>
      </c>
      <c r="AJ90" s="57">
        <v>2.6681202215788052E-2</v>
      </c>
      <c r="AK90" s="57">
        <v>2.2399735281407998E-2</v>
      </c>
      <c r="AL90" s="57">
        <v>3.4986719132970981E-2</v>
      </c>
      <c r="AM90" s="57">
        <v>2.5397801792752084E-2</v>
      </c>
      <c r="AN90" s="58">
        <v>2.4853501088355597E-2</v>
      </c>
      <c r="AO90" s="55">
        <v>2.4819487915229161E-2</v>
      </c>
      <c r="AP90" s="55">
        <v>2.8012900788136209E-2</v>
      </c>
      <c r="AQ90" s="55">
        <v>2.7035879455879722E-2</v>
      </c>
      <c r="AR90" s="55">
        <v>2.2626748105623519E-2</v>
      </c>
      <c r="AS90" s="55">
        <v>2.1511087542564138E-2</v>
      </c>
      <c r="AT90" s="55">
        <v>2.8011589554815131E-2</v>
      </c>
      <c r="AU90" s="55">
        <v>1.9793847484472393E-2</v>
      </c>
      <c r="AV90" s="55">
        <v>2.8256395044276041E-2</v>
      </c>
      <c r="AW90" s="55">
        <v>2.3054861984502198E-2</v>
      </c>
      <c r="AX90" s="55">
        <v>3.7994839241944932E-2</v>
      </c>
      <c r="AY90" s="55">
        <v>5.1140755276910851E-2</v>
      </c>
      <c r="AZ90" s="55">
        <v>4.7895986265283193E-2</v>
      </c>
      <c r="BA90" s="55">
        <v>2.3167551342268639E-2</v>
      </c>
      <c r="BB90" s="55">
        <v>2.612320330858147E-2</v>
      </c>
      <c r="BC90" s="55">
        <v>5.8685794025899359E-2</v>
      </c>
      <c r="BD90" s="55">
        <v>4.9103450887273394E-2</v>
      </c>
      <c r="BE90" s="55">
        <v>3.0061219835399729E-2</v>
      </c>
      <c r="BF90" s="55">
        <v>6.7074901459201822E-2</v>
      </c>
      <c r="BG90" s="55">
        <v>3.1192783311186245E-2</v>
      </c>
      <c r="BH90" s="55">
        <v>3.0600986189067009E-2</v>
      </c>
      <c r="BI90" s="55">
        <v>4.4724232101562518E-2</v>
      </c>
      <c r="BJ90" s="55">
        <v>9.1565663185790666E-2</v>
      </c>
      <c r="BK90" s="55">
        <v>4.152925567343501E-2</v>
      </c>
      <c r="BL90" s="55">
        <v>6.5570519204763228E-2</v>
      </c>
      <c r="BM90" s="55">
        <v>3.1303316689177157E-2</v>
      </c>
      <c r="BN90" s="55">
        <v>3.68520551240408E-2</v>
      </c>
      <c r="BO90" s="55">
        <v>3.7719785409077042E-2</v>
      </c>
      <c r="BP90" s="55">
        <v>6.7599243040062207E-2</v>
      </c>
      <c r="BQ90" s="55">
        <v>3.346421072631469E-2</v>
      </c>
      <c r="BR90" s="55">
        <v>0.15248458902402587</v>
      </c>
      <c r="BS90" s="55">
        <v>3.9440035926557912E-2</v>
      </c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</row>
    <row r="91" spans="1:90" s="65" customFormat="1">
      <c r="A91" s="54" t="s">
        <v>140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1">
        <v>3.106996194207675E-3</v>
      </c>
      <c r="AJ91" s="62">
        <v>1.6846400475331393E-2</v>
      </c>
      <c r="AK91" s="62">
        <v>5.4661376726692773E-3</v>
      </c>
      <c r="AL91" s="62">
        <v>2.0641644946157514E-2</v>
      </c>
      <c r="AM91" s="62">
        <v>7.8730437766209981E-3</v>
      </c>
      <c r="AN91" s="63">
        <v>2.4427864826954703E-2</v>
      </c>
      <c r="AO91" s="60">
        <v>5.3072275218000843E-3</v>
      </c>
      <c r="AP91" s="60">
        <v>5.6729595897233821E-3</v>
      </c>
      <c r="AQ91" s="60">
        <v>4.7753267773986757E-3</v>
      </c>
      <c r="AR91" s="60">
        <v>7.2005217403340325E-3</v>
      </c>
      <c r="AS91" s="60">
        <v>1.5716845946557052E-2</v>
      </c>
      <c r="AT91" s="60">
        <v>1.6208355236098614E-2</v>
      </c>
      <c r="AU91" s="60">
        <v>1.2429203821990621E-2</v>
      </c>
      <c r="AV91" s="60">
        <v>1.6309062005348547E-2</v>
      </c>
      <c r="AW91" s="60">
        <v>1.0091922624128448E-2</v>
      </c>
      <c r="AX91" s="60">
        <v>1.0395720768341599E-2</v>
      </c>
      <c r="AY91" s="60">
        <v>2.1127851708039203E-2</v>
      </c>
      <c r="AZ91" s="60">
        <v>1.5523970631854253E-2</v>
      </c>
      <c r="BA91" s="60">
        <v>8.247130844404621E-3</v>
      </c>
      <c r="BB91" s="60">
        <v>9.8832747264935294E-3</v>
      </c>
      <c r="BC91" s="60">
        <v>3.516774396347945E-2</v>
      </c>
      <c r="BD91" s="60">
        <v>4.1511686271629114E-2</v>
      </c>
      <c r="BE91" s="60">
        <v>2.8944088178622381E-2</v>
      </c>
      <c r="BF91" s="60">
        <v>4.478993903671586E-2</v>
      </c>
      <c r="BG91" s="60">
        <v>1.4062786428250418E-2</v>
      </c>
      <c r="BH91" s="60">
        <v>3.2939676028133281E-2</v>
      </c>
      <c r="BI91" s="60">
        <v>2.5036270170533375E-2</v>
      </c>
      <c r="BJ91" s="60">
        <v>7.8757073149903697E-2</v>
      </c>
      <c r="BK91" s="60">
        <v>2.0459786076013033E-2</v>
      </c>
      <c r="BL91" s="60">
        <v>2.8192080348393895E-2</v>
      </c>
      <c r="BM91" s="60">
        <v>1.0686452299378134E-2</v>
      </c>
      <c r="BN91" s="60">
        <v>3.0312358135998634E-2</v>
      </c>
      <c r="BO91" s="60">
        <v>2.5181551458139956E-2</v>
      </c>
      <c r="BP91" s="60">
        <v>9.0185729455189184E-2</v>
      </c>
      <c r="BQ91" s="60">
        <v>9.0484464736932235E-3</v>
      </c>
      <c r="BR91" s="60">
        <v>0.11625275922538504</v>
      </c>
      <c r="BS91" s="60">
        <v>1.3980939184100392E-2</v>
      </c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</row>
    <row r="92" spans="1:90" s="71" customFormat="1">
      <c r="A92" s="10" t="s">
        <v>141</v>
      </c>
      <c r="B92" s="66">
        <v>4.4450925938532448E-2</v>
      </c>
      <c r="C92" s="66">
        <v>3.2893062595016287E-2</v>
      </c>
      <c r="D92" s="66">
        <v>6.4848505688292757E-2</v>
      </c>
      <c r="E92" s="66">
        <v>5.4495055651913558E-2</v>
      </c>
      <c r="F92" s="66">
        <v>4.4617554470340173E-2</v>
      </c>
      <c r="G92" s="66">
        <v>7.3396305522263186E-2</v>
      </c>
      <c r="H92" s="66">
        <v>4.1548265290961187E-2</v>
      </c>
      <c r="I92" s="66">
        <v>0.10031343237580734</v>
      </c>
      <c r="J92" s="66">
        <v>3.3303614439831021E-2</v>
      </c>
      <c r="K92" s="66">
        <v>4.062377051057408E-2</v>
      </c>
      <c r="L92" s="66">
        <v>4.876254128038339E-2</v>
      </c>
      <c r="M92" s="66">
        <v>2.8039713547841572E-2</v>
      </c>
      <c r="N92" s="66">
        <v>0.10611357634460959</v>
      </c>
      <c r="O92" s="66">
        <v>6.4597036106228883E-2</v>
      </c>
      <c r="P92" s="66">
        <v>3.3426773169197115E-2</v>
      </c>
      <c r="Q92" s="66">
        <v>6.7238407169851397E-2</v>
      </c>
      <c r="R92" s="66">
        <v>5.8224640497547296E-2</v>
      </c>
      <c r="S92" s="66">
        <v>4.5071894135821369E-2</v>
      </c>
      <c r="T92" s="66">
        <v>3.7081234847212811E-2</v>
      </c>
      <c r="U92" s="66">
        <v>5.6335041538738487E-2</v>
      </c>
      <c r="V92" s="66">
        <v>4.1647232459201204E-2</v>
      </c>
      <c r="W92" s="66">
        <v>7.3915821376460134E-2</v>
      </c>
      <c r="X92" s="66">
        <v>3.8718136040810903E-2</v>
      </c>
      <c r="Y92" s="66">
        <v>4.5920518145429988E-2</v>
      </c>
      <c r="Z92" s="66">
        <v>6.2620966224048349E-2</v>
      </c>
      <c r="AA92" s="66">
        <v>3.4271304379319995E-2</v>
      </c>
      <c r="AB92" s="66">
        <v>3.2941358952452857E-2</v>
      </c>
      <c r="AC92" s="66">
        <v>5.077678917162904E-2</v>
      </c>
      <c r="AD92" s="66">
        <v>1.5013781145592592E-2</v>
      </c>
      <c r="AE92" s="66">
        <v>3.3830366990867833E-2</v>
      </c>
      <c r="AF92" s="66">
        <v>3.6123688887251294E-2</v>
      </c>
      <c r="AG92" s="66">
        <v>6.1549489635664159E-2</v>
      </c>
      <c r="AH92" s="66">
        <v>7.0927514294494773E-2</v>
      </c>
      <c r="AI92" s="67">
        <v>2.2127712656595234E-2</v>
      </c>
      <c r="AJ92" s="68">
        <v>3.0231180435191903E-2</v>
      </c>
      <c r="AK92" s="68">
        <v>4.1261362087910175E-2</v>
      </c>
      <c r="AL92" s="68">
        <v>6.3274817662578253E-2</v>
      </c>
      <c r="AM92" s="68">
        <v>5.8053725470536409E-2</v>
      </c>
      <c r="AN92" s="69">
        <v>4.0365544703840142E-2</v>
      </c>
      <c r="AO92" s="66">
        <v>6.3658325221865944E-2</v>
      </c>
      <c r="AP92" s="66">
        <v>3.98515226171881E-2</v>
      </c>
      <c r="AQ92" s="66">
        <v>3.1235843024665397E-2</v>
      </c>
      <c r="AR92" s="66">
        <v>4.9143044414605735E-2</v>
      </c>
      <c r="AS92" s="66">
        <v>3.8172669650571291E-2</v>
      </c>
      <c r="AT92" s="66">
        <v>3.7980668924274423E-2</v>
      </c>
      <c r="AU92" s="66">
        <v>4.4535130602243816E-2</v>
      </c>
      <c r="AV92" s="66">
        <v>5.5377091806904588E-2</v>
      </c>
      <c r="AW92" s="66">
        <v>7.0065383765071529E-2</v>
      </c>
      <c r="AX92" s="66">
        <v>4.487148360661132E-2</v>
      </c>
      <c r="AY92" s="66">
        <v>4.7216397912293172E-2</v>
      </c>
      <c r="AZ92" s="66">
        <v>4.597809808233113E-2</v>
      </c>
      <c r="BA92" s="66">
        <v>2.1872446468122284E-2</v>
      </c>
      <c r="BB92" s="66">
        <v>3.951859880578857E-2</v>
      </c>
      <c r="BC92" s="66">
        <v>6.3406361764851926E-2</v>
      </c>
      <c r="BD92" s="66">
        <v>4.1829820614851583E-2</v>
      </c>
      <c r="BE92" s="66">
        <v>4.5577738291123257E-2</v>
      </c>
      <c r="BF92" s="66">
        <v>8.0859432959342351E-2</v>
      </c>
      <c r="BG92" s="66">
        <v>5.4147104165798182E-2</v>
      </c>
      <c r="BH92" s="66">
        <v>4.0390663305349232E-2</v>
      </c>
      <c r="BI92" s="66">
        <v>6.080484323518405E-2</v>
      </c>
      <c r="BJ92" s="66">
        <v>9.7937184544806946E-2</v>
      </c>
      <c r="BK92" s="66">
        <v>4.4365344933180222E-2</v>
      </c>
      <c r="BL92" s="66">
        <v>5.4302483226162108E-2</v>
      </c>
      <c r="BM92" s="66">
        <v>5.134427148815604E-2</v>
      </c>
      <c r="BN92" s="66">
        <v>4.7589840497825463E-2</v>
      </c>
      <c r="BO92" s="66">
        <v>7.4765687770295713E-2</v>
      </c>
      <c r="BP92" s="66">
        <v>8.3413902013068239E-2</v>
      </c>
      <c r="BQ92" s="66">
        <v>3.8790241166354669E-2</v>
      </c>
      <c r="BR92" s="66">
        <v>0.22118983760373742</v>
      </c>
      <c r="BS92" s="66">
        <v>6.1831013097531959E-2</v>
      </c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</row>
    <row r="93" spans="1:90" s="71" customFormat="1">
      <c r="A93" s="10" t="s">
        <v>142</v>
      </c>
      <c r="B93" s="66">
        <v>2.8155172334830177E-2</v>
      </c>
      <c r="C93" s="66">
        <v>2.952553318180683E-2</v>
      </c>
      <c r="D93" s="66">
        <v>4.1421767257322377E-2</v>
      </c>
      <c r="E93" s="66">
        <v>4.604571694524822E-2</v>
      </c>
      <c r="F93" s="66">
        <v>0.10128695571808657</v>
      </c>
      <c r="G93" s="66">
        <v>6.7610620184132775E-2</v>
      </c>
      <c r="H93" s="66">
        <v>3.9646608616333852E-2</v>
      </c>
      <c r="I93" s="66">
        <v>5.6272362260486035E-2</v>
      </c>
      <c r="J93" s="66">
        <v>5.0665295528742674E-2</v>
      </c>
      <c r="K93" s="66">
        <v>4.024172111778937E-2</v>
      </c>
      <c r="L93" s="66">
        <v>2.9223954954118666E-2</v>
      </c>
      <c r="M93" s="66">
        <v>5.5081924770200248E-2</v>
      </c>
      <c r="N93" s="66">
        <v>7.2710944903908392E-2</v>
      </c>
      <c r="O93" s="66">
        <v>4.293755451029093E-2</v>
      </c>
      <c r="P93" s="66">
        <v>3.7832823995404281E-2</v>
      </c>
      <c r="Q93" s="66">
        <v>5.7539387045386067E-2</v>
      </c>
      <c r="R93" s="66">
        <v>3.6042594605157956E-2</v>
      </c>
      <c r="S93" s="66">
        <v>4.0249354543252111E-2</v>
      </c>
      <c r="T93" s="66">
        <v>2.7788750721946601E-2</v>
      </c>
      <c r="U93" s="66">
        <v>4.7214016211123824E-2</v>
      </c>
      <c r="V93" s="66">
        <v>2.4158860421598777E-2</v>
      </c>
      <c r="W93" s="66">
        <v>4.6827864617414908E-2</v>
      </c>
      <c r="X93" s="66">
        <v>3.3045328449146573E-2</v>
      </c>
      <c r="Y93" s="66">
        <v>3.5993700779883196E-2</v>
      </c>
      <c r="Z93" s="66">
        <v>5.65574603780334E-2</v>
      </c>
      <c r="AA93" s="66">
        <v>7.0265622655247856E-2</v>
      </c>
      <c r="AB93" s="66">
        <v>2.7733729437870853E-2</v>
      </c>
      <c r="AC93" s="66">
        <v>4.6021497525546823E-2</v>
      </c>
      <c r="AD93" s="66">
        <v>2.7611514977350135E-2</v>
      </c>
      <c r="AE93" s="66">
        <v>3.4313536974095393E-2</v>
      </c>
      <c r="AF93" s="66">
        <v>3.3201084653896124E-2</v>
      </c>
      <c r="AG93" s="66">
        <v>4.4310274814057901E-2</v>
      </c>
      <c r="AH93" s="66">
        <v>4.5276550558999325E-2</v>
      </c>
      <c r="AI93" s="67">
        <v>2.7946462669794926E-2</v>
      </c>
      <c r="AJ93" s="68">
        <v>2.8642738336292283E-2</v>
      </c>
      <c r="AK93" s="68">
        <v>2.9375110416159537E-2</v>
      </c>
      <c r="AL93" s="68">
        <v>4.6563826406684619E-2</v>
      </c>
      <c r="AM93" s="68">
        <v>3.9315262103364869E-2</v>
      </c>
      <c r="AN93" s="69">
        <v>3.2426098675306977E-2</v>
      </c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</row>
    <row r="94" spans="1:90" s="71" customFormat="1">
      <c r="A94" s="10" t="s">
        <v>143</v>
      </c>
      <c r="B94" s="66">
        <v>1.8103425140645165E-2</v>
      </c>
      <c r="C94" s="66">
        <v>3.4920555347072002E-2</v>
      </c>
      <c r="D94" s="66">
        <v>1.2559313168554118E-2</v>
      </c>
      <c r="E94" s="66">
        <v>2.659487278332574E-2</v>
      </c>
      <c r="F94" s="66">
        <v>2.5248920426697397E-2</v>
      </c>
      <c r="G94" s="66">
        <v>1.7625183765565443E-2</v>
      </c>
      <c r="H94" s="66">
        <v>2.3626032506587416E-2</v>
      </c>
      <c r="I94" s="66">
        <v>3.3346002475108757E-2</v>
      </c>
      <c r="J94" s="66">
        <v>2.1217915549558174E-2</v>
      </c>
      <c r="K94" s="66">
        <v>2.0258959350908639E-2</v>
      </c>
      <c r="L94" s="66">
        <v>1.4649383563378597E-2</v>
      </c>
      <c r="M94" s="66">
        <v>1.8038268626736423E-2</v>
      </c>
      <c r="N94" s="66">
        <v>3.8082610229449254E-2</v>
      </c>
      <c r="O94" s="66">
        <v>3.2695127186710499E-2</v>
      </c>
      <c r="P94" s="66">
        <v>2.5726549484741772E-2</v>
      </c>
      <c r="Q94" s="66">
        <v>2.3448287993343701E-2</v>
      </c>
      <c r="R94" s="66">
        <v>2.8946133492140612E-2</v>
      </c>
      <c r="S94" s="66">
        <v>3.2391490339094491E-2</v>
      </c>
      <c r="T94" s="66">
        <v>2.1046834569512594E-2</v>
      </c>
      <c r="U94" s="66">
        <v>2.2851839404799346E-2</v>
      </c>
      <c r="V94" s="66">
        <v>3.3307417897941262E-2</v>
      </c>
      <c r="W94" s="66">
        <v>4.467003174497685E-2</v>
      </c>
      <c r="X94" s="66">
        <v>4.1340264219903021E-2</v>
      </c>
      <c r="Y94" s="66">
        <v>5.5217319008849963E-2</v>
      </c>
      <c r="Z94" s="66">
        <v>3.6394182994062232E-2</v>
      </c>
      <c r="AA94" s="66">
        <v>2.196359324576188E-2</v>
      </c>
      <c r="AB94" s="66">
        <v>1.6055778479988164E-2</v>
      </c>
      <c r="AC94" s="66">
        <v>2.4947761581109035E-2</v>
      </c>
      <c r="AD94" s="66">
        <v>1.5567764381918278E-2</v>
      </c>
      <c r="AE94" s="66">
        <v>2.3523378714005987E-2</v>
      </c>
      <c r="AF94" s="66">
        <v>2.0464188493927844E-2</v>
      </c>
      <c r="AG94" s="66">
        <v>2.1254331676558772E-2</v>
      </c>
      <c r="AH94" s="66">
        <v>3.6565088478141196E-2</v>
      </c>
      <c r="AI94" s="67">
        <v>2.612577338672363E-2</v>
      </c>
      <c r="AJ94" s="68">
        <v>2.6681202215788052E-2</v>
      </c>
      <c r="AK94" s="68">
        <v>2.2399735281407998E-2</v>
      </c>
      <c r="AL94" s="68">
        <v>3.4986719132970981E-2</v>
      </c>
      <c r="AM94" s="68">
        <v>2.5397801792752084E-2</v>
      </c>
      <c r="AN94" s="69">
        <v>2.4853501088355597E-2</v>
      </c>
      <c r="AO94" s="66">
        <v>2.4819487915229161E-2</v>
      </c>
      <c r="AP94" s="66">
        <v>2.8012900788136209E-2</v>
      </c>
      <c r="AQ94" s="66">
        <v>2.7035879455879722E-2</v>
      </c>
      <c r="AR94" s="66">
        <v>2.2626748105623519E-2</v>
      </c>
      <c r="AS94" s="66">
        <v>2.1511087542564138E-2</v>
      </c>
      <c r="AT94" s="66">
        <v>2.8011589554815131E-2</v>
      </c>
      <c r="AU94" s="66">
        <v>1.9793847484472393E-2</v>
      </c>
      <c r="AV94" s="66">
        <v>2.8256395044276041E-2</v>
      </c>
      <c r="AW94" s="66">
        <v>2.3054861984502198E-2</v>
      </c>
      <c r="AX94" s="66">
        <v>3.7994839241944932E-2</v>
      </c>
      <c r="AY94" s="66">
        <v>5.1140755276910851E-2</v>
      </c>
      <c r="AZ94" s="66">
        <v>4.7895986265283193E-2</v>
      </c>
      <c r="BA94" s="66">
        <v>2.3167551342268639E-2</v>
      </c>
      <c r="BB94" s="66">
        <v>2.612320330858147E-2</v>
      </c>
      <c r="BC94" s="66">
        <v>5.8685794025899359E-2</v>
      </c>
      <c r="BD94" s="66">
        <v>4.9103450887273394E-2</v>
      </c>
      <c r="BE94" s="66">
        <v>3.0061219835399729E-2</v>
      </c>
      <c r="BF94" s="66">
        <v>6.7074901459201822E-2</v>
      </c>
      <c r="BG94" s="66">
        <v>3.1192783311186245E-2</v>
      </c>
      <c r="BH94" s="66">
        <v>3.0600986189067009E-2</v>
      </c>
      <c r="BI94" s="66">
        <v>4.4724232101562518E-2</v>
      </c>
      <c r="BJ94" s="66">
        <v>9.1565663185790666E-2</v>
      </c>
      <c r="BK94" s="66">
        <v>4.152925567343501E-2</v>
      </c>
      <c r="BL94" s="66">
        <v>6.5570519204763228E-2</v>
      </c>
      <c r="BM94" s="66">
        <v>3.1303316689177157E-2</v>
      </c>
      <c r="BN94" s="66">
        <v>3.68520551240408E-2</v>
      </c>
      <c r="BO94" s="66">
        <v>3.7719785409077042E-2</v>
      </c>
      <c r="BP94" s="66">
        <v>6.7599243040062207E-2</v>
      </c>
      <c r="BQ94" s="66">
        <v>3.346421072631469E-2</v>
      </c>
      <c r="BR94" s="66">
        <v>0.15248458902402587</v>
      </c>
      <c r="BS94" s="66">
        <v>3.9440035926557912E-2</v>
      </c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</row>
    <row r="95" spans="1:90" s="71" customFormat="1">
      <c r="A95" s="10" t="s">
        <v>144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7">
        <v>3.106996194207675E-3</v>
      </c>
      <c r="AJ95" s="68">
        <v>1.6846400475331393E-2</v>
      </c>
      <c r="AK95" s="68">
        <v>5.4661376726692773E-3</v>
      </c>
      <c r="AL95" s="68">
        <v>2.0641644946157514E-2</v>
      </c>
      <c r="AM95" s="68">
        <v>7.8730437766209981E-3</v>
      </c>
      <c r="AN95" s="69">
        <v>2.4427864826954703E-2</v>
      </c>
      <c r="AO95" s="66">
        <v>5.3072275218000843E-3</v>
      </c>
      <c r="AP95" s="66">
        <v>5.6729595897233821E-3</v>
      </c>
      <c r="AQ95" s="66">
        <v>4.7753267773986757E-3</v>
      </c>
      <c r="AR95" s="66">
        <v>7.2005217403340325E-3</v>
      </c>
      <c r="AS95" s="66">
        <v>1.5716845946557052E-2</v>
      </c>
      <c r="AT95" s="66">
        <v>1.6208355236098614E-2</v>
      </c>
      <c r="AU95" s="66">
        <v>1.2429203821990621E-2</v>
      </c>
      <c r="AV95" s="66">
        <v>1.6309062005348547E-2</v>
      </c>
      <c r="AW95" s="66">
        <v>1.0091922624128448E-2</v>
      </c>
      <c r="AX95" s="66">
        <v>1.0395720768341599E-2</v>
      </c>
      <c r="AY95" s="66">
        <v>2.1127851708039203E-2</v>
      </c>
      <c r="AZ95" s="66">
        <v>1.5523970631854253E-2</v>
      </c>
      <c r="BA95" s="66">
        <v>8.247130844404621E-3</v>
      </c>
      <c r="BB95" s="66">
        <v>9.8832747264935294E-3</v>
      </c>
      <c r="BC95" s="66">
        <v>3.516774396347945E-2</v>
      </c>
      <c r="BD95" s="66">
        <v>4.1511686271629114E-2</v>
      </c>
      <c r="BE95" s="66">
        <v>2.8944088178622381E-2</v>
      </c>
      <c r="BF95" s="66">
        <v>4.478993903671586E-2</v>
      </c>
      <c r="BG95" s="66">
        <v>1.4062786428250418E-2</v>
      </c>
      <c r="BH95" s="66">
        <v>3.2939676028133281E-2</v>
      </c>
      <c r="BI95" s="66">
        <v>2.5036270170533375E-2</v>
      </c>
      <c r="BJ95" s="66">
        <v>7.8757073149903697E-2</v>
      </c>
      <c r="BK95" s="66">
        <v>2.0459786076013033E-2</v>
      </c>
      <c r="BL95" s="66">
        <v>2.8192080348393895E-2</v>
      </c>
      <c r="BM95" s="66">
        <v>1.0686452299378134E-2</v>
      </c>
      <c r="BN95" s="66">
        <v>3.0312358135998634E-2</v>
      </c>
      <c r="BO95" s="66">
        <v>2.5181551458139956E-2</v>
      </c>
      <c r="BP95" s="66">
        <v>9.0185729455189184E-2</v>
      </c>
      <c r="BQ95" s="66">
        <v>9.0484464736932235E-3</v>
      </c>
      <c r="BR95" s="66">
        <v>0.11625275922538504</v>
      </c>
      <c r="BS95" s="66">
        <v>1.3980939184100392E-2</v>
      </c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</row>
    <row r="96" spans="1:90" s="71" customFormat="1">
      <c r="A96" s="72" t="s">
        <v>145</v>
      </c>
      <c r="B96" s="42">
        <v>19</v>
      </c>
      <c r="C96" s="42">
        <v>20</v>
      </c>
      <c r="D96" s="42">
        <v>12</v>
      </c>
      <c r="E96" s="42">
        <v>11</v>
      </c>
      <c r="F96" s="42">
        <v>12</v>
      </c>
      <c r="G96" s="42">
        <v>12</v>
      </c>
      <c r="H96" s="42">
        <v>12</v>
      </c>
      <c r="I96" s="42">
        <v>11</v>
      </c>
      <c r="J96" s="42">
        <v>12</v>
      </c>
      <c r="K96" s="42">
        <v>12</v>
      </c>
      <c r="L96" s="42">
        <v>12</v>
      </c>
      <c r="M96" s="42">
        <v>12</v>
      </c>
      <c r="N96" s="42">
        <v>9</v>
      </c>
      <c r="O96" s="42">
        <v>10</v>
      </c>
      <c r="P96" s="42">
        <v>11</v>
      </c>
      <c r="Q96" s="42">
        <v>12</v>
      </c>
      <c r="R96" s="42">
        <v>11</v>
      </c>
      <c r="S96" s="42">
        <v>12</v>
      </c>
      <c r="T96" s="42">
        <v>11</v>
      </c>
      <c r="U96" s="42">
        <v>12</v>
      </c>
      <c r="V96" s="42">
        <v>12</v>
      </c>
      <c r="W96" s="42">
        <v>10</v>
      </c>
      <c r="X96" s="42">
        <v>11</v>
      </c>
      <c r="Y96" s="42">
        <v>10</v>
      </c>
      <c r="Z96" s="42">
        <v>11</v>
      </c>
      <c r="AA96" s="42">
        <v>12</v>
      </c>
      <c r="AB96" s="42">
        <v>12</v>
      </c>
      <c r="AC96" s="42">
        <v>12</v>
      </c>
      <c r="AD96" s="42">
        <v>12</v>
      </c>
      <c r="AE96" s="42">
        <v>12</v>
      </c>
      <c r="AF96" s="42">
        <v>12</v>
      </c>
      <c r="AG96" s="42">
        <v>12</v>
      </c>
      <c r="AH96" s="42">
        <v>12</v>
      </c>
      <c r="AI96" s="42">
        <v>16</v>
      </c>
      <c r="AJ96" s="42">
        <v>16</v>
      </c>
      <c r="AK96" s="42">
        <v>12</v>
      </c>
      <c r="AL96" s="42">
        <v>14</v>
      </c>
      <c r="AM96" s="42">
        <v>12</v>
      </c>
      <c r="AN96" s="42">
        <v>16</v>
      </c>
      <c r="AO96" s="42">
        <v>12</v>
      </c>
      <c r="AP96" s="42">
        <v>24</v>
      </c>
      <c r="AQ96" s="42">
        <v>24</v>
      </c>
      <c r="AR96" s="42">
        <v>12</v>
      </c>
      <c r="AS96" s="42">
        <v>24</v>
      </c>
      <c r="AT96" s="42">
        <v>24</v>
      </c>
      <c r="AU96" s="42">
        <v>24</v>
      </c>
      <c r="AV96" s="42">
        <v>12</v>
      </c>
      <c r="AW96" s="42">
        <v>11</v>
      </c>
      <c r="AX96" s="42">
        <v>11</v>
      </c>
      <c r="AY96" s="42">
        <v>12</v>
      </c>
      <c r="AZ96" s="42">
        <v>12</v>
      </c>
      <c r="BA96" s="42">
        <v>11</v>
      </c>
      <c r="BB96" s="42">
        <v>12</v>
      </c>
      <c r="BC96" s="42">
        <v>12</v>
      </c>
      <c r="BD96" s="42">
        <v>10</v>
      </c>
      <c r="BE96" s="42">
        <v>11</v>
      </c>
      <c r="BF96" s="42">
        <v>10</v>
      </c>
      <c r="BG96" s="42">
        <v>12</v>
      </c>
      <c r="BH96" s="42">
        <v>11</v>
      </c>
      <c r="BI96" s="42">
        <v>12</v>
      </c>
      <c r="BJ96" s="42">
        <v>11</v>
      </c>
      <c r="BK96" s="42">
        <v>12</v>
      </c>
      <c r="BL96" s="42">
        <v>11</v>
      </c>
      <c r="BM96" s="42">
        <v>12</v>
      </c>
      <c r="BN96" s="42">
        <v>11</v>
      </c>
      <c r="BO96" s="42">
        <v>12</v>
      </c>
      <c r="BP96" s="42">
        <v>10</v>
      </c>
      <c r="BQ96" s="42">
        <v>12</v>
      </c>
      <c r="BR96" s="42">
        <v>9</v>
      </c>
      <c r="BS96" s="42">
        <v>11</v>
      </c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</row>
    <row r="97" spans="1:71" s="42" customFormat="1">
      <c r="A97" s="72" t="s">
        <v>146</v>
      </c>
      <c r="B97" s="42">
        <v>21</v>
      </c>
      <c r="C97" s="42">
        <v>24</v>
      </c>
      <c r="D97" s="42">
        <v>10</v>
      </c>
      <c r="E97" s="42">
        <v>12</v>
      </c>
      <c r="F97" s="42">
        <v>9</v>
      </c>
      <c r="G97" s="42">
        <v>8</v>
      </c>
      <c r="H97" s="42">
        <v>12</v>
      </c>
      <c r="I97" s="42">
        <v>12</v>
      </c>
      <c r="J97" s="42">
        <v>11</v>
      </c>
      <c r="K97" s="42">
        <v>11</v>
      </c>
      <c r="L97" s="42">
        <v>11</v>
      </c>
      <c r="M97" s="42">
        <v>12</v>
      </c>
      <c r="N97" s="42">
        <v>11</v>
      </c>
      <c r="O97" s="42">
        <v>12</v>
      </c>
      <c r="P97" s="42">
        <v>11</v>
      </c>
      <c r="Q97" s="42">
        <v>11</v>
      </c>
      <c r="R97" s="42">
        <v>11</v>
      </c>
      <c r="S97" s="42">
        <v>12</v>
      </c>
      <c r="T97" s="42">
        <v>12</v>
      </c>
      <c r="U97" s="42">
        <v>12</v>
      </c>
      <c r="V97" s="42">
        <v>12</v>
      </c>
      <c r="W97" s="42">
        <v>12</v>
      </c>
      <c r="X97" s="42">
        <v>12</v>
      </c>
      <c r="Y97" s="42">
        <v>10</v>
      </c>
      <c r="Z97" s="42">
        <v>10</v>
      </c>
      <c r="AA97" s="42">
        <v>7</v>
      </c>
      <c r="AB97" s="42">
        <v>11</v>
      </c>
      <c r="AC97" s="42">
        <v>12</v>
      </c>
      <c r="AD97" s="42">
        <v>12</v>
      </c>
      <c r="AE97" s="42">
        <v>11</v>
      </c>
      <c r="AF97" s="42">
        <v>12</v>
      </c>
      <c r="AG97" s="42">
        <v>12</v>
      </c>
      <c r="AH97" s="42">
        <v>12</v>
      </c>
      <c r="AI97" s="42">
        <v>14</v>
      </c>
      <c r="AJ97" s="42">
        <v>16</v>
      </c>
      <c r="AK97" s="42">
        <v>14</v>
      </c>
      <c r="AL97" s="42">
        <v>16</v>
      </c>
      <c r="AM97" s="42">
        <v>16</v>
      </c>
      <c r="AN97" s="42">
        <v>16</v>
      </c>
    </row>
    <row r="98" spans="1:71" s="42" customFormat="1">
      <c r="A98" s="72" t="s">
        <v>147</v>
      </c>
      <c r="B98" s="42">
        <v>20</v>
      </c>
      <c r="C98" s="42">
        <v>21</v>
      </c>
      <c r="D98" s="42">
        <v>12</v>
      </c>
      <c r="E98" s="42">
        <v>12</v>
      </c>
      <c r="F98" s="42">
        <v>10</v>
      </c>
      <c r="G98" s="42">
        <v>12</v>
      </c>
      <c r="H98" s="42">
        <v>12</v>
      </c>
      <c r="I98" s="42">
        <v>11</v>
      </c>
      <c r="J98" s="42">
        <v>9</v>
      </c>
      <c r="K98" s="42">
        <v>12</v>
      </c>
      <c r="L98" s="42">
        <v>8</v>
      </c>
      <c r="M98" s="42">
        <v>9</v>
      </c>
      <c r="N98" s="42">
        <v>11</v>
      </c>
      <c r="O98" s="42">
        <v>11</v>
      </c>
      <c r="P98" s="42">
        <v>11</v>
      </c>
      <c r="Q98" s="42">
        <v>11</v>
      </c>
      <c r="R98" s="42">
        <v>12</v>
      </c>
      <c r="S98" s="42">
        <v>10</v>
      </c>
      <c r="T98" s="42">
        <v>12</v>
      </c>
      <c r="U98" s="42">
        <v>12</v>
      </c>
      <c r="V98" s="42">
        <v>11</v>
      </c>
      <c r="W98" s="42">
        <v>11</v>
      </c>
      <c r="X98" s="42">
        <v>12</v>
      </c>
      <c r="Y98" s="42">
        <v>10</v>
      </c>
      <c r="Z98" s="42">
        <v>12</v>
      </c>
      <c r="AA98" s="42">
        <v>12</v>
      </c>
      <c r="AB98" s="42">
        <v>12</v>
      </c>
      <c r="AC98" s="42">
        <v>11</v>
      </c>
      <c r="AD98" s="42">
        <v>12</v>
      </c>
      <c r="AE98" s="42">
        <v>11</v>
      </c>
      <c r="AF98" s="42">
        <v>12</v>
      </c>
      <c r="AG98" s="42">
        <v>12</v>
      </c>
      <c r="AH98" s="42">
        <v>11</v>
      </c>
      <c r="AI98" s="42">
        <v>15</v>
      </c>
      <c r="AJ98" s="42">
        <v>16</v>
      </c>
      <c r="AK98" s="42">
        <v>12</v>
      </c>
      <c r="AL98" s="42">
        <v>15</v>
      </c>
      <c r="AM98" s="42">
        <v>16</v>
      </c>
      <c r="AN98" s="42">
        <v>16</v>
      </c>
      <c r="AO98" s="42">
        <v>12</v>
      </c>
      <c r="AP98" s="42">
        <v>19</v>
      </c>
      <c r="AQ98" s="42">
        <v>22</v>
      </c>
      <c r="AR98" s="42">
        <v>12</v>
      </c>
      <c r="AS98" s="42">
        <v>23</v>
      </c>
      <c r="AT98" s="42">
        <v>24</v>
      </c>
      <c r="AU98" s="42">
        <v>24</v>
      </c>
      <c r="AV98" s="42">
        <v>12</v>
      </c>
      <c r="AW98" s="42">
        <v>12</v>
      </c>
      <c r="AX98" s="42">
        <v>11</v>
      </c>
      <c r="AY98" s="42">
        <v>11</v>
      </c>
      <c r="AZ98" s="42">
        <v>12</v>
      </c>
      <c r="BA98" s="42">
        <v>12</v>
      </c>
      <c r="BB98" s="42">
        <v>12</v>
      </c>
      <c r="BC98" s="42">
        <v>11</v>
      </c>
      <c r="BD98" s="42">
        <v>10</v>
      </c>
      <c r="BE98" s="42">
        <v>12</v>
      </c>
      <c r="BF98" s="42">
        <v>10</v>
      </c>
      <c r="BG98" s="42">
        <v>12</v>
      </c>
      <c r="BH98" s="42">
        <v>12</v>
      </c>
      <c r="BI98" s="42">
        <v>12</v>
      </c>
      <c r="BJ98" s="42">
        <v>11</v>
      </c>
      <c r="BK98" s="42">
        <v>12</v>
      </c>
      <c r="BL98" s="42">
        <v>11</v>
      </c>
      <c r="BM98" s="42">
        <v>12</v>
      </c>
      <c r="BN98" s="42">
        <v>11</v>
      </c>
      <c r="BO98" s="42">
        <v>12</v>
      </c>
      <c r="BP98" s="42">
        <v>11</v>
      </c>
      <c r="BQ98" s="42">
        <v>12</v>
      </c>
      <c r="BR98" s="42">
        <v>11</v>
      </c>
      <c r="BS98" s="42">
        <v>12</v>
      </c>
    </row>
    <row r="99" spans="1:71" s="42" customFormat="1">
      <c r="A99" s="72" t="s">
        <v>148</v>
      </c>
      <c r="AI99" s="42">
        <v>16</v>
      </c>
      <c r="AJ99" s="42">
        <v>16</v>
      </c>
      <c r="AK99" s="42">
        <v>14</v>
      </c>
      <c r="AL99" s="42">
        <v>15</v>
      </c>
      <c r="AM99" s="42">
        <v>15</v>
      </c>
      <c r="AN99" s="42">
        <v>16</v>
      </c>
      <c r="AO99" s="42">
        <v>12</v>
      </c>
      <c r="AP99" s="42">
        <v>23</v>
      </c>
      <c r="AQ99" s="42">
        <v>23</v>
      </c>
      <c r="AR99" s="42">
        <v>12</v>
      </c>
      <c r="AS99" s="42">
        <v>24</v>
      </c>
      <c r="AT99" s="42">
        <v>24</v>
      </c>
      <c r="AU99" s="42">
        <v>23</v>
      </c>
      <c r="AV99" s="42">
        <v>12</v>
      </c>
      <c r="AW99" s="42">
        <v>12</v>
      </c>
      <c r="AX99" s="42">
        <v>12</v>
      </c>
      <c r="AY99" s="42">
        <v>12</v>
      </c>
      <c r="AZ99" s="42">
        <v>12</v>
      </c>
      <c r="BA99" s="42">
        <v>11</v>
      </c>
      <c r="BB99" s="42">
        <v>12</v>
      </c>
      <c r="BC99" s="42">
        <v>10</v>
      </c>
      <c r="BD99" s="42">
        <v>12</v>
      </c>
      <c r="BE99" s="42">
        <v>12</v>
      </c>
      <c r="BF99" s="42">
        <v>12</v>
      </c>
      <c r="BG99" s="42">
        <v>12</v>
      </c>
      <c r="BH99" s="42">
        <v>12</v>
      </c>
      <c r="BI99" s="42">
        <v>12</v>
      </c>
      <c r="BJ99" s="42">
        <v>11</v>
      </c>
      <c r="BK99" s="42">
        <v>12</v>
      </c>
      <c r="BL99" s="42">
        <v>12</v>
      </c>
      <c r="BM99" s="42">
        <v>12</v>
      </c>
      <c r="BN99" s="42">
        <v>12</v>
      </c>
      <c r="BO99" s="42">
        <v>12</v>
      </c>
      <c r="BP99" s="42">
        <v>8</v>
      </c>
      <c r="BQ99" s="42">
        <v>12</v>
      </c>
      <c r="BR99" s="42">
        <v>8</v>
      </c>
      <c r="BS99" s="42">
        <v>12</v>
      </c>
    </row>
    <row r="100" spans="1:71">
      <c r="A100" s="70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3"/>
      <c r="AJ100" s="74"/>
      <c r="AK100" s="74"/>
      <c r="AL100" s="74"/>
      <c r="AM100" s="74"/>
      <c r="AN100" s="75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48BC-9A17-EB4E-84E5-84C029D66C46}">
  <dimension ref="A1:CL225"/>
  <sheetViews>
    <sheetView topLeftCell="Q107" zoomScale="63" zoomScaleNormal="63" workbookViewId="0">
      <selection activeCell="BX2" sqref="BX2"/>
    </sheetView>
  </sheetViews>
  <sheetFormatPr baseColWidth="10" defaultRowHeight="16"/>
  <cols>
    <col min="1" max="1" width="14" customWidth="1"/>
    <col min="3" max="3" width="11.42578125" customWidth="1"/>
  </cols>
  <sheetData>
    <row r="1" spans="1:90">
      <c r="B1" t="s">
        <v>149</v>
      </c>
    </row>
    <row r="2" spans="1:90">
      <c r="B2" s="76" t="s">
        <v>150</v>
      </c>
      <c r="BX2" t="s">
        <v>151</v>
      </c>
    </row>
    <row r="3" spans="1:90" s="81" customFormat="1">
      <c r="A3" s="77" t="s">
        <v>6</v>
      </c>
      <c r="B3" s="78" t="s">
        <v>7</v>
      </c>
      <c r="C3" s="78" t="s">
        <v>8</v>
      </c>
      <c r="D3" s="78" t="s">
        <v>9</v>
      </c>
      <c r="E3" s="78" t="s">
        <v>10</v>
      </c>
      <c r="F3" s="78" t="s">
        <v>11</v>
      </c>
      <c r="G3" s="78" t="s">
        <v>12</v>
      </c>
      <c r="H3" s="78" t="s">
        <v>13</v>
      </c>
      <c r="I3" s="78" t="s">
        <v>14</v>
      </c>
      <c r="J3" s="78" t="s">
        <v>15</v>
      </c>
      <c r="K3" s="78" t="s">
        <v>16</v>
      </c>
      <c r="L3" s="78" t="s">
        <v>17</v>
      </c>
      <c r="M3" s="78" t="s">
        <v>18</v>
      </c>
      <c r="N3" s="78" t="s">
        <v>19</v>
      </c>
      <c r="O3" s="78" t="s">
        <v>20</v>
      </c>
      <c r="P3" s="78" t="s">
        <v>21</v>
      </c>
      <c r="Q3" s="78" t="s">
        <v>22</v>
      </c>
      <c r="R3" s="78" t="s">
        <v>23</v>
      </c>
      <c r="S3" s="78" t="s">
        <v>24</v>
      </c>
      <c r="T3" s="78" t="s">
        <v>25</v>
      </c>
      <c r="U3" s="78" t="s">
        <v>26</v>
      </c>
      <c r="V3" s="78" t="s">
        <v>27</v>
      </c>
      <c r="W3" s="78" t="s">
        <v>28</v>
      </c>
      <c r="X3" s="78" t="s">
        <v>29</v>
      </c>
      <c r="Y3" s="78" t="s">
        <v>30</v>
      </c>
      <c r="Z3" s="78" t="s">
        <v>31</v>
      </c>
      <c r="AA3" s="78" t="s">
        <v>32</v>
      </c>
      <c r="AB3" s="78" t="s">
        <v>33</v>
      </c>
      <c r="AC3" s="78" t="s">
        <v>34</v>
      </c>
      <c r="AD3" s="78" t="s">
        <v>35</v>
      </c>
      <c r="AE3" s="78" t="s">
        <v>36</v>
      </c>
      <c r="AF3" s="78" t="s">
        <v>37</v>
      </c>
      <c r="AG3" s="78" t="s">
        <v>38</v>
      </c>
      <c r="AH3" s="78" t="s">
        <v>39</v>
      </c>
      <c r="AI3" s="79" t="s">
        <v>40</v>
      </c>
      <c r="AJ3" s="79" t="s">
        <v>41</v>
      </c>
      <c r="AK3" s="79" t="s">
        <v>42</v>
      </c>
      <c r="AL3" s="79" t="s">
        <v>43</v>
      </c>
      <c r="AM3" s="79" t="s">
        <v>44</v>
      </c>
      <c r="AN3" s="79" t="s">
        <v>45</v>
      </c>
      <c r="AO3" s="80" t="s">
        <v>46</v>
      </c>
      <c r="AP3" s="80" t="s">
        <v>47</v>
      </c>
      <c r="AQ3" s="80" t="s">
        <v>48</v>
      </c>
      <c r="AR3" s="80" t="s">
        <v>49</v>
      </c>
      <c r="AS3" s="80" t="s">
        <v>50</v>
      </c>
      <c r="AT3" s="80" t="s">
        <v>51</v>
      </c>
      <c r="AU3" s="80" t="s">
        <v>52</v>
      </c>
      <c r="AV3" s="80" t="s">
        <v>53</v>
      </c>
      <c r="AW3" s="80" t="s">
        <v>54</v>
      </c>
      <c r="AX3" s="80" t="s">
        <v>55</v>
      </c>
      <c r="AY3" s="80" t="s">
        <v>56</v>
      </c>
      <c r="AZ3" s="80" t="s">
        <v>57</v>
      </c>
      <c r="BA3" s="80" t="s">
        <v>58</v>
      </c>
      <c r="BB3" s="80" t="s">
        <v>59</v>
      </c>
      <c r="BC3" s="80" t="s">
        <v>60</v>
      </c>
      <c r="BD3" s="80" t="s">
        <v>61</v>
      </c>
      <c r="BE3" s="80" t="s">
        <v>62</v>
      </c>
      <c r="BF3" s="80" t="s">
        <v>63</v>
      </c>
      <c r="BG3" s="80" t="s">
        <v>64</v>
      </c>
      <c r="BH3" s="80" t="s">
        <v>65</v>
      </c>
      <c r="BI3" s="80" t="s">
        <v>66</v>
      </c>
      <c r="BJ3" s="80" t="s">
        <v>67</v>
      </c>
      <c r="BK3" s="80" t="s">
        <v>68</v>
      </c>
      <c r="BL3" s="80" t="s">
        <v>69</v>
      </c>
      <c r="BM3" s="80" t="s">
        <v>70</v>
      </c>
      <c r="BN3" s="80" t="s">
        <v>71</v>
      </c>
      <c r="BO3" s="80" t="s">
        <v>72</v>
      </c>
      <c r="BP3" s="80" t="s">
        <v>73</v>
      </c>
      <c r="BQ3" s="80" t="s">
        <v>74</v>
      </c>
      <c r="BR3" s="80" t="s">
        <v>75</v>
      </c>
      <c r="BS3" s="80" t="s">
        <v>76</v>
      </c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</row>
    <row r="4" spans="1:90">
      <c r="A4" s="77" t="s">
        <v>152</v>
      </c>
      <c r="B4">
        <f>AVERAGE(B8:B31)*0.042333333</f>
        <v>18.369975013249263</v>
      </c>
      <c r="C4">
        <f>AVERAGE(C8:C31)*0.042333333</f>
        <v>17.717619577157851</v>
      </c>
      <c r="D4">
        <f t="shared" ref="D4:M4" si="0">AVERAGE(D8:D19)*0.042333333</f>
        <v>18.489912215521247</v>
      </c>
      <c r="E4">
        <f t="shared" si="0"/>
        <v>17.385568650984546</v>
      </c>
      <c r="F4">
        <f t="shared" si="0"/>
        <v>18.296953355929499</v>
      </c>
      <c r="G4">
        <f t="shared" si="0"/>
        <v>18.01678077480225</v>
      </c>
      <c r="H4">
        <f t="shared" si="0"/>
        <v>17.545928278509749</v>
      </c>
      <c r="I4">
        <f t="shared" si="0"/>
        <v>19.084863273967908</v>
      </c>
      <c r="J4">
        <f t="shared" si="0"/>
        <v>19.050747738883</v>
      </c>
      <c r="K4">
        <f t="shared" si="0"/>
        <v>17.595602917007501</v>
      </c>
      <c r="L4">
        <f t="shared" si="0"/>
        <v>20.547340421543247</v>
      </c>
      <c r="M4">
        <f t="shared" si="0"/>
        <v>20.200711563161502</v>
      </c>
      <c r="N4">
        <f>AVERAGE(N10:N19)*0.042333333</f>
        <v>18.012264043356332</v>
      </c>
      <c r="O4">
        <f>AVERAGE(O8:O9,O11,O13:O19)*0.042333333</f>
        <v>16.977812832983098</v>
      </c>
      <c r="P4">
        <f>AVERAGE(P8:P12,P14:P19)*0.042333333</f>
        <v>18.682812065012456</v>
      </c>
      <c r="Q4">
        <f t="shared" ref="Q4:AH4" si="1">AVERAGE(Q8:Q19)*0.042333333</f>
        <v>20.925285363011753</v>
      </c>
      <c r="R4">
        <f t="shared" si="1"/>
        <v>17.900280404507456</v>
      </c>
      <c r="S4">
        <f t="shared" si="1"/>
        <v>16.739178423751</v>
      </c>
      <c r="T4">
        <f t="shared" si="1"/>
        <v>22.062212765675724</v>
      </c>
      <c r="U4">
        <f t="shared" si="1"/>
        <v>20.8567088913295</v>
      </c>
      <c r="V4">
        <f t="shared" si="1"/>
        <v>19.82841459387075</v>
      </c>
      <c r="W4">
        <f t="shared" si="1"/>
        <v>18.590073586954798</v>
      </c>
      <c r="X4">
        <f t="shared" si="1"/>
        <v>19.888696297941546</v>
      </c>
      <c r="Y4">
        <f t="shared" si="1"/>
        <v>19.695722878248898</v>
      </c>
      <c r="Z4">
        <f t="shared" si="1"/>
        <v>17.153851380081822</v>
      </c>
      <c r="AA4">
        <f t="shared" si="1"/>
        <v>16.488667397945747</v>
      </c>
      <c r="AB4">
        <f t="shared" si="1"/>
        <v>16.290519177283748</v>
      </c>
      <c r="AC4">
        <f t="shared" si="1"/>
        <v>20.0837727863045</v>
      </c>
      <c r="AD4">
        <f t="shared" si="1"/>
        <v>19.833395816053745</v>
      </c>
      <c r="AE4">
        <f t="shared" si="1"/>
        <v>18.321277383515746</v>
      </c>
      <c r="AF4">
        <f t="shared" si="1"/>
        <v>19.198942626604996</v>
      </c>
      <c r="AG4">
        <f t="shared" si="1"/>
        <v>14.171393666191998</v>
      </c>
      <c r="AH4">
        <f t="shared" si="1"/>
        <v>15.440003711758502</v>
      </c>
      <c r="AI4">
        <f t="shared" ref="AI4:AN4" si="2">AVERAGE(AI8:AI23)*0.042333333</f>
        <v>27.969659571433127</v>
      </c>
      <c r="AJ4">
        <f t="shared" si="2"/>
        <v>25.543803486367686</v>
      </c>
      <c r="AK4">
        <f t="shared" si="2"/>
        <v>31.033053005645247</v>
      </c>
      <c r="AL4">
        <f t="shared" si="2"/>
        <v>28.650870179164496</v>
      </c>
      <c r="AM4">
        <f t="shared" si="2"/>
        <v>32.078097191861005</v>
      </c>
      <c r="AN4">
        <f t="shared" si="2"/>
        <v>30.123523991973563</v>
      </c>
      <c r="AO4">
        <f>AVERAGE(AO8:AO31)*0.042333333</f>
        <v>18.789166546498254</v>
      </c>
      <c r="AP4">
        <f t="shared" ref="AP4:BS4" si="3">AVERAGE(AP8:AP31)*0.042333333</f>
        <v>19.520543665739378</v>
      </c>
      <c r="AQ4">
        <f t="shared" si="3"/>
        <v>21.442487567272625</v>
      </c>
      <c r="AR4">
        <f t="shared" si="3"/>
        <v>21.559720913571752</v>
      </c>
      <c r="AS4">
        <f t="shared" si="3"/>
        <v>18.782843004881371</v>
      </c>
      <c r="AT4">
        <f t="shared" si="3"/>
        <v>20.046681731041001</v>
      </c>
      <c r="AU4">
        <f t="shared" si="3"/>
        <v>19.50451873531</v>
      </c>
      <c r="AV4">
        <f t="shared" si="3"/>
        <v>17.978631386213749</v>
      </c>
      <c r="AW4">
        <f t="shared" si="3"/>
        <v>18.571486944676906</v>
      </c>
      <c r="AX4">
        <f t="shared" si="3"/>
        <v>16.642399293199915</v>
      </c>
      <c r="AY4">
        <f t="shared" si="3"/>
        <v>20.587775810113747</v>
      </c>
      <c r="AZ4">
        <f t="shared" si="3"/>
        <v>21.309432137764748</v>
      </c>
      <c r="BA4">
        <f t="shared" si="3"/>
        <v>20.812313411881092</v>
      </c>
      <c r="BB4">
        <f t="shared" si="3"/>
        <v>19.090512849681001</v>
      </c>
      <c r="BC4">
        <f t="shared" si="3"/>
        <v>15.302328657287003</v>
      </c>
      <c r="BD4">
        <f t="shared" si="3"/>
        <v>14.8724999828937</v>
      </c>
      <c r="BE4">
        <f t="shared" si="3"/>
        <v>19.569479876212636</v>
      </c>
      <c r="BF4">
        <f t="shared" si="3"/>
        <v>14.328796053841501</v>
      </c>
      <c r="BG4">
        <f t="shared" si="3"/>
        <v>21.354054998524504</v>
      </c>
      <c r="BH4">
        <f t="shared" si="3"/>
        <v>18.840295912257272</v>
      </c>
      <c r="BI4">
        <f t="shared" si="3"/>
        <v>16.861140756124001</v>
      </c>
      <c r="BJ4">
        <f t="shared" si="3"/>
        <v>14.650288854340364</v>
      </c>
      <c r="BK4">
        <f t="shared" si="3"/>
        <v>18.873085323615246</v>
      </c>
      <c r="BL4">
        <f t="shared" si="3"/>
        <v>15.549037059384817</v>
      </c>
      <c r="BM4">
        <f t="shared" si="3"/>
        <v>19.73002487242325</v>
      </c>
      <c r="BN4">
        <f t="shared" si="3"/>
        <v>16.587389051208817</v>
      </c>
      <c r="BO4">
        <f t="shared" si="3"/>
        <v>17.9722425807085</v>
      </c>
      <c r="BP4">
        <f t="shared" si="3"/>
        <v>10.2482183526387</v>
      </c>
      <c r="BQ4">
        <f t="shared" si="3"/>
        <v>16.570413063968754</v>
      </c>
      <c r="BR4">
        <f t="shared" si="3"/>
        <v>12.254766125728001</v>
      </c>
      <c r="BS4">
        <f t="shared" si="3"/>
        <v>16.602309626848907</v>
      </c>
    </row>
    <row r="5" spans="1:90">
      <c r="A5" s="77" t="s">
        <v>153</v>
      </c>
      <c r="B5">
        <f>STDEV(B8:B31)*0.042333333</f>
        <v>2.5168143427507781</v>
      </c>
      <c r="C5">
        <f t="shared" ref="C5:BN5" si="4">STDEV(C8:C31)*0.042333333</f>
        <v>1.8429335827364</v>
      </c>
      <c r="D5">
        <f t="shared" si="4"/>
        <v>2.9370439644018531</v>
      </c>
      <c r="E5">
        <f t="shared" si="4"/>
        <v>2.2219145117582406</v>
      </c>
      <c r="F5">
        <f t="shared" si="4"/>
        <v>1.9996784605561506</v>
      </c>
      <c r="G5">
        <f t="shared" si="4"/>
        <v>3.2391198620146477</v>
      </c>
      <c r="H5">
        <f t="shared" si="4"/>
        <v>1.785685084102588</v>
      </c>
      <c r="I5">
        <f t="shared" si="4"/>
        <v>4.4898257711326144</v>
      </c>
      <c r="J5">
        <f t="shared" si="4"/>
        <v>1.5541002186815098</v>
      </c>
      <c r="K5">
        <f t="shared" si="4"/>
        <v>1.7508946187711532</v>
      </c>
      <c r="L5">
        <f t="shared" si="4"/>
        <v>2.4542430646045332</v>
      </c>
      <c r="M5">
        <f t="shared" si="4"/>
        <v>1.3874452849515546</v>
      </c>
      <c r="N5">
        <f t="shared" si="4"/>
        <v>4.0545766351511858</v>
      </c>
      <c r="O5">
        <f t="shared" si="4"/>
        <v>2.4523323968962578</v>
      </c>
      <c r="P5">
        <f t="shared" si="4"/>
        <v>1.4645966761628015</v>
      </c>
      <c r="Q5">
        <f t="shared" si="4"/>
        <v>3.4463900774326892</v>
      </c>
      <c r="R5">
        <f t="shared" si="4"/>
        <v>2.4442633429507947</v>
      </c>
      <c r="S5">
        <f t="shared" si="4"/>
        <v>1.8480578987328633</v>
      </c>
      <c r="T5">
        <f t="shared" si="4"/>
        <v>1.9186007129747376</v>
      </c>
      <c r="U5">
        <f t="shared" si="4"/>
        <v>2.8780611926614501</v>
      </c>
      <c r="V5">
        <f t="shared" si="4"/>
        <v>2.0227851804353119</v>
      </c>
      <c r="W5">
        <f t="shared" si="4"/>
        <v>3.0725822570139854</v>
      </c>
      <c r="X5">
        <f t="shared" si="4"/>
        <v>1.8059349473611861</v>
      </c>
      <c r="Y5">
        <f t="shared" si="4"/>
        <v>2.0223844018133703</v>
      </c>
      <c r="Z5">
        <f t="shared" si="4"/>
        <v>2.5192006064668675</v>
      </c>
      <c r="AA5">
        <f t="shared" si="4"/>
        <v>1.3841776007495343</v>
      </c>
      <c r="AB5">
        <f t="shared" si="4"/>
        <v>1.3144741870957621</v>
      </c>
      <c r="AC5">
        <f t="shared" si="4"/>
        <v>2.4979639115754071</v>
      </c>
      <c r="AD5">
        <f t="shared" si="4"/>
        <v>0.72939500571528015</v>
      </c>
      <c r="AE5">
        <f t="shared" si="4"/>
        <v>1.5182318018320979</v>
      </c>
      <c r="AF5">
        <f t="shared" si="4"/>
        <v>1.6988108624279861</v>
      </c>
      <c r="AG5">
        <f t="shared" si="4"/>
        <v>2.1365479487718995</v>
      </c>
      <c r="AH5">
        <f t="shared" si="4"/>
        <v>2.6824878622969774</v>
      </c>
      <c r="AI5">
        <f t="shared" si="4"/>
        <v>1.7505265302672375</v>
      </c>
      <c r="AJ5">
        <f t="shared" si="4"/>
        <v>2.1841661054407004</v>
      </c>
      <c r="AK5">
        <f t="shared" si="4"/>
        <v>3.1364884230239807</v>
      </c>
      <c r="AL5">
        <f t="shared" si="4"/>
        <v>4.7964258969296738</v>
      </c>
      <c r="AM5">
        <f t="shared" si="4"/>
        <v>4.5615697395267478</v>
      </c>
      <c r="AN5">
        <f t="shared" si="4"/>
        <v>3.4392329042434109</v>
      </c>
      <c r="AO5">
        <f t="shared" si="4"/>
        <v>2.9298025309689906</v>
      </c>
      <c r="AP5">
        <f t="shared" si="4"/>
        <v>2.6948056627285242</v>
      </c>
      <c r="AQ5">
        <f t="shared" si="4"/>
        <v>2.3201658038534161</v>
      </c>
      <c r="AR5">
        <f t="shared" si="4"/>
        <v>2.5952596671459807</v>
      </c>
      <c r="AS5">
        <f t="shared" si="4"/>
        <v>2.4837305856988898</v>
      </c>
      <c r="AT5">
        <f t="shared" si="4"/>
        <v>2.637519795134617</v>
      </c>
      <c r="AU5">
        <f t="shared" si="4"/>
        <v>3.0090443724228906</v>
      </c>
      <c r="AV5">
        <f t="shared" si="4"/>
        <v>2.438722571760489</v>
      </c>
      <c r="AW5">
        <f t="shared" si="4"/>
        <v>3.0516275510454238</v>
      </c>
      <c r="AX5">
        <f t="shared" si="4"/>
        <v>1.7513288881588891</v>
      </c>
      <c r="AY5">
        <f t="shared" si="4"/>
        <v>2.381101495060542</v>
      </c>
      <c r="AZ5">
        <f t="shared" si="4"/>
        <v>2.3999296109622117</v>
      </c>
      <c r="BA5">
        <f t="shared" si="4"/>
        <v>1.0675766450518624</v>
      </c>
      <c r="BB5">
        <f t="shared" si="4"/>
        <v>1.8479693263285693</v>
      </c>
      <c r="BC5">
        <f t="shared" si="4"/>
        <v>2.3766541326753838</v>
      </c>
      <c r="BD5">
        <f t="shared" si="4"/>
        <v>1.3910892080177943</v>
      </c>
      <c r="BE5">
        <f t="shared" si="4"/>
        <v>2.0917674376002422</v>
      </c>
      <c r="BF5">
        <f t="shared" si="4"/>
        <v>2.5907493322255113</v>
      </c>
      <c r="BG5">
        <f t="shared" si="4"/>
        <v>2.8322475987676881</v>
      </c>
      <c r="BH5">
        <f t="shared" si="4"/>
        <v>1.7846376451565467</v>
      </c>
      <c r="BI5">
        <f t="shared" si="4"/>
        <v>2.5113124644749587</v>
      </c>
      <c r="BJ5">
        <f t="shared" si="4"/>
        <v>3.3649231289848411</v>
      </c>
      <c r="BK5">
        <f t="shared" si="4"/>
        <v>2.0509845598720227</v>
      </c>
      <c r="BL5">
        <f t="shared" si="4"/>
        <v>1.980179378693719</v>
      </c>
      <c r="BM5">
        <f t="shared" si="4"/>
        <v>2.4813912934374938</v>
      </c>
      <c r="BN5">
        <f t="shared" si="4"/>
        <v>1.8512864607493402</v>
      </c>
      <c r="BO5">
        <f t="shared" ref="BO5:BS5" si="5">STDEV(BO8:BO31)*0.042333333</f>
        <v>3.2913967032036022</v>
      </c>
      <c r="BP5">
        <f t="shared" si="5"/>
        <v>1.9114890291290629</v>
      </c>
      <c r="BQ5">
        <f t="shared" si="5"/>
        <v>1.5744593033007648</v>
      </c>
      <c r="BR5">
        <f t="shared" si="5"/>
        <v>5.7501139884552579</v>
      </c>
      <c r="BS5">
        <f t="shared" si="5"/>
        <v>2.4074441248001044</v>
      </c>
    </row>
    <row r="6" spans="1:90">
      <c r="A6" s="77"/>
      <c r="C6">
        <f>TTEST($B8:$B31,C8:C31,2,3)</f>
        <v>0.36445916398497635</v>
      </c>
      <c r="D6">
        <f t="shared" ref="D6:H6" si="6">TTEST($B8:$B31,D8:D31,2,3)</f>
        <v>0.90804173951908307</v>
      </c>
      <c r="E6">
        <f t="shared" si="6"/>
        <v>0.27706196247098352</v>
      </c>
      <c r="F6">
        <f t="shared" si="6"/>
        <v>0.92938762988332579</v>
      </c>
      <c r="G6">
        <f t="shared" si="6"/>
        <v>0.75137399618244061</v>
      </c>
      <c r="H6">
        <f t="shared" si="6"/>
        <v>0.29598035873560347</v>
      </c>
    </row>
    <row r="7" spans="1:90">
      <c r="A7" s="82" t="s">
        <v>79</v>
      </c>
      <c r="B7">
        <f>COUNT(B8:B31)</f>
        <v>19</v>
      </c>
      <c r="C7">
        <f t="shared" ref="C7:BN7" si="7">COUNT(C8:C31)</f>
        <v>20</v>
      </c>
      <c r="D7">
        <f t="shared" si="7"/>
        <v>12</v>
      </c>
      <c r="E7">
        <f t="shared" si="7"/>
        <v>11</v>
      </c>
      <c r="F7">
        <f t="shared" si="7"/>
        <v>12</v>
      </c>
      <c r="G7">
        <f t="shared" si="7"/>
        <v>12</v>
      </c>
      <c r="H7">
        <f t="shared" si="7"/>
        <v>12</v>
      </c>
      <c r="I7">
        <f t="shared" si="7"/>
        <v>11</v>
      </c>
      <c r="J7">
        <f t="shared" si="7"/>
        <v>12</v>
      </c>
      <c r="K7">
        <f t="shared" si="7"/>
        <v>12</v>
      </c>
      <c r="L7">
        <f t="shared" si="7"/>
        <v>12</v>
      </c>
      <c r="M7">
        <f t="shared" si="7"/>
        <v>12</v>
      </c>
      <c r="N7">
        <f t="shared" si="7"/>
        <v>9</v>
      </c>
      <c r="O7">
        <f t="shared" si="7"/>
        <v>10</v>
      </c>
      <c r="P7">
        <f t="shared" si="7"/>
        <v>11</v>
      </c>
      <c r="Q7">
        <f t="shared" si="7"/>
        <v>12</v>
      </c>
      <c r="R7">
        <f t="shared" si="7"/>
        <v>11</v>
      </c>
      <c r="S7">
        <f t="shared" si="7"/>
        <v>12</v>
      </c>
      <c r="T7">
        <f t="shared" si="7"/>
        <v>11</v>
      </c>
      <c r="U7">
        <f t="shared" si="7"/>
        <v>12</v>
      </c>
      <c r="V7">
        <f t="shared" si="7"/>
        <v>12</v>
      </c>
      <c r="W7">
        <f t="shared" si="7"/>
        <v>10</v>
      </c>
      <c r="X7">
        <f t="shared" si="7"/>
        <v>11</v>
      </c>
      <c r="Y7">
        <f t="shared" si="7"/>
        <v>10</v>
      </c>
      <c r="Z7">
        <f t="shared" si="7"/>
        <v>11</v>
      </c>
      <c r="AA7">
        <f t="shared" si="7"/>
        <v>12</v>
      </c>
      <c r="AB7">
        <f t="shared" si="7"/>
        <v>12</v>
      </c>
      <c r="AC7">
        <f t="shared" si="7"/>
        <v>12</v>
      </c>
      <c r="AD7">
        <f t="shared" si="7"/>
        <v>12</v>
      </c>
      <c r="AE7">
        <f t="shared" si="7"/>
        <v>12</v>
      </c>
      <c r="AF7">
        <f t="shared" si="7"/>
        <v>12</v>
      </c>
      <c r="AG7">
        <f t="shared" si="7"/>
        <v>12</v>
      </c>
      <c r="AH7">
        <f t="shared" si="7"/>
        <v>12</v>
      </c>
      <c r="AI7">
        <f t="shared" si="7"/>
        <v>16</v>
      </c>
      <c r="AJ7">
        <f t="shared" si="7"/>
        <v>16</v>
      </c>
      <c r="AK7">
        <f t="shared" si="7"/>
        <v>12</v>
      </c>
      <c r="AL7">
        <f t="shared" si="7"/>
        <v>14</v>
      </c>
      <c r="AM7">
        <f t="shared" si="7"/>
        <v>12</v>
      </c>
      <c r="AN7">
        <f t="shared" si="7"/>
        <v>16</v>
      </c>
      <c r="AO7">
        <f t="shared" si="7"/>
        <v>12</v>
      </c>
      <c r="AP7">
        <f t="shared" si="7"/>
        <v>24</v>
      </c>
      <c r="AQ7">
        <f t="shared" si="7"/>
        <v>24</v>
      </c>
      <c r="AR7">
        <f t="shared" si="7"/>
        <v>12</v>
      </c>
      <c r="AS7">
        <f t="shared" si="7"/>
        <v>24</v>
      </c>
      <c r="AT7">
        <f t="shared" si="7"/>
        <v>24</v>
      </c>
      <c r="AU7">
        <f t="shared" si="7"/>
        <v>24</v>
      </c>
      <c r="AV7">
        <f t="shared" si="7"/>
        <v>12</v>
      </c>
      <c r="AW7">
        <f t="shared" si="7"/>
        <v>11</v>
      </c>
      <c r="AX7">
        <f t="shared" si="7"/>
        <v>11</v>
      </c>
      <c r="AY7">
        <f t="shared" si="7"/>
        <v>12</v>
      </c>
      <c r="AZ7">
        <f t="shared" si="7"/>
        <v>12</v>
      </c>
      <c r="BA7">
        <f t="shared" si="7"/>
        <v>11</v>
      </c>
      <c r="BB7">
        <f t="shared" si="7"/>
        <v>12</v>
      </c>
      <c r="BC7">
        <f t="shared" si="7"/>
        <v>12</v>
      </c>
      <c r="BD7">
        <f t="shared" si="7"/>
        <v>10</v>
      </c>
      <c r="BE7">
        <f t="shared" si="7"/>
        <v>11</v>
      </c>
      <c r="BF7">
        <f t="shared" si="7"/>
        <v>10</v>
      </c>
      <c r="BG7">
        <f t="shared" si="7"/>
        <v>12</v>
      </c>
      <c r="BH7">
        <f t="shared" si="7"/>
        <v>11</v>
      </c>
      <c r="BI7">
        <f t="shared" si="7"/>
        <v>12</v>
      </c>
      <c r="BJ7">
        <f t="shared" si="7"/>
        <v>11</v>
      </c>
      <c r="BK7">
        <f t="shared" si="7"/>
        <v>12</v>
      </c>
      <c r="BL7">
        <f t="shared" si="7"/>
        <v>11</v>
      </c>
      <c r="BM7">
        <f t="shared" si="7"/>
        <v>12</v>
      </c>
      <c r="BN7">
        <f t="shared" si="7"/>
        <v>11</v>
      </c>
      <c r="BO7">
        <f t="shared" ref="BO7:BS7" si="8">COUNT(BO8:BO31)</f>
        <v>12</v>
      </c>
      <c r="BP7">
        <f t="shared" si="8"/>
        <v>10</v>
      </c>
      <c r="BQ7">
        <f t="shared" si="8"/>
        <v>12</v>
      </c>
      <c r="BR7">
        <f t="shared" si="8"/>
        <v>9</v>
      </c>
      <c r="BS7">
        <f t="shared" si="8"/>
        <v>11</v>
      </c>
    </row>
    <row r="8" spans="1:90">
      <c r="A8" s="77" t="s">
        <v>154</v>
      </c>
      <c r="B8">
        <v>412.24599999999998</v>
      </c>
      <c r="C8">
        <v>503.05099999999999</v>
      </c>
      <c r="D8">
        <v>468.33</v>
      </c>
      <c r="E8">
        <v>460.04700000000003</v>
      </c>
      <c r="F8">
        <v>494.51400000000001</v>
      </c>
      <c r="G8">
        <v>412.06400000000002</v>
      </c>
      <c r="H8">
        <v>441.83699999999999</v>
      </c>
      <c r="I8">
        <v>282.95299999999997</v>
      </c>
      <c r="J8">
        <v>436.68599999999998</v>
      </c>
      <c r="K8">
        <v>426.74200000000002</v>
      </c>
      <c r="L8">
        <v>547.99099999999999</v>
      </c>
      <c r="M8">
        <v>522.43600000000004</v>
      </c>
      <c r="N8" s="83"/>
      <c r="O8">
        <v>367.54599999999999</v>
      </c>
      <c r="P8">
        <v>460.21100000000001</v>
      </c>
      <c r="Q8">
        <v>380.661</v>
      </c>
      <c r="R8">
        <v>415.01100000000002</v>
      </c>
      <c r="S8">
        <v>421.64699999999999</v>
      </c>
      <c r="T8">
        <v>529.03599999999994</v>
      </c>
      <c r="U8">
        <v>499.75200000000001</v>
      </c>
      <c r="V8">
        <v>502.24400000000003</v>
      </c>
      <c r="W8">
        <v>410.89</v>
      </c>
      <c r="X8">
        <v>471.55599999999998</v>
      </c>
      <c r="Y8">
        <v>428.37400000000002</v>
      </c>
      <c r="Z8">
        <v>533.36599999999999</v>
      </c>
      <c r="AA8">
        <v>344.15100000000001</v>
      </c>
      <c r="AB8">
        <v>402.601</v>
      </c>
      <c r="AC8">
        <v>572.86500000000001</v>
      </c>
      <c r="AD8">
        <v>451.928</v>
      </c>
      <c r="AE8">
        <v>422.12599999999998</v>
      </c>
      <c r="AF8">
        <v>437.22800000000001</v>
      </c>
      <c r="AG8">
        <v>407.48500000000001</v>
      </c>
      <c r="AH8">
        <v>376.19900000000001</v>
      </c>
      <c r="AI8">
        <v>610.18600000000004</v>
      </c>
      <c r="AJ8">
        <v>571.17700000000002</v>
      </c>
      <c r="AK8">
        <v>637.39</v>
      </c>
      <c r="AL8">
        <v>458.82600000000002</v>
      </c>
      <c r="AN8">
        <v>737.01900000000001</v>
      </c>
      <c r="AO8">
        <v>426.76100000000002</v>
      </c>
      <c r="AP8">
        <v>386.88499999999999</v>
      </c>
      <c r="AQ8">
        <v>476.79300000000001</v>
      </c>
      <c r="AR8">
        <v>480.27</v>
      </c>
      <c r="AS8">
        <v>459.18200000000002</v>
      </c>
      <c r="AT8">
        <v>525.197</v>
      </c>
      <c r="AU8">
        <v>443.56900000000002</v>
      </c>
      <c r="AV8">
        <v>455.17700000000002</v>
      </c>
      <c r="AW8">
        <v>372.11700000000002</v>
      </c>
      <c r="AY8">
        <v>430.89</v>
      </c>
      <c r="AZ8">
        <v>432.95100000000002</v>
      </c>
      <c r="BA8">
        <v>499.83300000000003</v>
      </c>
      <c r="BB8">
        <v>393.64</v>
      </c>
      <c r="BC8">
        <v>380.39699999999999</v>
      </c>
      <c r="BD8">
        <v>354.64100000000002</v>
      </c>
      <c r="BE8">
        <v>479.899</v>
      </c>
      <c r="BF8">
        <v>474.11799999999999</v>
      </c>
      <c r="BG8">
        <v>570.54600000000005</v>
      </c>
      <c r="BH8">
        <v>472.13200000000001</v>
      </c>
      <c r="BI8">
        <v>446.25299999999999</v>
      </c>
      <c r="BJ8">
        <v>389.19299999999998</v>
      </c>
      <c r="BK8">
        <v>485.553</v>
      </c>
      <c r="BL8">
        <v>361.13799999999998</v>
      </c>
      <c r="BM8">
        <v>548.05999999999995</v>
      </c>
      <c r="BN8">
        <v>402.54700000000003</v>
      </c>
      <c r="BO8">
        <v>388.495</v>
      </c>
      <c r="BP8">
        <v>314.51499999999999</v>
      </c>
      <c r="BQ8">
        <v>381.322</v>
      </c>
      <c r="BR8">
        <v>437.78199999999998</v>
      </c>
      <c r="BS8">
        <v>370.233</v>
      </c>
    </row>
    <row r="9" spans="1:90">
      <c r="A9" s="77" t="s">
        <v>155</v>
      </c>
      <c r="B9">
        <v>550.649</v>
      </c>
      <c r="D9">
        <v>532.803</v>
      </c>
      <c r="E9">
        <v>384.40600000000001</v>
      </c>
      <c r="F9">
        <v>373.27600000000001</v>
      </c>
      <c r="G9">
        <v>429.834</v>
      </c>
      <c r="H9">
        <v>326.37799999999999</v>
      </c>
      <c r="I9">
        <v>329.53800000000001</v>
      </c>
      <c r="J9">
        <v>428.17899999999997</v>
      </c>
      <c r="K9">
        <v>394.40199999999999</v>
      </c>
      <c r="L9">
        <v>468.23599999999999</v>
      </c>
      <c r="M9">
        <v>473.11799999999999</v>
      </c>
      <c r="N9" s="83"/>
      <c r="O9">
        <v>392.11200000000002</v>
      </c>
      <c r="P9">
        <v>408.35899999999998</v>
      </c>
      <c r="Q9">
        <v>322.96499999999997</v>
      </c>
      <c r="R9">
        <v>371.512</v>
      </c>
      <c r="S9">
        <v>398.57600000000002</v>
      </c>
      <c r="T9">
        <v>588.17399999999998</v>
      </c>
      <c r="U9">
        <v>482.64699999999999</v>
      </c>
      <c r="V9">
        <v>513.72299999999996</v>
      </c>
      <c r="W9">
        <v>456.69400000000002</v>
      </c>
      <c r="X9">
        <v>504.98</v>
      </c>
      <c r="Y9">
        <v>424.84800000000001</v>
      </c>
      <c r="Z9">
        <v>407.51</v>
      </c>
      <c r="AA9">
        <v>385.76</v>
      </c>
      <c r="AB9">
        <v>377.59100000000001</v>
      </c>
      <c r="AC9">
        <v>491.40300000000002</v>
      </c>
      <c r="AD9">
        <v>482.995</v>
      </c>
      <c r="AE9">
        <v>425.18400000000003</v>
      </c>
      <c r="AF9">
        <v>481.95699999999999</v>
      </c>
      <c r="AG9">
        <v>396.46800000000002</v>
      </c>
      <c r="AH9">
        <v>408.58600000000001</v>
      </c>
      <c r="AI9">
        <v>597.39099999999996</v>
      </c>
      <c r="AJ9">
        <v>633.79700000000003</v>
      </c>
      <c r="AK9">
        <v>658.11599999999999</v>
      </c>
      <c r="AL9">
        <v>416.34</v>
      </c>
      <c r="AN9">
        <v>768.01700000000005</v>
      </c>
      <c r="AO9">
        <v>626.87599999999998</v>
      </c>
      <c r="AP9">
        <v>433.78</v>
      </c>
      <c r="AQ9">
        <v>512.70799999999997</v>
      </c>
      <c r="AR9">
        <v>423.86900000000003</v>
      </c>
      <c r="AS9">
        <v>451.32600000000002</v>
      </c>
      <c r="AT9">
        <v>495.54500000000002</v>
      </c>
      <c r="AU9">
        <v>509.774</v>
      </c>
      <c r="AV9">
        <v>344.63099999999997</v>
      </c>
      <c r="AW9">
        <v>338.03100000000001</v>
      </c>
      <c r="AX9">
        <v>374.84699999999998</v>
      </c>
      <c r="AY9">
        <v>499.47500000000002</v>
      </c>
      <c r="AZ9">
        <v>443.017</v>
      </c>
      <c r="BA9">
        <v>485.03800000000001</v>
      </c>
      <c r="BB9">
        <v>535.46600000000001</v>
      </c>
      <c r="BC9">
        <v>278.33199999999999</v>
      </c>
      <c r="BD9">
        <v>415.94</v>
      </c>
      <c r="BE9">
        <v>450.01100000000002</v>
      </c>
      <c r="BF9">
        <v>322.36200000000002</v>
      </c>
      <c r="BG9">
        <v>601.53</v>
      </c>
      <c r="BH9">
        <v>363.82499999999999</v>
      </c>
      <c r="BI9">
        <v>376.767</v>
      </c>
      <c r="BJ9">
        <v>373.04</v>
      </c>
      <c r="BK9">
        <v>406.48099999999999</v>
      </c>
      <c r="BL9">
        <v>301.20699999999999</v>
      </c>
      <c r="BM9">
        <v>522.452</v>
      </c>
      <c r="BN9">
        <v>354.42</v>
      </c>
      <c r="BO9">
        <v>326.93799999999999</v>
      </c>
      <c r="BP9">
        <v>228.07599999999999</v>
      </c>
      <c r="BQ9">
        <v>367.67700000000002</v>
      </c>
      <c r="BR9">
        <v>440.41</v>
      </c>
      <c r="BS9">
        <v>310.72699999999998</v>
      </c>
    </row>
    <row r="10" spans="1:90">
      <c r="A10" s="77" t="s">
        <v>156</v>
      </c>
      <c r="B10">
        <v>385.142</v>
      </c>
      <c r="C10">
        <v>474.50700000000001</v>
      </c>
      <c r="D10">
        <v>389.93599999999998</v>
      </c>
      <c r="E10">
        <v>408.65800000000002</v>
      </c>
      <c r="F10">
        <v>466.91</v>
      </c>
      <c r="G10">
        <v>415.32600000000002</v>
      </c>
      <c r="H10">
        <v>455.31700000000001</v>
      </c>
      <c r="J10">
        <v>401.67</v>
      </c>
      <c r="K10">
        <v>496.62</v>
      </c>
      <c r="L10">
        <v>363.54599999999999</v>
      </c>
      <c r="M10">
        <v>450.65199999999999</v>
      </c>
      <c r="N10">
        <v>348.10899999999998</v>
      </c>
      <c r="O10" s="83"/>
      <c r="P10">
        <v>418.59800000000001</v>
      </c>
      <c r="Q10">
        <v>559.423</v>
      </c>
      <c r="S10">
        <v>443.565</v>
      </c>
      <c r="T10">
        <v>521.76</v>
      </c>
      <c r="U10">
        <v>430.40699999999998</v>
      </c>
      <c r="V10">
        <v>460.346</v>
      </c>
      <c r="W10">
        <v>400.125</v>
      </c>
      <c r="X10">
        <v>406.16300000000001</v>
      </c>
      <c r="Y10">
        <v>535.83799999999997</v>
      </c>
      <c r="Z10">
        <v>439.24900000000002</v>
      </c>
      <c r="AA10">
        <v>347.108</v>
      </c>
      <c r="AB10">
        <v>336.19499999999999</v>
      </c>
      <c r="AC10">
        <v>490.10500000000002</v>
      </c>
      <c r="AD10">
        <v>448.20299999999997</v>
      </c>
      <c r="AE10">
        <v>393.423</v>
      </c>
      <c r="AF10">
        <v>491.39</v>
      </c>
      <c r="AG10">
        <v>345.76299999999998</v>
      </c>
      <c r="AH10">
        <v>369.68299999999999</v>
      </c>
      <c r="AI10">
        <v>657.21299999999997</v>
      </c>
      <c r="AJ10">
        <v>562.09900000000005</v>
      </c>
      <c r="AK10">
        <v>657.89300000000003</v>
      </c>
      <c r="AN10">
        <v>581.91899999999998</v>
      </c>
      <c r="AO10">
        <v>465.73899999999998</v>
      </c>
      <c r="AP10">
        <v>408.2</v>
      </c>
      <c r="AQ10">
        <v>414.98700000000002</v>
      </c>
      <c r="AR10">
        <v>588.84299999999996</v>
      </c>
      <c r="AS10">
        <v>429.20699999999999</v>
      </c>
      <c r="AT10">
        <v>559.6</v>
      </c>
      <c r="AU10">
        <v>412.93799999999999</v>
      </c>
      <c r="AV10">
        <v>373.72500000000002</v>
      </c>
      <c r="AW10">
        <v>461.01600000000002</v>
      </c>
      <c r="AX10">
        <v>403.73500000000001</v>
      </c>
      <c r="AY10">
        <v>483.88600000000002</v>
      </c>
      <c r="AZ10">
        <v>469.56400000000002</v>
      </c>
      <c r="BA10">
        <v>446.673</v>
      </c>
      <c r="BB10">
        <v>428.69499999999999</v>
      </c>
      <c r="BC10">
        <v>393.596</v>
      </c>
      <c r="BD10">
        <v>351.767</v>
      </c>
      <c r="BE10">
        <v>451.87299999999999</v>
      </c>
      <c r="BF10">
        <v>403.60199999999998</v>
      </c>
      <c r="BG10">
        <v>469.56700000000001</v>
      </c>
      <c r="BH10">
        <v>418.18400000000003</v>
      </c>
      <c r="BI10">
        <v>430.565</v>
      </c>
      <c r="BK10">
        <v>504.35</v>
      </c>
      <c r="BL10">
        <v>369.017</v>
      </c>
      <c r="BM10">
        <v>424.66899999999998</v>
      </c>
      <c r="BN10">
        <v>411.76600000000002</v>
      </c>
      <c r="BO10">
        <v>398.79399999999998</v>
      </c>
      <c r="BP10">
        <v>220.06700000000001</v>
      </c>
      <c r="BQ10">
        <v>413.85599999999999</v>
      </c>
      <c r="BR10">
        <v>127.27200000000001</v>
      </c>
      <c r="BS10">
        <v>304.90600000000001</v>
      </c>
    </row>
    <row r="11" spans="1:90">
      <c r="A11" s="77" t="s">
        <v>157</v>
      </c>
      <c r="B11">
        <v>484.45100000000002</v>
      </c>
      <c r="C11">
        <v>393.27</v>
      </c>
      <c r="D11">
        <v>357.03300000000002</v>
      </c>
      <c r="F11">
        <v>441.14400000000001</v>
      </c>
      <c r="G11">
        <v>419.09</v>
      </c>
      <c r="H11">
        <v>366.02100000000002</v>
      </c>
      <c r="I11">
        <v>470.46300000000002</v>
      </c>
      <c r="J11">
        <v>453.77699999999999</v>
      </c>
      <c r="K11">
        <v>442.84899999999999</v>
      </c>
      <c r="L11">
        <v>413.43</v>
      </c>
      <c r="M11">
        <v>482.84399999999999</v>
      </c>
      <c r="N11">
        <v>305.77300000000002</v>
      </c>
      <c r="O11">
        <v>323.43099999999998</v>
      </c>
      <c r="P11">
        <v>469.32400000000001</v>
      </c>
      <c r="Q11">
        <v>466.048</v>
      </c>
      <c r="R11">
        <v>547.21299999999997</v>
      </c>
      <c r="S11">
        <v>426.20699999999999</v>
      </c>
      <c r="T11">
        <v>536.06899999999996</v>
      </c>
      <c r="U11">
        <v>395.04</v>
      </c>
      <c r="V11">
        <v>537.81600000000003</v>
      </c>
      <c r="W11">
        <v>628.74699999999996</v>
      </c>
      <c r="X11">
        <v>472.13</v>
      </c>
      <c r="Y11">
        <v>448.80799999999999</v>
      </c>
      <c r="Z11">
        <v>330.13099999999997</v>
      </c>
      <c r="AA11">
        <v>376.27300000000002</v>
      </c>
      <c r="AB11">
        <v>395.70100000000002</v>
      </c>
      <c r="AC11">
        <v>525.80999999999995</v>
      </c>
      <c r="AD11">
        <v>465.13900000000001</v>
      </c>
      <c r="AE11">
        <v>409.255</v>
      </c>
      <c r="AF11">
        <v>465.71499999999997</v>
      </c>
      <c r="AG11">
        <v>301.608</v>
      </c>
      <c r="AH11">
        <v>232.303</v>
      </c>
      <c r="AI11">
        <v>637.35</v>
      </c>
      <c r="AJ11">
        <v>547.86800000000005</v>
      </c>
      <c r="AK11">
        <v>626.25699999999995</v>
      </c>
      <c r="AN11">
        <v>770.21600000000001</v>
      </c>
      <c r="AO11">
        <v>410.62099999999998</v>
      </c>
      <c r="AP11">
        <v>444.661</v>
      </c>
      <c r="AQ11">
        <v>541.77499999999998</v>
      </c>
      <c r="AR11">
        <v>540.07500000000005</v>
      </c>
      <c r="AS11">
        <v>371.274</v>
      </c>
      <c r="AT11">
        <v>559.58299999999997</v>
      </c>
      <c r="AU11">
        <v>390.04700000000003</v>
      </c>
      <c r="AV11">
        <v>398.44400000000002</v>
      </c>
      <c r="AW11">
        <v>434.90199999999999</v>
      </c>
      <c r="AX11">
        <v>376.83499999999998</v>
      </c>
      <c r="AY11">
        <v>454.44299999999998</v>
      </c>
      <c r="AZ11">
        <v>467.48500000000001</v>
      </c>
      <c r="BA11">
        <v>495.87799999999999</v>
      </c>
      <c r="BB11">
        <v>425.02699999999999</v>
      </c>
      <c r="BC11">
        <v>414.31400000000002</v>
      </c>
      <c r="BF11">
        <v>355.06200000000001</v>
      </c>
      <c r="BG11">
        <v>501.86399999999998</v>
      </c>
      <c r="BI11">
        <v>255.452</v>
      </c>
      <c r="BJ11">
        <v>296.41300000000001</v>
      </c>
      <c r="BK11">
        <v>491.75599999999997</v>
      </c>
      <c r="BL11">
        <v>341.75700000000001</v>
      </c>
      <c r="BM11">
        <v>413.55500000000001</v>
      </c>
      <c r="BO11">
        <v>350.024</v>
      </c>
      <c r="BP11">
        <v>222.86799999999999</v>
      </c>
      <c r="BQ11">
        <v>388.18099999999998</v>
      </c>
      <c r="BR11">
        <v>98.405000000000001</v>
      </c>
      <c r="BS11">
        <v>384.62400000000002</v>
      </c>
    </row>
    <row r="12" spans="1:90">
      <c r="A12" s="77" t="s">
        <v>158</v>
      </c>
      <c r="B12">
        <v>485.642</v>
      </c>
      <c r="C12">
        <v>377.47199999999998</v>
      </c>
      <c r="D12">
        <v>407.38799999999998</v>
      </c>
      <c r="E12">
        <v>360.52699999999999</v>
      </c>
      <c r="F12">
        <v>424.56400000000002</v>
      </c>
      <c r="G12">
        <v>622.58600000000001</v>
      </c>
      <c r="H12">
        <v>365.803</v>
      </c>
      <c r="I12">
        <v>367.83100000000002</v>
      </c>
      <c r="J12">
        <v>415.96899999999999</v>
      </c>
      <c r="K12">
        <v>385.61900000000003</v>
      </c>
      <c r="L12">
        <v>505.55799999999999</v>
      </c>
      <c r="M12">
        <v>476.41</v>
      </c>
      <c r="O12" s="83"/>
      <c r="P12">
        <v>439.065</v>
      </c>
      <c r="Q12">
        <v>582.09900000000005</v>
      </c>
      <c r="R12">
        <v>467.78100000000001</v>
      </c>
      <c r="S12">
        <v>398.09500000000003</v>
      </c>
      <c r="U12">
        <v>455.40100000000001</v>
      </c>
      <c r="V12">
        <v>473.733</v>
      </c>
      <c r="X12">
        <v>433.5</v>
      </c>
      <c r="Y12">
        <v>424.41199999999998</v>
      </c>
      <c r="AA12">
        <v>426.99200000000002</v>
      </c>
      <c r="AB12">
        <v>400.04300000000001</v>
      </c>
      <c r="AC12">
        <v>455.416</v>
      </c>
      <c r="AD12">
        <v>464.65100000000001</v>
      </c>
      <c r="AE12">
        <v>434.447</v>
      </c>
      <c r="AF12">
        <v>491.09300000000002</v>
      </c>
      <c r="AG12">
        <v>356.726</v>
      </c>
      <c r="AH12">
        <v>375.99599999999998</v>
      </c>
      <c r="AI12">
        <v>706.875</v>
      </c>
      <c r="AJ12">
        <v>578.51599999999996</v>
      </c>
      <c r="AK12">
        <v>760.40599999999995</v>
      </c>
      <c r="AL12">
        <v>687.11400000000003</v>
      </c>
      <c r="AM12">
        <v>708.40200000000004</v>
      </c>
      <c r="AN12">
        <v>801.08100000000002</v>
      </c>
      <c r="AO12">
        <v>396.78</v>
      </c>
      <c r="AP12">
        <v>393.04</v>
      </c>
      <c r="AQ12">
        <v>584.29</v>
      </c>
      <c r="AR12">
        <v>428.43700000000001</v>
      </c>
      <c r="AS12">
        <v>375.14100000000002</v>
      </c>
      <c r="AT12">
        <v>477.84199999999998</v>
      </c>
      <c r="AU12">
        <v>445.416</v>
      </c>
      <c r="AV12">
        <v>377.13400000000001</v>
      </c>
      <c r="AW12">
        <v>433.35599999999999</v>
      </c>
      <c r="AX12">
        <v>456.49700000000001</v>
      </c>
      <c r="AY12">
        <v>486.73899999999998</v>
      </c>
      <c r="AZ12">
        <v>539.346</v>
      </c>
      <c r="BA12">
        <v>483.20400000000001</v>
      </c>
      <c r="BB12">
        <v>437.661</v>
      </c>
      <c r="BC12">
        <v>340.75200000000001</v>
      </c>
      <c r="BD12">
        <v>314.51100000000002</v>
      </c>
      <c r="BE12">
        <v>405.24599999999998</v>
      </c>
      <c r="BF12">
        <v>294.77</v>
      </c>
      <c r="BG12">
        <v>360.697</v>
      </c>
      <c r="BH12">
        <v>394.38499999999999</v>
      </c>
      <c r="BI12">
        <v>409.22300000000001</v>
      </c>
      <c r="BJ12">
        <v>377.42899999999997</v>
      </c>
      <c r="BK12">
        <v>385.57</v>
      </c>
      <c r="BL12">
        <v>353.59399999999999</v>
      </c>
      <c r="BM12">
        <v>380.39100000000002</v>
      </c>
      <c r="BN12">
        <v>343.69400000000002</v>
      </c>
      <c r="BO12">
        <v>406.017</v>
      </c>
      <c r="BP12">
        <v>211.989</v>
      </c>
      <c r="BQ12">
        <v>437.87299999999999</v>
      </c>
      <c r="BS12">
        <v>457.56200000000001</v>
      </c>
    </row>
    <row r="13" spans="1:90">
      <c r="A13" s="84" t="s">
        <v>159</v>
      </c>
      <c r="B13">
        <v>554.72</v>
      </c>
      <c r="C13">
        <v>479.19600000000003</v>
      </c>
      <c r="D13">
        <v>280.09100000000001</v>
      </c>
      <c r="E13">
        <v>419.99400000000003</v>
      </c>
      <c r="F13">
        <v>506.149</v>
      </c>
      <c r="G13">
        <v>385.45</v>
      </c>
      <c r="H13">
        <v>392.34699999999998</v>
      </c>
      <c r="I13">
        <v>426.72899999999998</v>
      </c>
      <c r="J13">
        <v>431.72</v>
      </c>
      <c r="K13">
        <v>382.209</v>
      </c>
      <c r="L13">
        <v>502.98599999999999</v>
      </c>
      <c r="M13">
        <v>415.28300000000002</v>
      </c>
      <c r="N13">
        <v>301.685</v>
      </c>
      <c r="O13">
        <v>351.33600000000001</v>
      </c>
      <c r="P13" s="83"/>
      <c r="Q13">
        <v>526.82799999999997</v>
      </c>
      <c r="R13">
        <v>490.00700000000001</v>
      </c>
      <c r="S13">
        <v>325.40800000000002</v>
      </c>
      <c r="T13">
        <v>425.39800000000002</v>
      </c>
      <c r="U13">
        <v>524.14200000000005</v>
      </c>
      <c r="V13">
        <v>456.017</v>
      </c>
      <c r="W13">
        <v>420.572</v>
      </c>
      <c r="X13">
        <v>502.10599999999999</v>
      </c>
      <c r="Y13">
        <v>403.95</v>
      </c>
      <c r="Z13">
        <v>446.34199999999998</v>
      </c>
      <c r="AA13">
        <v>411.87599999999998</v>
      </c>
      <c r="AB13">
        <v>401.79700000000003</v>
      </c>
      <c r="AC13">
        <v>530.39700000000005</v>
      </c>
      <c r="AD13">
        <v>474.37700000000001</v>
      </c>
      <c r="AE13">
        <v>399.142</v>
      </c>
      <c r="AF13">
        <v>457.024</v>
      </c>
      <c r="AG13">
        <v>412.76499999999999</v>
      </c>
      <c r="AH13">
        <v>354.11</v>
      </c>
      <c r="AI13">
        <v>630.66600000000005</v>
      </c>
      <c r="AJ13">
        <v>641.15</v>
      </c>
      <c r="AK13">
        <v>712.27599999999995</v>
      </c>
      <c r="AL13">
        <v>723.98</v>
      </c>
      <c r="AM13">
        <v>744.02499999999998</v>
      </c>
      <c r="AN13">
        <v>735.94899999999996</v>
      </c>
      <c r="AO13">
        <v>462.56900000000002</v>
      </c>
      <c r="AP13">
        <v>361.24099999999999</v>
      </c>
      <c r="AQ13">
        <v>596.1</v>
      </c>
      <c r="AR13">
        <v>475.97199999999998</v>
      </c>
      <c r="AS13">
        <v>369.39600000000002</v>
      </c>
      <c r="AT13">
        <v>415.45600000000002</v>
      </c>
      <c r="AU13">
        <v>429.262</v>
      </c>
      <c r="AV13">
        <v>421.03699999999998</v>
      </c>
      <c r="AW13">
        <v>378.89</v>
      </c>
      <c r="AX13">
        <v>370.00099999999998</v>
      </c>
      <c r="AY13">
        <v>512.02099999999996</v>
      </c>
      <c r="AZ13">
        <v>499.10199999999998</v>
      </c>
      <c r="BA13">
        <v>487.57799999999997</v>
      </c>
      <c r="BB13">
        <v>450.58699999999999</v>
      </c>
      <c r="BC13">
        <v>279.351</v>
      </c>
      <c r="BD13">
        <v>382.16399999999999</v>
      </c>
      <c r="BE13">
        <v>450.06700000000001</v>
      </c>
      <c r="BF13">
        <v>334.791</v>
      </c>
      <c r="BG13">
        <v>466.56</v>
      </c>
      <c r="BH13">
        <v>494.548</v>
      </c>
      <c r="BI13">
        <v>419.08</v>
      </c>
      <c r="BJ13">
        <v>364.916</v>
      </c>
      <c r="BK13">
        <v>394.553</v>
      </c>
      <c r="BL13">
        <v>467.34100000000001</v>
      </c>
      <c r="BM13">
        <v>419.274</v>
      </c>
      <c r="BN13">
        <v>330.96100000000001</v>
      </c>
      <c r="BO13">
        <v>359.25599999999997</v>
      </c>
      <c r="BP13">
        <v>185.136</v>
      </c>
      <c r="BQ13">
        <v>360.55</v>
      </c>
      <c r="BR13">
        <v>142.83000000000001</v>
      </c>
      <c r="BS13">
        <v>359.60399999999998</v>
      </c>
    </row>
    <row r="14" spans="1:90">
      <c r="A14" s="84" t="s">
        <v>160</v>
      </c>
      <c r="B14">
        <v>499.88499999999999</v>
      </c>
      <c r="C14">
        <v>436.73200000000003</v>
      </c>
      <c r="D14">
        <v>426.33800000000002</v>
      </c>
      <c r="E14">
        <v>339.76</v>
      </c>
      <c r="F14">
        <v>410.07299999999998</v>
      </c>
      <c r="G14">
        <v>422.62299999999999</v>
      </c>
      <c r="H14">
        <v>444.72500000000002</v>
      </c>
      <c r="I14">
        <v>543.90499999999997</v>
      </c>
      <c r="J14">
        <v>434.47399999999999</v>
      </c>
      <c r="K14">
        <v>382.625</v>
      </c>
      <c r="L14">
        <v>533.48199999999997</v>
      </c>
      <c r="M14">
        <v>435.98599999999999</v>
      </c>
      <c r="N14">
        <v>530.21799999999996</v>
      </c>
      <c r="O14">
        <v>485.041</v>
      </c>
      <c r="P14">
        <v>429.16399999999999</v>
      </c>
      <c r="Q14">
        <v>542.05799999999999</v>
      </c>
      <c r="R14">
        <v>400.45299999999997</v>
      </c>
      <c r="S14">
        <v>380.85599999999999</v>
      </c>
      <c r="T14">
        <v>530.66800000000001</v>
      </c>
      <c r="U14">
        <v>542.48099999999999</v>
      </c>
      <c r="V14">
        <v>388.49299999999999</v>
      </c>
      <c r="W14">
        <v>467.16399999999999</v>
      </c>
      <c r="X14">
        <v>418.33</v>
      </c>
      <c r="Y14">
        <v>454.077</v>
      </c>
      <c r="Z14">
        <v>424.44499999999999</v>
      </c>
      <c r="AA14">
        <v>367.09399999999999</v>
      </c>
      <c r="AB14">
        <v>447.91899999999998</v>
      </c>
      <c r="AC14">
        <v>431.53800000000001</v>
      </c>
      <c r="AD14">
        <v>449.798</v>
      </c>
      <c r="AE14">
        <v>491.75</v>
      </c>
      <c r="AF14">
        <v>371.30799999999999</v>
      </c>
      <c r="AG14">
        <v>306.45499999999998</v>
      </c>
      <c r="AH14">
        <v>349.57299999999998</v>
      </c>
      <c r="AI14">
        <v>728.19200000000001</v>
      </c>
      <c r="AJ14">
        <v>570.33299999999997</v>
      </c>
      <c r="AK14">
        <v>748.70899999999995</v>
      </c>
      <c r="AL14">
        <v>733.04700000000003</v>
      </c>
      <c r="AM14">
        <v>729.48</v>
      </c>
      <c r="AN14">
        <v>768.84100000000001</v>
      </c>
      <c r="AO14">
        <v>434.24</v>
      </c>
      <c r="AP14">
        <v>474.70400000000001</v>
      </c>
      <c r="AQ14">
        <v>454.404</v>
      </c>
      <c r="AR14">
        <v>612.09699999999998</v>
      </c>
      <c r="AS14">
        <v>448.73599999999999</v>
      </c>
      <c r="AT14">
        <v>464.36399999999998</v>
      </c>
      <c r="AU14">
        <v>408.89299999999997</v>
      </c>
      <c r="AV14">
        <v>530.83699999999999</v>
      </c>
      <c r="AW14">
        <v>415.24299999999999</v>
      </c>
      <c r="AX14">
        <v>340.81799999999998</v>
      </c>
      <c r="AY14">
        <v>444.07499999999999</v>
      </c>
      <c r="AZ14">
        <v>605.31700000000001</v>
      </c>
      <c r="BA14">
        <v>520.21600000000001</v>
      </c>
      <c r="BB14">
        <v>388.14600000000002</v>
      </c>
      <c r="BC14">
        <v>408.76900000000001</v>
      </c>
      <c r="BD14">
        <v>314.74900000000002</v>
      </c>
      <c r="BE14">
        <v>545.005</v>
      </c>
      <c r="BG14">
        <v>557.94600000000003</v>
      </c>
      <c r="BH14">
        <v>433.38499999999999</v>
      </c>
      <c r="BI14">
        <v>420.90699999999998</v>
      </c>
      <c r="BJ14">
        <v>295.53899999999999</v>
      </c>
      <c r="BK14">
        <v>467.43</v>
      </c>
      <c r="BL14">
        <v>383.97300000000001</v>
      </c>
      <c r="BM14">
        <v>442.34500000000003</v>
      </c>
      <c r="BN14">
        <v>403.536</v>
      </c>
      <c r="BO14">
        <v>470.4</v>
      </c>
      <c r="BP14">
        <v>321.66699999999997</v>
      </c>
      <c r="BQ14">
        <v>390.65199999999999</v>
      </c>
      <c r="BR14">
        <v>322.48700000000002</v>
      </c>
      <c r="BS14">
        <v>390.31400000000002</v>
      </c>
    </row>
    <row r="15" spans="1:90">
      <c r="A15" s="84" t="s">
        <v>161</v>
      </c>
      <c r="B15">
        <v>376.04700000000003</v>
      </c>
      <c r="C15">
        <v>404.108</v>
      </c>
      <c r="D15">
        <v>461.38900000000001</v>
      </c>
      <c r="E15">
        <v>392.89800000000002</v>
      </c>
      <c r="F15">
        <v>404.99400000000003</v>
      </c>
      <c r="G15">
        <v>313.92899999999997</v>
      </c>
      <c r="H15">
        <v>444.83300000000003</v>
      </c>
      <c r="I15">
        <v>543.88900000000001</v>
      </c>
      <c r="J15">
        <v>454.88</v>
      </c>
      <c r="K15">
        <v>364.87700000000001</v>
      </c>
      <c r="L15">
        <v>486.98599999999999</v>
      </c>
      <c r="M15">
        <v>518.37400000000002</v>
      </c>
      <c r="N15">
        <v>383.58800000000002</v>
      </c>
      <c r="O15">
        <v>444.06900000000002</v>
      </c>
      <c r="P15">
        <v>449.59800000000001</v>
      </c>
      <c r="Q15">
        <v>496.49200000000002</v>
      </c>
      <c r="R15">
        <v>368.12</v>
      </c>
      <c r="S15">
        <v>360.62900000000002</v>
      </c>
      <c r="T15">
        <v>477.20600000000002</v>
      </c>
      <c r="U15">
        <v>519.59500000000003</v>
      </c>
      <c r="V15">
        <v>379.98200000000003</v>
      </c>
      <c r="W15">
        <v>415.00299999999999</v>
      </c>
      <c r="X15">
        <v>482.49700000000001</v>
      </c>
      <c r="Y15">
        <v>528.70399999999995</v>
      </c>
      <c r="Z15">
        <v>409.88499999999999</v>
      </c>
      <c r="AA15">
        <v>418.221</v>
      </c>
      <c r="AB15">
        <v>378.73700000000002</v>
      </c>
      <c r="AC15">
        <v>334.36700000000002</v>
      </c>
      <c r="AD15">
        <v>460.53100000000001</v>
      </c>
      <c r="AE15">
        <v>423.52800000000002</v>
      </c>
      <c r="AF15">
        <v>470.07400000000001</v>
      </c>
      <c r="AG15">
        <v>286.33999999999997</v>
      </c>
      <c r="AH15">
        <v>303.07</v>
      </c>
      <c r="AI15">
        <v>655.86699999999996</v>
      </c>
      <c r="AJ15">
        <v>635.18600000000004</v>
      </c>
      <c r="AK15">
        <v>756.10799999999995</v>
      </c>
      <c r="AL15">
        <v>697.71500000000003</v>
      </c>
      <c r="AM15">
        <v>815.89499999999998</v>
      </c>
      <c r="AN15">
        <v>831.09400000000005</v>
      </c>
      <c r="AO15">
        <v>440.43099999999998</v>
      </c>
      <c r="AP15">
        <v>477.32600000000002</v>
      </c>
      <c r="AQ15">
        <v>500.46699999999998</v>
      </c>
      <c r="AR15">
        <v>461.19</v>
      </c>
      <c r="AS15">
        <v>419.82600000000002</v>
      </c>
      <c r="AT15">
        <v>603.303</v>
      </c>
      <c r="AU15">
        <v>445.36500000000001</v>
      </c>
      <c r="AV15">
        <v>477.28</v>
      </c>
      <c r="AW15">
        <v>405.64400000000001</v>
      </c>
      <c r="AX15">
        <v>462.21100000000001</v>
      </c>
      <c r="AY15">
        <v>528.32799999999997</v>
      </c>
      <c r="AZ15">
        <v>468.03399999999999</v>
      </c>
      <c r="BA15">
        <v>501.55399999999997</v>
      </c>
      <c r="BB15">
        <v>477.33199999999999</v>
      </c>
      <c r="BC15">
        <v>431.36399999999998</v>
      </c>
      <c r="BD15">
        <v>358.54</v>
      </c>
      <c r="BE15">
        <v>498.01900000000001</v>
      </c>
      <c r="BF15">
        <v>276.07600000000002</v>
      </c>
      <c r="BG15">
        <v>430.45800000000003</v>
      </c>
      <c r="BH15">
        <v>429.101</v>
      </c>
      <c r="BI15">
        <v>435.065</v>
      </c>
      <c r="BJ15">
        <v>386.01600000000002</v>
      </c>
      <c r="BK15">
        <v>482.322</v>
      </c>
      <c r="BL15">
        <v>368.65600000000001</v>
      </c>
      <c r="BM15">
        <v>480.779</v>
      </c>
      <c r="BN15">
        <v>384.30700000000002</v>
      </c>
      <c r="BO15">
        <v>444.995</v>
      </c>
      <c r="BQ15">
        <v>411.596</v>
      </c>
      <c r="BR15">
        <v>272.56099999999998</v>
      </c>
      <c r="BS15">
        <v>483.642</v>
      </c>
    </row>
    <row r="16" spans="1:90">
      <c r="A16" s="84" t="s">
        <v>162</v>
      </c>
      <c r="B16">
        <v>398.47300000000001</v>
      </c>
      <c r="C16">
        <v>384.12099999999998</v>
      </c>
      <c r="D16">
        <v>496.93799999999999</v>
      </c>
      <c r="E16">
        <v>366.38499999999999</v>
      </c>
      <c r="F16">
        <v>365.75799999999998</v>
      </c>
      <c r="G16">
        <v>383.81</v>
      </c>
      <c r="H16">
        <v>451.39600000000002</v>
      </c>
      <c r="I16">
        <v>601.42200000000003</v>
      </c>
      <c r="J16">
        <v>535.95299999999997</v>
      </c>
      <c r="K16">
        <v>379.61</v>
      </c>
      <c r="L16">
        <v>478.62099999999998</v>
      </c>
      <c r="M16">
        <v>458.13900000000001</v>
      </c>
      <c r="N16">
        <v>467.38799999999998</v>
      </c>
      <c r="O16">
        <v>429.77100000000002</v>
      </c>
      <c r="P16">
        <v>395.375</v>
      </c>
      <c r="Q16">
        <v>462.66500000000002</v>
      </c>
      <c r="R16">
        <v>362.63</v>
      </c>
      <c r="S16">
        <v>375.37700000000001</v>
      </c>
      <c r="T16">
        <v>557.96199999999999</v>
      </c>
      <c r="U16">
        <v>539.51700000000005</v>
      </c>
      <c r="V16">
        <v>471.94900000000001</v>
      </c>
      <c r="W16">
        <v>432.40300000000002</v>
      </c>
      <c r="Y16">
        <v>506.87299999999999</v>
      </c>
      <c r="Z16">
        <v>358.60399999999998</v>
      </c>
      <c r="AA16">
        <v>448.96100000000001</v>
      </c>
      <c r="AB16">
        <v>376.76100000000002</v>
      </c>
      <c r="AC16">
        <v>475.113</v>
      </c>
      <c r="AD16">
        <v>459.16899999999998</v>
      </c>
      <c r="AE16">
        <v>475.51299999999998</v>
      </c>
      <c r="AF16">
        <v>448.185</v>
      </c>
      <c r="AG16">
        <v>347.59500000000003</v>
      </c>
      <c r="AH16">
        <v>374.21899999999999</v>
      </c>
      <c r="AI16">
        <v>659.40700000000004</v>
      </c>
      <c r="AJ16">
        <v>549.86900000000003</v>
      </c>
      <c r="AK16">
        <v>821.06</v>
      </c>
      <c r="AL16">
        <v>718.61300000000006</v>
      </c>
      <c r="AM16">
        <v>744.19200000000001</v>
      </c>
      <c r="AN16">
        <v>608.93399999999997</v>
      </c>
      <c r="AO16">
        <v>407.42200000000003</v>
      </c>
      <c r="AP16">
        <v>431.529</v>
      </c>
      <c r="AQ16">
        <v>639.75699999999995</v>
      </c>
      <c r="AR16">
        <v>470.02</v>
      </c>
      <c r="AS16">
        <v>418.822</v>
      </c>
      <c r="AT16">
        <v>571.38900000000001</v>
      </c>
      <c r="AU16">
        <v>407.404</v>
      </c>
      <c r="AV16">
        <v>364.55500000000001</v>
      </c>
      <c r="AW16">
        <v>515.15300000000002</v>
      </c>
      <c r="AX16">
        <v>354.952</v>
      </c>
      <c r="AY16">
        <v>524.89599999999996</v>
      </c>
      <c r="AZ16">
        <v>494.24</v>
      </c>
      <c r="BA16">
        <v>539.66</v>
      </c>
      <c r="BB16">
        <v>496.31099999999998</v>
      </c>
      <c r="BC16">
        <v>410.25900000000001</v>
      </c>
      <c r="BD16">
        <v>331.78300000000002</v>
      </c>
      <c r="BE16">
        <v>492.34</v>
      </c>
      <c r="BF16">
        <v>309.83800000000002</v>
      </c>
      <c r="BG16">
        <v>545.07100000000003</v>
      </c>
      <c r="BH16">
        <v>486.303</v>
      </c>
      <c r="BI16">
        <v>366.22399999999999</v>
      </c>
      <c r="BJ16">
        <v>364.23700000000002</v>
      </c>
      <c r="BK16">
        <v>443.02800000000002</v>
      </c>
      <c r="BL16">
        <v>429.43799999999999</v>
      </c>
      <c r="BM16">
        <v>440.69400000000002</v>
      </c>
      <c r="BN16">
        <v>439.154</v>
      </c>
      <c r="BO16">
        <v>441.72300000000001</v>
      </c>
      <c r="BQ16">
        <v>365.90300000000002</v>
      </c>
    </row>
    <row r="17" spans="1:71">
      <c r="A17" s="84" t="s">
        <v>163</v>
      </c>
      <c r="B17">
        <v>438.71100000000001</v>
      </c>
      <c r="C17">
        <v>448.45699999999999</v>
      </c>
      <c r="D17">
        <v>488.34300000000002</v>
      </c>
      <c r="E17">
        <v>409.13200000000001</v>
      </c>
      <c r="F17">
        <v>388.72399999999999</v>
      </c>
      <c r="G17">
        <v>390.43200000000002</v>
      </c>
      <c r="H17">
        <v>439.46499999999997</v>
      </c>
      <c r="I17">
        <v>346.66800000000001</v>
      </c>
      <c r="J17">
        <v>493.83199999999999</v>
      </c>
      <c r="K17">
        <v>440.16199999999998</v>
      </c>
      <c r="L17">
        <v>579.20600000000002</v>
      </c>
      <c r="M17">
        <v>506.35199999999998</v>
      </c>
      <c r="N17">
        <v>545.63300000000004</v>
      </c>
      <c r="O17">
        <v>343.09500000000003</v>
      </c>
      <c r="P17">
        <v>412.077</v>
      </c>
      <c r="Q17">
        <v>455.40100000000001</v>
      </c>
      <c r="R17">
        <v>431.97399999999999</v>
      </c>
      <c r="S17">
        <v>323.23500000000001</v>
      </c>
      <c r="T17">
        <v>566.31200000000001</v>
      </c>
      <c r="U17">
        <v>432.67399999999998</v>
      </c>
      <c r="V17">
        <v>517.15200000000004</v>
      </c>
      <c r="W17">
        <v>374.85</v>
      </c>
      <c r="X17">
        <v>466.08300000000003</v>
      </c>
      <c r="Z17">
        <v>390.09899999999999</v>
      </c>
      <c r="AA17">
        <v>399.19900000000001</v>
      </c>
      <c r="AB17">
        <v>404.75200000000001</v>
      </c>
      <c r="AC17">
        <v>460.90800000000002</v>
      </c>
      <c r="AD17">
        <v>470.46300000000002</v>
      </c>
      <c r="AE17">
        <v>381.84500000000003</v>
      </c>
      <c r="AF17">
        <v>378.59199999999998</v>
      </c>
      <c r="AG17">
        <v>284.11599999999999</v>
      </c>
      <c r="AH17">
        <v>505.05</v>
      </c>
      <c r="AI17">
        <v>641.95000000000005</v>
      </c>
      <c r="AJ17">
        <v>581.49900000000002</v>
      </c>
      <c r="AK17">
        <v>797.40499999999997</v>
      </c>
      <c r="AL17">
        <v>878.48500000000001</v>
      </c>
      <c r="AM17">
        <v>890.54399999999998</v>
      </c>
      <c r="AN17">
        <v>695.93299999999999</v>
      </c>
      <c r="AO17">
        <v>494.483</v>
      </c>
      <c r="AP17">
        <v>487.61599999999999</v>
      </c>
      <c r="AQ17">
        <v>568.22699999999998</v>
      </c>
      <c r="AR17">
        <v>547.96500000000003</v>
      </c>
      <c r="AS17">
        <v>470.54500000000002</v>
      </c>
      <c r="AT17">
        <v>465.76600000000002</v>
      </c>
      <c r="AU17">
        <v>371.89499999999998</v>
      </c>
      <c r="AV17">
        <v>499.50799999999998</v>
      </c>
      <c r="AX17">
        <v>416.43099999999998</v>
      </c>
      <c r="AY17">
        <v>474.38400000000001</v>
      </c>
      <c r="AZ17">
        <v>572.03399999999999</v>
      </c>
      <c r="BA17">
        <v>462.13799999999998</v>
      </c>
      <c r="BB17">
        <v>495.85199999999998</v>
      </c>
      <c r="BC17">
        <v>382.589</v>
      </c>
      <c r="BE17">
        <v>359.69799999999998</v>
      </c>
      <c r="BG17">
        <v>482.58600000000001</v>
      </c>
      <c r="BH17">
        <v>441.79300000000001</v>
      </c>
      <c r="BI17">
        <v>403.97</v>
      </c>
      <c r="BJ17">
        <v>192.66900000000001</v>
      </c>
      <c r="BK17">
        <v>455.846</v>
      </c>
      <c r="BL17">
        <v>333.00900000000001</v>
      </c>
      <c r="BM17">
        <v>449.613</v>
      </c>
      <c r="BN17">
        <v>475.20299999999997</v>
      </c>
      <c r="BO17">
        <v>425.072</v>
      </c>
      <c r="BP17">
        <v>270.85700000000003</v>
      </c>
      <c r="BQ17">
        <v>466.47399999999999</v>
      </c>
      <c r="BS17">
        <v>442.43900000000002</v>
      </c>
    </row>
    <row r="18" spans="1:71">
      <c r="A18" s="84" t="s">
        <v>164</v>
      </c>
      <c r="B18">
        <v>391.64100000000002</v>
      </c>
      <c r="C18">
        <v>420.52300000000002</v>
      </c>
      <c r="D18">
        <v>462.798</v>
      </c>
      <c r="E18">
        <v>523.86</v>
      </c>
      <c r="F18">
        <v>485.07900000000001</v>
      </c>
      <c r="G18">
        <v>399.74900000000002</v>
      </c>
      <c r="H18">
        <v>433.39699999999999</v>
      </c>
      <c r="I18">
        <v>506.76</v>
      </c>
      <c r="J18">
        <v>438.24</v>
      </c>
      <c r="K18">
        <v>418.48599999999999</v>
      </c>
      <c r="L18">
        <v>456.28100000000001</v>
      </c>
      <c r="M18">
        <v>487.97899999999998</v>
      </c>
      <c r="N18">
        <v>427.57499999999999</v>
      </c>
      <c r="O18">
        <v>387.95</v>
      </c>
      <c r="P18">
        <v>517.80999999999995</v>
      </c>
      <c r="Q18">
        <v>545.79700000000003</v>
      </c>
      <c r="R18">
        <v>387.53199999999998</v>
      </c>
      <c r="S18">
        <v>446.88299999999998</v>
      </c>
      <c r="T18">
        <v>512.06299999999999</v>
      </c>
      <c r="U18">
        <v>444.30399999999997</v>
      </c>
      <c r="V18">
        <v>466.76499999999999</v>
      </c>
      <c r="W18">
        <v>384.90800000000002</v>
      </c>
      <c r="X18">
        <v>454.31200000000001</v>
      </c>
      <c r="Z18">
        <v>317.58800000000002</v>
      </c>
      <c r="AA18">
        <v>388.01400000000001</v>
      </c>
      <c r="AB18">
        <v>344.74700000000001</v>
      </c>
      <c r="AC18">
        <v>465.76499999999999</v>
      </c>
      <c r="AD18">
        <v>489.25299999999999</v>
      </c>
      <c r="AE18">
        <v>478.33800000000002</v>
      </c>
      <c r="AF18">
        <v>479.80700000000002</v>
      </c>
      <c r="AG18">
        <v>301.404</v>
      </c>
      <c r="AH18">
        <v>348.15899999999999</v>
      </c>
      <c r="AI18">
        <v>656.87099999999998</v>
      </c>
      <c r="AJ18">
        <v>541.322</v>
      </c>
      <c r="AK18">
        <v>773.83799999999997</v>
      </c>
      <c r="AL18">
        <v>721.16</v>
      </c>
      <c r="AM18">
        <v>830.22199999999998</v>
      </c>
      <c r="AN18">
        <v>631.57399999999996</v>
      </c>
      <c r="AO18">
        <v>416.24299999999999</v>
      </c>
      <c r="AP18">
        <v>482.779</v>
      </c>
      <c r="AQ18">
        <v>473.62200000000001</v>
      </c>
      <c r="AR18">
        <v>553.66999999999996</v>
      </c>
      <c r="AS18">
        <v>440.178</v>
      </c>
      <c r="AT18">
        <v>521.32000000000005</v>
      </c>
      <c r="AU18">
        <v>552.94100000000003</v>
      </c>
      <c r="AV18">
        <v>413.80700000000002</v>
      </c>
      <c r="AW18">
        <v>594.77</v>
      </c>
      <c r="AX18">
        <v>351.041</v>
      </c>
      <c r="AY18">
        <v>608.84</v>
      </c>
      <c r="AZ18">
        <v>471.49400000000003</v>
      </c>
      <c r="BA18">
        <v>486.15199999999999</v>
      </c>
      <c r="BB18">
        <v>453.48</v>
      </c>
      <c r="BC18">
        <v>330.678</v>
      </c>
      <c r="BD18">
        <v>370.64299999999997</v>
      </c>
      <c r="BE18">
        <v>460.64600000000002</v>
      </c>
      <c r="BF18">
        <v>338.06900000000002</v>
      </c>
      <c r="BG18">
        <v>535.12599999999998</v>
      </c>
      <c r="BH18">
        <v>484.46699999999998</v>
      </c>
      <c r="BI18">
        <v>334.404</v>
      </c>
      <c r="BJ18">
        <v>497.572</v>
      </c>
      <c r="BK18">
        <v>476.77199999999999</v>
      </c>
      <c r="BL18">
        <v>331.17099999999999</v>
      </c>
      <c r="BM18">
        <v>571.27200000000005</v>
      </c>
      <c r="BN18">
        <v>410.74599999999998</v>
      </c>
      <c r="BO18">
        <v>627.19200000000001</v>
      </c>
      <c r="BP18">
        <v>223.696</v>
      </c>
      <c r="BQ18">
        <v>326.54199999999997</v>
      </c>
      <c r="BR18">
        <v>375.66</v>
      </c>
      <c r="BS18">
        <v>427.24599999999998</v>
      </c>
    </row>
    <row r="19" spans="1:71">
      <c r="A19" s="84" t="s">
        <v>165</v>
      </c>
      <c r="B19">
        <v>404.33600000000001</v>
      </c>
      <c r="C19">
        <v>427.11200000000002</v>
      </c>
      <c r="D19">
        <v>469.84800000000001</v>
      </c>
      <c r="E19">
        <v>451.84300000000002</v>
      </c>
      <c r="F19">
        <v>425.35300000000001</v>
      </c>
      <c r="G19">
        <v>512.226</v>
      </c>
      <c r="H19">
        <v>412.13</v>
      </c>
      <c r="I19">
        <v>538.90099999999995</v>
      </c>
      <c r="J19">
        <v>474.83199999999999</v>
      </c>
      <c r="K19">
        <v>473.529</v>
      </c>
      <c r="L19">
        <v>488.12</v>
      </c>
      <c r="M19">
        <v>498.613</v>
      </c>
      <c r="N19">
        <v>519.41</v>
      </c>
      <c r="O19">
        <v>486.15600000000001</v>
      </c>
      <c r="P19">
        <v>455.00799999999998</v>
      </c>
      <c r="Q19">
        <v>591.14</v>
      </c>
      <c r="R19">
        <v>409.02100000000002</v>
      </c>
      <c r="S19">
        <v>444.48599999999999</v>
      </c>
      <c r="T19">
        <v>488.053</v>
      </c>
      <c r="U19">
        <v>646.178</v>
      </c>
      <c r="V19">
        <v>452.43299999999999</v>
      </c>
      <c r="X19">
        <v>556.27200000000005</v>
      </c>
      <c r="Y19">
        <v>496.649</v>
      </c>
      <c r="Z19">
        <v>400.08100000000002</v>
      </c>
      <c r="AA19">
        <v>360.30399999999997</v>
      </c>
      <c r="AB19">
        <v>350.94099999999997</v>
      </c>
      <c r="AC19">
        <v>459.351</v>
      </c>
      <c r="AD19">
        <v>505.55799999999999</v>
      </c>
      <c r="AE19">
        <v>458.88200000000001</v>
      </c>
      <c r="AF19">
        <v>469.84699999999998</v>
      </c>
      <c r="AG19">
        <v>270.363</v>
      </c>
      <c r="AH19">
        <v>379.74599999999998</v>
      </c>
      <c r="AI19">
        <v>644.10799999999995</v>
      </c>
      <c r="AJ19">
        <v>637.27200000000005</v>
      </c>
      <c r="AK19">
        <v>847.31299999999999</v>
      </c>
      <c r="AL19">
        <v>684.12099999999998</v>
      </c>
      <c r="AM19">
        <v>969.89099999999996</v>
      </c>
      <c r="AN19">
        <v>549.18799999999999</v>
      </c>
      <c r="AO19">
        <v>343.89800000000002</v>
      </c>
      <c r="AP19">
        <v>604.35699999999997</v>
      </c>
      <c r="AQ19">
        <v>496.98700000000002</v>
      </c>
      <c r="AR19">
        <v>529.00900000000001</v>
      </c>
      <c r="AS19">
        <v>332.48</v>
      </c>
      <c r="AT19">
        <v>451.76600000000002</v>
      </c>
      <c r="AU19">
        <v>529.96299999999997</v>
      </c>
      <c r="AV19">
        <v>440.17</v>
      </c>
      <c r="AW19">
        <v>476.54</v>
      </c>
      <c r="AX19">
        <v>417.03500000000003</v>
      </c>
      <c r="AY19">
        <v>387.928</v>
      </c>
      <c r="AZ19">
        <v>577.88499999999999</v>
      </c>
      <c r="BB19">
        <v>429.28699999999998</v>
      </c>
      <c r="BC19">
        <v>287.267</v>
      </c>
      <c r="BD19">
        <v>318.45100000000002</v>
      </c>
      <c r="BE19">
        <v>492.17899999999997</v>
      </c>
      <c r="BF19">
        <v>276.06700000000001</v>
      </c>
      <c r="BG19">
        <v>531.16700000000003</v>
      </c>
      <c r="BH19">
        <v>477.387</v>
      </c>
      <c r="BI19">
        <v>481.62599999999998</v>
      </c>
      <c r="BJ19">
        <v>269.74400000000003</v>
      </c>
      <c r="BK19">
        <v>356.19</v>
      </c>
      <c r="BM19">
        <v>499.65899999999999</v>
      </c>
      <c r="BN19">
        <v>353.77499999999998</v>
      </c>
      <c r="BO19">
        <v>455.58800000000002</v>
      </c>
      <c r="BP19">
        <v>221.96799999999999</v>
      </c>
      <c r="BQ19">
        <v>386.49900000000002</v>
      </c>
      <c r="BR19">
        <v>387.93700000000001</v>
      </c>
      <c r="BS19">
        <v>382.68900000000002</v>
      </c>
    </row>
    <row r="20" spans="1:71">
      <c r="A20" s="84" t="s">
        <v>166</v>
      </c>
      <c r="B20">
        <v>388.137</v>
      </c>
      <c r="AI20">
        <v>634.01199999999994</v>
      </c>
      <c r="AJ20">
        <v>717.20100000000002</v>
      </c>
      <c r="AL20">
        <v>683.96299999999997</v>
      </c>
      <c r="AM20">
        <v>599.81299999999999</v>
      </c>
      <c r="AN20">
        <v>696.18700000000001</v>
      </c>
      <c r="AP20">
        <v>471.87200000000001</v>
      </c>
      <c r="AQ20">
        <v>483.94400000000002</v>
      </c>
      <c r="AS20">
        <v>473.92</v>
      </c>
      <c r="AT20">
        <v>398.72300000000001</v>
      </c>
      <c r="AU20">
        <v>404.77499999999998</v>
      </c>
    </row>
    <row r="21" spans="1:71">
      <c r="A21" s="84" t="s">
        <v>167</v>
      </c>
      <c r="B21">
        <v>417.72</v>
      </c>
      <c r="AI21">
        <v>742.14599999999996</v>
      </c>
      <c r="AJ21">
        <v>606.13599999999997</v>
      </c>
      <c r="AL21">
        <v>693.42700000000002</v>
      </c>
      <c r="AM21">
        <v>597.524</v>
      </c>
      <c r="AN21">
        <v>704.54200000000003</v>
      </c>
      <c r="AP21">
        <v>396.92</v>
      </c>
      <c r="AQ21">
        <v>498.95299999999997</v>
      </c>
      <c r="AS21">
        <v>570.95299999999997</v>
      </c>
      <c r="AT21">
        <v>508.86700000000002</v>
      </c>
      <c r="AU21">
        <v>422.86500000000001</v>
      </c>
    </row>
    <row r="22" spans="1:71">
      <c r="A22" s="84" t="s">
        <v>168</v>
      </c>
      <c r="B22">
        <v>404.91399999999999</v>
      </c>
      <c r="C22">
        <v>447.95499999999998</v>
      </c>
      <c r="AI22">
        <v>714.47299999999996</v>
      </c>
      <c r="AJ22">
        <v>690.35400000000004</v>
      </c>
      <c r="AL22">
        <v>705.255</v>
      </c>
      <c r="AM22">
        <v>710.91899999999998</v>
      </c>
      <c r="AN22">
        <v>724.245</v>
      </c>
      <c r="AP22">
        <v>520.88300000000004</v>
      </c>
      <c r="AQ22">
        <v>540.22199999999998</v>
      </c>
      <c r="AS22">
        <v>469.55099999999999</v>
      </c>
      <c r="AT22">
        <v>457.214</v>
      </c>
      <c r="AU22">
        <v>531.54899999999998</v>
      </c>
    </row>
    <row r="23" spans="1:71">
      <c r="A23" s="84" t="s">
        <v>169</v>
      </c>
      <c r="B23">
        <v>411.30700000000002</v>
      </c>
      <c r="C23">
        <v>473.411</v>
      </c>
      <c r="AI23">
        <v>654.50300000000004</v>
      </c>
      <c r="AJ23">
        <v>590.572</v>
      </c>
      <c r="AL23">
        <v>673.04499999999996</v>
      </c>
      <c r="AM23">
        <v>752.09699999999998</v>
      </c>
      <c r="AN23">
        <v>780.53</v>
      </c>
      <c r="AP23">
        <v>613.94600000000003</v>
      </c>
      <c r="AQ23">
        <v>533.85</v>
      </c>
      <c r="AS23">
        <v>548.91899999999998</v>
      </c>
      <c r="AT23">
        <v>447.63900000000001</v>
      </c>
      <c r="AU23">
        <v>420.19799999999998</v>
      </c>
    </row>
    <row r="24" spans="1:71">
      <c r="A24" s="84" t="s">
        <v>170</v>
      </c>
      <c r="B24">
        <v>487.27499999999998</v>
      </c>
      <c r="C24">
        <v>435.42099999999999</v>
      </c>
      <c r="AP24">
        <v>510.40100000000001</v>
      </c>
      <c r="AQ24">
        <v>477.07799999999997</v>
      </c>
      <c r="AS24">
        <v>467.54899999999998</v>
      </c>
      <c r="AT24">
        <v>427.03899999999999</v>
      </c>
      <c r="AU24">
        <v>414.36500000000001</v>
      </c>
    </row>
    <row r="25" spans="1:71">
      <c r="A25" s="84" t="s">
        <v>171</v>
      </c>
      <c r="B25">
        <v>412.72300000000001</v>
      </c>
      <c r="C25">
        <v>400.322</v>
      </c>
      <c r="AP25">
        <v>384.32100000000003</v>
      </c>
      <c r="AQ25">
        <v>536.16099999999994</v>
      </c>
      <c r="AS25">
        <v>395.892</v>
      </c>
      <c r="AT25">
        <v>452.90600000000001</v>
      </c>
      <c r="AU25">
        <v>401.20800000000003</v>
      </c>
    </row>
    <row r="26" spans="1:71">
      <c r="A26" s="84" t="s">
        <v>172</v>
      </c>
      <c r="B26">
        <v>340.77300000000002</v>
      </c>
      <c r="AP26">
        <v>496.89299999999997</v>
      </c>
      <c r="AQ26">
        <v>502.22399999999999</v>
      </c>
      <c r="AS26">
        <v>435.69499999999999</v>
      </c>
      <c r="AT26">
        <v>320.89600000000002</v>
      </c>
      <c r="AU26">
        <v>700.71400000000006</v>
      </c>
    </row>
    <row r="27" spans="1:71">
      <c r="A27" s="84" t="s">
        <v>173</v>
      </c>
      <c r="C27">
        <v>350.48200000000003</v>
      </c>
      <c r="AP27">
        <v>410.38600000000002</v>
      </c>
      <c r="AQ27">
        <v>524.04200000000003</v>
      </c>
      <c r="AS27">
        <v>359.90699999999998</v>
      </c>
      <c r="AT27">
        <v>476.91699999999997</v>
      </c>
      <c r="AU27">
        <v>478.46800000000002</v>
      </c>
    </row>
    <row r="28" spans="1:71">
      <c r="A28" s="84" t="s">
        <v>174</v>
      </c>
      <c r="C28">
        <v>379.37099999999998</v>
      </c>
      <c r="AP28">
        <v>490.464</v>
      </c>
      <c r="AQ28">
        <v>453.58800000000002</v>
      </c>
      <c r="AS28">
        <v>501.24599999999998</v>
      </c>
      <c r="AT28">
        <v>422.45299999999997</v>
      </c>
      <c r="AU28">
        <v>496.81799999999998</v>
      </c>
    </row>
    <row r="29" spans="1:71">
      <c r="A29" s="84" t="s">
        <v>175</v>
      </c>
      <c r="C29">
        <v>367.28300000000002</v>
      </c>
      <c r="AP29">
        <v>461.94900000000001</v>
      </c>
      <c r="AQ29">
        <v>476.464</v>
      </c>
      <c r="AS29">
        <v>451.76900000000001</v>
      </c>
      <c r="AT29">
        <v>442.303</v>
      </c>
      <c r="AU29">
        <v>476.512</v>
      </c>
    </row>
    <row r="30" spans="1:71">
      <c r="A30" s="84" t="s">
        <v>176</v>
      </c>
      <c r="C30">
        <v>357.95400000000001</v>
      </c>
      <c r="AP30">
        <v>493.262</v>
      </c>
      <c r="AQ30">
        <v>450.53500000000003</v>
      </c>
      <c r="AS30">
        <v>463.89100000000002</v>
      </c>
      <c r="AT30">
        <v>459.09199999999998</v>
      </c>
      <c r="AU30">
        <v>461.14</v>
      </c>
    </row>
    <row r="31" spans="1:71">
      <c r="A31" s="84" t="s">
        <v>177</v>
      </c>
      <c r="C31">
        <v>409.78100000000001</v>
      </c>
      <c r="AP31">
        <v>429.35</v>
      </c>
      <c r="AQ31">
        <v>419.19299999999998</v>
      </c>
      <c r="AS31">
        <v>523.13599999999997</v>
      </c>
      <c r="AT31">
        <v>439.86799999999999</v>
      </c>
      <c r="AU31">
        <v>501.601</v>
      </c>
    </row>
    <row r="32" spans="1:71" ht="21">
      <c r="B32" s="85" t="s">
        <v>178</v>
      </c>
    </row>
    <row r="33" spans="1:90" s="81" customFormat="1">
      <c r="A33" s="77" t="s">
        <v>6</v>
      </c>
      <c r="B33" s="78" t="s">
        <v>7</v>
      </c>
      <c r="C33" s="78" t="s">
        <v>8</v>
      </c>
      <c r="D33" s="78" t="s">
        <v>9</v>
      </c>
      <c r="E33" s="78" t="s">
        <v>10</v>
      </c>
      <c r="F33" s="78" t="s">
        <v>11</v>
      </c>
      <c r="G33" s="78" t="s">
        <v>12</v>
      </c>
      <c r="H33" s="78" t="s">
        <v>13</v>
      </c>
      <c r="I33" s="78" t="s">
        <v>14</v>
      </c>
      <c r="J33" s="78" t="s">
        <v>15</v>
      </c>
      <c r="K33" s="78" t="s">
        <v>16</v>
      </c>
      <c r="L33" s="78" t="s">
        <v>17</v>
      </c>
      <c r="M33" s="78" t="s">
        <v>18</v>
      </c>
      <c r="N33" s="78" t="s">
        <v>19</v>
      </c>
      <c r="O33" s="78" t="s">
        <v>20</v>
      </c>
      <c r="P33" s="78" t="s">
        <v>21</v>
      </c>
      <c r="Q33" s="78" t="s">
        <v>22</v>
      </c>
      <c r="R33" s="78" t="s">
        <v>23</v>
      </c>
      <c r="S33" s="78" t="s">
        <v>24</v>
      </c>
      <c r="T33" s="78" t="s">
        <v>25</v>
      </c>
      <c r="U33" s="78" t="s">
        <v>26</v>
      </c>
      <c r="V33" s="78" t="s">
        <v>27</v>
      </c>
      <c r="W33" s="78" t="s">
        <v>28</v>
      </c>
      <c r="X33" s="78" t="s">
        <v>29</v>
      </c>
      <c r="Y33" s="78" t="s">
        <v>30</v>
      </c>
      <c r="Z33" s="78" t="s">
        <v>31</v>
      </c>
      <c r="AA33" s="78" t="s">
        <v>32</v>
      </c>
      <c r="AB33" s="78" t="s">
        <v>33</v>
      </c>
      <c r="AC33" s="78" t="s">
        <v>34</v>
      </c>
      <c r="AD33" s="78" t="s">
        <v>35</v>
      </c>
      <c r="AE33" s="78" t="s">
        <v>36</v>
      </c>
      <c r="AF33" s="78" t="s">
        <v>37</v>
      </c>
      <c r="AG33" s="78" t="s">
        <v>38</v>
      </c>
      <c r="AH33" s="78" t="s">
        <v>39</v>
      </c>
      <c r="AI33" s="79" t="s">
        <v>40</v>
      </c>
      <c r="AJ33" s="79" t="s">
        <v>41</v>
      </c>
      <c r="AK33" s="79" t="s">
        <v>42</v>
      </c>
      <c r="AL33" s="79" t="s">
        <v>43</v>
      </c>
      <c r="AM33" s="79" t="s">
        <v>44</v>
      </c>
      <c r="AN33" s="79" t="s">
        <v>45</v>
      </c>
      <c r="AO33" s="80" t="s">
        <v>46</v>
      </c>
      <c r="AP33" s="80" t="s">
        <v>47</v>
      </c>
      <c r="AQ33" s="80" t="s">
        <v>48</v>
      </c>
      <c r="AR33" s="80" t="s">
        <v>49</v>
      </c>
      <c r="AS33" s="80" t="s">
        <v>50</v>
      </c>
      <c r="AT33" s="80" t="s">
        <v>51</v>
      </c>
      <c r="AU33" s="80" t="s">
        <v>52</v>
      </c>
      <c r="AV33" s="80" t="s">
        <v>53</v>
      </c>
      <c r="AW33" s="80" t="s">
        <v>54</v>
      </c>
      <c r="AX33" s="80" t="s">
        <v>55</v>
      </c>
      <c r="AY33" s="80" t="s">
        <v>56</v>
      </c>
      <c r="AZ33" s="80" t="s">
        <v>57</v>
      </c>
      <c r="BA33" s="80" t="s">
        <v>58</v>
      </c>
      <c r="BB33" s="80" t="s">
        <v>59</v>
      </c>
      <c r="BC33" s="80" t="s">
        <v>60</v>
      </c>
      <c r="BD33" s="80" t="s">
        <v>61</v>
      </c>
      <c r="BE33" s="80" t="s">
        <v>62</v>
      </c>
      <c r="BF33" s="80" t="s">
        <v>63</v>
      </c>
      <c r="BG33" s="80" t="s">
        <v>64</v>
      </c>
      <c r="BH33" s="80" t="s">
        <v>65</v>
      </c>
      <c r="BI33" s="80" t="s">
        <v>66</v>
      </c>
      <c r="BJ33" s="80" t="s">
        <v>67</v>
      </c>
      <c r="BK33" s="80" t="s">
        <v>68</v>
      </c>
      <c r="BL33" s="80" t="s">
        <v>69</v>
      </c>
      <c r="BM33" s="80" t="s">
        <v>70</v>
      </c>
      <c r="BN33" s="80" t="s">
        <v>71</v>
      </c>
      <c r="BO33" s="80" t="s">
        <v>72</v>
      </c>
      <c r="BP33" s="80" t="s">
        <v>73</v>
      </c>
      <c r="BQ33" s="80" t="s">
        <v>74</v>
      </c>
      <c r="BR33" s="80" t="s">
        <v>75</v>
      </c>
      <c r="BS33" s="80" t="s">
        <v>76</v>
      </c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</row>
    <row r="34" spans="1:90">
      <c r="A34" s="77" t="s">
        <v>152</v>
      </c>
      <c r="B34">
        <f t="shared" ref="B34:Y34" si="9">AVERAGE(B38:B61)*0.042333333</f>
        <v>10.583002646828001</v>
      </c>
      <c r="C34">
        <f t="shared" si="9"/>
        <v>13.948655070723628</v>
      </c>
      <c r="D34">
        <f t="shared" si="9"/>
        <v>9.5935672244601005</v>
      </c>
      <c r="E34">
        <f t="shared" si="9"/>
        <v>13.103249591269252</v>
      </c>
      <c r="F34">
        <f t="shared" si="9"/>
        <v>10.575642694504998</v>
      </c>
      <c r="G34">
        <f t="shared" si="9"/>
        <v>9.4615263838331245</v>
      </c>
      <c r="H34">
        <f t="shared" si="9"/>
        <v>12.24294101471</v>
      </c>
      <c r="I34">
        <f t="shared" si="9"/>
        <v>12.897558981777753</v>
      </c>
      <c r="J34">
        <f t="shared" si="9"/>
        <v>11.222089366182546</v>
      </c>
      <c r="K34">
        <f t="shared" si="9"/>
        <v>9.422826501562092</v>
      </c>
      <c r="L34">
        <f t="shared" si="9"/>
        <v>12.507660325756911</v>
      </c>
      <c r="M34">
        <f t="shared" si="9"/>
        <v>16.744311340377251</v>
      </c>
      <c r="N34">
        <f t="shared" si="9"/>
        <v>14.377054129219093</v>
      </c>
      <c r="O34">
        <f t="shared" si="9"/>
        <v>12.520076179194499</v>
      </c>
      <c r="P34">
        <f t="shared" si="9"/>
        <v>14.146799282547274</v>
      </c>
      <c r="Q34">
        <f t="shared" si="9"/>
        <v>12.59808432504491</v>
      </c>
      <c r="R34">
        <f t="shared" si="9"/>
        <v>12.83925732314591</v>
      </c>
      <c r="S34">
        <f t="shared" si="9"/>
        <v>10.263392030297</v>
      </c>
      <c r="T34">
        <f t="shared" si="9"/>
        <v>15.99445395739275</v>
      </c>
      <c r="U34">
        <f t="shared" si="9"/>
        <v>15.267386018673253</v>
      </c>
      <c r="V34">
        <f t="shared" si="9"/>
        <v>13.500745477028248</v>
      </c>
      <c r="W34">
        <f t="shared" si="9"/>
        <v>12.80963970469225</v>
      </c>
      <c r="X34">
        <f t="shared" si="9"/>
        <v>12.801596371422251</v>
      </c>
      <c r="Y34">
        <f t="shared" si="9"/>
        <v>15.495566211321002</v>
      </c>
      <c r="Z34">
        <f>AVERAGE(Z38:Z61)*0.042333333</f>
        <v>13.7700510915744</v>
      </c>
      <c r="AA34">
        <f>AVERAGE(AA38:AA61)*0.042333333</f>
        <v>12.174365046996</v>
      </c>
      <c r="AB34">
        <f t="shared" ref="AB34:AH34" si="10">AVERAGE(AB38:AB61)*0.042333333</f>
        <v>10.149870707958547</v>
      </c>
      <c r="AC34">
        <f t="shared" si="10"/>
        <v>17.042080476921498</v>
      </c>
      <c r="AD34">
        <f t="shared" si="10"/>
        <v>16.884596950383745</v>
      </c>
      <c r="AE34">
        <f t="shared" si="10"/>
        <v>14.802623428898457</v>
      </c>
      <c r="AF34">
        <f t="shared" si="10"/>
        <v>13.97589480662025</v>
      </c>
      <c r="AG34">
        <f t="shared" si="10"/>
        <v>11.753073796344999</v>
      </c>
      <c r="AH34">
        <f t="shared" si="10"/>
        <v>12.622381733944502</v>
      </c>
      <c r="AI34">
        <f t="shared" ref="AI34:AN34" si="11">AVERAGE(AI38:AI53)*0.042333333</f>
        <v>18.436378188164998</v>
      </c>
      <c r="AJ34">
        <f t="shared" si="11"/>
        <v>19.401480284732436</v>
      </c>
      <c r="AK34">
        <f t="shared" si="11"/>
        <v>24.031970929819501</v>
      </c>
      <c r="AL34">
        <f t="shared" si="11"/>
        <v>25.290086592532127</v>
      </c>
      <c r="AM34">
        <f t="shared" si="11"/>
        <v>23.64729133463419</v>
      </c>
      <c r="AN34">
        <f t="shared" si="11"/>
        <v>27.922026634308189</v>
      </c>
    </row>
    <row r="35" spans="1:90">
      <c r="A35" s="77" t="s">
        <v>153</v>
      </c>
      <c r="B35">
        <f>STDEV(B38:B61)*0.042333333</f>
        <v>1.8149342644968245</v>
      </c>
      <c r="C35">
        <f t="shared" ref="C35:AN35" si="12">STDEV(C38:C61)*0.042333333</f>
        <v>2.0103830268403899</v>
      </c>
      <c r="D35">
        <f t="shared" si="12"/>
        <v>1.9825681685384544</v>
      </c>
      <c r="E35">
        <f t="shared" si="12"/>
        <v>2.1519498417193295</v>
      </c>
      <c r="F35">
        <f t="shared" si="12"/>
        <v>5.4688797971594028</v>
      </c>
      <c r="G35">
        <f t="shared" si="12"/>
        <v>3.1530379848739871</v>
      </c>
      <c r="H35">
        <f t="shared" si="12"/>
        <v>2.0626278017770292</v>
      </c>
      <c r="I35">
        <f t="shared" si="12"/>
        <v>1.9485753831346262</v>
      </c>
      <c r="J35">
        <f t="shared" si="12"/>
        <v>3.078918380784299</v>
      </c>
      <c r="K35">
        <f t="shared" si="12"/>
        <v>2.1700692765202243</v>
      </c>
      <c r="L35">
        <f t="shared" si="12"/>
        <v>1.3857676273425472</v>
      </c>
      <c r="M35">
        <f t="shared" si="12"/>
        <v>3.678918817656887</v>
      </c>
      <c r="N35">
        <f t="shared" si="12"/>
        <v>2.4631515258922771</v>
      </c>
      <c r="O35">
        <f t="shared" si="12"/>
        <v>1.5660422466561821</v>
      </c>
      <c r="P35">
        <f t="shared" si="12"/>
        <v>2.0653570749447283</v>
      </c>
      <c r="Q35">
        <f t="shared" si="12"/>
        <v>3.4641118189913591</v>
      </c>
      <c r="R35">
        <f t="shared" si="12"/>
        <v>1.2268095517785138</v>
      </c>
      <c r="S35">
        <f t="shared" si="12"/>
        <v>2.0403885284024352</v>
      </c>
      <c r="T35">
        <f t="shared" si="12"/>
        <v>1.549148452088648</v>
      </c>
      <c r="U35">
        <f t="shared" si="12"/>
        <v>2.6828674060152422</v>
      </c>
      <c r="V35">
        <f t="shared" si="12"/>
        <v>0.92562535319935402</v>
      </c>
      <c r="W35">
        <f t="shared" si="12"/>
        <v>1.9274237395780214</v>
      </c>
      <c r="X35">
        <f t="shared" si="12"/>
        <v>1.9259684866680256</v>
      </c>
      <c r="Y35">
        <f t="shared" si="12"/>
        <v>1.5792668267586618</v>
      </c>
      <c r="Z35">
        <f t="shared" si="12"/>
        <v>2.3863580754146825</v>
      </c>
      <c r="AA35">
        <f t="shared" si="12"/>
        <v>2.9642826094208328</v>
      </c>
      <c r="AB35">
        <f t="shared" si="12"/>
        <v>1.2769016422867403</v>
      </c>
      <c r="AC35">
        <f t="shared" si="12"/>
        <v>2.3997370263161555</v>
      </c>
      <c r="AD35">
        <f t="shared" si="12"/>
        <v>1.7925418522293428</v>
      </c>
      <c r="AE35">
        <f t="shared" si="12"/>
        <v>1.7228384407479265</v>
      </c>
      <c r="AF35">
        <f t="shared" si="12"/>
        <v>1.8293254355152206</v>
      </c>
      <c r="AG35">
        <f t="shared" si="12"/>
        <v>1.2616936416503644</v>
      </c>
      <c r="AH35">
        <f t="shared" si="12"/>
        <v>1.0272746777928239</v>
      </c>
      <c r="AI35">
        <f t="shared" si="12"/>
        <v>2.7182256200701915</v>
      </c>
      <c r="AJ35">
        <f t="shared" si="12"/>
        <v>2.4109587415168905</v>
      </c>
      <c r="AK35">
        <f t="shared" si="12"/>
        <v>2.1797721510907264</v>
      </c>
      <c r="AL35">
        <f t="shared" si="12"/>
        <v>2.8268602367974616</v>
      </c>
      <c r="AM35">
        <f t="shared" si="12"/>
        <v>3.2204676835401642</v>
      </c>
      <c r="AN35">
        <f t="shared" si="12"/>
        <v>2.2590335363068377</v>
      </c>
    </row>
    <row r="36" spans="1:90">
      <c r="A36" s="77"/>
      <c r="C36">
        <f t="shared" ref="C36:H36" si="13">TTEST($B38:$B61,C38:C61,2,3)</f>
        <v>5.1063625447606475E-7</v>
      </c>
      <c r="D36">
        <f t="shared" si="13"/>
        <v>0.20030916842197483</v>
      </c>
      <c r="E36">
        <f t="shared" si="13"/>
        <v>2.7156066965245609E-3</v>
      </c>
      <c r="F36">
        <f t="shared" si="13"/>
        <v>0.99694042340923894</v>
      </c>
      <c r="G36">
        <f t="shared" si="13"/>
        <v>0.36836700225999774</v>
      </c>
      <c r="H36">
        <f t="shared" si="13"/>
        <v>3.0592986058593001E-2</v>
      </c>
    </row>
    <row r="37" spans="1:90">
      <c r="A37" s="82" t="s">
        <v>79</v>
      </c>
      <c r="B37">
        <f>COUNT(B38:B61)</f>
        <v>21</v>
      </c>
      <c r="C37">
        <f t="shared" ref="C37:AN37" si="14">COUNT(C38:C61)</f>
        <v>24</v>
      </c>
      <c r="D37">
        <f t="shared" si="14"/>
        <v>10</v>
      </c>
      <c r="E37">
        <f t="shared" si="14"/>
        <v>12</v>
      </c>
      <c r="F37">
        <f t="shared" si="14"/>
        <v>9</v>
      </c>
      <c r="G37">
        <f t="shared" si="14"/>
        <v>8</v>
      </c>
      <c r="H37">
        <f t="shared" si="14"/>
        <v>12</v>
      </c>
      <c r="I37">
        <f t="shared" si="14"/>
        <v>12</v>
      </c>
      <c r="J37">
        <f t="shared" si="14"/>
        <v>11</v>
      </c>
      <c r="K37">
        <f t="shared" si="14"/>
        <v>11</v>
      </c>
      <c r="L37">
        <f t="shared" si="14"/>
        <v>11</v>
      </c>
      <c r="M37">
        <f t="shared" si="14"/>
        <v>12</v>
      </c>
      <c r="N37">
        <f t="shared" si="14"/>
        <v>11</v>
      </c>
      <c r="O37">
        <f t="shared" si="14"/>
        <v>12</v>
      </c>
      <c r="P37">
        <f t="shared" si="14"/>
        <v>11</v>
      </c>
      <c r="Q37">
        <f t="shared" si="14"/>
        <v>11</v>
      </c>
      <c r="R37">
        <f t="shared" si="14"/>
        <v>11</v>
      </c>
      <c r="S37">
        <f t="shared" si="14"/>
        <v>12</v>
      </c>
      <c r="T37">
        <f t="shared" si="14"/>
        <v>12</v>
      </c>
      <c r="U37">
        <f t="shared" si="14"/>
        <v>12</v>
      </c>
      <c r="V37">
        <f t="shared" si="14"/>
        <v>12</v>
      </c>
      <c r="W37">
        <f t="shared" si="14"/>
        <v>12</v>
      </c>
      <c r="X37">
        <f t="shared" si="14"/>
        <v>12</v>
      </c>
      <c r="Y37">
        <f t="shared" si="14"/>
        <v>10</v>
      </c>
      <c r="Z37">
        <f t="shared" si="14"/>
        <v>10</v>
      </c>
      <c r="AA37">
        <f t="shared" si="14"/>
        <v>7</v>
      </c>
      <c r="AB37">
        <f t="shared" si="14"/>
        <v>11</v>
      </c>
      <c r="AC37">
        <f t="shared" si="14"/>
        <v>12</v>
      </c>
      <c r="AD37">
        <f t="shared" si="14"/>
        <v>12</v>
      </c>
      <c r="AE37">
        <f t="shared" si="14"/>
        <v>11</v>
      </c>
      <c r="AF37">
        <f t="shared" si="14"/>
        <v>12</v>
      </c>
      <c r="AG37">
        <f t="shared" si="14"/>
        <v>12</v>
      </c>
      <c r="AH37">
        <f t="shared" si="14"/>
        <v>12</v>
      </c>
      <c r="AI37">
        <f t="shared" si="14"/>
        <v>14</v>
      </c>
      <c r="AJ37">
        <f t="shared" si="14"/>
        <v>16</v>
      </c>
      <c r="AK37">
        <f t="shared" si="14"/>
        <v>14</v>
      </c>
      <c r="AL37">
        <f t="shared" si="14"/>
        <v>16</v>
      </c>
      <c r="AM37">
        <f t="shared" si="14"/>
        <v>16</v>
      </c>
      <c r="AN37">
        <f t="shared" si="14"/>
        <v>16</v>
      </c>
    </row>
    <row r="38" spans="1:90">
      <c r="A38" s="77" t="s">
        <v>154</v>
      </c>
      <c r="B38">
        <v>242.05</v>
      </c>
      <c r="C38">
        <v>342.35</v>
      </c>
      <c r="D38">
        <v>292.084</v>
      </c>
      <c r="E38">
        <v>342.16</v>
      </c>
      <c r="F38">
        <v>340.971</v>
      </c>
      <c r="G38">
        <v>250.39</v>
      </c>
      <c r="H38">
        <v>255.20699999999999</v>
      </c>
      <c r="I38">
        <v>306.73099999999999</v>
      </c>
      <c r="J38">
        <v>253.10300000000001</v>
      </c>
      <c r="K38">
        <v>217.16</v>
      </c>
      <c r="L38">
        <v>247.459</v>
      </c>
      <c r="M38">
        <v>370.40600000000001</v>
      </c>
      <c r="N38">
        <v>196.35499999999999</v>
      </c>
      <c r="O38">
        <v>316.12900000000002</v>
      </c>
      <c r="P38">
        <v>317.154</v>
      </c>
      <c r="Q38">
        <v>223.864</v>
      </c>
      <c r="R38">
        <v>288.41300000000001</v>
      </c>
      <c r="S38">
        <v>254.018</v>
      </c>
      <c r="T38">
        <v>365.85399999999998</v>
      </c>
      <c r="U38">
        <v>390.649</v>
      </c>
      <c r="V38">
        <v>282.97199999999998</v>
      </c>
      <c r="W38">
        <v>346.88299999999998</v>
      </c>
      <c r="X38">
        <v>300.89100000000002</v>
      </c>
      <c r="Y38">
        <v>400.64499999999998</v>
      </c>
      <c r="Z38">
        <v>282.471</v>
      </c>
      <c r="AA38">
        <v>282.16899999999998</v>
      </c>
      <c r="AB38">
        <v>197.251</v>
      </c>
      <c r="AC38">
        <v>487.517</v>
      </c>
      <c r="AD38">
        <v>435.04399999999998</v>
      </c>
      <c r="AE38">
        <v>362.85700000000003</v>
      </c>
      <c r="AF38">
        <v>367.18799999999999</v>
      </c>
      <c r="AG38">
        <v>290.45299999999997</v>
      </c>
      <c r="AH38">
        <v>343.16500000000002</v>
      </c>
      <c r="AI38">
        <v>422.57</v>
      </c>
      <c r="AJ38">
        <v>424.33699999999999</v>
      </c>
      <c r="AK38">
        <v>587.67700000000002</v>
      </c>
      <c r="AL38">
        <v>515.53300000000002</v>
      </c>
      <c r="AM38">
        <v>540.52200000000005</v>
      </c>
      <c r="AN38">
        <v>694.08799999999997</v>
      </c>
    </row>
    <row r="39" spans="1:90">
      <c r="A39" s="77" t="s">
        <v>155</v>
      </c>
      <c r="C39">
        <v>249.959</v>
      </c>
      <c r="D39">
        <v>288.52999999999997</v>
      </c>
      <c r="E39">
        <v>324.12</v>
      </c>
      <c r="F39">
        <v>377.18</v>
      </c>
      <c r="G39">
        <v>271.32799999999997</v>
      </c>
      <c r="H39">
        <v>211.22300000000001</v>
      </c>
      <c r="I39">
        <v>360.14499999999998</v>
      </c>
      <c r="J39">
        <v>232.42500000000001</v>
      </c>
      <c r="K39">
        <v>233.43199999999999</v>
      </c>
      <c r="M39">
        <v>499.63299999999998</v>
      </c>
      <c r="N39">
        <v>309.28800000000001</v>
      </c>
      <c r="O39">
        <v>249.30799999999999</v>
      </c>
      <c r="Q39">
        <v>228.17400000000001</v>
      </c>
      <c r="R39">
        <v>253.77600000000001</v>
      </c>
      <c r="S39">
        <v>185.49799999999999</v>
      </c>
      <c r="T39">
        <v>384.50799999999998</v>
      </c>
      <c r="U39">
        <v>442.53100000000001</v>
      </c>
      <c r="V39">
        <v>315.48899999999998</v>
      </c>
      <c r="W39">
        <v>301.09399999999999</v>
      </c>
      <c r="X39">
        <v>351.96499999999997</v>
      </c>
      <c r="Z39">
        <v>377.13200000000001</v>
      </c>
      <c r="AA39">
        <v>298.78199999999998</v>
      </c>
      <c r="AB39">
        <v>210.72200000000001</v>
      </c>
      <c r="AC39">
        <v>356.75299999999999</v>
      </c>
      <c r="AD39">
        <v>356.863</v>
      </c>
      <c r="AE39">
        <v>355.68700000000001</v>
      </c>
      <c r="AF39">
        <v>299.48500000000001</v>
      </c>
      <c r="AG39">
        <v>243.58600000000001</v>
      </c>
      <c r="AH39">
        <v>321.464</v>
      </c>
      <c r="AI39">
        <v>511.12900000000002</v>
      </c>
      <c r="AJ39">
        <v>427.80900000000003</v>
      </c>
      <c r="AK39">
        <v>617.06299999999999</v>
      </c>
      <c r="AL39">
        <v>521.66899999999998</v>
      </c>
      <c r="AM39">
        <v>382.971</v>
      </c>
      <c r="AN39">
        <v>690.07500000000005</v>
      </c>
    </row>
    <row r="40" spans="1:90">
      <c r="A40" s="77" t="s">
        <v>156</v>
      </c>
      <c r="B40">
        <v>338.63799999999998</v>
      </c>
      <c r="C40">
        <v>310.17399999999998</v>
      </c>
      <c r="D40">
        <v>242.03100000000001</v>
      </c>
      <c r="E40">
        <v>337.67700000000002</v>
      </c>
      <c r="F40">
        <v>306.88799999999998</v>
      </c>
      <c r="G40">
        <v>259.46600000000001</v>
      </c>
      <c r="H40">
        <v>262.87799999999999</v>
      </c>
      <c r="I40">
        <v>275.49</v>
      </c>
      <c r="J40">
        <v>220.83</v>
      </c>
      <c r="K40">
        <v>225.322</v>
      </c>
      <c r="L40">
        <v>276.01299999999998</v>
      </c>
      <c r="M40">
        <v>375.99700000000001</v>
      </c>
      <c r="N40">
        <v>346.68900000000002</v>
      </c>
      <c r="O40">
        <v>255.04599999999999</v>
      </c>
      <c r="P40">
        <v>348.54300000000001</v>
      </c>
      <c r="Q40">
        <v>354.06299999999999</v>
      </c>
      <c r="R40">
        <v>286.62299999999999</v>
      </c>
      <c r="S40">
        <v>228.69</v>
      </c>
      <c r="T40">
        <v>463.08800000000002</v>
      </c>
      <c r="U40">
        <v>455.81700000000001</v>
      </c>
      <c r="V40">
        <v>349.05200000000002</v>
      </c>
      <c r="W40">
        <v>302.72199999999998</v>
      </c>
      <c r="X40">
        <v>354.714</v>
      </c>
      <c r="Y40">
        <v>390.28699999999998</v>
      </c>
      <c r="Z40">
        <v>328.54</v>
      </c>
      <c r="AA40">
        <v>346.45699999999999</v>
      </c>
      <c r="AB40">
        <v>291.23599999999999</v>
      </c>
      <c r="AC40">
        <v>339.56599999999997</v>
      </c>
      <c r="AD40">
        <v>378.00200000000001</v>
      </c>
      <c r="AE40">
        <v>402.87900000000002</v>
      </c>
      <c r="AF40">
        <v>327.34300000000002</v>
      </c>
      <c r="AG40">
        <v>302.83699999999999</v>
      </c>
      <c r="AH40">
        <v>305.68200000000002</v>
      </c>
      <c r="AI40">
        <v>427.54700000000003</v>
      </c>
      <c r="AJ40">
        <v>494.81</v>
      </c>
      <c r="AK40">
        <v>585.721</v>
      </c>
      <c r="AL40">
        <v>589.82600000000002</v>
      </c>
      <c r="AM40">
        <v>506.80200000000002</v>
      </c>
      <c r="AN40">
        <v>643.053</v>
      </c>
    </row>
    <row r="41" spans="1:90">
      <c r="A41" s="77" t="s">
        <v>157</v>
      </c>
      <c r="B41">
        <v>324.84899999999999</v>
      </c>
      <c r="C41">
        <v>349.952</v>
      </c>
      <c r="E41">
        <v>397.54199999999997</v>
      </c>
      <c r="F41">
        <v>378.82799999999997</v>
      </c>
      <c r="G41">
        <v>246.49299999999999</v>
      </c>
      <c r="H41">
        <v>354.44600000000003</v>
      </c>
      <c r="I41">
        <v>338.64600000000002</v>
      </c>
      <c r="J41">
        <v>143.57</v>
      </c>
      <c r="K41">
        <v>290.14699999999999</v>
      </c>
      <c r="L41">
        <v>258.18200000000002</v>
      </c>
      <c r="M41">
        <v>460.89699999999999</v>
      </c>
      <c r="N41">
        <v>376.709</v>
      </c>
      <c r="O41">
        <v>272.95600000000002</v>
      </c>
      <c r="P41">
        <v>303.79300000000001</v>
      </c>
      <c r="Q41">
        <v>290.423</v>
      </c>
      <c r="S41">
        <v>182.404</v>
      </c>
      <c r="T41">
        <v>338.291</v>
      </c>
      <c r="U41">
        <v>397.42200000000003</v>
      </c>
      <c r="V41">
        <v>328.26499999999999</v>
      </c>
      <c r="W41">
        <v>324.13099999999997</v>
      </c>
      <c r="X41">
        <v>315.57400000000001</v>
      </c>
      <c r="Y41">
        <v>352.94900000000001</v>
      </c>
      <c r="Z41">
        <v>349.53699999999998</v>
      </c>
      <c r="AA41">
        <v>327.48700000000002</v>
      </c>
      <c r="AC41">
        <v>446.03699999999998</v>
      </c>
      <c r="AD41">
        <v>432.79300000000001</v>
      </c>
      <c r="AE41">
        <v>387.67899999999997</v>
      </c>
      <c r="AF41">
        <v>312.43200000000002</v>
      </c>
      <c r="AG41">
        <v>296.64</v>
      </c>
      <c r="AH41">
        <v>297.428</v>
      </c>
      <c r="AI41">
        <v>390.774</v>
      </c>
      <c r="AJ41">
        <v>571.98800000000006</v>
      </c>
      <c r="AK41">
        <v>555.79399999999998</v>
      </c>
      <c r="AL41">
        <v>576.053</v>
      </c>
      <c r="AM41">
        <v>435.32499999999999</v>
      </c>
      <c r="AN41">
        <v>689.17600000000004</v>
      </c>
    </row>
    <row r="42" spans="1:90">
      <c r="A42" s="77" t="s">
        <v>158</v>
      </c>
      <c r="B42">
        <v>210.959</v>
      </c>
      <c r="C42">
        <v>358.834</v>
      </c>
      <c r="E42">
        <v>357.51600000000002</v>
      </c>
      <c r="F42">
        <v>267.541</v>
      </c>
      <c r="G42">
        <v>237.13900000000001</v>
      </c>
      <c r="H42">
        <v>253.75299999999999</v>
      </c>
      <c r="I42">
        <v>281.17899999999997</v>
      </c>
      <c r="J42">
        <v>195.41499999999999</v>
      </c>
      <c r="K42">
        <v>209.09700000000001</v>
      </c>
      <c r="L42">
        <v>252.18799999999999</v>
      </c>
      <c r="M42">
        <v>337.59100000000001</v>
      </c>
      <c r="N42">
        <v>389.94099999999997</v>
      </c>
      <c r="O42">
        <v>309.83199999999999</v>
      </c>
      <c r="P42">
        <v>466.63600000000002</v>
      </c>
      <c r="Q42">
        <v>321.779</v>
      </c>
      <c r="R42">
        <v>310.15100000000001</v>
      </c>
      <c r="S42">
        <v>169.49199999999999</v>
      </c>
      <c r="T42">
        <v>363.13099999999997</v>
      </c>
      <c r="U42">
        <v>427.48599999999999</v>
      </c>
      <c r="V42">
        <v>336.32900000000001</v>
      </c>
      <c r="W42">
        <v>363.01</v>
      </c>
      <c r="X42">
        <v>265.90499999999997</v>
      </c>
      <c r="Y42">
        <v>373.11599999999999</v>
      </c>
      <c r="Z42">
        <v>313.04700000000003</v>
      </c>
      <c r="AA42">
        <v>324.65300000000002</v>
      </c>
      <c r="AB42">
        <v>278.89999999999998</v>
      </c>
      <c r="AC42">
        <v>362.79300000000001</v>
      </c>
      <c r="AD42">
        <v>445.10399999999998</v>
      </c>
      <c r="AE42">
        <v>320.85000000000002</v>
      </c>
      <c r="AF42">
        <v>302.72300000000001</v>
      </c>
      <c r="AG42">
        <v>225.55799999999999</v>
      </c>
      <c r="AH42">
        <v>284.93900000000002</v>
      </c>
      <c r="AI42">
        <v>498.839</v>
      </c>
      <c r="AJ42">
        <v>444.86599999999999</v>
      </c>
      <c r="AK42">
        <v>531.36900000000003</v>
      </c>
      <c r="AL42">
        <v>616.16399999999999</v>
      </c>
      <c r="AM42">
        <v>536.78800000000001</v>
      </c>
      <c r="AN42">
        <v>675.07100000000003</v>
      </c>
    </row>
    <row r="43" spans="1:90">
      <c r="A43" s="84" t="s">
        <v>159</v>
      </c>
      <c r="B43">
        <v>251.38300000000001</v>
      </c>
      <c r="C43">
        <v>384.30599999999998</v>
      </c>
      <c r="D43">
        <v>195.386</v>
      </c>
      <c r="E43">
        <v>284.416</v>
      </c>
      <c r="F43">
        <v>324.95699999999999</v>
      </c>
      <c r="G43">
        <v>292.93099999999998</v>
      </c>
      <c r="H43">
        <v>307.601</v>
      </c>
      <c r="I43">
        <v>263.07400000000001</v>
      </c>
      <c r="K43">
        <v>232.81</v>
      </c>
      <c r="L43">
        <v>286.06299999999999</v>
      </c>
      <c r="M43">
        <v>286.07400000000001</v>
      </c>
      <c r="N43">
        <v>303.75599999999997</v>
      </c>
      <c r="O43">
        <v>243.82499999999999</v>
      </c>
      <c r="P43">
        <v>346.49599999999998</v>
      </c>
      <c r="Q43">
        <v>363.90600000000001</v>
      </c>
      <c r="R43">
        <v>353.18599999999998</v>
      </c>
      <c r="S43">
        <v>209.57900000000001</v>
      </c>
      <c r="T43">
        <v>404.33199999999999</v>
      </c>
      <c r="U43">
        <v>353.70400000000001</v>
      </c>
      <c r="V43">
        <v>322.58199999999999</v>
      </c>
      <c r="W43">
        <v>379.71499999999997</v>
      </c>
      <c r="X43">
        <v>358.952</v>
      </c>
      <c r="Y43">
        <v>400.08499999999998</v>
      </c>
      <c r="AA43">
        <v>296.774</v>
      </c>
      <c r="AB43">
        <v>242.95099999999999</v>
      </c>
      <c r="AC43">
        <v>426.43099999999998</v>
      </c>
      <c r="AD43">
        <v>492.66399999999999</v>
      </c>
      <c r="AE43">
        <v>349.887</v>
      </c>
      <c r="AF43">
        <v>298.39100000000002</v>
      </c>
      <c r="AG43">
        <v>283.26900000000001</v>
      </c>
      <c r="AH43">
        <v>298.56</v>
      </c>
      <c r="AI43">
        <v>440.67</v>
      </c>
      <c r="AJ43">
        <v>569.99</v>
      </c>
      <c r="AK43">
        <v>600.54200000000003</v>
      </c>
      <c r="AL43">
        <v>644.20600000000002</v>
      </c>
      <c r="AM43">
        <v>616.59799999999996</v>
      </c>
      <c r="AN43">
        <v>717.44100000000003</v>
      </c>
    </row>
    <row r="44" spans="1:90">
      <c r="A44" s="84" t="s">
        <v>160</v>
      </c>
      <c r="B44">
        <v>169.04</v>
      </c>
      <c r="C44">
        <v>330.68700000000001</v>
      </c>
      <c r="D44">
        <v>259.15100000000001</v>
      </c>
      <c r="E44">
        <v>332.78899999999999</v>
      </c>
      <c r="F44">
        <v>82.075000000000003</v>
      </c>
      <c r="G44">
        <v>62.668999999999997</v>
      </c>
      <c r="H44">
        <v>300.887</v>
      </c>
      <c r="I44">
        <v>301.238</v>
      </c>
      <c r="J44">
        <v>244.08</v>
      </c>
      <c r="K44">
        <v>244.447</v>
      </c>
      <c r="L44">
        <v>306.58999999999997</v>
      </c>
      <c r="M44">
        <v>395.61099999999999</v>
      </c>
      <c r="N44">
        <v>316.96800000000002</v>
      </c>
      <c r="O44">
        <v>267.33300000000003</v>
      </c>
      <c r="P44">
        <v>317.29599999999999</v>
      </c>
      <c r="R44">
        <v>287.58499999999998</v>
      </c>
      <c r="S44">
        <v>286.26499999999999</v>
      </c>
      <c r="T44">
        <v>353.51900000000001</v>
      </c>
      <c r="U44">
        <v>358.51400000000001</v>
      </c>
      <c r="V44">
        <v>288.66500000000002</v>
      </c>
      <c r="W44">
        <v>282.74599999999998</v>
      </c>
      <c r="X44">
        <v>254.53800000000001</v>
      </c>
      <c r="Y44">
        <v>292.49900000000002</v>
      </c>
      <c r="Z44">
        <v>415.42899999999997</v>
      </c>
      <c r="AB44">
        <v>201.51599999999999</v>
      </c>
      <c r="AC44">
        <v>482.81</v>
      </c>
      <c r="AD44">
        <v>376.29599999999999</v>
      </c>
      <c r="AE44">
        <v>311.06099999999998</v>
      </c>
      <c r="AF44">
        <v>388.63400000000001</v>
      </c>
      <c r="AG44">
        <v>309.798</v>
      </c>
      <c r="AH44">
        <v>273.13200000000001</v>
      </c>
      <c r="AI44">
        <v>546.79399999999998</v>
      </c>
      <c r="AJ44">
        <v>493.11</v>
      </c>
      <c r="AK44">
        <v>599.69000000000005</v>
      </c>
      <c r="AL44">
        <v>643.07299999999998</v>
      </c>
      <c r="AM44">
        <v>650.01900000000001</v>
      </c>
      <c r="AN44">
        <v>712.08199999999999</v>
      </c>
    </row>
    <row r="45" spans="1:90">
      <c r="A45" s="84" t="s">
        <v>161</v>
      </c>
      <c r="B45">
        <v>215.37799999999999</v>
      </c>
      <c r="C45">
        <v>322.75900000000001</v>
      </c>
      <c r="D45">
        <v>214.36699999999999</v>
      </c>
      <c r="E45">
        <v>303.43099999999998</v>
      </c>
      <c r="F45">
        <v>67.22</v>
      </c>
      <c r="G45">
        <v>167.589</v>
      </c>
      <c r="H45">
        <v>283.91199999999998</v>
      </c>
      <c r="I45">
        <v>294.10300000000001</v>
      </c>
      <c r="J45">
        <v>313.98099999999999</v>
      </c>
      <c r="K45">
        <v>232.667</v>
      </c>
      <c r="L45">
        <v>336.38600000000002</v>
      </c>
      <c r="M45">
        <v>444.99599999999998</v>
      </c>
      <c r="N45">
        <v>359.20600000000002</v>
      </c>
      <c r="O45">
        <v>356.161</v>
      </c>
      <c r="P45">
        <v>345.79199999999997</v>
      </c>
      <c r="Q45">
        <v>364.16199999999998</v>
      </c>
      <c r="R45">
        <v>295.94099999999997</v>
      </c>
      <c r="S45">
        <v>238.46100000000001</v>
      </c>
      <c r="T45">
        <v>356.32900000000001</v>
      </c>
      <c r="U45">
        <v>321.76</v>
      </c>
      <c r="V45">
        <v>313.08199999999999</v>
      </c>
      <c r="W45">
        <v>264.65199999999999</v>
      </c>
      <c r="X45">
        <v>269.452</v>
      </c>
      <c r="Y45">
        <v>403.30599999999998</v>
      </c>
      <c r="Z45">
        <v>332.90499999999997</v>
      </c>
      <c r="AB45">
        <v>233.251</v>
      </c>
      <c r="AC45">
        <v>379.32499999999999</v>
      </c>
      <c r="AD45">
        <v>379.34300000000002</v>
      </c>
      <c r="AE45">
        <v>381.51499999999999</v>
      </c>
      <c r="AF45">
        <v>408.53100000000001</v>
      </c>
      <c r="AG45">
        <v>276.63099999999997</v>
      </c>
      <c r="AH45">
        <v>287.62599999999998</v>
      </c>
      <c r="AI45">
        <v>526.18700000000001</v>
      </c>
      <c r="AJ45">
        <v>460.702</v>
      </c>
      <c r="AK45">
        <v>589.49400000000003</v>
      </c>
      <c r="AL45">
        <v>700.05899999999997</v>
      </c>
      <c r="AM45">
        <v>614.39400000000001</v>
      </c>
      <c r="AN45">
        <v>682.33299999999997</v>
      </c>
    </row>
    <row r="46" spans="1:90">
      <c r="A46" s="84" t="s">
        <v>162</v>
      </c>
      <c r="B46">
        <v>192.126</v>
      </c>
      <c r="C46">
        <v>314.47399999999999</v>
      </c>
      <c r="D46">
        <v>224.535</v>
      </c>
      <c r="E46">
        <v>308.32400000000001</v>
      </c>
      <c r="F46">
        <v>102.705</v>
      </c>
      <c r="H46">
        <v>329.36900000000003</v>
      </c>
      <c r="I46">
        <v>325.51</v>
      </c>
      <c r="J46">
        <v>278.22899999999998</v>
      </c>
      <c r="K46">
        <v>274.49900000000002</v>
      </c>
      <c r="L46">
        <v>319.54300000000001</v>
      </c>
      <c r="M46">
        <v>391.13400000000001</v>
      </c>
      <c r="N46">
        <v>373.06200000000001</v>
      </c>
      <c r="O46">
        <v>323.166</v>
      </c>
      <c r="P46">
        <v>321.98500000000001</v>
      </c>
      <c r="Q46">
        <v>375.786</v>
      </c>
      <c r="R46">
        <v>324.07299999999998</v>
      </c>
      <c r="S46">
        <v>273.71600000000001</v>
      </c>
      <c r="T46">
        <v>400.16</v>
      </c>
      <c r="U46">
        <v>320.55399999999997</v>
      </c>
      <c r="V46">
        <v>311.61099999999999</v>
      </c>
      <c r="W46">
        <v>314.64600000000002</v>
      </c>
      <c r="X46">
        <v>289.23099999999999</v>
      </c>
      <c r="Y46">
        <v>318.21899999999999</v>
      </c>
      <c r="Z46">
        <v>298.20499999999998</v>
      </c>
      <c r="AA46" s="86">
        <v>136.762</v>
      </c>
      <c r="AB46">
        <v>249.8</v>
      </c>
      <c r="AC46">
        <v>389.959</v>
      </c>
      <c r="AD46">
        <v>358.49</v>
      </c>
      <c r="AF46">
        <v>277.43900000000002</v>
      </c>
      <c r="AG46">
        <v>269.68</v>
      </c>
      <c r="AH46">
        <v>280.39100000000002</v>
      </c>
      <c r="AI46">
        <v>442.45400000000001</v>
      </c>
      <c r="AJ46">
        <v>444.00599999999997</v>
      </c>
      <c r="AK46">
        <v>570.84299999999996</v>
      </c>
      <c r="AL46">
        <v>715.64700000000005</v>
      </c>
      <c r="AM46">
        <v>559.52300000000002</v>
      </c>
      <c r="AN46">
        <v>663.95799999999997</v>
      </c>
    </row>
    <row r="47" spans="1:90">
      <c r="A47" s="84" t="s">
        <v>163</v>
      </c>
      <c r="B47">
        <v>177.191</v>
      </c>
      <c r="C47">
        <v>292.33499999999998</v>
      </c>
      <c r="D47">
        <v>135.46600000000001</v>
      </c>
      <c r="E47">
        <v>256.654</v>
      </c>
      <c r="H47">
        <v>314.17200000000003</v>
      </c>
      <c r="I47">
        <v>202.12100000000001</v>
      </c>
      <c r="J47">
        <v>296.15899999999999</v>
      </c>
      <c r="L47">
        <v>314.95600000000002</v>
      </c>
      <c r="M47">
        <v>538.37900000000002</v>
      </c>
      <c r="N47">
        <v>353.82900000000001</v>
      </c>
      <c r="O47">
        <v>335.63499999999999</v>
      </c>
      <c r="P47">
        <v>276.87599999999998</v>
      </c>
      <c r="Q47">
        <v>206.369</v>
      </c>
      <c r="R47">
        <v>283.10500000000002</v>
      </c>
      <c r="S47">
        <v>321.69299999999998</v>
      </c>
      <c r="T47">
        <v>350.858</v>
      </c>
      <c r="U47">
        <v>320.99599999999998</v>
      </c>
      <c r="V47">
        <v>324.91300000000001</v>
      </c>
      <c r="W47">
        <v>231.333</v>
      </c>
      <c r="X47">
        <v>319.02800000000002</v>
      </c>
      <c r="Y47">
        <v>352.98</v>
      </c>
      <c r="Z47">
        <v>348.08199999999999</v>
      </c>
      <c r="AA47" s="83"/>
      <c r="AB47">
        <v>247.74</v>
      </c>
      <c r="AC47">
        <v>338.42</v>
      </c>
      <c r="AD47">
        <v>373.14</v>
      </c>
      <c r="AE47">
        <v>307.66800000000001</v>
      </c>
      <c r="AF47">
        <v>348.86200000000002</v>
      </c>
      <c r="AG47">
        <v>293.31900000000002</v>
      </c>
      <c r="AH47">
        <v>297.58499999999998</v>
      </c>
      <c r="AI47">
        <v>403.37400000000002</v>
      </c>
      <c r="AJ47">
        <v>460.46699999999998</v>
      </c>
      <c r="AK47">
        <v>611.83900000000006</v>
      </c>
      <c r="AL47">
        <v>499.17899999999997</v>
      </c>
      <c r="AM47">
        <v>586.05499999999995</v>
      </c>
      <c r="AN47">
        <v>698.28200000000004</v>
      </c>
    </row>
    <row r="48" spans="1:90">
      <c r="A48" s="84" t="s">
        <v>164</v>
      </c>
      <c r="C48">
        <v>411.54599999999999</v>
      </c>
      <c r="D48">
        <v>198.91399999999999</v>
      </c>
      <c r="E48">
        <v>210.94200000000001</v>
      </c>
      <c r="H48">
        <v>368.34699999999998</v>
      </c>
      <c r="I48">
        <v>350.84899999999999</v>
      </c>
      <c r="J48">
        <v>416.54300000000001</v>
      </c>
      <c r="K48">
        <v>90.665999999999997</v>
      </c>
      <c r="L48">
        <v>323.22399999999999</v>
      </c>
      <c r="M48">
        <v>418.185</v>
      </c>
      <c r="O48">
        <v>320.19299999999998</v>
      </c>
      <c r="P48">
        <v>307.01600000000002</v>
      </c>
      <c r="Q48">
        <v>153.42500000000001</v>
      </c>
      <c r="R48">
        <v>345.077</v>
      </c>
      <c r="S48">
        <v>278.435</v>
      </c>
      <c r="T48">
        <v>341.46600000000001</v>
      </c>
      <c r="U48">
        <v>258.791</v>
      </c>
      <c r="V48">
        <v>354.154</v>
      </c>
      <c r="W48">
        <v>252.85499999999999</v>
      </c>
      <c r="X48">
        <v>335.35</v>
      </c>
      <c r="Y48">
        <v>376.28399999999999</v>
      </c>
      <c r="Z48">
        <v>207.42</v>
      </c>
      <c r="AA48" s="83"/>
      <c r="AB48">
        <v>258.97800000000001</v>
      </c>
      <c r="AC48">
        <v>352.99099999999999</v>
      </c>
      <c r="AD48">
        <v>369.92399999999998</v>
      </c>
      <c r="AE48">
        <v>389.83499999999998</v>
      </c>
      <c r="AF48">
        <v>354.137</v>
      </c>
      <c r="AG48">
        <v>310.17200000000003</v>
      </c>
      <c r="AH48">
        <v>258.03399999999999</v>
      </c>
      <c r="AI48">
        <v>382.32799999999997</v>
      </c>
      <c r="AJ48">
        <v>475.149</v>
      </c>
      <c r="AK48">
        <v>609.28700000000003</v>
      </c>
      <c r="AL48">
        <v>537.89300000000003</v>
      </c>
      <c r="AM48">
        <v>602.67200000000003</v>
      </c>
      <c r="AN48">
        <v>584.976</v>
      </c>
    </row>
    <row r="49" spans="1:90">
      <c r="A49" s="84" t="s">
        <v>165</v>
      </c>
      <c r="B49">
        <v>258.029</v>
      </c>
      <c r="C49">
        <v>440.34500000000003</v>
      </c>
      <c r="D49">
        <v>215.733</v>
      </c>
      <c r="E49">
        <v>258.73599999999999</v>
      </c>
      <c r="H49">
        <v>228.64500000000001</v>
      </c>
      <c r="I49">
        <v>356.91500000000002</v>
      </c>
      <c r="J49">
        <v>321.64100000000002</v>
      </c>
      <c r="K49">
        <v>198.20400000000001</v>
      </c>
      <c r="L49">
        <v>329.41800000000001</v>
      </c>
      <c r="M49">
        <v>227.51599999999999</v>
      </c>
      <c r="N49">
        <v>409.96699999999998</v>
      </c>
      <c r="O49">
        <v>299.41399999999999</v>
      </c>
      <c r="P49">
        <v>324.35300000000001</v>
      </c>
      <c r="Q49">
        <v>391.56700000000001</v>
      </c>
      <c r="R49">
        <v>308.255</v>
      </c>
      <c r="S49">
        <v>281.05700000000002</v>
      </c>
      <c r="T49">
        <v>412.32499999999999</v>
      </c>
      <c r="U49">
        <v>279.53899999999999</v>
      </c>
      <c r="V49">
        <v>299.86900000000003</v>
      </c>
      <c r="W49">
        <v>267.29199999999997</v>
      </c>
      <c r="X49">
        <v>213.19900000000001</v>
      </c>
      <c r="AA49" s="83"/>
      <c r="AB49">
        <v>225.023</v>
      </c>
      <c r="AC49">
        <v>468.22399999999999</v>
      </c>
      <c r="AD49">
        <v>388.52199999999999</v>
      </c>
      <c r="AE49">
        <v>276.43299999999999</v>
      </c>
      <c r="AF49">
        <v>276.50599999999997</v>
      </c>
      <c r="AG49">
        <v>229.637</v>
      </c>
      <c r="AH49">
        <v>329.99200000000002</v>
      </c>
      <c r="AJ49">
        <v>377.70400000000001</v>
      </c>
      <c r="AK49">
        <v>569.62400000000002</v>
      </c>
      <c r="AL49">
        <v>619.55200000000002</v>
      </c>
      <c r="AM49">
        <v>589.26700000000005</v>
      </c>
      <c r="AN49">
        <v>661.54899999999998</v>
      </c>
    </row>
    <row r="50" spans="1:90">
      <c r="A50" s="84" t="s">
        <v>166</v>
      </c>
      <c r="B50">
        <v>275.96899999999999</v>
      </c>
      <c r="C50">
        <v>388.94299999999998</v>
      </c>
      <c r="AI50">
        <v>413.34699999999998</v>
      </c>
      <c r="AJ50">
        <v>445.69</v>
      </c>
      <c r="AL50">
        <v>521.02099999999996</v>
      </c>
      <c r="AM50">
        <v>599.77099999999996</v>
      </c>
      <c r="AN50">
        <v>636.95399999999995</v>
      </c>
    </row>
    <row r="51" spans="1:90">
      <c r="A51" s="84" t="s">
        <v>167</v>
      </c>
      <c r="B51">
        <v>290.048</v>
      </c>
      <c r="C51">
        <v>300.108</v>
      </c>
      <c r="AI51">
        <v>359.851</v>
      </c>
      <c r="AJ51">
        <v>360.57600000000002</v>
      </c>
      <c r="AL51">
        <v>582.94799999999998</v>
      </c>
      <c r="AM51">
        <v>575.702</v>
      </c>
      <c r="AN51">
        <v>685.23599999999999</v>
      </c>
    </row>
    <row r="52" spans="1:90">
      <c r="A52" s="84" t="s">
        <v>168</v>
      </c>
      <c r="B52">
        <v>289.05799999999999</v>
      </c>
      <c r="C52">
        <v>313.87900000000002</v>
      </c>
      <c r="AJ52">
        <v>417.04899999999998</v>
      </c>
      <c r="AK52">
        <v>452.86099999999999</v>
      </c>
      <c r="AL52">
        <v>667.78800000000001</v>
      </c>
      <c r="AM52">
        <v>661.50099999999998</v>
      </c>
      <c r="AN52">
        <v>605.72699999999998</v>
      </c>
    </row>
    <row r="53" spans="1:90">
      <c r="A53" s="84" t="s">
        <v>169</v>
      </c>
      <c r="B53">
        <v>246.626</v>
      </c>
      <c r="C53">
        <v>352.85399999999998</v>
      </c>
      <c r="AI53">
        <v>331.20600000000002</v>
      </c>
      <c r="AJ53">
        <v>464.59</v>
      </c>
      <c r="AK53">
        <v>465.77699999999999</v>
      </c>
      <c r="AL53">
        <v>607.84699999999998</v>
      </c>
      <c r="AM53">
        <v>479.649</v>
      </c>
      <c r="AN53">
        <v>513.20600000000002</v>
      </c>
    </row>
    <row r="54" spans="1:90">
      <c r="A54" s="84" t="s">
        <v>170</v>
      </c>
      <c r="B54">
        <v>225.61799999999999</v>
      </c>
      <c r="C54">
        <v>284.01499999999999</v>
      </c>
    </row>
    <row r="55" spans="1:90">
      <c r="A55" s="84" t="s">
        <v>171</v>
      </c>
      <c r="B55">
        <v>249.16399999999999</v>
      </c>
      <c r="C55">
        <v>280.74200000000002</v>
      </c>
    </row>
    <row r="56" spans="1:90">
      <c r="A56" s="84" t="s">
        <v>172</v>
      </c>
      <c r="C56">
        <v>308.35300000000001</v>
      </c>
    </row>
    <row r="57" spans="1:90">
      <c r="A57" s="84" t="s">
        <v>173</v>
      </c>
      <c r="B57">
        <v>276.92500000000001</v>
      </c>
      <c r="C57">
        <v>300.786</v>
      </c>
    </row>
    <row r="58" spans="1:90">
      <c r="A58" s="84" t="s">
        <v>174</v>
      </c>
      <c r="B58">
        <v>255.27600000000001</v>
      </c>
      <c r="C58">
        <v>337.80599999999998</v>
      </c>
    </row>
    <row r="59" spans="1:90">
      <c r="A59" s="84" t="s">
        <v>175</v>
      </c>
      <c r="B59">
        <v>252.423</v>
      </c>
      <c r="C59">
        <v>384.05099999999999</v>
      </c>
    </row>
    <row r="60" spans="1:90">
      <c r="A60" s="84" t="s">
        <v>176</v>
      </c>
      <c r="B60">
        <v>258.67200000000003</v>
      </c>
      <c r="C60">
        <v>271.91500000000002</v>
      </c>
    </row>
    <row r="61" spans="1:90">
      <c r="A61" s="84" t="s">
        <v>177</v>
      </c>
      <c r="B61">
        <v>250.41399999999999</v>
      </c>
      <c r="C61">
        <v>276.726</v>
      </c>
    </row>
    <row r="62" spans="1:90" ht="21">
      <c r="B62" s="85" t="s">
        <v>179</v>
      </c>
    </row>
    <row r="63" spans="1:90" s="81" customFormat="1">
      <c r="A63" s="77" t="s">
        <v>6</v>
      </c>
      <c r="B63" s="78" t="s">
        <v>7</v>
      </c>
      <c r="C63" s="78" t="s">
        <v>8</v>
      </c>
      <c r="D63" s="78" t="s">
        <v>9</v>
      </c>
      <c r="E63" s="78" t="s">
        <v>10</v>
      </c>
      <c r="F63" s="78" t="s">
        <v>11</v>
      </c>
      <c r="G63" s="78" t="s">
        <v>12</v>
      </c>
      <c r="H63" s="78" t="s">
        <v>13</v>
      </c>
      <c r="I63" s="78" t="s">
        <v>14</v>
      </c>
      <c r="J63" s="78" t="s">
        <v>15</v>
      </c>
      <c r="K63" s="78" t="s">
        <v>16</v>
      </c>
      <c r="L63" s="78" t="s">
        <v>17</v>
      </c>
      <c r="M63" s="78" t="s">
        <v>18</v>
      </c>
      <c r="N63" s="78" t="s">
        <v>19</v>
      </c>
      <c r="O63" s="78" t="s">
        <v>20</v>
      </c>
      <c r="P63" s="78" t="s">
        <v>21</v>
      </c>
      <c r="Q63" s="78" t="s">
        <v>22</v>
      </c>
      <c r="R63" s="78" t="s">
        <v>23</v>
      </c>
      <c r="S63" s="78" t="s">
        <v>24</v>
      </c>
      <c r="T63" s="78" t="s">
        <v>25</v>
      </c>
      <c r="U63" s="78" t="s">
        <v>26</v>
      </c>
      <c r="V63" s="78" t="s">
        <v>27</v>
      </c>
      <c r="W63" s="78" t="s">
        <v>28</v>
      </c>
      <c r="X63" s="78" t="s">
        <v>29</v>
      </c>
      <c r="Y63" s="78" t="s">
        <v>30</v>
      </c>
      <c r="Z63" s="78" t="s">
        <v>31</v>
      </c>
      <c r="AA63" s="78" t="s">
        <v>32</v>
      </c>
      <c r="AB63" s="78" t="s">
        <v>33</v>
      </c>
      <c r="AC63" s="78" t="s">
        <v>34</v>
      </c>
      <c r="AD63" s="78" t="s">
        <v>35</v>
      </c>
      <c r="AE63" s="78" t="s">
        <v>36</v>
      </c>
      <c r="AF63" s="78" t="s">
        <v>37</v>
      </c>
      <c r="AG63" s="78" t="s">
        <v>38</v>
      </c>
      <c r="AH63" s="78" t="s">
        <v>39</v>
      </c>
      <c r="AI63" s="79" t="s">
        <v>40</v>
      </c>
      <c r="AJ63" s="79" t="s">
        <v>41</v>
      </c>
      <c r="AK63" s="79" t="s">
        <v>42</v>
      </c>
      <c r="AL63" s="79" t="s">
        <v>43</v>
      </c>
      <c r="AM63" s="79" t="s">
        <v>44</v>
      </c>
      <c r="AN63" s="79" t="s">
        <v>45</v>
      </c>
      <c r="AO63" s="80" t="s">
        <v>46</v>
      </c>
      <c r="AP63" s="80" t="s">
        <v>47</v>
      </c>
      <c r="AQ63" s="80" t="s">
        <v>48</v>
      </c>
      <c r="AR63" s="80" t="s">
        <v>49</v>
      </c>
      <c r="AS63" s="80" t="s">
        <v>50</v>
      </c>
      <c r="AT63" s="80" t="s">
        <v>51</v>
      </c>
      <c r="AU63" s="80" t="s">
        <v>52</v>
      </c>
      <c r="AV63" s="80" t="s">
        <v>53</v>
      </c>
      <c r="AW63" s="80" t="s">
        <v>54</v>
      </c>
      <c r="AX63" s="80" t="s">
        <v>55</v>
      </c>
      <c r="AY63" s="80" t="s">
        <v>56</v>
      </c>
      <c r="AZ63" s="80" t="s">
        <v>57</v>
      </c>
      <c r="BA63" s="80" t="s">
        <v>58</v>
      </c>
      <c r="BB63" s="80" t="s">
        <v>59</v>
      </c>
      <c r="BC63" s="80" t="s">
        <v>60</v>
      </c>
      <c r="BD63" s="80" t="s">
        <v>61</v>
      </c>
      <c r="BE63" s="80" t="s">
        <v>62</v>
      </c>
      <c r="BF63" s="80" t="s">
        <v>63</v>
      </c>
      <c r="BG63" s="80" t="s">
        <v>64</v>
      </c>
      <c r="BH63" s="80" t="s">
        <v>65</v>
      </c>
      <c r="BI63" s="80" t="s">
        <v>66</v>
      </c>
      <c r="BJ63" s="80" t="s">
        <v>67</v>
      </c>
      <c r="BK63" s="80" t="s">
        <v>68</v>
      </c>
      <c r="BL63" s="80" t="s">
        <v>69</v>
      </c>
      <c r="BM63" s="80" t="s">
        <v>70</v>
      </c>
      <c r="BN63" s="80" t="s">
        <v>71</v>
      </c>
      <c r="BO63" s="80" t="s">
        <v>72</v>
      </c>
      <c r="BP63" s="80" t="s">
        <v>73</v>
      </c>
      <c r="BQ63" s="80" t="s">
        <v>74</v>
      </c>
      <c r="BR63" s="80" t="s">
        <v>75</v>
      </c>
      <c r="BS63" s="80" t="s">
        <v>76</v>
      </c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</row>
    <row r="64" spans="1:90">
      <c r="A64" s="77" t="s">
        <v>152</v>
      </c>
      <c r="B64">
        <f>AVERAGE(B68:B85)*0.042333333</f>
        <v>2.5926996879183752</v>
      </c>
      <c r="C64">
        <f t="shared" ref="C64:I64" si="15">AVERAGE(C68:C91)*0.042333333</f>
        <v>5.0500602142040005</v>
      </c>
      <c r="D64">
        <f t="shared" si="15"/>
        <v>1.3011326286437499</v>
      </c>
      <c r="E64">
        <f t="shared" si="15"/>
        <v>2.925332088077</v>
      </c>
      <c r="F64">
        <f t="shared" si="15"/>
        <v>2.9609922766850998</v>
      </c>
      <c r="G64">
        <f t="shared" si="15"/>
        <v>2.5232994801314996</v>
      </c>
      <c r="H64">
        <f t="shared" si="15"/>
        <v>3.3557527235767504</v>
      </c>
      <c r="I64">
        <f t="shared" si="15"/>
        <v>3.8567128787230907</v>
      </c>
      <c r="J64">
        <f>AVERAGE(J68:J88)*0.042333333</f>
        <v>3.0500554945023333</v>
      </c>
      <c r="K64">
        <f t="shared" ref="K64:AH64" si="16">AVERAGE(K68:K91)*0.042333333</f>
        <v>2.4886708137375</v>
      </c>
      <c r="L64">
        <f t="shared" si="16"/>
        <v>2.2676484821445002</v>
      </c>
      <c r="M64">
        <f t="shared" si="16"/>
        <v>4.8558825913943338</v>
      </c>
      <c r="N64">
        <f t="shared" si="16"/>
        <v>7.2487635489837272</v>
      </c>
      <c r="O64">
        <f t="shared" si="16"/>
        <v>4.6312704786848187</v>
      </c>
      <c r="P64">
        <f t="shared" si="16"/>
        <v>4.5717998427894546</v>
      </c>
      <c r="Q64">
        <f t="shared" si="16"/>
        <v>4.2673000270052732</v>
      </c>
      <c r="R64">
        <f t="shared" si="16"/>
        <v>4.7367507127027508</v>
      </c>
      <c r="S64">
        <f t="shared" si="16"/>
        <v>4.1081663343189003</v>
      </c>
      <c r="T64">
        <f t="shared" si="16"/>
        <v>4.1682458005125005</v>
      </c>
      <c r="U64">
        <f t="shared" si="16"/>
        <v>5.548711095198251</v>
      </c>
      <c r="V64">
        <f t="shared" si="16"/>
        <v>4.4818607525885454</v>
      </c>
      <c r="W64">
        <f t="shared" si="16"/>
        <v>5.4112582907250006</v>
      </c>
      <c r="X64">
        <f t="shared" si="16"/>
        <v>5.015074738289</v>
      </c>
      <c r="Y64">
        <f t="shared" si="16"/>
        <v>8.4928582331270999</v>
      </c>
      <c r="Z64">
        <f t="shared" si="16"/>
        <v>7.6943725505255003</v>
      </c>
      <c r="AA64">
        <f t="shared" si="16"/>
        <v>5.5985268448060008</v>
      </c>
      <c r="AB64">
        <f t="shared" si="16"/>
        <v>4.2218362723127507</v>
      </c>
      <c r="AC64">
        <f t="shared" si="16"/>
        <v>6.524051524387092</v>
      </c>
      <c r="AD64">
        <f t="shared" si="16"/>
        <v>8.1067662417227506</v>
      </c>
      <c r="AE64">
        <f t="shared" si="16"/>
        <v>5.6994366823952731</v>
      </c>
      <c r="AF64">
        <f t="shared" si="16"/>
        <v>4.500322575675499</v>
      </c>
      <c r="AG64">
        <f t="shared" si="16"/>
        <v>5.3994261241514998</v>
      </c>
      <c r="AH64">
        <f t="shared" si="16"/>
        <v>5.7778649545050005</v>
      </c>
      <c r="AI64">
        <f t="shared" ref="AI64:AN64" si="17">AVERAGE(AI68:AI83)*0.042333333</f>
        <v>5.9014105535321999</v>
      </c>
      <c r="AJ64">
        <f t="shared" si="17"/>
        <v>10.2758874190875</v>
      </c>
      <c r="AK64">
        <f t="shared" si="17"/>
        <v>8.8480475969969987</v>
      </c>
      <c r="AL64">
        <f t="shared" si="17"/>
        <v>11.525128553695399</v>
      </c>
      <c r="AM64">
        <f t="shared" si="17"/>
        <v>10.863606372793125</v>
      </c>
      <c r="AN64">
        <f t="shared" si="17"/>
        <v>19.655181303568124</v>
      </c>
      <c r="AO64">
        <f t="shared" ref="AO64:BS64" si="18">AVERAGE(AO68:AO91)*0.042333333</f>
        <v>3.6710231655387502</v>
      </c>
      <c r="AP64">
        <f t="shared" si="18"/>
        <v>6.1856463548028939</v>
      </c>
      <c r="AQ64">
        <f t="shared" si="18"/>
        <v>7.5562940465622273</v>
      </c>
      <c r="AR64">
        <f t="shared" si="18"/>
        <v>7.0282363891040003</v>
      </c>
      <c r="AS64">
        <f t="shared" si="18"/>
        <v>11.316290736982305</v>
      </c>
      <c r="AT64">
        <f t="shared" si="18"/>
        <v>13.190581493359376</v>
      </c>
      <c r="AU64">
        <f t="shared" si="18"/>
        <v>7.6242121066335002</v>
      </c>
      <c r="AV64">
        <f t="shared" si="18"/>
        <v>9.1525935945989989</v>
      </c>
      <c r="AW64">
        <f t="shared" si="18"/>
        <v>7.3035688591582515</v>
      </c>
      <c r="AX64">
        <f t="shared" si="18"/>
        <v>8.6987879618086339</v>
      </c>
      <c r="AY64">
        <f t="shared" si="18"/>
        <v>14.323810341759547</v>
      </c>
      <c r="AZ64">
        <f t="shared" si="18"/>
        <v>10.371955862775501</v>
      </c>
      <c r="BA64">
        <f t="shared" si="18"/>
        <v>8.3337222954912509</v>
      </c>
      <c r="BB64">
        <f t="shared" si="18"/>
        <v>8.9036100965595004</v>
      </c>
      <c r="BC64">
        <f t="shared" si="18"/>
        <v>16.067258631061911</v>
      </c>
      <c r="BD64">
        <f t="shared" si="18"/>
        <v>15.1779773138217</v>
      </c>
      <c r="BE64">
        <f t="shared" si="18"/>
        <v>12.395545624619501</v>
      </c>
      <c r="BF64">
        <f t="shared" si="18"/>
        <v>12.935495998145701</v>
      </c>
      <c r="BG64">
        <f t="shared" si="18"/>
        <v>10.034245226545753</v>
      </c>
      <c r="BH64">
        <f t="shared" si="18"/>
        <v>12.026772905301002</v>
      </c>
      <c r="BI64">
        <f t="shared" si="18"/>
        <v>9.4441220923035001</v>
      </c>
      <c r="BJ64">
        <f t="shared" si="18"/>
        <v>14.370123008061549</v>
      </c>
      <c r="BK64">
        <f t="shared" si="18"/>
        <v>14.569207051948498</v>
      </c>
      <c r="BL64">
        <f t="shared" si="18"/>
        <v>12.662203930600636</v>
      </c>
      <c r="BM64">
        <f t="shared" si="18"/>
        <v>8.0448290477659974</v>
      </c>
      <c r="BN64">
        <f t="shared" si="18"/>
        <v>11.640431211373363</v>
      </c>
      <c r="BO64">
        <f t="shared" si="18"/>
        <v>8.4823158220990003</v>
      </c>
      <c r="BP64">
        <f t="shared" si="18"/>
        <v>10.57518600763991</v>
      </c>
      <c r="BQ64">
        <f t="shared" si="18"/>
        <v>10.238919836045248</v>
      </c>
      <c r="BR64">
        <f t="shared" si="18"/>
        <v>11.732094422772818</v>
      </c>
      <c r="BS64">
        <f t="shared" si="18"/>
        <v>10.773141804060998</v>
      </c>
    </row>
    <row r="65" spans="1:71">
      <c r="A65" s="77" t="s">
        <v>153</v>
      </c>
      <c r="B65">
        <f>STDEV(B68:B91)*0.042333333</f>
        <v>1.4419067929667977</v>
      </c>
      <c r="C65">
        <f t="shared" ref="C65:BN65" si="19">STDEV(C68:C91)*0.042333333</f>
        <v>2.7837190900640696</v>
      </c>
      <c r="D65">
        <f t="shared" si="19"/>
        <v>0.77743199330418722</v>
      </c>
      <c r="E65">
        <f t="shared" si="19"/>
        <v>1.5533569256340414</v>
      </c>
      <c r="F65">
        <f t="shared" si="19"/>
        <v>1.4307241045147645</v>
      </c>
      <c r="G65">
        <f t="shared" si="19"/>
        <v>1.0021241476880356</v>
      </c>
      <c r="H65">
        <f t="shared" si="19"/>
        <v>1.394808395900736</v>
      </c>
      <c r="I65">
        <f t="shared" si="19"/>
        <v>1.905751804990127</v>
      </c>
      <c r="J65">
        <f t="shared" si="19"/>
        <v>1.1933533840550588</v>
      </c>
      <c r="K65">
        <f t="shared" si="19"/>
        <v>1.2097570458731564</v>
      </c>
      <c r="L65">
        <f t="shared" si="19"/>
        <v>0.82214828365907378</v>
      </c>
      <c r="M65">
        <f t="shared" si="19"/>
        <v>1.0543095105569047</v>
      </c>
      <c r="N65">
        <f t="shared" si="19"/>
        <v>1.3862721700845637</v>
      </c>
      <c r="O65">
        <f t="shared" si="19"/>
        <v>1.702099466521718</v>
      </c>
      <c r="P65">
        <f t="shared" si="19"/>
        <v>1.5533063616018485</v>
      </c>
      <c r="Q65">
        <f t="shared" si="19"/>
        <v>1.4817034439359733</v>
      </c>
      <c r="R65">
        <f t="shared" si="19"/>
        <v>1.662918514932785</v>
      </c>
      <c r="S65">
        <f t="shared" si="19"/>
        <v>1.663868153885655</v>
      </c>
      <c r="T65">
        <f t="shared" si="19"/>
        <v>1.563328861352421</v>
      </c>
      <c r="U65">
        <f t="shared" si="19"/>
        <v>1.4627608848451827</v>
      </c>
      <c r="V65">
        <f t="shared" si="19"/>
        <v>2.1462219498336568</v>
      </c>
      <c r="W65">
        <f t="shared" si="19"/>
        <v>2.5895278839119302</v>
      </c>
      <c r="X65">
        <f t="shared" si="19"/>
        <v>2.8082040811192877</v>
      </c>
      <c r="Y65">
        <f t="shared" si="19"/>
        <v>3.3267184133400622</v>
      </c>
      <c r="Z65">
        <f t="shared" si="19"/>
        <v>1.8121966235273832</v>
      </c>
      <c r="AA65">
        <f t="shared" si="19"/>
        <v>1.1631650560877209</v>
      </c>
      <c r="AB65">
        <f t="shared" si="19"/>
        <v>0.83958128203185678</v>
      </c>
      <c r="AC65">
        <f t="shared" si="19"/>
        <v>1.4689923604024437</v>
      </c>
      <c r="AD65">
        <f t="shared" si="19"/>
        <v>1.0271904949157451</v>
      </c>
      <c r="AE65">
        <f t="shared" si="19"/>
        <v>1.3559833333063429</v>
      </c>
      <c r="AF65">
        <f t="shared" si="19"/>
        <v>1.3014558644273433</v>
      </c>
      <c r="AG65">
        <f t="shared" si="19"/>
        <v>0.6526986678405764</v>
      </c>
      <c r="AH65">
        <f t="shared" si="19"/>
        <v>1.6069784704837899</v>
      </c>
      <c r="AI65">
        <f t="shared" si="19"/>
        <v>2.8074151881944442</v>
      </c>
      <c r="AJ65">
        <f t="shared" si="19"/>
        <v>2.5806775487117943</v>
      </c>
      <c r="AK65">
        <f t="shared" si="19"/>
        <v>2.2357981733003136</v>
      </c>
      <c r="AL65">
        <f t="shared" si="19"/>
        <v>3.3291948956436435</v>
      </c>
      <c r="AM65">
        <f t="shared" si="19"/>
        <v>2.7272943946806256</v>
      </c>
      <c r="AN65">
        <f t="shared" si="19"/>
        <v>1.9830433103778162</v>
      </c>
      <c r="AO65">
        <f t="shared" si="19"/>
        <v>1.5106218764747739</v>
      </c>
      <c r="AP65">
        <f t="shared" si="19"/>
        <v>2.259225650393899</v>
      </c>
      <c r="AQ65">
        <f t="shared" si="19"/>
        <v>2.6039911239449416</v>
      </c>
      <c r="AR65">
        <f t="shared" si="19"/>
        <v>1.4628512459121117</v>
      </c>
      <c r="AS65">
        <f t="shared" si="19"/>
        <v>1.2683815918568402</v>
      </c>
      <c r="AT65">
        <f t="shared" si="19"/>
        <v>2.1344740581490322</v>
      </c>
      <c r="AU65">
        <f t="shared" si="19"/>
        <v>1.4811141947206805</v>
      </c>
      <c r="AV65">
        <f t="shared" si="19"/>
        <v>1.247221217344493</v>
      </c>
      <c r="AW65">
        <f t="shared" si="19"/>
        <v>0.79290229051029915</v>
      </c>
      <c r="AX65">
        <f t="shared" si="19"/>
        <v>1.8868577794895183</v>
      </c>
      <c r="AY65">
        <f t="shared" si="19"/>
        <v>3.1109887496416881</v>
      </c>
      <c r="AZ65">
        <f t="shared" si="19"/>
        <v>3.3370462194381183</v>
      </c>
      <c r="BA65">
        <f t="shared" si="19"/>
        <v>1.6095046638191712</v>
      </c>
      <c r="BB65">
        <f t="shared" si="19"/>
        <v>1.4972171375582601</v>
      </c>
      <c r="BC65">
        <f t="shared" si="19"/>
        <v>1.7783856401849598</v>
      </c>
      <c r="BD65">
        <f t="shared" si="19"/>
        <v>1.821485880618019</v>
      </c>
      <c r="BE65">
        <f t="shared" si="19"/>
        <v>1.4959376852375887</v>
      </c>
      <c r="BF65">
        <f t="shared" si="19"/>
        <v>1.9408897115205281</v>
      </c>
      <c r="BG65">
        <f t="shared" si="19"/>
        <v>1.8849230117202043</v>
      </c>
      <c r="BH65">
        <f t="shared" si="19"/>
        <v>1.6040054964490598</v>
      </c>
      <c r="BI65">
        <f t="shared" si="19"/>
        <v>2.2012412603536098</v>
      </c>
      <c r="BJ65">
        <f t="shared" si="19"/>
        <v>2.983450643542819</v>
      </c>
      <c r="BK65">
        <f t="shared" si="19"/>
        <v>2.2056930577300315</v>
      </c>
      <c r="BL65">
        <f t="shared" si="19"/>
        <v>2.9722398997036001</v>
      </c>
      <c r="BM65">
        <f t="shared" si="19"/>
        <v>1.8851237837390786</v>
      </c>
      <c r="BN65">
        <f t="shared" si="19"/>
        <v>1.5564237222705464</v>
      </c>
      <c r="BO65">
        <f t="shared" ref="BO65:BS65" si="20">STDEV(BO68:BO91)*0.042333333</f>
        <v>1.7611294334508107</v>
      </c>
      <c r="BP65">
        <f t="shared" si="20"/>
        <v>0.99976904196949357</v>
      </c>
      <c r="BQ65">
        <f t="shared" si="20"/>
        <v>1.6563177035679761</v>
      </c>
      <c r="BR65">
        <f t="shared" si="20"/>
        <v>1.1718380387718204</v>
      </c>
      <c r="BS65">
        <f t="shared" si="20"/>
        <v>1.5757028204920878</v>
      </c>
    </row>
    <row r="66" spans="1:71">
      <c r="A66" s="77"/>
      <c r="C66">
        <f t="shared" ref="C66:H66" si="21">TTEST($B68:$B91,C68:C91,2,3)</f>
        <v>1.3897283633763397E-3</v>
      </c>
      <c r="D66">
        <f t="shared" si="21"/>
        <v>2.0259275587384759E-3</v>
      </c>
      <c r="E66">
        <f t="shared" si="21"/>
        <v>0.59810451260893804</v>
      </c>
      <c r="F66">
        <f t="shared" si="21"/>
        <v>0.55854137155487127</v>
      </c>
      <c r="G66">
        <f t="shared" si="21"/>
        <v>0.80731680610258683</v>
      </c>
      <c r="H66">
        <f t="shared" si="21"/>
        <v>0.17224076854667444</v>
      </c>
    </row>
    <row r="67" spans="1:71">
      <c r="A67" s="82" t="s">
        <v>79</v>
      </c>
      <c r="B67">
        <f>COUNT(B68:B91)</f>
        <v>20</v>
      </c>
      <c r="C67">
        <f t="shared" ref="C67:BN67" si="22">COUNT(C68:C91)</f>
        <v>21</v>
      </c>
      <c r="D67">
        <f t="shared" si="22"/>
        <v>12</v>
      </c>
      <c r="E67">
        <f t="shared" si="22"/>
        <v>12</v>
      </c>
      <c r="F67">
        <f t="shared" si="22"/>
        <v>10</v>
      </c>
      <c r="G67">
        <f t="shared" si="22"/>
        <v>12</v>
      </c>
      <c r="H67">
        <f t="shared" si="22"/>
        <v>12</v>
      </c>
      <c r="I67">
        <f t="shared" si="22"/>
        <v>11</v>
      </c>
      <c r="J67">
        <f t="shared" si="22"/>
        <v>9</v>
      </c>
      <c r="K67">
        <f t="shared" si="22"/>
        <v>12</v>
      </c>
      <c r="L67">
        <f t="shared" si="22"/>
        <v>8</v>
      </c>
      <c r="M67">
        <f t="shared" si="22"/>
        <v>9</v>
      </c>
      <c r="N67">
        <f t="shared" si="22"/>
        <v>11</v>
      </c>
      <c r="O67">
        <f t="shared" si="22"/>
        <v>11</v>
      </c>
      <c r="P67">
        <f t="shared" si="22"/>
        <v>11</v>
      </c>
      <c r="Q67">
        <f t="shared" si="22"/>
        <v>11</v>
      </c>
      <c r="R67">
        <f t="shared" si="22"/>
        <v>12</v>
      </c>
      <c r="S67">
        <f t="shared" si="22"/>
        <v>10</v>
      </c>
      <c r="T67">
        <f t="shared" si="22"/>
        <v>12</v>
      </c>
      <c r="U67">
        <f t="shared" si="22"/>
        <v>12</v>
      </c>
      <c r="V67">
        <f t="shared" si="22"/>
        <v>11</v>
      </c>
      <c r="W67">
        <f t="shared" si="22"/>
        <v>11</v>
      </c>
      <c r="X67">
        <f t="shared" si="22"/>
        <v>12</v>
      </c>
      <c r="Y67">
        <f t="shared" si="22"/>
        <v>10</v>
      </c>
      <c r="Z67">
        <f t="shared" si="22"/>
        <v>12</v>
      </c>
      <c r="AA67">
        <f t="shared" si="22"/>
        <v>12</v>
      </c>
      <c r="AB67">
        <f t="shared" si="22"/>
        <v>12</v>
      </c>
      <c r="AC67">
        <f t="shared" si="22"/>
        <v>11</v>
      </c>
      <c r="AD67">
        <f t="shared" si="22"/>
        <v>12</v>
      </c>
      <c r="AE67">
        <f t="shared" si="22"/>
        <v>11</v>
      </c>
      <c r="AF67">
        <f t="shared" si="22"/>
        <v>12</v>
      </c>
      <c r="AG67">
        <f t="shared" si="22"/>
        <v>12</v>
      </c>
      <c r="AH67">
        <f t="shared" si="22"/>
        <v>11</v>
      </c>
      <c r="AI67">
        <f t="shared" si="22"/>
        <v>15</v>
      </c>
      <c r="AJ67">
        <f t="shared" si="22"/>
        <v>16</v>
      </c>
      <c r="AK67">
        <f t="shared" si="22"/>
        <v>12</v>
      </c>
      <c r="AL67">
        <f t="shared" si="22"/>
        <v>15</v>
      </c>
      <c r="AM67">
        <f t="shared" si="22"/>
        <v>16</v>
      </c>
      <c r="AN67">
        <f t="shared" si="22"/>
        <v>16</v>
      </c>
      <c r="AO67">
        <f t="shared" si="22"/>
        <v>12</v>
      </c>
      <c r="AP67">
        <f t="shared" si="22"/>
        <v>19</v>
      </c>
      <c r="AQ67">
        <f t="shared" si="22"/>
        <v>22</v>
      </c>
      <c r="AR67">
        <f t="shared" si="22"/>
        <v>12</v>
      </c>
      <c r="AS67">
        <f t="shared" si="22"/>
        <v>23</v>
      </c>
      <c r="AT67">
        <f t="shared" si="22"/>
        <v>24</v>
      </c>
      <c r="AU67">
        <f t="shared" si="22"/>
        <v>24</v>
      </c>
      <c r="AV67">
        <f t="shared" si="22"/>
        <v>12</v>
      </c>
      <c r="AW67">
        <f t="shared" si="22"/>
        <v>12</v>
      </c>
      <c r="AX67">
        <f t="shared" si="22"/>
        <v>11</v>
      </c>
      <c r="AY67">
        <f t="shared" si="22"/>
        <v>11</v>
      </c>
      <c r="AZ67">
        <f t="shared" si="22"/>
        <v>12</v>
      </c>
      <c r="BA67">
        <f t="shared" si="22"/>
        <v>12</v>
      </c>
      <c r="BB67">
        <f t="shared" si="22"/>
        <v>12</v>
      </c>
      <c r="BC67">
        <f t="shared" si="22"/>
        <v>11</v>
      </c>
      <c r="BD67">
        <f t="shared" si="22"/>
        <v>10</v>
      </c>
      <c r="BE67">
        <f t="shared" si="22"/>
        <v>12</v>
      </c>
      <c r="BF67">
        <f t="shared" si="22"/>
        <v>10</v>
      </c>
      <c r="BG67">
        <f t="shared" si="22"/>
        <v>12</v>
      </c>
      <c r="BH67">
        <f t="shared" si="22"/>
        <v>12</v>
      </c>
      <c r="BI67">
        <f t="shared" si="22"/>
        <v>12</v>
      </c>
      <c r="BJ67">
        <f t="shared" si="22"/>
        <v>11</v>
      </c>
      <c r="BK67">
        <f t="shared" si="22"/>
        <v>12</v>
      </c>
      <c r="BL67">
        <f t="shared" si="22"/>
        <v>11</v>
      </c>
      <c r="BM67">
        <f t="shared" si="22"/>
        <v>12</v>
      </c>
      <c r="BN67">
        <f t="shared" si="22"/>
        <v>11</v>
      </c>
      <c r="BO67">
        <f t="shared" ref="BO67:BS67" si="23">COUNT(BO68:BO91)</f>
        <v>12</v>
      </c>
      <c r="BP67">
        <f t="shared" si="23"/>
        <v>11</v>
      </c>
      <c r="BQ67">
        <f t="shared" si="23"/>
        <v>12</v>
      </c>
      <c r="BR67">
        <f t="shared" si="23"/>
        <v>11</v>
      </c>
      <c r="BS67">
        <f t="shared" si="23"/>
        <v>12</v>
      </c>
    </row>
    <row r="68" spans="1:71">
      <c r="A68" s="77" t="s">
        <v>154</v>
      </c>
      <c r="B68">
        <v>90.501000000000005</v>
      </c>
      <c r="C68">
        <v>36.9</v>
      </c>
      <c r="D68">
        <v>8</v>
      </c>
      <c r="E68">
        <v>59.656999999999996</v>
      </c>
      <c r="F68">
        <v>77.897999999999996</v>
      </c>
      <c r="G68">
        <v>63.521999999999998</v>
      </c>
      <c r="H68">
        <v>102.72499999999999</v>
      </c>
      <c r="I68">
        <v>167.155</v>
      </c>
      <c r="J68">
        <v>78.072000000000003</v>
      </c>
      <c r="K68">
        <v>39.384999999999998</v>
      </c>
      <c r="L68">
        <v>63.2</v>
      </c>
      <c r="M68">
        <v>101.59099999999999</v>
      </c>
      <c r="N68">
        <v>197.58</v>
      </c>
      <c r="O68">
        <v>160.74600000000001</v>
      </c>
      <c r="P68">
        <v>140.98500000000001</v>
      </c>
      <c r="Q68">
        <v>74.385999999999996</v>
      </c>
      <c r="R68">
        <v>90.989000000000004</v>
      </c>
      <c r="T68">
        <v>65.058000000000007</v>
      </c>
      <c r="U68">
        <v>139.245</v>
      </c>
      <c r="V68">
        <v>38.28</v>
      </c>
      <c r="W68">
        <v>189.34200000000001</v>
      </c>
      <c r="X68">
        <v>174.29499999999999</v>
      </c>
      <c r="Y68">
        <v>315.61500000000001</v>
      </c>
      <c r="Z68">
        <v>135.69</v>
      </c>
      <c r="AA68">
        <v>114.849</v>
      </c>
      <c r="AB68">
        <v>85.929000000000002</v>
      </c>
      <c r="AC68">
        <v>209.09899999999999</v>
      </c>
      <c r="AD68">
        <v>175.97200000000001</v>
      </c>
      <c r="AE68">
        <v>187.96899999999999</v>
      </c>
      <c r="AF68">
        <v>105.31100000000001</v>
      </c>
      <c r="AG68">
        <v>117.501</v>
      </c>
      <c r="AH68">
        <v>130.523</v>
      </c>
      <c r="AI68">
        <v>188.90899999999999</v>
      </c>
      <c r="AJ68">
        <v>215.90600000000001</v>
      </c>
      <c r="AK68">
        <v>275.00700000000001</v>
      </c>
      <c r="AL68">
        <v>285.89</v>
      </c>
      <c r="AM68">
        <v>310.40699999999998</v>
      </c>
      <c r="AN68">
        <v>484.11</v>
      </c>
      <c r="AO68">
        <v>62.887999999999998</v>
      </c>
      <c r="AP68">
        <v>68.313000000000002</v>
      </c>
      <c r="AQ68">
        <v>221.565</v>
      </c>
      <c r="AR68">
        <v>138.00399999999999</v>
      </c>
      <c r="AS68">
        <v>247.27199999999999</v>
      </c>
      <c r="AT68">
        <v>355.53899999999999</v>
      </c>
      <c r="AU68">
        <v>234.24600000000001</v>
      </c>
      <c r="AV68">
        <v>205.547</v>
      </c>
      <c r="AW68">
        <v>207.93600000000001</v>
      </c>
      <c r="AX68">
        <v>172.05799999999999</v>
      </c>
      <c r="AY68">
        <v>282.55200000000002</v>
      </c>
      <c r="AZ68">
        <v>113.369</v>
      </c>
      <c r="BA68">
        <v>205.33500000000001</v>
      </c>
      <c r="BB68">
        <v>229.74799999999999</v>
      </c>
      <c r="BC68">
        <v>410.48200000000003</v>
      </c>
      <c r="BD68">
        <v>323.70299999999997</v>
      </c>
      <c r="BE68">
        <v>278.15800000000002</v>
      </c>
      <c r="BF68">
        <v>269.36500000000001</v>
      </c>
      <c r="BG68">
        <v>281.56599999999997</v>
      </c>
      <c r="BH68">
        <v>302.54199999999997</v>
      </c>
      <c r="BI68">
        <v>236.465</v>
      </c>
      <c r="BJ68">
        <v>345.65600000000001</v>
      </c>
      <c r="BK68">
        <v>289.20499999999998</v>
      </c>
      <c r="BL68">
        <v>402.08499999999998</v>
      </c>
      <c r="BM68">
        <v>250.15299999999999</v>
      </c>
      <c r="BN68">
        <v>246.22499999999999</v>
      </c>
      <c r="BO68">
        <v>247.55699999999999</v>
      </c>
      <c r="BP68">
        <v>249.184</v>
      </c>
      <c r="BQ68">
        <v>201.92599999999999</v>
      </c>
      <c r="BR68">
        <v>321.69099999999997</v>
      </c>
      <c r="BS68">
        <v>224.71600000000001</v>
      </c>
    </row>
    <row r="69" spans="1:71">
      <c r="A69" s="77" t="s">
        <v>155</v>
      </c>
      <c r="B69">
        <v>138.56200000000001</v>
      </c>
      <c r="C69">
        <v>36.405000000000001</v>
      </c>
      <c r="D69">
        <v>22.518999999999998</v>
      </c>
      <c r="E69">
        <v>65.331999999999994</v>
      </c>
      <c r="F69">
        <v>67.671999999999997</v>
      </c>
      <c r="G69">
        <v>54.095999999999997</v>
      </c>
      <c r="H69">
        <v>52.676000000000002</v>
      </c>
      <c r="I69">
        <v>61.798000000000002</v>
      </c>
      <c r="J69">
        <v>72.912999999999997</v>
      </c>
      <c r="K69">
        <v>70.001000000000005</v>
      </c>
      <c r="L69">
        <v>77.838999999999999</v>
      </c>
      <c r="M69">
        <v>121.242</v>
      </c>
      <c r="N69">
        <v>181.46100000000001</v>
      </c>
      <c r="P69">
        <v>175.50899999999999</v>
      </c>
      <c r="R69">
        <v>80.646000000000001</v>
      </c>
      <c r="T69">
        <v>45.920999999999999</v>
      </c>
      <c r="U69">
        <v>141.89599999999999</v>
      </c>
      <c r="V69">
        <v>55.06</v>
      </c>
      <c r="W69">
        <v>195.58500000000001</v>
      </c>
      <c r="X69">
        <v>139.39699999999999</v>
      </c>
      <c r="Y69">
        <v>253.23</v>
      </c>
      <c r="Z69">
        <v>98.176000000000002</v>
      </c>
      <c r="AA69">
        <v>113.708</v>
      </c>
      <c r="AB69">
        <v>88.638999999999996</v>
      </c>
      <c r="AC69">
        <v>177.97300000000001</v>
      </c>
      <c r="AD69">
        <v>212.22800000000001</v>
      </c>
      <c r="AE69">
        <v>159.261</v>
      </c>
      <c r="AF69">
        <v>91.778999999999996</v>
      </c>
      <c r="AG69">
        <v>100.089</v>
      </c>
      <c r="AH69">
        <v>111.98099999999999</v>
      </c>
      <c r="AI69">
        <v>171.65600000000001</v>
      </c>
      <c r="AJ69">
        <v>173.14500000000001</v>
      </c>
      <c r="AK69">
        <v>276.04399999999998</v>
      </c>
      <c r="AL69">
        <v>306.95499999999998</v>
      </c>
      <c r="AM69">
        <v>380.137</v>
      </c>
      <c r="AN69">
        <v>472.36900000000003</v>
      </c>
      <c r="AO69">
        <v>131.774</v>
      </c>
      <c r="AP69">
        <v>208.03700000000001</v>
      </c>
      <c r="AR69">
        <v>152.99299999999999</v>
      </c>
      <c r="AS69">
        <v>296.23899999999998</v>
      </c>
      <c r="AT69">
        <v>374.649</v>
      </c>
      <c r="AU69">
        <v>243.27799999999999</v>
      </c>
      <c r="AV69">
        <v>253.964</v>
      </c>
      <c r="AW69">
        <v>202.661</v>
      </c>
      <c r="AX69">
        <v>130.59700000000001</v>
      </c>
      <c r="AZ69">
        <v>208.59100000000001</v>
      </c>
      <c r="BA69">
        <v>204.667</v>
      </c>
      <c r="BB69">
        <v>203.07900000000001</v>
      </c>
      <c r="BC69">
        <v>422.30700000000002</v>
      </c>
      <c r="BD69">
        <v>395.71</v>
      </c>
      <c r="BE69">
        <v>239.50200000000001</v>
      </c>
      <c r="BF69">
        <v>258.87299999999999</v>
      </c>
      <c r="BG69">
        <v>269.83</v>
      </c>
      <c r="BH69">
        <v>275.62200000000001</v>
      </c>
      <c r="BI69">
        <v>286.197</v>
      </c>
      <c r="BK69">
        <v>307.64</v>
      </c>
      <c r="BL69">
        <v>254.56899999999999</v>
      </c>
      <c r="BM69">
        <v>146.762</v>
      </c>
      <c r="BN69">
        <v>276.096</v>
      </c>
      <c r="BO69">
        <v>274.697</v>
      </c>
      <c r="BP69">
        <v>253.84299999999999</v>
      </c>
      <c r="BQ69">
        <v>166.12</v>
      </c>
      <c r="BS69">
        <v>263.27999999999997</v>
      </c>
    </row>
    <row r="70" spans="1:71">
      <c r="A70" s="77" t="s">
        <v>156</v>
      </c>
      <c r="B70">
        <v>76.78</v>
      </c>
      <c r="D70">
        <v>15.621</v>
      </c>
      <c r="E70">
        <v>64.251000000000005</v>
      </c>
      <c r="F70">
        <v>75.173000000000002</v>
      </c>
      <c r="G70">
        <v>60.841999999999999</v>
      </c>
      <c r="H70">
        <v>130.85400000000001</v>
      </c>
      <c r="I70">
        <v>159.86199999999999</v>
      </c>
      <c r="J70">
        <v>138.99100000000001</v>
      </c>
      <c r="K70">
        <v>26.122</v>
      </c>
      <c r="L70">
        <v>60.796999999999997</v>
      </c>
      <c r="M70">
        <v>83.957999999999998</v>
      </c>
      <c r="N70">
        <v>220.95699999999999</v>
      </c>
      <c r="O70">
        <v>80.850999999999999</v>
      </c>
      <c r="P70">
        <v>153.108</v>
      </c>
      <c r="Q70">
        <v>92.960999999999999</v>
      </c>
      <c r="R70">
        <v>65.498000000000005</v>
      </c>
      <c r="S70">
        <v>70.39</v>
      </c>
      <c r="T70">
        <v>86.721000000000004</v>
      </c>
      <c r="U70">
        <v>185.255</v>
      </c>
      <c r="V70">
        <v>37.241999999999997</v>
      </c>
      <c r="W70">
        <v>169.10599999999999</v>
      </c>
      <c r="X70">
        <v>186.70599999999999</v>
      </c>
      <c r="Y70">
        <v>261.649</v>
      </c>
      <c r="Z70">
        <v>207.14500000000001</v>
      </c>
      <c r="AA70">
        <v>106.883</v>
      </c>
      <c r="AB70">
        <v>77.519000000000005</v>
      </c>
      <c r="AC70">
        <v>157.114</v>
      </c>
      <c r="AD70">
        <v>243.61600000000001</v>
      </c>
      <c r="AE70">
        <v>154.05600000000001</v>
      </c>
      <c r="AF70">
        <v>116.789</v>
      </c>
      <c r="AG70">
        <v>110.271</v>
      </c>
      <c r="AH70">
        <v>112.941</v>
      </c>
      <c r="AI70">
        <v>210.852</v>
      </c>
      <c r="AJ70">
        <v>212.83199999999999</v>
      </c>
      <c r="AK70">
        <v>312.44099999999997</v>
      </c>
      <c r="AL70">
        <v>295.11399999999998</v>
      </c>
      <c r="AM70">
        <v>378.50900000000001</v>
      </c>
      <c r="AN70">
        <v>449.745</v>
      </c>
      <c r="AO70">
        <v>122.542</v>
      </c>
      <c r="AR70">
        <v>195.21100000000001</v>
      </c>
      <c r="AS70">
        <v>254.322</v>
      </c>
      <c r="AT70">
        <v>403.62299999999999</v>
      </c>
      <c r="AU70">
        <v>179.55799999999999</v>
      </c>
      <c r="AV70">
        <v>222.32300000000001</v>
      </c>
      <c r="AW70">
        <v>165.874</v>
      </c>
      <c r="AX70">
        <v>150.15700000000001</v>
      </c>
      <c r="AY70">
        <v>228.92099999999999</v>
      </c>
      <c r="AZ70">
        <v>262.93299999999999</v>
      </c>
      <c r="BA70">
        <v>180.54400000000001</v>
      </c>
      <c r="BB70">
        <v>196.88200000000001</v>
      </c>
      <c r="BC70">
        <v>388.93099999999998</v>
      </c>
      <c r="BD70">
        <v>329.89</v>
      </c>
      <c r="BE70">
        <v>277.49099999999999</v>
      </c>
      <c r="BF70">
        <v>303.41899999999998</v>
      </c>
      <c r="BG70">
        <v>242.98500000000001</v>
      </c>
      <c r="BH70">
        <v>332.85700000000003</v>
      </c>
      <c r="BI70">
        <v>309.85500000000002</v>
      </c>
      <c r="BJ70">
        <v>505.71899999999999</v>
      </c>
      <c r="BK70">
        <v>298.75200000000001</v>
      </c>
      <c r="BL70">
        <v>343.87299999999999</v>
      </c>
      <c r="BM70">
        <v>223.38499999999999</v>
      </c>
      <c r="BN70">
        <v>246.61500000000001</v>
      </c>
      <c r="BO70">
        <v>208.49799999999999</v>
      </c>
      <c r="BP70">
        <v>238.87200000000001</v>
      </c>
      <c r="BQ70">
        <v>241.77</v>
      </c>
      <c r="BR70">
        <v>263.98899999999998</v>
      </c>
      <c r="BS70">
        <v>246.94900000000001</v>
      </c>
    </row>
    <row r="71" spans="1:71">
      <c r="A71" s="77" t="s">
        <v>157</v>
      </c>
      <c r="B71">
        <v>124.985</v>
      </c>
      <c r="C71">
        <v>30.175000000000001</v>
      </c>
      <c r="D71">
        <v>18.478000000000002</v>
      </c>
      <c r="E71">
        <v>56.790999999999997</v>
      </c>
      <c r="F71">
        <v>67.09</v>
      </c>
      <c r="G71">
        <v>67.757999999999996</v>
      </c>
      <c r="H71">
        <v>117.137</v>
      </c>
      <c r="I71">
        <v>70.582999999999998</v>
      </c>
      <c r="J71">
        <v>82.195999999999998</v>
      </c>
      <c r="K71">
        <v>39.869</v>
      </c>
      <c r="L71">
        <v>33.326999999999998</v>
      </c>
      <c r="M71">
        <v>146.50700000000001</v>
      </c>
      <c r="N71">
        <v>204.81399999999999</v>
      </c>
      <c r="O71">
        <v>172.65600000000001</v>
      </c>
      <c r="P71">
        <v>134.95500000000001</v>
      </c>
      <c r="Q71">
        <v>87.453000000000003</v>
      </c>
      <c r="R71">
        <v>83.486000000000004</v>
      </c>
      <c r="S71">
        <v>44.738999999999997</v>
      </c>
      <c r="T71">
        <v>161.76499999999999</v>
      </c>
      <c r="U71">
        <v>149.571</v>
      </c>
      <c r="V71">
        <v>92.114000000000004</v>
      </c>
      <c r="X71">
        <v>191.79300000000001</v>
      </c>
      <c r="Y71">
        <v>247.4</v>
      </c>
      <c r="Z71">
        <v>153.95699999999999</v>
      </c>
      <c r="AA71">
        <v>87.632999999999996</v>
      </c>
      <c r="AB71">
        <v>85.778999999999996</v>
      </c>
      <c r="AC71">
        <v>124.664</v>
      </c>
      <c r="AD71">
        <v>170.6</v>
      </c>
      <c r="AF71">
        <v>63.476999999999997</v>
      </c>
      <c r="AG71">
        <v>118.09399999999999</v>
      </c>
      <c r="AH71">
        <v>104.113</v>
      </c>
      <c r="AI71">
        <v>168.31700000000001</v>
      </c>
      <c r="AJ71">
        <v>186.40899999999999</v>
      </c>
      <c r="AK71">
        <v>233.72</v>
      </c>
      <c r="AL71">
        <v>317.39499999999998</v>
      </c>
      <c r="AM71">
        <v>327.315</v>
      </c>
      <c r="AN71">
        <v>407.79500000000002</v>
      </c>
      <c r="AO71">
        <v>128.601</v>
      </c>
      <c r="AQ71">
        <v>236.79499999999999</v>
      </c>
      <c r="AR71">
        <v>200.66900000000001</v>
      </c>
      <c r="AS71">
        <v>274.47000000000003</v>
      </c>
      <c r="AT71">
        <v>336.85300000000001</v>
      </c>
      <c r="AU71">
        <v>184.41300000000001</v>
      </c>
      <c r="AV71">
        <v>211.547</v>
      </c>
      <c r="AW71">
        <v>174.66499999999999</v>
      </c>
      <c r="AY71">
        <v>281.68799999999999</v>
      </c>
      <c r="AZ71">
        <v>160.00299999999999</v>
      </c>
      <c r="BA71">
        <v>246.68100000000001</v>
      </c>
      <c r="BB71">
        <v>205.97300000000001</v>
      </c>
      <c r="BC71">
        <v>383.22300000000001</v>
      </c>
      <c r="BD71">
        <v>305.11700000000002</v>
      </c>
      <c r="BE71">
        <v>292.65699999999998</v>
      </c>
      <c r="BG71">
        <v>269.77300000000002</v>
      </c>
      <c r="BH71">
        <v>323.346</v>
      </c>
      <c r="BI71">
        <v>276.51600000000002</v>
      </c>
      <c r="BJ71">
        <v>272.27699999999999</v>
      </c>
      <c r="BK71">
        <v>393.97399999999999</v>
      </c>
      <c r="BL71">
        <v>330.04199999999997</v>
      </c>
      <c r="BM71">
        <v>176.62799999999999</v>
      </c>
      <c r="BN71">
        <v>270.68200000000002</v>
      </c>
      <c r="BO71">
        <v>191.89</v>
      </c>
      <c r="BP71">
        <v>192.25200000000001</v>
      </c>
      <c r="BQ71">
        <v>203.435</v>
      </c>
      <c r="BR71">
        <v>251.506</v>
      </c>
      <c r="BS71">
        <v>221.768</v>
      </c>
    </row>
    <row r="72" spans="1:71">
      <c r="A72" s="77" t="s">
        <v>158</v>
      </c>
      <c r="C72">
        <v>59.183</v>
      </c>
      <c r="D72">
        <v>19.887</v>
      </c>
      <c r="E72">
        <v>69.394999999999996</v>
      </c>
      <c r="F72">
        <v>76.713999999999999</v>
      </c>
      <c r="G72">
        <v>54.186999999999998</v>
      </c>
      <c r="H72">
        <v>127.43</v>
      </c>
      <c r="I72">
        <v>144.90199999999999</v>
      </c>
      <c r="K72">
        <v>47.954000000000001</v>
      </c>
      <c r="L72">
        <v>57.36</v>
      </c>
      <c r="M72">
        <v>84.376000000000005</v>
      </c>
      <c r="N72">
        <v>193.35900000000001</v>
      </c>
      <c r="O72">
        <v>155.50899999999999</v>
      </c>
      <c r="Q72">
        <v>70.082999999999998</v>
      </c>
      <c r="R72">
        <v>68.040999999999997</v>
      </c>
      <c r="S72">
        <v>58.848999999999997</v>
      </c>
      <c r="T72">
        <v>152.15600000000001</v>
      </c>
      <c r="U72">
        <v>188.83799999999999</v>
      </c>
      <c r="V72">
        <v>56.468000000000004</v>
      </c>
      <c r="W72">
        <v>197.113</v>
      </c>
      <c r="X72">
        <v>217.94</v>
      </c>
      <c r="Y72">
        <v>253.39699999999999</v>
      </c>
      <c r="Z72">
        <v>174.73500000000001</v>
      </c>
      <c r="AA72">
        <v>135.90600000000001</v>
      </c>
      <c r="AB72">
        <v>89.489000000000004</v>
      </c>
      <c r="AC72">
        <v>216.22900000000001</v>
      </c>
      <c r="AD72">
        <v>183.23699999999999</v>
      </c>
      <c r="AE72">
        <v>174.41</v>
      </c>
      <c r="AF72">
        <v>71.179000000000002</v>
      </c>
      <c r="AG72">
        <v>119.95</v>
      </c>
      <c r="AH72">
        <v>65.194000000000003</v>
      </c>
      <c r="AI72">
        <v>196.15600000000001</v>
      </c>
      <c r="AJ72">
        <v>329.97300000000001</v>
      </c>
      <c r="AK72">
        <v>172.17500000000001</v>
      </c>
      <c r="AL72">
        <v>396.63900000000001</v>
      </c>
      <c r="AM72">
        <v>260.91500000000002</v>
      </c>
      <c r="AN72">
        <v>415.53</v>
      </c>
      <c r="AO72">
        <v>132.691</v>
      </c>
      <c r="AQ72">
        <v>209.64</v>
      </c>
      <c r="AR72">
        <v>217.05699999999999</v>
      </c>
      <c r="AS72">
        <v>323.327</v>
      </c>
      <c r="AT72">
        <v>369.65499999999997</v>
      </c>
      <c r="AU72">
        <v>191.245</v>
      </c>
      <c r="AV72">
        <v>245.92599999999999</v>
      </c>
      <c r="AW72">
        <v>178.273</v>
      </c>
      <c r="AX72">
        <v>192.994</v>
      </c>
      <c r="AY72">
        <v>368.67099999999999</v>
      </c>
      <c r="AZ72">
        <v>196.85900000000001</v>
      </c>
      <c r="BA72">
        <v>260.14100000000002</v>
      </c>
      <c r="BB72">
        <v>304.39499999999998</v>
      </c>
      <c r="BC72">
        <v>362.85599999999999</v>
      </c>
      <c r="BE72">
        <v>238.97300000000001</v>
      </c>
      <c r="BF72">
        <v>273.99400000000003</v>
      </c>
      <c r="BG72">
        <v>303.93</v>
      </c>
      <c r="BH72">
        <v>305.90199999999999</v>
      </c>
      <c r="BI72">
        <v>247.06100000000001</v>
      </c>
      <c r="BJ72">
        <v>344.70100000000002</v>
      </c>
      <c r="BK72">
        <v>314.39</v>
      </c>
      <c r="BL72">
        <v>272.697</v>
      </c>
      <c r="BM72">
        <v>196.94</v>
      </c>
      <c r="BN72">
        <v>230.87299999999999</v>
      </c>
      <c r="BO72">
        <v>244.41200000000001</v>
      </c>
      <c r="BP72">
        <v>240.61099999999999</v>
      </c>
      <c r="BQ72">
        <v>228.393</v>
      </c>
      <c r="BR72">
        <v>278.37900000000002</v>
      </c>
      <c r="BS72">
        <v>305.45299999999997</v>
      </c>
    </row>
    <row r="73" spans="1:71">
      <c r="A73" s="84" t="s">
        <v>159</v>
      </c>
      <c r="C73">
        <v>45.213999999999999</v>
      </c>
      <c r="D73">
        <v>22.782</v>
      </c>
      <c r="E73">
        <v>68.647999999999996</v>
      </c>
      <c r="F73">
        <v>64.555000000000007</v>
      </c>
      <c r="G73">
        <v>56.716000000000001</v>
      </c>
      <c r="H73">
        <v>95.744</v>
      </c>
      <c r="I73">
        <v>98.694999999999993</v>
      </c>
      <c r="K73">
        <v>78.111000000000004</v>
      </c>
      <c r="L73">
        <v>73.582999999999998</v>
      </c>
      <c r="M73">
        <v>98.796000000000006</v>
      </c>
      <c r="N73">
        <v>187.58699999999999</v>
      </c>
      <c r="O73">
        <v>145.95099999999999</v>
      </c>
      <c r="P73">
        <v>95.817999999999998</v>
      </c>
      <c r="Q73">
        <v>42.395000000000003</v>
      </c>
      <c r="R73">
        <v>70.581000000000003</v>
      </c>
      <c r="S73">
        <v>61.423000000000002</v>
      </c>
      <c r="T73">
        <v>97.558000000000007</v>
      </c>
      <c r="U73">
        <v>142.79300000000001</v>
      </c>
      <c r="W73">
        <v>202.75399999999999</v>
      </c>
      <c r="X73">
        <v>162.898</v>
      </c>
      <c r="Y73">
        <v>219.31</v>
      </c>
      <c r="Z73">
        <v>128.88499999999999</v>
      </c>
      <c r="AA73">
        <v>106.378</v>
      </c>
      <c r="AB73">
        <v>89.528999999999996</v>
      </c>
      <c r="AD73">
        <v>223.43799999999999</v>
      </c>
      <c r="AE73">
        <v>152.06800000000001</v>
      </c>
      <c r="AF73">
        <v>69.534999999999997</v>
      </c>
      <c r="AG73">
        <v>125.217</v>
      </c>
      <c r="AH73">
        <v>118.226</v>
      </c>
      <c r="AJ73">
        <v>292.69200000000001</v>
      </c>
      <c r="AK73">
        <v>173.786</v>
      </c>
      <c r="AL73">
        <v>352.29700000000003</v>
      </c>
      <c r="AM73">
        <v>217.191</v>
      </c>
      <c r="AN73">
        <v>412.31799999999998</v>
      </c>
      <c r="AO73">
        <v>113.881</v>
      </c>
      <c r="AQ73">
        <v>284.01799999999997</v>
      </c>
      <c r="AR73">
        <v>179.322</v>
      </c>
      <c r="AS73">
        <v>273.709</v>
      </c>
      <c r="AT73">
        <v>288.81900000000002</v>
      </c>
      <c r="AU73">
        <v>207.27799999999999</v>
      </c>
      <c r="AV73">
        <v>226.613</v>
      </c>
      <c r="AW73">
        <v>161.78800000000001</v>
      </c>
      <c r="AX73">
        <v>171.34100000000001</v>
      </c>
      <c r="AY73">
        <v>326.41399999999999</v>
      </c>
      <c r="AZ73">
        <v>153.833</v>
      </c>
      <c r="BA73">
        <v>234.07300000000001</v>
      </c>
      <c r="BB73">
        <v>177.178</v>
      </c>
      <c r="BC73">
        <v>405.94499999999999</v>
      </c>
      <c r="BE73">
        <v>257.43099999999998</v>
      </c>
      <c r="BF73">
        <v>274.13099999999997</v>
      </c>
      <c r="BG73">
        <v>237.88499999999999</v>
      </c>
      <c r="BH73">
        <v>329.35500000000002</v>
      </c>
      <c r="BI73">
        <v>242.458</v>
      </c>
      <c r="BJ73">
        <v>351.41199999999998</v>
      </c>
      <c r="BK73">
        <v>327.67500000000001</v>
      </c>
      <c r="BL73">
        <v>189.56800000000001</v>
      </c>
      <c r="BM73">
        <v>106.86499999999999</v>
      </c>
      <c r="BN73">
        <v>278.50599999999997</v>
      </c>
      <c r="BO73">
        <v>228.81399999999999</v>
      </c>
      <c r="BP73">
        <v>249.482</v>
      </c>
      <c r="BQ73">
        <v>234.98400000000001</v>
      </c>
      <c r="BR73">
        <v>336.01100000000002</v>
      </c>
      <c r="BS73">
        <v>271.08100000000002</v>
      </c>
    </row>
    <row r="74" spans="1:71">
      <c r="A74" s="84" t="s">
        <v>160</v>
      </c>
      <c r="B74">
        <v>41.938000000000002</v>
      </c>
      <c r="C74">
        <v>106.407</v>
      </c>
      <c r="D74">
        <v>71.265000000000001</v>
      </c>
      <c r="E74">
        <v>18.488</v>
      </c>
      <c r="G74">
        <v>5.5170000000000003</v>
      </c>
      <c r="H74">
        <v>58.106000000000002</v>
      </c>
      <c r="J74">
        <v>65.653999999999996</v>
      </c>
      <c r="K74">
        <v>26.768000000000001</v>
      </c>
      <c r="L74">
        <v>24.814</v>
      </c>
      <c r="N74">
        <v>157.78899999999999</v>
      </c>
      <c r="O74">
        <v>79.974000000000004</v>
      </c>
      <c r="P74">
        <v>86.98</v>
      </c>
      <c r="Q74">
        <v>125.11199999999999</v>
      </c>
      <c r="R74">
        <v>135.24</v>
      </c>
      <c r="S74">
        <v>95.31</v>
      </c>
      <c r="T74">
        <v>109.813</v>
      </c>
      <c r="U74">
        <v>86.265000000000001</v>
      </c>
      <c r="V74">
        <v>136.06</v>
      </c>
      <c r="W74">
        <v>65.905000000000001</v>
      </c>
      <c r="X74">
        <v>54.228999999999999</v>
      </c>
      <c r="Y74">
        <v>97.073999999999998</v>
      </c>
      <c r="Z74">
        <v>209.5</v>
      </c>
      <c r="AA74">
        <v>157.83600000000001</v>
      </c>
      <c r="AB74">
        <v>116.062</v>
      </c>
      <c r="AC74">
        <v>153.02600000000001</v>
      </c>
      <c r="AD74">
        <v>188.33799999999999</v>
      </c>
      <c r="AE74">
        <v>104.943</v>
      </c>
      <c r="AF74">
        <v>131.94399999999999</v>
      </c>
      <c r="AG74">
        <v>134.96799999999999</v>
      </c>
      <c r="AH74">
        <v>166.49299999999999</v>
      </c>
      <c r="AI74">
        <v>215.29599999999999</v>
      </c>
      <c r="AJ74">
        <v>290.33</v>
      </c>
      <c r="AK74">
        <v>173.21799999999999</v>
      </c>
      <c r="AL74">
        <v>378.49799999999999</v>
      </c>
      <c r="AM74">
        <v>219.67500000000001</v>
      </c>
      <c r="AN74">
        <v>473.90499999999997</v>
      </c>
      <c r="AO74">
        <v>61.201000000000001</v>
      </c>
      <c r="AP74">
        <v>91.853999999999999</v>
      </c>
      <c r="AQ74">
        <v>140.70699999999999</v>
      </c>
      <c r="AR74">
        <v>116.411</v>
      </c>
      <c r="AS74">
        <v>234.35</v>
      </c>
      <c r="AT74">
        <v>373.61700000000002</v>
      </c>
      <c r="AU74">
        <v>152.965</v>
      </c>
      <c r="AV74">
        <v>206.006</v>
      </c>
      <c r="AW74">
        <v>154.07499999999999</v>
      </c>
      <c r="AX74">
        <v>224.279</v>
      </c>
      <c r="AY74">
        <v>389.15800000000002</v>
      </c>
      <c r="AZ74">
        <v>267.23899999999998</v>
      </c>
      <c r="BA74">
        <v>217.417</v>
      </c>
      <c r="BB74">
        <v>174.048</v>
      </c>
      <c r="BC74">
        <v>427.50200000000001</v>
      </c>
      <c r="BD74">
        <v>389.21300000000002</v>
      </c>
      <c r="BE74">
        <v>316.81599999999997</v>
      </c>
      <c r="BF74">
        <v>266.64699999999999</v>
      </c>
      <c r="BG74">
        <v>145.727</v>
      </c>
      <c r="BH74">
        <v>217.947</v>
      </c>
      <c r="BI74">
        <v>212.04599999999999</v>
      </c>
      <c r="BJ74">
        <v>271.14400000000001</v>
      </c>
      <c r="BK74">
        <v>317.62099999999998</v>
      </c>
      <c r="BL74">
        <v>333.09</v>
      </c>
      <c r="BM74">
        <v>172.54300000000001</v>
      </c>
      <c r="BN74">
        <v>282.57299999999998</v>
      </c>
      <c r="BO74">
        <v>152.59700000000001</v>
      </c>
      <c r="BP74">
        <v>247.79400000000001</v>
      </c>
      <c r="BQ74">
        <v>249.869</v>
      </c>
      <c r="BR74">
        <v>251.898</v>
      </c>
      <c r="BS74">
        <v>251.328</v>
      </c>
    </row>
    <row r="75" spans="1:71">
      <c r="A75" s="84" t="s">
        <v>161</v>
      </c>
      <c r="B75">
        <v>37.753</v>
      </c>
      <c r="C75">
        <v>136.91499999999999</v>
      </c>
      <c r="D75">
        <v>55.962000000000003</v>
      </c>
      <c r="E75">
        <v>52.314999999999998</v>
      </c>
      <c r="F75">
        <v>80.965000000000003</v>
      </c>
      <c r="G75">
        <v>91.498999999999995</v>
      </c>
      <c r="H75">
        <v>48.591999999999999</v>
      </c>
      <c r="I75">
        <v>68.814999999999998</v>
      </c>
      <c r="J75">
        <v>45.215000000000003</v>
      </c>
      <c r="K75">
        <v>90.106999999999999</v>
      </c>
      <c r="L75" s="83"/>
      <c r="N75">
        <v>132.892</v>
      </c>
      <c r="O75">
        <v>64.396000000000001</v>
      </c>
      <c r="P75">
        <v>96.643000000000001</v>
      </c>
      <c r="Q75">
        <v>158.172</v>
      </c>
      <c r="R75">
        <v>147.26300000000001</v>
      </c>
      <c r="S75">
        <v>159.358</v>
      </c>
      <c r="T75">
        <v>61.88</v>
      </c>
      <c r="U75">
        <v>88.405000000000001</v>
      </c>
      <c r="V75">
        <v>149.977</v>
      </c>
      <c r="W75">
        <v>77.491</v>
      </c>
      <c r="X75">
        <v>43.128</v>
      </c>
      <c r="Z75">
        <v>208.81</v>
      </c>
      <c r="AA75">
        <v>148.80099999999999</v>
      </c>
      <c r="AB75">
        <v>122.163</v>
      </c>
      <c r="AC75">
        <v>144.988</v>
      </c>
      <c r="AD75">
        <v>197.64099999999999</v>
      </c>
      <c r="AE75">
        <v>122.76300000000001</v>
      </c>
      <c r="AF75">
        <v>77.180000000000007</v>
      </c>
      <c r="AG75">
        <v>128.63399999999999</v>
      </c>
      <c r="AI75">
        <v>271.17099999999999</v>
      </c>
      <c r="AJ75">
        <v>311.68599999999998</v>
      </c>
      <c r="AK75">
        <v>154.56100000000001</v>
      </c>
      <c r="AL75">
        <v>340.642</v>
      </c>
      <c r="AM75">
        <v>156.654</v>
      </c>
      <c r="AN75">
        <v>387.17200000000003</v>
      </c>
      <c r="AO75">
        <v>44.432000000000002</v>
      </c>
      <c r="AP75">
        <v>156.01900000000001</v>
      </c>
      <c r="AQ75">
        <v>152.16499999999999</v>
      </c>
      <c r="AR75">
        <v>171.46299999999999</v>
      </c>
      <c r="AS75">
        <v>251.28</v>
      </c>
      <c r="AT75">
        <v>320.71699999999998</v>
      </c>
      <c r="AU75">
        <v>156.97399999999999</v>
      </c>
      <c r="AV75">
        <v>193.08799999999999</v>
      </c>
      <c r="AW75">
        <v>176.285</v>
      </c>
      <c r="AX75">
        <v>239.803</v>
      </c>
      <c r="AY75">
        <v>342.23500000000001</v>
      </c>
      <c r="AZ75">
        <v>287.97399999999999</v>
      </c>
      <c r="BA75">
        <v>171.125</v>
      </c>
      <c r="BB75">
        <v>209.97</v>
      </c>
      <c r="BC75">
        <v>404.54500000000002</v>
      </c>
      <c r="BD75">
        <v>410.23099999999999</v>
      </c>
      <c r="BE75">
        <v>331.447</v>
      </c>
      <c r="BF75">
        <v>313.95999999999998</v>
      </c>
      <c r="BG75">
        <v>195.125</v>
      </c>
      <c r="BH75">
        <v>300.94600000000003</v>
      </c>
      <c r="BI75">
        <v>183.81299999999999</v>
      </c>
      <c r="BJ75">
        <v>310.31099999999998</v>
      </c>
      <c r="BK75">
        <v>356.029</v>
      </c>
      <c r="BL75">
        <v>347.47500000000002</v>
      </c>
      <c r="BM75">
        <v>210.05799999999999</v>
      </c>
      <c r="BN75">
        <v>364.80200000000002</v>
      </c>
      <c r="BO75">
        <v>147.035</v>
      </c>
      <c r="BP75">
        <v>278.048</v>
      </c>
      <c r="BQ75">
        <v>271.37400000000002</v>
      </c>
      <c r="BR75">
        <v>282.238</v>
      </c>
      <c r="BS75">
        <v>195.45699999999999</v>
      </c>
    </row>
    <row r="76" spans="1:71">
      <c r="A76" s="84" t="s">
        <v>162</v>
      </c>
      <c r="B76">
        <v>46</v>
      </c>
      <c r="C76">
        <v>127.494</v>
      </c>
      <c r="D76">
        <v>26.236000000000001</v>
      </c>
      <c r="E76">
        <v>23.84</v>
      </c>
      <c r="F76">
        <v>25.568000000000001</v>
      </c>
      <c r="G76">
        <v>27.821000000000002</v>
      </c>
      <c r="H76">
        <v>62.168999999999997</v>
      </c>
      <c r="I76">
        <v>51.863</v>
      </c>
      <c r="J76">
        <v>46.564999999999998</v>
      </c>
      <c r="K76">
        <v>104.407</v>
      </c>
      <c r="L76" s="83"/>
      <c r="M76">
        <v>110.181</v>
      </c>
      <c r="N76">
        <v>144.387</v>
      </c>
      <c r="O76">
        <v>77.846999999999994</v>
      </c>
      <c r="P76">
        <v>66.891000000000005</v>
      </c>
      <c r="Q76">
        <v>104.20099999999999</v>
      </c>
      <c r="R76">
        <v>135.36799999999999</v>
      </c>
      <c r="S76">
        <v>84.194000000000003</v>
      </c>
      <c r="T76">
        <v>82.304000000000002</v>
      </c>
      <c r="U76">
        <v>95.947000000000003</v>
      </c>
      <c r="V76">
        <v>138.20500000000001</v>
      </c>
      <c r="W76">
        <v>66.671000000000006</v>
      </c>
      <c r="X76">
        <v>67.558999999999997</v>
      </c>
      <c r="Z76">
        <v>220.90799999999999</v>
      </c>
      <c r="AA76">
        <v>158.089</v>
      </c>
      <c r="AB76">
        <v>132.417</v>
      </c>
      <c r="AC76">
        <v>148.98500000000001</v>
      </c>
      <c r="AD76">
        <v>179.39099999999999</v>
      </c>
      <c r="AE76">
        <v>118.45</v>
      </c>
      <c r="AF76">
        <v>132.97999999999999</v>
      </c>
      <c r="AG76">
        <v>139.494</v>
      </c>
      <c r="AH76">
        <v>180.49</v>
      </c>
      <c r="AI76">
        <v>100.51</v>
      </c>
      <c r="AJ76">
        <v>273.86200000000002</v>
      </c>
      <c r="AK76">
        <v>165.27</v>
      </c>
      <c r="AL76">
        <v>244.755</v>
      </c>
      <c r="AM76">
        <v>199.64099999999999</v>
      </c>
      <c r="AN76">
        <v>516.84699999999998</v>
      </c>
      <c r="AO76">
        <v>63.037999999999997</v>
      </c>
      <c r="AP76">
        <v>150.40600000000001</v>
      </c>
      <c r="AQ76">
        <v>158.09299999999999</v>
      </c>
      <c r="AR76">
        <v>100.931</v>
      </c>
      <c r="AS76">
        <v>216.23699999999999</v>
      </c>
      <c r="AT76">
        <v>313.041</v>
      </c>
      <c r="AU76">
        <v>238.13200000000001</v>
      </c>
      <c r="AV76">
        <v>140.42099999999999</v>
      </c>
      <c r="AW76">
        <v>146.19300000000001</v>
      </c>
      <c r="AX76">
        <v>269.83100000000002</v>
      </c>
      <c r="AY76">
        <v>236.988</v>
      </c>
      <c r="AZ76">
        <v>293.315</v>
      </c>
      <c r="BA76">
        <v>166.54900000000001</v>
      </c>
      <c r="BB76">
        <v>187.02</v>
      </c>
      <c r="BD76">
        <v>389.49200000000002</v>
      </c>
      <c r="BE76">
        <v>342.84699999999998</v>
      </c>
      <c r="BF76">
        <v>377.15100000000001</v>
      </c>
      <c r="BG76">
        <v>253.65899999999999</v>
      </c>
      <c r="BH76">
        <v>277.65199999999999</v>
      </c>
      <c r="BI76">
        <v>197.018</v>
      </c>
      <c r="BJ76">
        <v>314.13200000000001</v>
      </c>
      <c r="BK76">
        <v>308.65199999999999</v>
      </c>
      <c r="BL76">
        <v>170.98599999999999</v>
      </c>
      <c r="BM76">
        <v>137.39500000000001</v>
      </c>
      <c r="BN76">
        <v>278.03800000000001</v>
      </c>
      <c r="BO76">
        <v>196.947</v>
      </c>
      <c r="BP76">
        <v>280.66199999999998</v>
      </c>
      <c r="BQ76">
        <v>254.50800000000001</v>
      </c>
      <c r="BR76">
        <v>261.834</v>
      </c>
      <c r="BS76">
        <v>325.99099999999999</v>
      </c>
    </row>
    <row r="77" spans="1:71">
      <c r="A77" s="84" t="s">
        <v>163</v>
      </c>
      <c r="B77">
        <v>55.384999999999998</v>
      </c>
      <c r="C77">
        <v>63.24</v>
      </c>
      <c r="D77">
        <v>41.679000000000002</v>
      </c>
      <c r="E77">
        <v>159.887</v>
      </c>
      <c r="F77">
        <v>144.05199999999999</v>
      </c>
      <c r="G77">
        <v>80.817999999999998</v>
      </c>
      <c r="H77">
        <v>53.808</v>
      </c>
      <c r="I77">
        <v>52.255000000000003</v>
      </c>
      <c r="J77">
        <v>61.195999999999998</v>
      </c>
      <c r="K77">
        <v>101.292</v>
      </c>
      <c r="L77" s="83"/>
      <c r="N77">
        <v>134.142</v>
      </c>
      <c r="O77">
        <v>93.331999999999994</v>
      </c>
      <c r="P77">
        <v>81.138999999999996</v>
      </c>
      <c r="Q77">
        <v>109.298</v>
      </c>
      <c r="R77">
        <v>140.93</v>
      </c>
      <c r="S77">
        <v>131.625</v>
      </c>
      <c r="T77">
        <v>100.742</v>
      </c>
      <c r="U77">
        <v>138.72499999999999</v>
      </c>
      <c r="V77">
        <v>167.78899999999999</v>
      </c>
      <c r="W77">
        <v>78.799000000000007</v>
      </c>
      <c r="X77">
        <v>71.849999999999994</v>
      </c>
      <c r="Y77">
        <v>126.729</v>
      </c>
      <c r="Z77">
        <v>230.458</v>
      </c>
      <c r="AA77">
        <v>171.68299999999999</v>
      </c>
      <c r="AB77">
        <v>129.191</v>
      </c>
      <c r="AC77">
        <v>106.42</v>
      </c>
      <c r="AD77">
        <v>157.18899999999999</v>
      </c>
      <c r="AE77">
        <v>111.134</v>
      </c>
      <c r="AF77">
        <v>123.84399999999999</v>
      </c>
      <c r="AG77">
        <v>136.499</v>
      </c>
      <c r="AH77">
        <v>159.238</v>
      </c>
      <c r="AI77">
        <v>83.367000000000004</v>
      </c>
      <c r="AJ77">
        <v>262.27300000000002</v>
      </c>
      <c r="AK77">
        <v>200.37299999999999</v>
      </c>
      <c r="AL77">
        <v>221.84100000000001</v>
      </c>
      <c r="AM77">
        <v>209.42699999999999</v>
      </c>
      <c r="AN77">
        <v>501.36900000000003</v>
      </c>
      <c r="AO77">
        <v>45.122999999999998</v>
      </c>
      <c r="AP77">
        <v>92.194000000000003</v>
      </c>
      <c r="AQ77">
        <v>96.352999999999994</v>
      </c>
      <c r="AR77">
        <v>190.14</v>
      </c>
      <c r="AS77">
        <v>299.30799999999999</v>
      </c>
      <c r="AT77">
        <v>342.24799999999999</v>
      </c>
      <c r="AU77">
        <v>150.25800000000001</v>
      </c>
      <c r="AV77">
        <v>227.114</v>
      </c>
      <c r="AW77">
        <v>172.10300000000001</v>
      </c>
      <c r="AX77">
        <v>226.05199999999999</v>
      </c>
      <c r="AY77">
        <v>440.27199999999999</v>
      </c>
      <c r="AZ77">
        <v>328.108</v>
      </c>
      <c r="BA77">
        <v>187.06899999999999</v>
      </c>
      <c r="BB77">
        <v>225.279</v>
      </c>
      <c r="BC77">
        <v>330.46100000000001</v>
      </c>
      <c r="BD77">
        <v>355.88900000000001</v>
      </c>
      <c r="BE77">
        <v>329.03699999999998</v>
      </c>
      <c r="BG77">
        <v>237.559</v>
      </c>
      <c r="BH77">
        <v>256.92500000000001</v>
      </c>
      <c r="BI77">
        <v>182.89699999999999</v>
      </c>
      <c r="BJ77">
        <v>383.18599999999998</v>
      </c>
      <c r="BK77">
        <v>342.57400000000001</v>
      </c>
      <c r="BL77">
        <v>324.94799999999998</v>
      </c>
      <c r="BM77">
        <v>192</v>
      </c>
      <c r="BO77">
        <v>187.41300000000001</v>
      </c>
      <c r="BQ77">
        <v>273.67099999999999</v>
      </c>
      <c r="BR77">
        <v>263.32499999999999</v>
      </c>
      <c r="BS77">
        <v>228.14400000000001</v>
      </c>
    </row>
    <row r="78" spans="1:71">
      <c r="A78" s="84" t="s">
        <v>164</v>
      </c>
      <c r="B78">
        <v>37.417999999999999</v>
      </c>
      <c r="C78">
        <v>120.676</v>
      </c>
      <c r="D78">
        <v>24.994</v>
      </c>
      <c r="E78">
        <v>98.75</v>
      </c>
      <c r="G78">
        <v>81.536000000000001</v>
      </c>
      <c r="H78">
        <v>56.915999999999997</v>
      </c>
      <c r="I78">
        <v>77.405000000000001</v>
      </c>
      <c r="J78">
        <v>57.634999999999998</v>
      </c>
      <c r="K78">
        <v>37.706000000000003</v>
      </c>
      <c r="L78" s="83"/>
      <c r="M78">
        <v>140.322</v>
      </c>
      <c r="O78">
        <v>83.099000000000004</v>
      </c>
      <c r="P78">
        <v>85.736999999999995</v>
      </c>
      <c r="Q78">
        <v>154.48099999999999</v>
      </c>
      <c r="R78">
        <v>143.71600000000001</v>
      </c>
      <c r="S78">
        <v>131.995</v>
      </c>
      <c r="T78">
        <v>141.589</v>
      </c>
      <c r="U78">
        <v>105.913</v>
      </c>
      <c r="V78">
        <v>138.19999999999999</v>
      </c>
      <c r="W78">
        <v>90.262</v>
      </c>
      <c r="X78">
        <v>72.498000000000005</v>
      </c>
      <c r="Y78">
        <v>116.086</v>
      </c>
      <c r="Z78">
        <v>215.517</v>
      </c>
      <c r="AA78">
        <v>120.52800000000001</v>
      </c>
      <c r="AB78">
        <v>100.52500000000001</v>
      </c>
      <c r="AC78">
        <v>129.488</v>
      </c>
      <c r="AD78">
        <v>188.35499999999999</v>
      </c>
      <c r="AE78">
        <v>94.986000000000004</v>
      </c>
      <c r="AF78">
        <v>147.399</v>
      </c>
      <c r="AG78">
        <v>153.744</v>
      </c>
      <c r="AH78">
        <v>187.631</v>
      </c>
      <c r="AI78">
        <v>96.641000000000005</v>
      </c>
      <c r="AJ78">
        <v>314.798</v>
      </c>
      <c r="AK78">
        <v>203.255</v>
      </c>
      <c r="AL78">
        <v>248.084</v>
      </c>
      <c r="AM78">
        <v>217.52199999999999</v>
      </c>
      <c r="AN78">
        <v>549.21100000000001</v>
      </c>
      <c r="AO78">
        <v>71.046000000000006</v>
      </c>
      <c r="AP78">
        <v>126.399</v>
      </c>
      <c r="AQ78">
        <v>122.083</v>
      </c>
      <c r="AR78">
        <v>160.84700000000001</v>
      </c>
      <c r="AS78">
        <v>254.001</v>
      </c>
      <c r="AT78">
        <v>320.315</v>
      </c>
      <c r="AU78">
        <v>150.976</v>
      </c>
      <c r="AV78">
        <v>234.32300000000001</v>
      </c>
      <c r="AW78">
        <v>178.35900000000001</v>
      </c>
      <c r="AX78">
        <v>236.387</v>
      </c>
      <c r="AY78">
        <v>426.36599999999999</v>
      </c>
      <c r="AZ78">
        <v>379.346</v>
      </c>
      <c r="BA78">
        <v>147.316</v>
      </c>
      <c r="BB78">
        <v>182.28</v>
      </c>
      <c r="BC78">
        <v>343.89299999999997</v>
      </c>
      <c r="BD78">
        <v>394.697</v>
      </c>
      <c r="BE78">
        <v>296.666</v>
      </c>
      <c r="BF78">
        <v>381.49900000000002</v>
      </c>
      <c r="BG78">
        <v>187.33099999999999</v>
      </c>
      <c r="BH78">
        <v>235.08099999999999</v>
      </c>
      <c r="BI78">
        <v>150.46600000000001</v>
      </c>
      <c r="BJ78">
        <v>382.08699999999999</v>
      </c>
      <c r="BK78">
        <v>419.61599999999999</v>
      </c>
      <c r="BM78">
        <v>253.18899999999999</v>
      </c>
      <c r="BN78">
        <v>304.911</v>
      </c>
      <c r="BO78">
        <v>172.10400000000001</v>
      </c>
      <c r="BP78">
        <v>266.83800000000002</v>
      </c>
      <c r="BQ78">
        <v>314.69299999999998</v>
      </c>
      <c r="BR78">
        <v>277.57</v>
      </c>
      <c r="BS78">
        <v>281.23899999999998</v>
      </c>
    </row>
    <row r="79" spans="1:71">
      <c r="A79" s="84" t="s">
        <v>165</v>
      </c>
      <c r="B79">
        <v>61.787999999999997</v>
      </c>
      <c r="C79">
        <v>93.674000000000007</v>
      </c>
      <c r="D79">
        <v>41.402000000000001</v>
      </c>
      <c r="E79">
        <v>91.873999999999995</v>
      </c>
      <c r="F79">
        <v>19.760000000000002</v>
      </c>
      <c r="G79">
        <v>70.953999999999994</v>
      </c>
      <c r="H79">
        <v>45.08</v>
      </c>
      <c r="I79">
        <v>48.805</v>
      </c>
      <c r="K79">
        <v>43.728000000000002</v>
      </c>
      <c r="L79">
        <v>37.612000000000002</v>
      </c>
      <c r="M79">
        <v>145.38</v>
      </c>
      <c r="N79">
        <v>128.56899999999999</v>
      </c>
      <c r="O79">
        <v>89.04</v>
      </c>
      <c r="P79">
        <v>70.183000000000007</v>
      </c>
      <c r="Q79">
        <v>90.284000000000006</v>
      </c>
      <c r="R79">
        <v>180.94300000000001</v>
      </c>
      <c r="S79">
        <v>132.55000000000001</v>
      </c>
      <c r="T79">
        <v>76.043000000000006</v>
      </c>
      <c r="U79">
        <v>110.01</v>
      </c>
      <c r="V79">
        <v>155.18299999999999</v>
      </c>
      <c r="W79">
        <v>73.046999999999997</v>
      </c>
      <c r="X79">
        <v>39.302999999999997</v>
      </c>
      <c r="Y79">
        <v>115.697</v>
      </c>
      <c r="Z79">
        <v>197.30099999999999</v>
      </c>
      <c r="AA79">
        <v>164.69</v>
      </c>
      <c r="AB79">
        <v>79.498999999999995</v>
      </c>
      <c r="AC79">
        <v>127.24</v>
      </c>
      <c r="AD79">
        <v>177.976</v>
      </c>
      <c r="AE79">
        <v>100.916</v>
      </c>
      <c r="AF79">
        <v>144.26499999999999</v>
      </c>
      <c r="AG79">
        <v>146.08500000000001</v>
      </c>
      <c r="AH79">
        <v>164.505</v>
      </c>
      <c r="AI79">
        <v>89.793000000000006</v>
      </c>
      <c r="AJ79">
        <v>312.75200000000001</v>
      </c>
      <c r="AK79">
        <v>168.25800000000001</v>
      </c>
      <c r="AL79">
        <v>212.12</v>
      </c>
      <c r="AM79">
        <v>205.5</v>
      </c>
      <c r="AN79">
        <v>450.77499999999998</v>
      </c>
      <c r="AO79">
        <v>63.387999999999998</v>
      </c>
      <c r="AP79">
        <v>116.438</v>
      </c>
      <c r="AQ79">
        <v>151.108</v>
      </c>
      <c r="AR79">
        <v>169.208</v>
      </c>
      <c r="AS79">
        <v>339.58800000000002</v>
      </c>
      <c r="AT79">
        <v>296.01900000000001</v>
      </c>
      <c r="AU79">
        <v>164.42699999999999</v>
      </c>
      <c r="AV79">
        <v>227.56399999999999</v>
      </c>
      <c r="AW79">
        <v>152.09100000000001</v>
      </c>
      <c r="AX79">
        <v>246.816</v>
      </c>
      <c r="AY79">
        <v>398.67</v>
      </c>
      <c r="AZ79">
        <v>288.512</v>
      </c>
      <c r="BA79">
        <v>141.398</v>
      </c>
      <c r="BB79">
        <v>228.006</v>
      </c>
      <c r="BC79">
        <v>294.81200000000001</v>
      </c>
      <c r="BD79">
        <v>291.40699999999998</v>
      </c>
      <c r="BE79">
        <v>312.673</v>
      </c>
      <c r="BF79">
        <v>336.59</v>
      </c>
      <c r="BG79">
        <v>218.983</v>
      </c>
      <c r="BH79">
        <v>250.989</v>
      </c>
      <c r="BI79">
        <v>152.28200000000001</v>
      </c>
      <c r="BJ79">
        <v>253.34399999999999</v>
      </c>
      <c r="BK79">
        <v>453.726</v>
      </c>
      <c r="BL79">
        <v>320.846</v>
      </c>
      <c r="BM79">
        <v>214.506</v>
      </c>
      <c r="BN79">
        <v>245.358</v>
      </c>
      <c r="BO79">
        <v>152.47200000000001</v>
      </c>
      <c r="BP79">
        <v>250.297</v>
      </c>
      <c r="BQ79">
        <v>261.62799999999999</v>
      </c>
      <c r="BR79">
        <v>260.05599999999998</v>
      </c>
      <c r="BS79">
        <v>238.398</v>
      </c>
    </row>
    <row r="80" spans="1:71">
      <c r="A80" s="84" t="s">
        <v>166</v>
      </c>
      <c r="B80">
        <v>29.606999999999999</v>
      </c>
      <c r="AI80">
        <v>69.149000000000001</v>
      </c>
      <c r="AJ80">
        <v>174.96700000000001</v>
      </c>
      <c r="AL80">
        <v>160.64500000000001</v>
      </c>
      <c r="AM80">
        <v>225.82900000000001</v>
      </c>
      <c r="AN80">
        <v>515.83500000000004</v>
      </c>
      <c r="AP80">
        <v>112.163</v>
      </c>
      <c r="AQ80">
        <v>236.42400000000001</v>
      </c>
      <c r="AS80">
        <v>231.16300000000001</v>
      </c>
      <c r="AT80">
        <v>271.42099999999999</v>
      </c>
      <c r="AU80">
        <v>176.07499999999999</v>
      </c>
    </row>
    <row r="81" spans="1:90">
      <c r="A81" s="84" t="s">
        <v>167</v>
      </c>
      <c r="B81">
        <v>53.075000000000003</v>
      </c>
      <c r="C81">
        <v>96.906999999999996</v>
      </c>
      <c r="AI81">
        <v>75.899000000000001</v>
      </c>
      <c r="AJ81">
        <v>181.68199999999999</v>
      </c>
      <c r="AM81">
        <v>265.41500000000002</v>
      </c>
      <c r="AN81">
        <v>468.73599999999999</v>
      </c>
      <c r="AP81">
        <v>214.53800000000001</v>
      </c>
      <c r="AQ81">
        <v>233.03100000000001</v>
      </c>
      <c r="AS81">
        <v>220.262</v>
      </c>
      <c r="AT81">
        <v>262.37400000000002</v>
      </c>
      <c r="AU81">
        <v>170.91499999999999</v>
      </c>
    </row>
    <row r="82" spans="1:90">
      <c r="A82" s="84" t="s">
        <v>168</v>
      </c>
      <c r="B82">
        <v>27.821000000000002</v>
      </c>
      <c r="C82">
        <v>102.819</v>
      </c>
      <c r="AI82">
        <v>79.234999999999999</v>
      </c>
      <c r="AJ82">
        <v>167.732</v>
      </c>
      <c r="AL82">
        <v>172.96</v>
      </c>
      <c r="AM82">
        <v>281.84399999999999</v>
      </c>
      <c r="AN82">
        <v>504.58600000000001</v>
      </c>
      <c r="AP82">
        <v>245.07300000000001</v>
      </c>
      <c r="AQ82">
        <v>257.255</v>
      </c>
      <c r="AS82">
        <v>271.30799999999999</v>
      </c>
      <c r="AT82">
        <v>285.00400000000002</v>
      </c>
      <c r="AU82">
        <v>198.672</v>
      </c>
    </row>
    <row r="83" spans="1:90">
      <c r="A83" s="84" t="s">
        <v>169</v>
      </c>
      <c r="B83">
        <v>52.326000000000001</v>
      </c>
      <c r="C83">
        <v>95.513999999999996</v>
      </c>
      <c r="AI83">
        <v>74.099999999999994</v>
      </c>
      <c r="AJ83">
        <v>182.761</v>
      </c>
      <c r="AL83">
        <v>149.87200000000001</v>
      </c>
      <c r="AM83">
        <v>249.94900000000001</v>
      </c>
      <c r="AN83">
        <v>418.42700000000002</v>
      </c>
      <c r="AP83">
        <v>204.10900000000001</v>
      </c>
      <c r="AQ83">
        <v>156.929</v>
      </c>
      <c r="AS83">
        <v>269.80399999999997</v>
      </c>
      <c r="AT83">
        <v>269.48200000000003</v>
      </c>
      <c r="AU83">
        <v>164.48400000000001</v>
      </c>
    </row>
    <row r="84" spans="1:90">
      <c r="A84" s="84" t="s">
        <v>170</v>
      </c>
      <c r="B84">
        <v>62.024000000000001</v>
      </c>
      <c r="C84">
        <v>104.247</v>
      </c>
      <c r="AP84">
        <v>247.786</v>
      </c>
      <c r="AQ84">
        <v>244.892</v>
      </c>
      <c r="AT84">
        <v>207.24100000000001</v>
      </c>
      <c r="AU84">
        <v>103.476</v>
      </c>
    </row>
    <row r="85" spans="1:90">
      <c r="A85" s="84" t="s">
        <v>171</v>
      </c>
      <c r="B85">
        <v>43.954999999999998</v>
      </c>
      <c r="AP85">
        <v>120.73699999999999</v>
      </c>
      <c r="AQ85">
        <v>284.32400000000001</v>
      </c>
      <c r="AS85">
        <v>271.84699999999998</v>
      </c>
      <c r="AT85">
        <v>273.077</v>
      </c>
      <c r="AU85">
        <v>157.80600000000001</v>
      </c>
    </row>
    <row r="86" spans="1:90">
      <c r="A86" s="84" t="s">
        <v>172</v>
      </c>
      <c r="B86">
        <v>46.738999999999997</v>
      </c>
      <c r="C86">
        <v>202.9</v>
      </c>
      <c r="AP86">
        <v>146.81700000000001</v>
      </c>
      <c r="AQ86">
        <v>141.13499999999999</v>
      </c>
      <c r="AS86">
        <v>272.19299999999998</v>
      </c>
      <c r="AT86">
        <v>259.84500000000003</v>
      </c>
      <c r="AU86">
        <v>192.208</v>
      </c>
    </row>
    <row r="87" spans="1:90">
      <c r="A87" s="84" t="s">
        <v>173</v>
      </c>
      <c r="B87">
        <v>42.189</v>
      </c>
      <c r="C87">
        <v>252.24600000000001</v>
      </c>
      <c r="AP87">
        <v>93.323999999999998</v>
      </c>
      <c r="AQ87">
        <v>123.617</v>
      </c>
      <c r="AS87">
        <v>270.20600000000002</v>
      </c>
      <c r="AT87">
        <v>405.72800000000001</v>
      </c>
      <c r="AU87">
        <v>168.60400000000001</v>
      </c>
    </row>
    <row r="88" spans="1:90">
      <c r="A88" s="84" t="s">
        <v>174</v>
      </c>
      <c r="C88">
        <v>203.51599999999999</v>
      </c>
      <c r="AP88">
        <v>131.34100000000001</v>
      </c>
      <c r="AQ88">
        <v>142</v>
      </c>
      <c r="AS88">
        <v>267.93900000000002</v>
      </c>
      <c r="AT88">
        <v>310.25599999999997</v>
      </c>
      <c r="AU88">
        <v>184.232</v>
      </c>
    </row>
    <row r="89" spans="1:90">
      <c r="A89" s="84" t="s">
        <v>175</v>
      </c>
      <c r="C89">
        <v>200.14500000000001</v>
      </c>
      <c r="AP89">
        <v>113.086</v>
      </c>
      <c r="AQ89">
        <v>138.72800000000001</v>
      </c>
      <c r="AS89">
        <v>261.01499999999999</v>
      </c>
      <c r="AT89">
        <v>288.91000000000003</v>
      </c>
      <c r="AU89">
        <v>210.857</v>
      </c>
    </row>
    <row r="90" spans="1:90">
      <c r="A90" s="84" t="s">
        <v>176</v>
      </c>
      <c r="B90">
        <v>135.37200000000001</v>
      </c>
      <c r="C90">
        <v>198.66200000000001</v>
      </c>
      <c r="AP90">
        <v>137.601</v>
      </c>
      <c r="AQ90">
        <v>98.037999999999997</v>
      </c>
      <c r="AS90">
        <v>296.61399999999998</v>
      </c>
      <c r="AT90">
        <v>293.95699999999999</v>
      </c>
      <c r="AU90">
        <v>119.43</v>
      </c>
    </row>
    <row r="91" spans="1:90">
      <c r="A91" s="84" t="s">
        <v>177</v>
      </c>
      <c r="B91">
        <v>38.259</v>
      </c>
      <c r="C91">
        <v>191.90899999999999</v>
      </c>
      <c r="AQ91">
        <v>97.992999999999995</v>
      </c>
      <c r="AS91">
        <v>251.767</v>
      </c>
      <c r="AT91">
        <v>255.73500000000001</v>
      </c>
      <c r="AU91">
        <v>221.87899999999999</v>
      </c>
    </row>
    <row r="92" spans="1:90" ht="21">
      <c r="B92" s="85" t="s">
        <v>180</v>
      </c>
    </row>
    <row r="93" spans="1:90" s="81" customFormat="1">
      <c r="A93" s="77" t="s">
        <v>6</v>
      </c>
      <c r="B93" s="78" t="s">
        <v>7</v>
      </c>
      <c r="C93" s="78" t="s">
        <v>8</v>
      </c>
      <c r="D93" s="78" t="s">
        <v>9</v>
      </c>
      <c r="E93" s="78" t="s">
        <v>10</v>
      </c>
      <c r="F93" s="78" t="s">
        <v>11</v>
      </c>
      <c r="G93" s="78" t="s">
        <v>12</v>
      </c>
      <c r="H93" s="78" t="s">
        <v>13</v>
      </c>
      <c r="I93" s="78" t="s">
        <v>14</v>
      </c>
      <c r="J93" s="78" t="s">
        <v>15</v>
      </c>
      <c r="K93" s="78" t="s">
        <v>16</v>
      </c>
      <c r="L93" s="78" t="s">
        <v>17</v>
      </c>
      <c r="M93" s="78" t="s">
        <v>18</v>
      </c>
      <c r="N93" s="78" t="s">
        <v>19</v>
      </c>
      <c r="O93" s="78" t="s">
        <v>20</v>
      </c>
      <c r="P93" s="78" t="s">
        <v>21</v>
      </c>
      <c r="Q93" s="78" t="s">
        <v>22</v>
      </c>
      <c r="R93" s="78" t="s">
        <v>23</v>
      </c>
      <c r="S93" s="78" t="s">
        <v>24</v>
      </c>
      <c r="T93" s="78" t="s">
        <v>25</v>
      </c>
      <c r="U93" s="78" t="s">
        <v>26</v>
      </c>
      <c r="V93" s="78" t="s">
        <v>27</v>
      </c>
      <c r="W93" s="78" t="s">
        <v>28</v>
      </c>
      <c r="X93" s="78" t="s">
        <v>29</v>
      </c>
      <c r="Y93" s="78" t="s">
        <v>30</v>
      </c>
      <c r="Z93" s="78" t="s">
        <v>31</v>
      </c>
      <c r="AA93" s="78" t="s">
        <v>32</v>
      </c>
      <c r="AB93" s="78" t="s">
        <v>33</v>
      </c>
      <c r="AC93" s="78" t="s">
        <v>34</v>
      </c>
      <c r="AD93" s="78" t="s">
        <v>35</v>
      </c>
      <c r="AE93" s="78" t="s">
        <v>36</v>
      </c>
      <c r="AF93" s="78" t="s">
        <v>37</v>
      </c>
      <c r="AG93" s="78" t="s">
        <v>38</v>
      </c>
      <c r="AH93" s="78" t="s">
        <v>39</v>
      </c>
      <c r="AI93" s="79" t="s">
        <v>40</v>
      </c>
      <c r="AJ93" s="79" t="s">
        <v>41</v>
      </c>
      <c r="AK93" s="79" t="s">
        <v>42</v>
      </c>
      <c r="AL93" s="79" t="s">
        <v>43</v>
      </c>
      <c r="AM93" s="79" t="s">
        <v>44</v>
      </c>
      <c r="AN93" s="79" t="s">
        <v>45</v>
      </c>
      <c r="AO93" s="80" t="s">
        <v>46</v>
      </c>
      <c r="AP93" s="80" t="s">
        <v>47</v>
      </c>
      <c r="AQ93" s="80" t="s">
        <v>48</v>
      </c>
      <c r="AR93" s="80" t="s">
        <v>49</v>
      </c>
      <c r="AS93" s="80" t="s">
        <v>50</v>
      </c>
      <c r="AT93" s="80" t="s">
        <v>51</v>
      </c>
      <c r="AU93" s="80" t="s">
        <v>52</v>
      </c>
      <c r="AV93" s="80" t="s">
        <v>53</v>
      </c>
      <c r="AW93" s="80" t="s">
        <v>54</v>
      </c>
      <c r="AX93" s="80" t="s">
        <v>55</v>
      </c>
      <c r="AY93" s="80" t="s">
        <v>56</v>
      </c>
      <c r="AZ93" s="80" t="s">
        <v>57</v>
      </c>
      <c r="BA93" s="80" t="s">
        <v>58</v>
      </c>
      <c r="BB93" s="80" t="s">
        <v>59</v>
      </c>
      <c r="BC93" s="80" t="s">
        <v>60</v>
      </c>
      <c r="BD93" s="80" t="s">
        <v>61</v>
      </c>
      <c r="BE93" s="80" t="s">
        <v>62</v>
      </c>
      <c r="BF93" s="80" t="s">
        <v>63</v>
      </c>
      <c r="BG93" s="80" t="s">
        <v>64</v>
      </c>
      <c r="BH93" s="80" t="s">
        <v>65</v>
      </c>
      <c r="BI93" s="80" t="s">
        <v>66</v>
      </c>
      <c r="BJ93" s="80" t="s">
        <v>67</v>
      </c>
      <c r="BK93" s="80" t="s">
        <v>68</v>
      </c>
      <c r="BL93" s="80" t="s">
        <v>69</v>
      </c>
      <c r="BM93" s="80" t="s">
        <v>70</v>
      </c>
      <c r="BN93" s="80" t="s">
        <v>71</v>
      </c>
      <c r="BO93" s="80" t="s">
        <v>72</v>
      </c>
      <c r="BP93" s="80" t="s">
        <v>73</v>
      </c>
      <c r="BQ93" s="80" t="s">
        <v>74</v>
      </c>
      <c r="BR93" s="80" t="s">
        <v>75</v>
      </c>
      <c r="BS93" s="80" t="s">
        <v>76</v>
      </c>
      <c r="BT93" s="77"/>
      <c r="BU93" s="77"/>
      <c r="BV93" s="77"/>
      <c r="BW93" s="77"/>
      <c r="BX93" s="77"/>
      <c r="BY93" s="77"/>
      <c r="BZ93" s="77"/>
      <c r="CA93" s="77"/>
      <c r="CB93" s="77"/>
      <c r="CC93" s="77"/>
      <c r="CD93" s="77"/>
      <c r="CE93" s="77"/>
      <c r="CF93" s="77"/>
      <c r="CG93" s="77"/>
      <c r="CH93" s="77"/>
      <c r="CI93" s="77"/>
      <c r="CJ93" s="77"/>
      <c r="CK93" s="77"/>
      <c r="CL93" s="77"/>
    </row>
    <row r="94" spans="1:90">
      <c r="A94" s="77" t="s">
        <v>152</v>
      </c>
      <c r="AI94">
        <f t="shared" ref="AI94:AN94" si="24">AVERAGE(AI97:AI112)*0.042333333</f>
        <v>1.4772666342013121</v>
      </c>
      <c r="AJ94">
        <f t="shared" si="24"/>
        <v>3.0467987676761252</v>
      </c>
      <c r="AK94">
        <f t="shared" si="24"/>
        <v>2.1615641734560005</v>
      </c>
      <c r="AL94">
        <f t="shared" si="24"/>
        <v>3.3613879957546002</v>
      </c>
      <c r="AM94">
        <f t="shared" si="24"/>
        <v>3.344347418111</v>
      </c>
      <c r="AN94">
        <f t="shared" si="24"/>
        <v>6.0334101191594991</v>
      </c>
      <c r="AO94">
        <f t="shared" ref="AO94:BF94" si="25">AVERAGE(AO97:AO120)*0.042333333</f>
        <v>1.3344313228260001</v>
      </c>
      <c r="AP94">
        <f t="shared" si="25"/>
        <v>1.9031557241449564</v>
      </c>
      <c r="AQ94">
        <f t="shared" si="25"/>
        <v>2.0869468096543042</v>
      </c>
      <c r="AR94">
        <f t="shared" si="25"/>
        <v>2.4652569528107504</v>
      </c>
      <c r="AS94">
        <f t="shared" si="25"/>
        <v>3.715571942965751</v>
      </c>
      <c r="AT94">
        <f t="shared" si="25"/>
        <v>4.3035060911141256</v>
      </c>
      <c r="AU94">
        <f t="shared" si="25"/>
        <v>2.8182606589683918</v>
      </c>
      <c r="AV94">
        <f t="shared" si="25"/>
        <v>2.7164947008325</v>
      </c>
      <c r="AW94">
        <f>AVERAGE(AW97:AW120)*0.042333333</f>
        <v>2.0226160951850001</v>
      </c>
      <c r="AX94">
        <f t="shared" si="25"/>
        <v>2.48705861930575</v>
      </c>
      <c r="AY94">
        <f t="shared" si="25"/>
        <v>6.1718683402914989</v>
      </c>
      <c r="AZ94">
        <f t="shared" si="25"/>
        <v>3.6898473876127498</v>
      </c>
      <c r="BA94">
        <f t="shared" si="25"/>
        <v>2.2806505881027275</v>
      </c>
      <c r="BB94">
        <f t="shared" si="25"/>
        <v>3.1045255588882501</v>
      </c>
      <c r="BC94">
        <f t="shared" si="25"/>
        <v>9.8434693558257003</v>
      </c>
      <c r="BD94">
        <f t="shared" si="25"/>
        <v>8.5424750160697513</v>
      </c>
      <c r="BE94">
        <f t="shared" si="25"/>
        <v>4.3602309934452501</v>
      </c>
      <c r="BF94">
        <f t="shared" si="25"/>
        <v>8.0344820756252489</v>
      </c>
      <c r="BG94">
        <f>AVERAGE(BG97:BG120)*0.042333333</f>
        <v>2.8034191445925001</v>
      </c>
      <c r="BH94">
        <f t="shared" ref="BH94:BR94" si="26">AVERAGE(BH97:BH120)*0.042333333</f>
        <v>5.3384908190757505</v>
      </c>
      <c r="BI94">
        <f t="shared" si="26"/>
        <v>3.0390111982930001</v>
      </c>
      <c r="BJ94">
        <f t="shared" si="26"/>
        <v>9.4396713196112731</v>
      </c>
      <c r="BK94">
        <f t="shared" si="26"/>
        <v>5.5084626788484998</v>
      </c>
      <c r="BL94">
        <f t="shared" si="26"/>
        <v>8.8423714025972533</v>
      </c>
      <c r="BM94">
        <f t="shared" si="26"/>
        <v>3.2309858078925004</v>
      </c>
      <c r="BN94">
        <f t="shared" si="26"/>
        <v>5.0327453770387507</v>
      </c>
      <c r="BO94">
        <f t="shared" si="26"/>
        <v>4.2918979384277502</v>
      </c>
      <c r="BP94">
        <f t="shared" si="26"/>
        <v>8.0462913116433743</v>
      </c>
      <c r="BQ94">
        <f t="shared" si="26"/>
        <v>3.6203783881597502</v>
      </c>
      <c r="BR94">
        <f t="shared" si="26"/>
        <v>8.5777915991249998</v>
      </c>
      <c r="BS94">
        <f>AVERAGE(BS97:BS120)*0.042333333</f>
        <v>4.2192292445554997</v>
      </c>
    </row>
    <row r="95" spans="1:90">
      <c r="A95" s="77" t="s">
        <v>153</v>
      </c>
      <c r="AI95">
        <f>STDEV(AI97:AI120)*0.042333333</f>
        <v>0.33508500473505459</v>
      </c>
      <c r="AJ95">
        <f t="shared" ref="AJ95:BS95" si="27">STDEV(AJ97:AJ120)*0.042333333</f>
        <v>1.7014549758138002</v>
      </c>
      <c r="AK95">
        <f t="shared" si="27"/>
        <v>0.58920483315983152</v>
      </c>
      <c r="AL95">
        <f t="shared" si="27"/>
        <v>2.2151855663159643</v>
      </c>
      <c r="AM95">
        <f t="shared" si="27"/>
        <v>0.82099189859921484</v>
      </c>
      <c r="AN95">
        <f t="shared" si="27"/>
        <v>2.8616746433381559</v>
      </c>
      <c r="AO95">
        <f t="shared" si="27"/>
        <v>0.27573254289405696</v>
      </c>
      <c r="AP95">
        <f t="shared" si="27"/>
        <v>0.46465278917635755</v>
      </c>
      <c r="AQ95">
        <f t="shared" si="27"/>
        <v>0.43849755526355727</v>
      </c>
      <c r="AR95">
        <f t="shared" si="27"/>
        <v>0.44847947091732426</v>
      </c>
      <c r="AS95">
        <f t="shared" si="27"/>
        <v>1.3601958076243579</v>
      </c>
      <c r="AT95">
        <f t="shared" si="27"/>
        <v>1.4876893082015294</v>
      </c>
      <c r="AU95">
        <f t="shared" si="27"/>
        <v>1.0819209764825268</v>
      </c>
      <c r="AV95">
        <f t="shared" si="27"/>
        <v>0.94653038174176685</v>
      </c>
      <c r="AW95">
        <f t="shared" si="27"/>
        <v>0.54865711800278005</v>
      </c>
      <c r="AX95">
        <f t="shared" si="27"/>
        <v>0.53335141302081046</v>
      </c>
      <c r="AY95">
        <f t="shared" si="27"/>
        <v>1.3269941110932675</v>
      </c>
      <c r="AZ95">
        <f t="shared" si="27"/>
        <v>1.0679457391839644</v>
      </c>
      <c r="BA95">
        <f t="shared" si="27"/>
        <v>0.55712144538322839</v>
      </c>
      <c r="BB95">
        <f t="shared" si="27"/>
        <v>0.58040957805568583</v>
      </c>
      <c r="BC95">
        <f t="shared" si="27"/>
        <v>0.97380281361309917</v>
      </c>
      <c r="BD95">
        <f t="shared" si="27"/>
        <v>1.95136500583371</v>
      </c>
      <c r="BE95">
        <f t="shared" si="27"/>
        <v>1.9007969911000702</v>
      </c>
      <c r="BF95">
        <f t="shared" si="27"/>
        <v>1.5525116617733006</v>
      </c>
      <c r="BG95">
        <f t="shared" si="27"/>
        <v>0.97153957296167015</v>
      </c>
      <c r="BH95">
        <f t="shared" si="27"/>
        <v>2.0839065154996521</v>
      </c>
      <c r="BI95">
        <f t="shared" si="27"/>
        <v>1.3905216267653617</v>
      </c>
      <c r="BJ95">
        <f t="shared" si="27"/>
        <v>3.1533081228035238</v>
      </c>
      <c r="BK95">
        <f t="shared" si="27"/>
        <v>1.196201855750465</v>
      </c>
      <c r="BL95">
        <f t="shared" si="27"/>
        <v>0.96050678693569458</v>
      </c>
      <c r="BM95">
        <f t="shared" si="27"/>
        <v>0.60691020855269906</v>
      </c>
      <c r="BN95">
        <f t="shared" si="27"/>
        <v>1.639983415968205</v>
      </c>
      <c r="BO95">
        <f t="shared" si="27"/>
        <v>1.3564712377343728</v>
      </c>
      <c r="BP95">
        <f t="shared" si="27"/>
        <v>2.2431922111024134</v>
      </c>
      <c r="BQ95">
        <f t="shared" si="27"/>
        <v>0.38915152093621863</v>
      </c>
      <c r="BR95">
        <f t="shared" si="27"/>
        <v>1.3556296672839234</v>
      </c>
      <c r="BS95">
        <f t="shared" si="27"/>
        <v>0.48804260804901717</v>
      </c>
    </row>
    <row r="96" spans="1:90">
      <c r="A96" s="82" t="s">
        <v>79</v>
      </c>
      <c r="AI96">
        <f>COUNT(AI97:AI120)</f>
        <v>16</v>
      </c>
      <c r="AJ96">
        <f t="shared" ref="AJ96:BS96" si="28">COUNT(AJ97:AJ120)</f>
        <v>16</v>
      </c>
      <c r="AK96">
        <f t="shared" si="28"/>
        <v>14</v>
      </c>
      <c r="AL96">
        <f t="shared" si="28"/>
        <v>15</v>
      </c>
      <c r="AM96">
        <f t="shared" si="28"/>
        <v>15</v>
      </c>
      <c r="AN96">
        <f t="shared" si="28"/>
        <v>16</v>
      </c>
      <c r="AO96">
        <f t="shared" si="28"/>
        <v>12</v>
      </c>
      <c r="AP96">
        <f t="shared" si="28"/>
        <v>23</v>
      </c>
      <c r="AQ96">
        <f t="shared" si="28"/>
        <v>23</v>
      </c>
      <c r="AR96">
        <f t="shared" si="28"/>
        <v>12</v>
      </c>
      <c r="AS96">
        <f t="shared" si="28"/>
        <v>24</v>
      </c>
      <c r="AT96">
        <f t="shared" si="28"/>
        <v>24</v>
      </c>
      <c r="AU96">
        <f t="shared" si="28"/>
        <v>23</v>
      </c>
      <c r="AV96">
        <f t="shared" si="28"/>
        <v>12</v>
      </c>
      <c r="AW96">
        <f t="shared" si="28"/>
        <v>12</v>
      </c>
      <c r="AX96">
        <f t="shared" si="28"/>
        <v>12</v>
      </c>
      <c r="AY96">
        <f t="shared" si="28"/>
        <v>12</v>
      </c>
      <c r="AZ96">
        <f t="shared" si="28"/>
        <v>12</v>
      </c>
      <c r="BA96">
        <f t="shared" si="28"/>
        <v>11</v>
      </c>
      <c r="BB96">
        <f t="shared" si="28"/>
        <v>12</v>
      </c>
      <c r="BC96">
        <f t="shared" si="28"/>
        <v>10</v>
      </c>
      <c r="BD96">
        <f t="shared" si="28"/>
        <v>12</v>
      </c>
      <c r="BE96">
        <f t="shared" si="28"/>
        <v>12</v>
      </c>
      <c r="BF96">
        <f t="shared" si="28"/>
        <v>12</v>
      </c>
      <c r="BG96">
        <f t="shared" si="28"/>
        <v>12</v>
      </c>
      <c r="BH96">
        <f t="shared" si="28"/>
        <v>12</v>
      </c>
      <c r="BI96">
        <f t="shared" si="28"/>
        <v>12</v>
      </c>
      <c r="BJ96">
        <f t="shared" si="28"/>
        <v>11</v>
      </c>
      <c r="BK96">
        <f t="shared" si="28"/>
        <v>12</v>
      </c>
      <c r="BL96">
        <f t="shared" si="28"/>
        <v>12</v>
      </c>
      <c r="BM96">
        <f t="shared" si="28"/>
        <v>12</v>
      </c>
      <c r="BN96">
        <f t="shared" si="28"/>
        <v>12</v>
      </c>
      <c r="BO96">
        <f t="shared" si="28"/>
        <v>12</v>
      </c>
      <c r="BP96">
        <f t="shared" si="28"/>
        <v>8</v>
      </c>
      <c r="BQ96">
        <f t="shared" si="28"/>
        <v>12</v>
      </c>
      <c r="BR96">
        <f t="shared" si="28"/>
        <v>8</v>
      </c>
      <c r="BS96">
        <f t="shared" si="28"/>
        <v>12</v>
      </c>
    </row>
    <row r="97" spans="1:71">
      <c r="A97" s="77" t="s">
        <v>154</v>
      </c>
      <c r="AI97">
        <v>29.530999999999999</v>
      </c>
      <c r="AJ97">
        <v>31.545000000000002</v>
      </c>
      <c r="AK97">
        <v>50.914000000000001</v>
      </c>
      <c r="AL97">
        <v>22.152999999999999</v>
      </c>
      <c r="AM97">
        <v>121.81399999999999</v>
      </c>
      <c r="AN97">
        <v>99.162999999999997</v>
      </c>
      <c r="AO97">
        <v>37.110999999999997</v>
      </c>
      <c r="AP97">
        <v>48.357999999999997</v>
      </c>
      <c r="AQ97">
        <v>58.142000000000003</v>
      </c>
      <c r="AR97">
        <v>62.311</v>
      </c>
      <c r="AS97">
        <v>77.492000000000004</v>
      </c>
      <c r="AT97">
        <v>99.807000000000002</v>
      </c>
      <c r="AU97">
        <v>92.070999999999998</v>
      </c>
      <c r="AV97">
        <v>73.694999999999993</v>
      </c>
      <c r="AW97">
        <v>44.429000000000002</v>
      </c>
      <c r="AX97">
        <v>53.468000000000004</v>
      </c>
      <c r="AY97">
        <v>135.94399999999999</v>
      </c>
      <c r="AZ97">
        <v>89.358999999999995</v>
      </c>
      <c r="BA97">
        <v>58.048000000000002</v>
      </c>
      <c r="BB97">
        <v>75.545000000000002</v>
      </c>
      <c r="BC97">
        <v>258.66699999999997</v>
      </c>
      <c r="BD97">
        <v>167.464</v>
      </c>
      <c r="BE97">
        <v>65.349999999999994</v>
      </c>
      <c r="BF97">
        <v>185.297</v>
      </c>
      <c r="BG97">
        <v>96.542000000000002</v>
      </c>
      <c r="BH97">
        <v>189.684</v>
      </c>
      <c r="BI97">
        <v>128.27199999999999</v>
      </c>
      <c r="BJ97">
        <v>354.63299999999998</v>
      </c>
      <c r="BK97">
        <v>103.05200000000001</v>
      </c>
      <c r="BL97">
        <v>238.91200000000001</v>
      </c>
      <c r="BM97">
        <v>81.790999999999997</v>
      </c>
      <c r="BN97">
        <v>147.78899999999999</v>
      </c>
      <c r="BO97">
        <v>137.14500000000001</v>
      </c>
      <c r="BQ97">
        <v>68.632999999999996</v>
      </c>
      <c r="BR97">
        <v>217.191</v>
      </c>
      <c r="BS97">
        <v>73.167000000000002</v>
      </c>
    </row>
    <row r="98" spans="1:71">
      <c r="A98" s="77" t="s">
        <v>155</v>
      </c>
      <c r="AI98">
        <v>39.74</v>
      </c>
      <c r="AJ98">
        <v>50.281999999999996</v>
      </c>
      <c r="AK98">
        <v>44.341000000000001</v>
      </c>
      <c r="AL98">
        <v>53.323</v>
      </c>
      <c r="AM98">
        <v>103.608</v>
      </c>
      <c r="AN98">
        <v>107.58</v>
      </c>
      <c r="AO98">
        <v>39.450000000000003</v>
      </c>
      <c r="AP98">
        <v>49.515000000000001</v>
      </c>
      <c r="AQ98">
        <v>51.957999999999998</v>
      </c>
      <c r="AR98">
        <v>60.759</v>
      </c>
      <c r="AS98">
        <v>89.174999999999997</v>
      </c>
      <c r="AT98">
        <v>106.675</v>
      </c>
      <c r="AU98">
        <v>93.007999999999996</v>
      </c>
      <c r="AV98">
        <v>75.828000000000003</v>
      </c>
      <c r="AW98">
        <v>68.751000000000005</v>
      </c>
      <c r="AX98">
        <v>55.765000000000001</v>
      </c>
      <c r="AY98">
        <v>130.86500000000001</v>
      </c>
      <c r="AZ98">
        <v>63.920999999999999</v>
      </c>
      <c r="BA98">
        <v>53.079000000000001</v>
      </c>
      <c r="BB98">
        <v>77.557000000000002</v>
      </c>
      <c r="BC98">
        <v>249.309</v>
      </c>
      <c r="BD98">
        <v>189.256</v>
      </c>
      <c r="BE98">
        <v>45.658000000000001</v>
      </c>
      <c r="BF98">
        <v>151.928</v>
      </c>
      <c r="BG98">
        <v>64.156000000000006</v>
      </c>
      <c r="BH98">
        <v>164.86699999999999</v>
      </c>
      <c r="BI98">
        <v>104.56699999999999</v>
      </c>
      <c r="BJ98">
        <v>295.43400000000003</v>
      </c>
      <c r="BK98">
        <v>113.657</v>
      </c>
      <c r="BL98">
        <v>181.64400000000001</v>
      </c>
      <c r="BM98">
        <v>74.983999999999995</v>
      </c>
      <c r="BN98">
        <v>170.88300000000001</v>
      </c>
      <c r="BO98">
        <v>122.917</v>
      </c>
      <c r="BP98">
        <v>266.24799999999999</v>
      </c>
      <c r="BQ98">
        <v>71.704999999999998</v>
      </c>
      <c r="BR98">
        <v>210.197</v>
      </c>
      <c r="BS98">
        <v>98.244</v>
      </c>
    </row>
    <row r="99" spans="1:71">
      <c r="A99" s="77" t="s">
        <v>156</v>
      </c>
      <c r="AI99">
        <v>32</v>
      </c>
      <c r="AJ99">
        <v>51.734000000000002</v>
      </c>
      <c r="AK99">
        <v>43.307000000000002</v>
      </c>
      <c r="AL99">
        <v>78.763999999999996</v>
      </c>
      <c r="AM99">
        <v>91.784000000000006</v>
      </c>
      <c r="AN99">
        <v>102.586</v>
      </c>
      <c r="AO99">
        <v>34.244</v>
      </c>
      <c r="AP99">
        <v>49.488999999999997</v>
      </c>
      <c r="AQ99">
        <v>73.040000000000006</v>
      </c>
      <c r="AR99">
        <v>60.305999999999997</v>
      </c>
      <c r="AS99">
        <v>60.817</v>
      </c>
      <c r="AT99">
        <v>101.881</v>
      </c>
      <c r="AU99">
        <v>106.065</v>
      </c>
      <c r="AV99">
        <v>92.302000000000007</v>
      </c>
      <c r="AW99">
        <v>62.433999999999997</v>
      </c>
      <c r="AX99">
        <v>51.643999999999998</v>
      </c>
      <c r="AY99">
        <v>118.10299999999999</v>
      </c>
      <c r="AZ99">
        <v>67.927999999999997</v>
      </c>
      <c r="BA99">
        <v>56.965000000000003</v>
      </c>
      <c r="BB99">
        <v>47.155999999999999</v>
      </c>
      <c r="BD99">
        <v>160.721</v>
      </c>
      <c r="BE99">
        <v>68.950999999999993</v>
      </c>
      <c r="BF99">
        <v>182.017</v>
      </c>
      <c r="BG99">
        <v>115.42100000000001</v>
      </c>
      <c r="BH99">
        <v>155.149</v>
      </c>
      <c r="BI99">
        <v>109.925</v>
      </c>
      <c r="BJ99">
        <v>173.63200000000001</v>
      </c>
      <c r="BK99">
        <v>105.312</v>
      </c>
      <c r="BL99">
        <v>195.20099999999999</v>
      </c>
      <c r="BM99">
        <v>90.695999999999998</v>
      </c>
      <c r="BN99">
        <v>163.81399999999999</v>
      </c>
      <c r="BO99">
        <v>137.376</v>
      </c>
      <c r="BQ99">
        <v>84.867000000000004</v>
      </c>
      <c r="BR99">
        <v>229.92400000000001</v>
      </c>
      <c r="BS99">
        <v>108.50700000000001</v>
      </c>
    </row>
    <row r="100" spans="1:71">
      <c r="A100" s="77" t="s">
        <v>157</v>
      </c>
      <c r="AI100">
        <v>32.918999999999997</v>
      </c>
      <c r="AJ100">
        <v>35.453000000000003</v>
      </c>
      <c r="AK100">
        <v>45.216000000000001</v>
      </c>
      <c r="AL100">
        <v>71.775000000000006</v>
      </c>
      <c r="AM100">
        <v>72.022000000000006</v>
      </c>
      <c r="AN100">
        <v>100.967</v>
      </c>
      <c r="AO100">
        <v>36.03</v>
      </c>
      <c r="AP100">
        <v>61.869</v>
      </c>
      <c r="AQ100">
        <v>61.798999999999999</v>
      </c>
      <c r="AR100">
        <v>48.302</v>
      </c>
      <c r="AS100">
        <v>88.38</v>
      </c>
      <c r="AT100">
        <v>88.013000000000005</v>
      </c>
      <c r="AU100">
        <v>85.483999999999995</v>
      </c>
      <c r="AV100">
        <v>109.91</v>
      </c>
      <c r="AW100">
        <v>68.587000000000003</v>
      </c>
      <c r="AX100">
        <v>42.9</v>
      </c>
      <c r="AY100">
        <v>103.544</v>
      </c>
      <c r="AZ100">
        <v>72.706000000000003</v>
      </c>
      <c r="BB100">
        <v>86.935000000000002</v>
      </c>
      <c r="BC100">
        <v>241.244</v>
      </c>
      <c r="BD100">
        <v>178.58500000000001</v>
      </c>
      <c r="BE100">
        <v>70.138000000000005</v>
      </c>
      <c r="BF100">
        <v>203.791</v>
      </c>
      <c r="BG100">
        <v>91.626999999999995</v>
      </c>
      <c r="BH100">
        <v>177.02699999999999</v>
      </c>
      <c r="BI100">
        <v>111.28400000000001</v>
      </c>
      <c r="BK100">
        <v>95.453000000000003</v>
      </c>
      <c r="BL100">
        <v>223.04900000000001</v>
      </c>
      <c r="BM100">
        <v>85.795000000000002</v>
      </c>
      <c r="BN100">
        <v>150.041</v>
      </c>
      <c r="BO100">
        <v>129.81399999999999</v>
      </c>
      <c r="BP100">
        <v>257.10500000000002</v>
      </c>
      <c r="BQ100">
        <v>94.442999999999998</v>
      </c>
      <c r="BS100">
        <v>102.76600000000001</v>
      </c>
    </row>
    <row r="101" spans="1:71">
      <c r="A101" s="77" t="s">
        <v>158</v>
      </c>
      <c r="AI101">
        <v>43.116999999999997</v>
      </c>
      <c r="AJ101">
        <v>153.608</v>
      </c>
      <c r="AK101">
        <v>45.286000000000001</v>
      </c>
      <c r="AL101">
        <v>154.572</v>
      </c>
      <c r="AM101">
        <v>62.029000000000003</v>
      </c>
      <c r="AN101">
        <v>114.79300000000001</v>
      </c>
      <c r="AO101">
        <v>36.232999999999997</v>
      </c>
      <c r="AP101">
        <v>65.319000000000003</v>
      </c>
      <c r="AQ101">
        <v>65.569000000000003</v>
      </c>
      <c r="AR101">
        <v>43.722999999999999</v>
      </c>
      <c r="AS101">
        <v>59.805999999999997</v>
      </c>
      <c r="AT101">
        <v>106.011</v>
      </c>
      <c r="AU101">
        <v>85.102000000000004</v>
      </c>
      <c r="AV101">
        <v>45.665999999999997</v>
      </c>
      <c r="AW101">
        <v>54.009</v>
      </c>
      <c r="AX101">
        <v>36.387</v>
      </c>
      <c r="AY101">
        <v>118.258</v>
      </c>
      <c r="AZ101">
        <v>53.552</v>
      </c>
      <c r="BA101">
        <v>34.296999999999997</v>
      </c>
      <c r="BB101">
        <v>90.603999999999999</v>
      </c>
      <c r="BC101">
        <v>264.78500000000003</v>
      </c>
      <c r="BD101">
        <v>129.08000000000001</v>
      </c>
      <c r="BE101">
        <v>75.602999999999994</v>
      </c>
      <c r="BF101">
        <v>134.80799999999999</v>
      </c>
      <c r="BG101">
        <v>70.311000000000007</v>
      </c>
      <c r="BH101">
        <v>194.83</v>
      </c>
      <c r="BI101">
        <v>77.894000000000005</v>
      </c>
      <c r="BJ101">
        <v>291.89</v>
      </c>
      <c r="BK101">
        <v>99.765000000000001</v>
      </c>
      <c r="BL101">
        <v>186.30099999999999</v>
      </c>
      <c r="BM101">
        <v>67.635000000000005</v>
      </c>
      <c r="BN101">
        <v>155.12200000000001</v>
      </c>
      <c r="BO101">
        <v>127.52</v>
      </c>
      <c r="BP101">
        <v>225.34800000000001</v>
      </c>
      <c r="BQ101">
        <v>84.89</v>
      </c>
      <c r="BR101">
        <v>169.13800000000001</v>
      </c>
      <c r="BS101">
        <v>99.893000000000001</v>
      </c>
    </row>
    <row r="102" spans="1:71">
      <c r="A102" s="84" t="s">
        <v>159</v>
      </c>
      <c r="AI102">
        <v>31.260999999999999</v>
      </c>
      <c r="AJ102">
        <v>103.16</v>
      </c>
      <c r="AK102">
        <v>76.5</v>
      </c>
      <c r="AL102">
        <v>36.115000000000002</v>
      </c>
      <c r="AM102">
        <v>69.724999999999994</v>
      </c>
      <c r="AN102">
        <v>127.111</v>
      </c>
      <c r="AO102">
        <v>33.933999999999997</v>
      </c>
      <c r="AP102">
        <v>74.933000000000007</v>
      </c>
      <c r="AQ102">
        <v>41.238</v>
      </c>
      <c r="AR102">
        <v>40.459000000000003</v>
      </c>
      <c r="AS102">
        <v>65.406000000000006</v>
      </c>
      <c r="AT102">
        <v>81.507999999999996</v>
      </c>
      <c r="AU102">
        <v>97.06</v>
      </c>
      <c r="AV102">
        <v>77.613</v>
      </c>
      <c r="AW102">
        <v>43.756999999999998</v>
      </c>
      <c r="AX102">
        <v>48.183</v>
      </c>
      <c r="AY102">
        <v>122.07</v>
      </c>
      <c r="AZ102">
        <v>53.222999999999999</v>
      </c>
      <c r="BA102">
        <v>52.104999999999997</v>
      </c>
      <c r="BB102">
        <v>74.887</v>
      </c>
      <c r="BD102">
        <v>196.84800000000001</v>
      </c>
      <c r="BE102">
        <v>71.655000000000001</v>
      </c>
      <c r="BF102">
        <v>147.886</v>
      </c>
      <c r="BG102">
        <v>59.863999999999997</v>
      </c>
      <c r="BH102">
        <v>145.643</v>
      </c>
      <c r="BI102">
        <v>59.709000000000003</v>
      </c>
      <c r="BJ102">
        <v>125.524</v>
      </c>
      <c r="BK102">
        <v>108.523</v>
      </c>
      <c r="BL102">
        <v>227.10400000000001</v>
      </c>
      <c r="BM102">
        <v>70.97</v>
      </c>
      <c r="BN102">
        <v>139.839</v>
      </c>
      <c r="BO102">
        <v>131.30500000000001</v>
      </c>
      <c r="BQ102">
        <v>85.212999999999994</v>
      </c>
      <c r="BR102">
        <v>190.41300000000001</v>
      </c>
      <c r="BS102">
        <v>102.967</v>
      </c>
    </row>
    <row r="103" spans="1:71">
      <c r="A103" s="84" t="s">
        <v>160</v>
      </c>
      <c r="AI103">
        <v>55.948</v>
      </c>
      <c r="AJ103">
        <v>64.317999999999998</v>
      </c>
      <c r="AK103">
        <v>44.356000000000002</v>
      </c>
      <c r="AL103">
        <v>197.43100000000001</v>
      </c>
      <c r="AM103">
        <v>65.248999999999995</v>
      </c>
      <c r="AN103">
        <v>107.095</v>
      </c>
      <c r="AO103">
        <v>29.294</v>
      </c>
      <c r="AP103">
        <v>35.259</v>
      </c>
      <c r="AQ103">
        <v>39.122999999999998</v>
      </c>
      <c r="AR103">
        <v>64.956000000000003</v>
      </c>
      <c r="AS103">
        <v>109.345</v>
      </c>
      <c r="AT103">
        <v>70.822000000000003</v>
      </c>
      <c r="AU103">
        <v>39.787999999999997</v>
      </c>
      <c r="AV103">
        <v>69.165000000000006</v>
      </c>
      <c r="AW103">
        <v>43.618000000000002</v>
      </c>
      <c r="AX103">
        <v>63.427999999999997</v>
      </c>
      <c r="AY103">
        <v>149.709</v>
      </c>
      <c r="AZ103">
        <v>118.438</v>
      </c>
      <c r="BA103">
        <v>68.581000000000003</v>
      </c>
      <c r="BB103">
        <v>84.23</v>
      </c>
      <c r="BC103">
        <v>209.05500000000001</v>
      </c>
      <c r="BD103">
        <v>268.79500000000002</v>
      </c>
      <c r="BE103">
        <v>150.047</v>
      </c>
      <c r="BF103">
        <v>189.62700000000001</v>
      </c>
      <c r="BG103">
        <v>51.603000000000002</v>
      </c>
      <c r="BH103">
        <v>88.9</v>
      </c>
      <c r="BI103">
        <v>40.15</v>
      </c>
      <c r="BJ103">
        <v>282.63200000000001</v>
      </c>
      <c r="BK103">
        <v>171.28899999999999</v>
      </c>
      <c r="BL103">
        <v>212.23</v>
      </c>
      <c r="BM103">
        <v>88.697000000000003</v>
      </c>
      <c r="BN103">
        <v>69.111999999999995</v>
      </c>
      <c r="BO103">
        <v>66.978999999999999</v>
      </c>
      <c r="BQ103">
        <v>92.158000000000001</v>
      </c>
      <c r="BS103">
        <v>91.432000000000002</v>
      </c>
    </row>
    <row r="104" spans="1:71">
      <c r="A104" s="84" t="s">
        <v>161</v>
      </c>
      <c r="AI104">
        <v>36.537999999999997</v>
      </c>
      <c r="AJ104">
        <v>54.177999999999997</v>
      </c>
      <c r="AK104">
        <v>23.227</v>
      </c>
      <c r="AL104">
        <v>176.00399999999999</v>
      </c>
      <c r="AM104">
        <v>74.078000000000003</v>
      </c>
      <c r="AN104">
        <v>84.33</v>
      </c>
      <c r="AO104">
        <v>27.594000000000001</v>
      </c>
      <c r="AP104">
        <v>56.165999999999997</v>
      </c>
      <c r="AQ104">
        <v>37.091999999999999</v>
      </c>
      <c r="AR104">
        <v>63.265000000000001</v>
      </c>
      <c r="AS104">
        <v>113.923</v>
      </c>
      <c r="AT104">
        <v>135.673</v>
      </c>
      <c r="AU104">
        <v>31.440999999999999</v>
      </c>
      <c r="AV104">
        <v>43.671999999999997</v>
      </c>
      <c r="AW104">
        <v>39.149000000000001</v>
      </c>
      <c r="AX104">
        <v>73.507999999999996</v>
      </c>
      <c r="AY104">
        <v>138.73099999999999</v>
      </c>
      <c r="AZ104">
        <v>100.345</v>
      </c>
      <c r="BA104">
        <v>66.099000000000004</v>
      </c>
      <c r="BB104">
        <v>87.855999999999995</v>
      </c>
      <c r="BC104">
        <v>208.62700000000001</v>
      </c>
      <c r="BD104">
        <v>274.77999999999997</v>
      </c>
      <c r="BE104">
        <v>157.49100000000001</v>
      </c>
      <c r="BF104">
        <v>231.523</v>
      </c>
      <c r="BG104">
        <v>53.524999999999999</v>
      </c>
      <c r="BH104">
        <v>71.111999999999995</v>
      </c>
      <c r="BI104">
        <v>48</v>
      </c>
      <c r="BJ104">
        <v>247.12</v>
      </c>
      <c r="BK104">
        <v>158.77099999999999</v>
      </c>
      <c r="BL104">
        <v>201.14</v>
      </c>
      <c r="BM104">
        <v>65.778999999999996</v>
      </c>
      <c r="BN104">
        <v>79.793000000000006</v>
      </c>
      <c r="BO104">
        <v>70.069000000000003</v>
      </c>
      <c r="BP104">
        <v>119.95099999999999</v>
      </c>
      <c r="BQ104">
        <v>75.510000000000005</v>
      </c>
      <c r="BR104">
        <v>253.51400000000001</v>
      </c>
      <c r="BS104">
        <v>84.682000000000002</v>
      </c>
    </row>
    <row r="105" spans="1:71">
      <c r="A105" s="84" t="s">
        <v>162</v>
      </c>
      <c r="AI105">
        <v>44</v>
      </c>
      <c r="AJ105">
        <v>123.265</v>
      </c>
      <c r="AK105">
        <v>49.216999999999999</v>
      </c>
      <c r="AL105">
        <v>58.917000000000002</v>
      </c>
      <c r="AM105">
        <v>69.575000000000003</v>
      </c>
      <c r="AN105">
        <v>293.24099999999999</v>
      </c>
      <c r="AO105">
        <v>33.64</v>
      </c>
      <c r="AP105">
        <v>46.301000000000002</v>
      </c>
      <c r="AQ105">
        <v>36.271999999999998</v>
      </c>
      <c r="AR105">
        <v>75.168000000000006</v>
      </c>
      <c r="AS105">
        <v>112.98399999999999</v>
      </c>
      <c r="AT105">
        <v>125.17700000000001</v>
      </c>
      <c r="AU105">
        <v>52.603999999999999</v>
      </c>
      <c r="AV105">
        <v>44.749000000000002</v>
      </c>
      <c r="AW105">
        <v>35.296999999999997</v>
      </c>
      <c r="AX105">
        <v>66.340999999999994</v>
      </c>
      <c r="AY105">
        <v>209.54300000000001</v>
      </c>
      <c r="AZ105">
        <v>112.117</v>
      </c>
      <c r="BA105">
        <v>29.31</v>
      </c>
      <c r="BB105">
        <v>65.680000000000007</v>
      </c>
      <c r="BC105">
        <v>216.31</v>
      </c>
      <c r="BD105">
        <v>178.399</v>
      </c>
      <c r="BE105">
        <v>137.983</v>
      </c>
      <c r="BF105">
        <v>188.24</v>
      </c>
      <c r="BG105">
        <v>43.978000000000002</v>
      </c>
      <c r="BH105">
        <v>84.744</v>
      </c>
      <c r="BI105">
        <v>47.975999999999999</v>
      </c>
      <c r="BJ105">
        <v>172.53399999999999</v>
      </c>
      <c r="BK105">
        <v>154.387</v>
      </c>
      <c r="BL105">
        <v>200.85499999999999</v>
      </c>
      <c r="BM105">
        <v>81.710999999999999</v>
      </c>
      <c r="BN105">
        <v>74.367000000000004</v>
      </c>
      <c r="BO105">
        <v>68.771000000000001</v>
      </c>
      <c r="BP105">
        <v>169.54499999999999</v>
      </c>
      <c r="BQ105">
        <v>89.998000000000005</v>
      </c>
      <c r="BS105">
        <v>109.40600000000001</v>
      </c>
    </row>
    <row r="106" spans="1:71">
      <c r="A106" s="84" t="s">
        <v>163</v>
      </c>
      <c r="AI106">
        <v>35.981999999999999</v>
      </c>
      <c r="AJ106">
        <v>117.834</v>
      </c>
      <c r="AK106">
        <v>46.232999999999997</v>
      </c>
      <c r="AL106">
        <v>58.328000000000003</v>
      </c>
      <c r="AM106">
        <v>52.552999999999997</v>
      </c>
      <c r="AN106">
        <v>295.98599999999999</v>
      </c>
      <c r="AO106">
        <v>24.954999999999998</v>
      </c>
      <c r="AP106">
        <v>44.186999999999998</v>
      </c>
      <c r="AQ106">
        <v>44.875</v>
      </c>
      <c r="AR106">
        <v>58.375</v>
      </c>
      <c r="AS106">
        <v>110.559</v>
      </c>
      <c r="AT106">
        <v>101.529</v>
      </c>
      <c r="AU106">
        <v>50.19</v>
      </c>
      <c r="AV106">
        <v>48.796999999999997</v>
      </c>
      <c r="AW106">
        <v>30.635000000000002</v>
      </c>
      <c r="AX106">
        <v>69.197999999999993</v>
      </c>
      <c r="AY106">
        <v>177.18899999999999</v>
      </c>
      <c r="AZ106">
        <v>115.62</v>
      </c>
      <c r="BA106">
        <v>71.322000000000003</v>
      </c>
      <c r="BB106">
        <v>70.977999999999994</v>
      </c>
      <c r="BC106">
        <v>200.79400000000001</v>
      </c>
      <c r="BD106">
        <v>258.97899999999998</v>
      </c>
      <c r="BE106">
        <v>144.53899999999999</v>
      </c>
      <c r="BF106">
        <v>261.62</v>
      </c>
      <c r="BG106">
        <v>49.749000000000002</v>
      </c>
      <c r="BH106">
        <v>74.025999999999996</v>
      </c>
      <c r="BI106">
        <v>49.826999999999998</v>
      </c>
      <c r="BJ106">
        <v>184.047</v>
      </c>
      <c r="BK106">
        <v>139.74299999999999</v>
      </c>
      <c r="BL106">
        <v>191.434</v>
      </c>
      <c r="BM106">
        <v>99.588999999999999</v>
      </c>
      <c r="BN106">
        <v>96.081999999999994</v>
      </c>
      <c r="BO106">
        <v>55.984999999999999</v>
      </c>
      <c r="BP106">
        <v>149.29</v>
      </c>
      <c r="BQ106">
        <v>87.769000000000005</v>
      </c>
      <c r="BS106">
        <v>106.261</v>
      </c>
    </row>
    <row r="107" spans="1:71">
      <c r="A107" s="84" t="s">
        <v>164</v>
      </c>
      <c r="AI107">
        <v>28.445</v>
      </c>
      <c r="AJ107">
        <v>124.358</v>
      </c>
      <c r="AK107">
        <v>62.084000000000003</v>
      </c>
      <c r="AL107">
        <v>59.872999999999998</v>
      </c>
      <c r="AM107">
        <v>99.316999999999993</v>
      </c>
      <c r="AN107">
        <v>104.61</v>
      </c>
      <c r="AO107">
        <v>15.826000000000001</v>
      </c>
      <c r="AQ107">
        <v>51.561999999999998</v>
      </c>
      <c r="AR107">
        <v>50.258000000000003</v>
      </c>
      <c r="AS107">
        <v>116.142</v>
      </c>
      <c r="AT107">
        <v>92.102000000000004</v>
      </c>
      <c r="AU107">
        <v>38.588000000000001</v>
      </c>
      <c r="AV107">
        <v>47.392000000000003</v>
      </c>
      <c r="AW107">
        <v>35.445999999999998</v>
      </c>
      <c r="AX107">
        <v>76.185000000000002</v>
      </c>
      <c r="AY107">
        <v>177.51599999999999</v>
      </c>
      <c r="AZ107">
        <v>80.489999999999995</v>
      </c>
      <c r="BA107">
        <v>47.392000000000003</v>
      </c>
      <c r="BB107">
        <v>52.728999999999999</v>
      </c>
      <c r="BC107">
        <v>227.63800000000001</v>
      </c>
      <c r="BD107">
        <v>189.88300000000001</v>
      </c>
      <c r="BE107">
        <v>77.048000000000002</v>
      </c>
      <c r="BF107">
        <v>224.64099999999999</v>
      </c>
      <c r="BG107">
        <v>51.067999999999998</v>
      </c>
      <c r="BH107">
        <v>91.772000000000006</v>
      </c>
      <c r="BI107">
        <v>43.634999999999998</v>
      </c>
      <c r="BJ107">
        <v>143.33600000000001</v>
      </c>
      <c r="BK107">
        <v>161.36000000000001</v>
      </c>
      <c r="BL107">
        <v>193.71299999999999</v>
      </c>
      <c r="BM107">
        <v>52.186</v>
      </c>
      <c r="BN107">
        <v>85.525000000000006</v>
      </c>
      <c r="BO107">
        <v>85.001000000000005</v>
      </c>
      <c r="BP107">
        <v>168.071</v>
      </c>
      <c r="BQ107">
        <v>96.784000000000006</v>
      </c>
      <c r="BR107">
        <v>195.45099999999999</v>
      </c>
      <c r="BS107">
        <v>104.797</v>
      </c>
    </row>
    <row r="108" spans="1:71">
      <c r="A108" s="84" t="s">
        <v>165</v>
      </c>
      <c r="AI108">
        <v>31.175999999999998</v>
      </c>
      <c r="AJ108">
        <v>82.649000000000001</v>
      </c>
      <c r="AK108">
        <v>51.262999999999998</v>
      </c>
      <c r="AL108">
        <v>55.543999999999997</v>
      </c>
      <c r="AN108">
        <v>71.820999999999998</v>
      </c>
      <c r="AO108">
        <v>29.952999999999999</v>
      </c>
      <c r="AP108">
        <v>34.947000000000003</v>
      </c>
      <c r="AQ108">
        <v>40.578000000000003</v>
      </c>
      <c r="AR108">
        <v>70.930999999999997</v>
      </c>
      <c r="AS108">
        <v>121.949</v>
      </c>
      <c r="AT108">
        <v>92.498999999999995</v>
      </c>
      <c r="AU108">
        <v>52.762</v>
      </c>
      <c r="AV108">
        <v>41.241</v>
      </c>
      <c r="AW108">
        <v>47.228000000000002</v>
      </c>
      <c r="AX108">
        <v>67.986000000000004</v>
      </c>
      <c r="AY108">
        <v>168.03399999999999</v>
      </c>
      <c r="AZ108">
        <v>118.242</v>
      </c>
      <c r="BA108">
        <v>55.411999999999999</v>
      </c>
      <c r="BB108">
        <v>65.866</v>
      </c>
      <c r="BC108">
        <v>248.8</v>
      </c>
      <c r="BD108">
        <v>228.69900000000001</v>
      </c>
      <c r="BE108">
        <v>171.50800000000001</v>
      </c>
      <c r="BF108">
        <v>176.113</v>
      </c>
      <c r="BG108">
        <v>46.826000000000001</v>
      </c>
      <c r="BH108">
        <v>75.519000000000005</v>
      </c>
      <c r="BI108">
        <v>40.213000000000001</v>
      </c>
      <c r="BJ108">
        <v>182.04599999999999</v>
      </c>
      <c r="BK108">
        <v>150.142</v>
      </c>
      <c r="BL108">
        <v>254.916</v>
      </c>
      <c r="BM108">
        <v>56.036999999999999</v>
      </c>
      <c r="BN108">
        <v>94.238</v>
      </c>
      <c r="BO108">
        <v>83.718999999999994</v>
      </c>
      <c r="BP108">
        <v>165.001</v>
      </c>
      <c r="BQ108">
        <v>94.278999999999996</v>
      </c>
      <c r="BR108">
        <v>155.172</v>
      </c>
      <c r="BS108">
        <v>113.88</v>
      </c>
    </row>
    <row r="109" spans="1:71">
      <c r="A109" s="84" t="s">
        <v>166</v>
      </c>
      <c r="AI109">
        <v>33.728000000000002</v>
      </c>
      <c r="AJ109">
        <v>37.405000000000001</v>
      </c>
      <c r="AL109">
        <v>62.917999999999999</v>
      </c>
      <c r="AM109">
        <v>55.860999999999997</v>
      </c>
      <c r="AN109">
        <v>181.04</v>
      </c>
      <c r="AP109">
        <v>44.139000000000003</v>
      </c>
      <c r="AQ109">
        <v>53.139000000000003</v>
      </c>
      <c r="AS109">
        <v>51.554000000000002</v>
      </c>
      <c r="AT109">
        <v>58.613999999999997</v>
      </c>
      <c r="AU109">
        <v>42.073999999999998</v>
      </c>
    </row>
    <row r="110" spans="1:71">
      <c r="A110" s="84" t="s">
        <v>167</v>
      </c>
      <c r="AI110">
        <v>30.623000000000001</v>
      </c>
      <c r="AJ110">
        <v>21</v>
      </c>
      <c r="AM110">
        <v>95.215999999999994</v>
      </c>
      <c r="AN110">
        <v>187.245</v>
      </c>
      <c r="AP110">
        <v>35.828000000000003</v>
      </c>
      <c r="AQ110">
        <v>62.151000000000003</v>
      </c>
      <c r="AS110">
        <v>41.353999999999999</v>
      </c>
      <c r="AT110">
        <v>44.418999999999997</v>
      </c>
      <c r="AU110">
        <v>40.451000000000001</v>
      </c>
    </row>
    <row r="111" spans="1:71">
      <c r="A111" s="84" t="s">
        <v>168</v>
      </c>
      <c r="AI111">
        <v>21.472000000000001</v>
      </c>
      <c r="AJ111">
        <v>55.49</v>
      </c>
      <c r="AK111">
        <v>77.78</v>
      </c>
      <c r="AL111">
        <v>49.951999999999998</v>
      </c>
      <c r="AM111">
        <v>73.736999999999995</v>
      </c>
      <c r="AN111">
        <v>159.41300000000001</v>
      </c>
      <c r="AP111">
        <v>37.414999999999999</v>
      </c>
      <c r="AQ111">
        <v>49.109000000000002</v>
      </c>
      <c r="AS111">
        <v>49.561</v>
      </c>
      <c r="AT111">
        <v>61.658999999999999</v>
      </c>
      <c r="AU111">
        <v>51.61</v>
      </c>
    </row>
    <row r="112" spans="1:71">
      <c r="A112" s="84" t="s">
        <v>169</v>
      </c>
      <c r="AI112">
        <v>31.856999999999999</v>
      </c>
      <c r="AJ112">
        <v>45.267000000000003</v>
      </c>
      <c r="AK112">
        <v>55.124000000000002</v>
      </c>
      <c r="AL112">
        <v>55.374000000000002</v>
      </c>
      <c r="AM112">
        <v>78.436999999999998</v>
      </c>
      <c r="AN112">
        <v>143.363</v>
      </c>
      <c r="AP112">
        <v>29.937999999999999</v>
      </c>
      <c r="AQ112">
        <v>47</v>
      </c>
      <c r="AS112">
        <v>55.372</v>
      </c>
      <c r="AT112">
        <v>72.908000000000001</v>
      </c>
      <c r="AU112">
        <v>52.886000000000003</v>
      </c>
    </row>
    <row r="113" spans="1:90">
      <c r="A113" s="84" t="s">
        <v>170</v>
      </c>
      <c r="AP113">
        <v>43.726999999999997</v>
      </c>
      <c r="AQ113">
        <v>43.917999999999999</v>
      </c>
      <c r="AS113">
        <v>61.621000000000002</v>
      </c>
      <c r="AT113">
        <v>66.498999999999995</v>
      </c>
    </row>
    <row r="114" spans="1:90">
      <c r="A114" s="84" t="s">
        <v>171</v>
      </c>
      <c r="AP114">
        <v>36.700000000000003</v>
      </c>
      <c r="AQ114">
        <v>47.093000000000004</v>
      </c>
      <c r="AS114">
        <v>43.302</v>
      </c>
      <c r="AT114">
        <v>59.191000000000003</v>
      </c>
      <c r="AU114">
        <v>32.835000000000001</v>
      </c>
    </row>
    <row r="115" spans="1:90">
      <c r="A115" s="84" t="s">
        <v>172</v>
      </c>
      <c r="AP115">
        <v>44.908000000000001</v>
      </c>
      <c r="AS115">
        <v>131.816</v>
      </c>
      <c r="AT115">
        <v>125.413</v>
      </c>
      <c r="AU115">
        <v>62.688000000000002</v>
      </c>
    </row>
    <row r="116" spans="1:90">
      <c r="A116" s="84" t="s">
        <v>173</v>
      </c>
      <c r="AP116">
        <v>40.9</v>
      </c>
      <c r="AQ116">
        <v>46.07</v>
      </c>
      <c r="AS116">
        <v>132.01</v>
      </c>
      <c r="AT116">
        <v>120.494</v>
      </c>
      <c r="AU116">
        <v>73.741</v>
      </c>
    </row>
    <row r="117" spans="1:90">
      <c r="A117" s="84" t="s">
        <v>174</v>
      </c>
      <c r="AP117">
        <v>33.356999999999999</v>
      </c>
      <c r="AQ117">
        <v>37.521000000000001</v>
      </c>
      <c r="AS117">
        <v>50.511000000000003</v>
      </c>
      <c r="AT117">
        <v>165.83099999999999</v>
      </c>
      <c r="AU117">
        <v>113.842</v>
      </c>
    </row>
    <row r="118" spans="1:90">
      <c r="A118" s="84" t="s">
        <v>175</v>
      </c>
      <c r="AP118">
        <v>40.482999999999997</v>
      </c>
      <c r="AQ118">
        <v>63.773000000000003</v>
      </c>
      <c r="AS118">
        <v>113.53</v>
      </c>
      <c r="AT118">
        <v>144.435</v>
      </c>
      <c r="AU118">
        <v>99.257000000000005</v>
      </c>
    </row>
    <row r="119" spans="1:90">
      <c r="A119" s="84" t="s">
        <v>176</v>
      </c>
      <c r="AP119">
        <v>36.792999999999999</v>
      </c>
      <c r="AQ119">
        <v>41.948999999999998</v>
      </c>
      <c r="AS119">
        <v>123.69799999999999</v>
      </c>
      <c r="AT119">
        <v>179.53899999999999</v>
      </c>
      <c r="AU119">
        <v>79.551000000000002</v>
      </c>
    </row>
    <row r="120" spans="1:90">
      <c r="A120" s="84" t="s">
        <v>177</v>
      </c>
      <c r="AP120">
        <v>43.466999999999999</v>
      </c>
      <c r="AQ120">
        <v>40.881999999999998</v>
      </c>
      <c r="AS120">
        <v>126.15900000000001</v>
      </c>
      <c r="AT120">
        <v>139.084</v>
      </c>
      <c r="AU120">
        <v>58.082999999999998</v>
      </c>
    </row>
    <row r="123" spans="1:90" s="81" customFormat="1">
      <c r="A123" s="77" t="s">
        <v>6</v>
      </c>
      <c r="B123" s="78" t="s">
        <v>7</v>
      </c>
      <c r="C123" s="78" t="s">
        <v>8</v>
      </c>
      <c r="D123" s="78" t="s">
        <v>9</v>
      </c>
      <c r="E123" s="78" t="s">
        <v>10</v>
      </c>
      <c r="F123" s="78" t="s">
        <v>11</v>
      </c>
      <c r="G123" s="78" t="s">
        <v>12</v>
      </c>
      <c r="H123" s="78" t="s">
        <v>13</v>
      </c>
      <c r="I123" s="78" t="s">
        <v>14</v>
      </c>
      <c r="J123" s="78" t="s">
        <v>15</v>
      </c>
      <c r="K123" s="78" t="s">
        <v>16</v>
      </c>
      <c r="L123" s="78" t="s">
        <v>17</v>
      </c>
      <c r="M123" s="78" t="s">
        <v>18</v>
      </c>
      <c r="N123" s="78" t="s">
        <v>19</v>
      </c>
      <c r="O123" s="78" t="s">
        <v>20</v>
      </c>
      <c r="P123" s="78" t="s">
        <v>21</v>
      </c>
      <c r="Q123" s="78" t="s">
        <v>22</v>
      </c>
      <c r="R123" s="78" t="s">
        <v>23</v>
      </c>
      <c r="S123" s="78" t="s">
        <v>24</v>
      </c>
      <c r="T123" s="78" t="s">
        <v>25</v>
      </c>
      <c r="U123" s="78" t="s">
        <v>26</v>
      </c>
      <c r="V123" s="78" t="s">
        <v>27</v>
      </c>
      <c r="W123" s="78" t="s">
        <v>28</v>
      </c>
      <c r="X123" s="78" t="s">
        <v>29</v>
      </c>
      <c r="Y123" s="78" t="s">
        <v>30</v>
      </c>
      <c r="Z123" s="78" t="s">
        <v>31</v>
      </c>
      <c r="AA123" s="78" t="s">
        <v>32</v>
      </c>
      <c r="AB123" s="78" t="s">
        <v>33</v>
      </c>
      <c r="AC123" s="78" t="s">
        <v>34</v>
      </c>
      <c r="AD123" s="78" t="s">
        <v>35</v>
      </c>
      <c r="AE123" s="78" t="s">
        <v>36</v>
      </c>
      <c r="AF123" s="78" t="s">
        <v>37</v>
      </c>
      <c r="AG123" s="78" t="s">
        <v>38</v>
      </c>
      <c r="AH123" s="78" t="s">
        <v>39</v>
      </c>
      <c r="AI123" s="79" t="s">
        <v>40</v>
      </c>
      <c r="AJ123" s="79" t="s">
        <v>41</v>
      </c>
      <c r="AK123" s="79" t="s">
        <v>42</v>
      </c>
      <c r="AL123" s="79" t="s">
        <v>43</v>
      </c>
      <c r="AM123" s="79" t="s">
        <v>44</v>
      </c>
      <c r="AN123" s="79" t="s">
        <v>45</v>
      </c>
      <c r="AO123" s="80" t="s">
        <v>46</v>
      </c>
      <c r="AP123" s="80" t="s">
        <v>47</v>
      </c>
      <c r="AQ123" s="80" t="s">
        <v>48</v>
      </c>
      <c r="AR123" s="80" t="s">
        <v>49</v>
      </c>
      <c r="AS123" s="80" t="s">
        <v>50</v>
      </c>
      <c r="AT123" s="80" t="s">
        <v>51</v>
      </c>
      <c r="AU123" s="80" t="s">
        <v>52</v>
      </c>
      <c r="AV123" s="80" t="s">
        <v>53</v>
      </c>
      <c r="AW123" s="80" t="s">
        <v>54</v>
      </c>
      <c r="AX123" s="80" t="s">
        <v>55</v>
      </c>
      <c r="AY123" s="80" t="s">
        <v>56</v>
      </c>
      <c r="AZ123" s="80" t="s">
        <v>57</v>
      </c>
      <c r="BA123" s="80" t="s">
        <v>58</v>
      </c>
      <c r="BB123" s="80" t="s">
        <v>59</v>
      </c>
      <c r="BC123" s="80" t="s">
        <v>60</v>
      </c>
      <c r="BD123" s="80" t="s">
        <v>61</v>
      </c>
      <c r="BE123" s="80" t="s">
        <v>62</v>
      </c>
      <c r="BF123" s="80" t="s">
        <v>63</v>
      </c>
      <c r="BG123" s="80" t="s">
        <v>64</v>
      </c>
      <c r="BH123" s="80" t="s">
        <v>65</v>
      </c>
      <c r="BI123" s="80" t="s">
        <v>66</v>
      </c>
      <c r="BJ123" s="80" t="s">
        <v>67</v>
      </c>
      <c r="BK123" s="80" t="s">
        <v>68</v>
      </c>
      <c r="BL123" s="80" t="s">
        <v>69</v>
      </c>
      <c r="BM123" s="80" t="s">
        <v>70</v>
      </c>
      <c r="BN123" s="80" t="s">
        <v>71</v>
      </c>
      <c r="BO123" s="80" t="s">
        <v>72</v>
      </c>
      <c r="BP123" s="80" t="s">
        <v>73</v>
      </c>
      <c r="BQ123" s="80" t="s">
        <v>74</v>
      </c>
      <c r="BR123" s="80" t="s">
        <v>75</v>
      </c>
      <c r="BS123" s="80" t="s">
        <v>76</v>
      </c>
      <c r="BT123" s="77"/>
      <c r="BU123" s="77"/>
      <c r="BV123" s="77"/>
      <c r="BW123" s="77"/>
      <c r="BX123" s="77"/>
      <c r="BY123" s="77"/>
      <c r="BZ123" s="77"/>
      <c r="CA123" s="77"/>
      <c r="CB123" s="77"/>
      <c r="CC123" s="77"/>
      <c r="CD123" s="77"/>
      <c r="CE123" s="77"/>
      <c r="CF123" s="77"/>
      <c r="CG123" s="77"/>
      <c r="CH123" s="77"/>
      <c r="CI123" s="77"/>
      <c r="CJ123" s="77"/>
      <c r="CK123" s="77"/>
      <c r="CL123" s="77"/>
    </row>
    <row r="124" spans="1:90">
      <c r="A124" t="s">
        <v>133</v>
      </c>
      <c r="B124" s="87">
        <f t="shared" ref="B124:BM124" si="29">B4/B$4</f>
        <v>1</v>
      </c>
      <c r="C124" s="87">
        <f t="shared" si="29"/>
        <v>1</v>
      </c>
      <c r="D124" s="87">
        <f t="shared" si="29"/>
        <v>1</v>
      </c>
      <c r="E124" s="87">
        <f t="shared" si="29"/>
        <v>1</v>
      </c>
      <c r="F124" s="87">
        <f t="shared" si="29"/>
        <v>1</v>
      </c>
      <c r="G124" s="87">
        <f t="shared" si="29"/>
        <v>1</v>
      </c>
      <c r="H124" s="87">
        <f t="shared" si="29"/>
        <v>1</v>
      </c>
      <c r="I124" s="87">
        <f t="shared" si="29"/>
        <v>1</v>
      </c>
      <c r="J124" s="87">
        <f t="shared" si="29"/>
        <v>1</v>
      </c>
      <c r="K124" s="87">
        <f t="shared" si="29"/>
        <v>1</v>
      </c>
      <c r="L124" s="87">
        <f t="shared" si="29"/>
        <v>1</v>
      </c>
      <c r="M124" s="87">
        <f t="shared" si="29"/>
        <v>1</v>
      </c>
      <c r="N124" s="87">
        <f t="shared" si="29"/>
        <v>1</v>
      </c>
      <c r="O124" s="87">
        <f t="shared" si="29"/>
        <v>1</v>
      </c>
      <c r="P124" s="87">
        <f t="shared" si="29"/>
        <v>1</v>
      </c>
      <c r="Q124" s="87">
        <f t="shared" si="29"/>
        <v>1</v>
      </c>
      <c r="R124" s="87">
        <f t="shared" si="29"/>
        <v>1</v>
      </c>
      <c r="S124" s="87">
        <f t="shared" si="29"/>
        <v>1</v>
      </c>
      <c r="T124" s="87">
        <f t="shared" si="29"/>
        <v>1</v>
      </c>
      <c r="U124" s="87">
        <f t="shared" si="29"/>
        <v>1</v>
      </c>
      <c r="V124" s="87">
        <f t="shared" si="29"/>
        <v>1</v>
      </c>
      <c r="W124" s="87">
        <f t="shared" si="29"/>
        <v>1</v>
      </c>
      <c r="X124" s="87">
        <f t="shared" si="29"/>
        <v>1</v>
      </c>
      <c r="Y124" s="87">
        <f t="shared" si="29"/>
        <v>1</v>
      </c>
      <c r="Z124" s="87">
        <f t="shared" si="29"/>
        <v>1</v>
      </c>
      <c r="AA124" s="87">
        <f t="shared" si="29"/>
        <v>1</v>
      </c>
      <c r="AB124" s="87">
        <f t="shared" si="29"/>
        <v>1</v>
      </c>
      <c r="AC124" s="87">
        <f t="shared" si="29"/>
        <v>1</v>
      </c>
      <c r="AD124" s="87">
        <f t="shared" si="29"/>
        <v>1</v>
      </c>
      <c r="AE124" s="87">
        <f t="shared" si="29"/>
        <v>1</v>
      </c>
      <c r="AF124" s="87">
        <f t="shared" si="29"/>
        <v>1</v>
      </c>
      <c r="AG124" s="87">
        <f t="shared" si="29"/>
        <v>1</v>
      </c>
      <c r="AH124" s="87">
        <f t="shared" si="29"/>
        <v>1</v>
      </c>
      <c r="AI124" s="87">
        <f t="shared" si="29"/>
        <v>1</v>
      </c>
      <c r="AJ124" s="87">
        <f t="shared" si="29"/>
        <v>1</v>
      </c>
      <c r="AK124" s="87">
        <f t="shared" si="29"/>
        <v>1</v>
      </c>
      <c r="AL124" s="87">
        <f t="shared" si="29"/>
        <v>1</v>
      </c>
      <c r="AM124" s="87">
        <f t="shared" si="29"/>
        <v>1</v>
      </c>
      <c r="AN124" s="87">
        <f t="shared" si="29"/>
        <v>1</v>
      </c>
      <c r="AO124" s="87">
        <f t="shared" si="29"/>
        <v>1</v>
      </c>
      <c r="AP124" s="87">
        <f t="shared" si="29"/>
        <v>1</v>
      </c>
      <c r="AQ124" s="87">
        <f t="shared" si="29"/>
        <v>1</v>
      </c>
      <c r="AR124" s="87">
        <f t="shared" si="29"/>
        <v>1</v>
      </c>
      <c r="AS124" s="87">
        <f t="shared" si="29"/>
        <v>1</v>
      </c>
      <c r="AT124" s="87">
        <f t="shared" si="29"/>
        <v>1</v>
      </c>
      <c r="AU124" s="87">
        <f t="shared" si="29"/>
        <v>1</v>
      </c>
      <c r="AV124" s="87">
        <f t="shared" si="29"/>
        <v>1</v>
      </c>
      <c r="AW124" s="87">
        <f t="shared" si="29"/>
        <v>1</v>
      </c>
      <c r="AX124" s="87">
        <f t="shared" si="29"/>
        <v>1</v>
      </c>
      <c r="AY124" s="87">
        <f t="shared" si="29"/>
        <v>1</v>
      </c>
      <c r="AZ124" s="87">
        <f t="shared" si="29"/>
        <v>1</v>
      </c>
      <c r="BA124" s="87">
        <f t="shared" si="29"/>
        <v>1</v>
      </c>
      <c r="BB124" s="87">
        <f t="shared" si="29"/>
        <v>1</v>
      </c>
      <c r="BC124" s="87">
        <f t="shared" si="29"/>
        <v>1</v>
      </c>
      <c r="BD124" s="87">
        <f t="shared" si="29"/>
        <v>1</v>
      </c>
      <c r="BE124" s="87">
        <f t="shared" si="29"/>
        <v>1</v>
      </c>
      <c r="BF124" s="87">
        <f t="shared" si="29"/>
        <v>1</v>
      </c>
      <c r="BG124" s="87">
        <f t="shared" si="29"/>
        <v>1</v>
      </c>
      <c r="BH124" s="87">
        <f t="shared" si="29"/>
        <v>1</v>
      </c>
      <c r="BI124" s="87">
        <f t="shared" si="29"/>
        <v>1</v>
      </c>
      <c r="BJ124" s="87">
        <f t="shared" si="29"/>
        <v>1</v>
      </c>
      <c r="BK124" s="87">
        <f t="shared" si="29"/>
        <v>1</v>
      </c>
      <c r="BL124" s="87">
        <f t="shared" si="29"/>
        <v>1</v>
      </c>
      <c r="BM124" s="87">
        <f t="shared" si="29"/>
        <v>1</v>
      </c>
      <c r="BN124" s="87">
        <f t="shared" ref="BN124:BS124" si="30">BN4/BN$4</f>
        <v>1</v>
      </c>
      <c r="BO124" s="87">
        <f t="shared" si="30"/>
        <v>1</v>
      </c>
      <c r="BP124" s="87">
        <f t="shared" si="30"/>
        <v>1</v>
      </c>
      <c r="BQ124" s="87">
        <f t="shared" si="30"/>
        <v>1</v>
      </c>
      <c r="BR124" s="87">
        <f t="shared" si="30"/>
        <v>1</v>
      </c>
      <c r="BS124" s="87">
        <f t="shared" si="30"/>
        <v>1</v>
      </c>
    </row>
    <row r="125" spans="1:90">
      <c r="A125" t="s">
        <v>181</v>
      </c>
      <c r="B125" s="87">
        <f>B34/B$4</f>
        <v>0.57610326846906745</v>
      </c>
      <c r="C125" s="87">
        <f t="shared" ref="C125:AN125" si="31">C34/C$4</f>
        <v>0.78727590972247208</v>
      </c>
      <c r="D125" s="87">
        <f t="shared" si="31"/>
        <v>0.51885412502969253</v>
      </c>
      <c r="E125" s="87">
        <f t="shared" si="31"/>
        <v>0.75368541888488727</v>
      </c>
      <c r="F125" s="87">
        <f t="shared" si="31"/>
        <v>0.57800019974788563</v>
      </c>
      <c r="G125" s="87">
        <f t="shared" si="31"/>
        <v>0.5251507748301929</v>
      </c>
      <c r="H125" s="87">
        <f t="shared" si="31"/>
        <v>0.69776536301616787</v>
      </c>
      <c r="I125" s="87">
        <f t="shared" si="31"/>
        <v>0.67580043915589649</v>
      </c>
      <c r="J125" s="87">
        <f t="shared" si="31"/>
        <v>0.58906293443159774</v>
      </c>
      <c r="K125" s="87">
        <f t="shared" si="31"/>
        <v>0.53552166106534527</v>
      </c>
      <c r="L125" s="87">
        <f t="shared" si="31"/>
        <v>0.60872405231788629</v>
      </c>
      <c r="M125" s="87">
        <f t="shared" si="31"/>
        <v>0.8288971053332882</v>
      </c>
      <c r="N125" s="87">
        <f t="shared" si="31"/>
        <v>0.79818139988470493</v>
      </c>
      <c r="O125" s="87">
        <f t="shared" si="31"/>
        <v>0.7374375193294348</v>
      </c>
      <c r="P125" s="87">
        <f t="shared" si="31"/>
        <v>0.75720931267301927</v>
      </c>
      <c r="Q125" s="87">
        <f t="shared" si="31"/>
        <v>0.60205077763544923</v>
      </c>
      <c r="R125" s="87">
        <f t="shared" si="31"/>
        <v>0.71726570941943835</v>
      </c>
      <c r="S125" s="87">
        <f t="shared" si="31"/>
        <v>0.61313594792289261</v>
      </c>
      <c r="T125" s="87">
        <f t="shared" si="31"/>
        <v>0.72497052436539089</v>
      </c>
      <c r="U125" s="87">
        <f t="shared" si="31"/>
        <v>0.73201319049047919</v>
      </c>
      <c r="V125" s="87">
        <f t="shared" si="31"/>
        <v>0.68087871640537134</v>
      </c>
      <c r="W125" s="87">
        <f t="shared" si="31"/>
        <v>0.68905804190474806</v>
      </c>
      <c r="X125" s="87">
        <f t="shared" si="31"/>
        <v>0.64366191627890657</v>
      </c>
      <c r="Y125" s="87">
        <f t="shared" si="31"/>
        <v>0.78674777803832896</v>
      </c>
      <c r="Z125" s="87">
        <f t="shared" si="31"/>
        <v>0.80273815987256847</v>
      </c>
      <c r="AA125" s="87">
        <f t="shared" si="31"/>
        <v>0.73834742087846061</v>
      </c>
      <c r="AB125" s="87">
        <f t="shared" si="31"/>
        <v>0.62305385098542443</v>
      </c>
      <c r="AC125" s="87">
        <f t="shared" si="31"/>
        <v>0.84854975498143514</v>
      </c>
      <c r="AD125" s="87">
        <f t="shared" si="31"/>
        <v>0.85132153399151378</v>
      </c>
      <c r="AE125" s="87">
        <f t="shared" si="31"/>
        <v>0.80794712721378603</v>
      </c>
      <c r="AF125" s="87">
        <f t="shared" si="31"/>
        <v>0.72795127723612807</v>
      </c>
      <c r="AG125" s="87">
        <f t="shared" si="31"/>
        <v>0.82935200822088051</v>
      </c>
      <c r="AH125" s="87">
        <f t="shared" si="31"/>
        <v>0.81751157380433725</v>
      </c>
      <c r="AI125" s="87">
        <f t="shared" si="31"/>
        <v>0.6591563312052261</v>
      </c>
      <c r="AJ125" s="87">
        <f t="shared" si="31"/>
        <v>0.75953764266494972</v>
      </c>
      <c r="AK125" s="87">
        <f t="shared" si="31"/>
        <v>0.77439918416817788</v>
      </c>
      <c r="AL125" s="87">
        <f t="shared" si="31"/>
        <v>0.88269872553202944</v>
      </c>
      <c r="AM125" s="87">
        <f t="shared" si="31"/>
        <v>0.73717874203068645</v>
      </c>
      <c r="AN125" s="87">
        <f t="shared" si="31"/>
        <v>0.92691766878762372</v>
      </c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7"/>
      <c r="BQ125" s="87"/>
      <c r="BR125" s="87"/>
      <c r="BS125" s="87"/>
    </row>
    <row r="126" spans="1:90">
      <c r="A126" t="s">
        <v>182</v>
      </c>
      <c r="B126" s="87">
        <f>B64/B$4</f>
        <v>0.14113789953706535</v>
      </c>
      <c r="C126" s="87">
        <f t="shared" ref="C126:BN126" si="32">C64/C$4</f>
        <v>0.2850304010768302</v>
      </c>
      <c r="D126" s="87">
        <f t="shared" si="32"/>
        <v>7.0369865117667879E-2</v>
      </c>
      <c r="E126" s="87">
        <f t="shared" si="32"/>
        <v>0.16826208833332226</v>
      </c>
      <c r="F126" s="87">
        <f t="shared" si="32"/>
        <v>0.16182979860554381</v>
      </c>
      <c r="G126" s="87">
        <f t="shared" si="32"/>
        <v>0.14005273814845512</v>
      </c>
      <c r="H126" s="87">
        <f t="shared" si="32"/>
        <v>0.19125535396647414</v>
      </c>
      <c r="I126" s="87">
        <f t="shared" si="32"/>
        <v>0.20208229020868676</v>
      </c>
      <c r="J126" s="87">
        <f t="shared" si="32"/>
        <v>0.16010161576372681</v>
      </c>
      <c r="K126" s="87">
        <f t="shared" si="32"/>
        <v>0.14143708661054227</v>
      </c>
      <c r="L126" s="87">
        <f t="shared" si="32"/>
        <v>0.11036214106653634</v>
      </c>
      <c r="M126" s="87">
        <f t="shared" si="32"/>
        <v>0.24038175963314268</v>
      </c>
      <c r="N126" s="87">
        <f t="shared" si="32"/>
        <v>0.40243489277836625</v>
      </c>
      <c r="O126" s="87">
        <f t="shared" si="32"/>
        <v>0.27278369270790687</v>
      </c>
      <c r="P126" s="87">
        <f t="shared" si="32"/>
        <v>0.244706194489379</v>
      </c>
      <c r="Q126" s="87">
        <f t="shared" si="32"/>
        <v>0.20393031459194808</v>
      </c>
      <c r="R126" s="87">
        <f t="shared" si="32"/>
        <v>0.26461879957534035</v>
      </c>
      <c r="S126" s="87">
        <f t="shared" si="32"/>
        <v>0.24542222027395785</v>
      </c>
      <c r="T126" s="87">
        <f t="shared" si="32"/>
        <v>0.18893144784631194</v>
      </c>
      <c r="U126" s="87">
        <f t="shared" si="32"/>
        <v>0.26603962898024375</v>
      </c>
      <c r="V126" s="87">
        <f t="shared" si="32"/>
        <v>0.2260322292218942</v>
      </c>
      <c r="W126" s="87">
        <f t="shared" si="32"/>
        <v>0.2910832098331359</v>
      </c>
      <c r="X126" s="87">
        <f t="shared" si="32"/>
        <v>0.25215703750315971</v>
      </c>
      <c r="Y126" s="87">
        <f t="shared" si="32"/>
        <v>0.43120317470074909</v>
      </c>
      <c r="Z126" s="87">
        <f t="shared" si="32"/>
        <v>0.44855072951487812</v>
      </c>
      <c r="AA126" s="87">
        <f t="shared" si="32"/>
        <v>0.33953786013680509</v>
      </c>
      <c r="AB126" s="87">
        <f t="shared" si="32"/>
        <v>0.25915909900525907</v>
      </c>
      <c r="AC126" s="87">
        <f t="shared" si="32"/>
        <v>0.32484193053787008</v>
      </c>
      <c r="AD126" s="87">
        <f t="shared" si="32"/>
        <v>0.40874322868910279</v>
      </c>
      <c r="AE126" s="87">
        <f t="shared" si="32"/>
        <v>0.31108293177872209</v>
      </c>
      <c r="AF126" s="87">
        <f t="shared" si="32"/>
        <v>0.2344047098426745</v>
      </c>
      <c r="AG126" s="87">
        <f t="shared" si="32"/>
        <v>0.38100883027705645</v>
      </c>
      <c r="AH126" s="87">
        <f t="shared" si="32"/>
        <v>0.37421396149696551</v>
      </c>
      <c r="AI126" s="87">
        <f t="shared" si="32"/>
        <v>0.21099329215860813</v>
      </c>
      <c r="AJ126" s="87">
        <f t="shared" si="32"/>
        <v>0.40228493867687226</v>
      </c>
      <c r="AK126" s="87">
        <f t="shared" si="32"/>
        <v>0.28511689118655015</v>
      </c>
      <c r="AL126" s="87">
        <f t="shared" si="32"/>
        <v>0.40226103017550618</v>
      </c>
      <c r="AM126" s="87">
        <f t="shared" si="32"/>
        <v>0.33866118391677819</v>
      </c>
      <c r="AN126" s="87">
        <f t="shared" si="32"/>
        <v>0.65248612044212562</v>
      </c>
      <c r="AO126" s="87">
        <f t="shared" si="32"/>
        <v>0.19537977676944487</v>
      </c>
      <c r="AP126" s="87">
        <f t="shared" si="32"/>
        <v>0.31687879501324334</v>
      </c>
      <c r="AQ126" s="87">
        <f t="shared" si="32"/>
        <v>0.35239820113480186</v>
      </c>
      <c r="AR126" s="87">
        <f t="shared" si="32"/>
        <v>0.32598921003099607</v>
      </c>
      <c r="AS126" s="87">
        <f t="shared" si="32"/>
        <v>0.60248018545655602</v>
      </c>
      <c r="AT126" s="87">
        <f t="shared" si="32"/>
        <v>0.65799326144509029</v>
      </c>
      <c r="AU126" s="87">
        <f t="shared" si="32"/>
        <v>0.39089465421318037</v>
      </c>
      <c r="AV126" s="87">
        <f t="shared" si="32"/>
        <v>0.50908177591411818</v>
      </c>
      <c r="AW126" s="87">
        <f t="shared" si="32"/>
        <v>0.39326785630655459</v>
      </c>
      <c r="AX126" s="87">
        <f t="shared" si="32"/>
        <v>0.5226883340891213</v>
      </c>
      <c r="AY126" s="87">
        <f t="shared" si="32"/>
        <v>0.69574345834497442</v>
      </c>
      <c r="AZ126" s="87">
        <f t="shared" si="32"/>
        <v>0.48673074888721396</v>
      </c>
      <c r="BA126" s="87">
        <f t="shared" si="32"/>
        <v>0.40042267914021473</v>
      </c>
      <c r="BB126" s="87">
        <f t="shared" si="32"/>
        <v>0.46638925662535452</v>
      </c>
      <c r="BC126" s="87">
        <f t="shared" si="32"/>
        <v>1.0499878149859661</v>
      </c>
      <c r="BD126" s="87">
        <f t="shared" si="32"/>
        <v>1.0205397432361309</v>
      </c>
      <c r="BE126" s="87">
        <f t="shared" si="32"/>
        <v>0.63341211432434164</v>
      </c>
      <c r="BF126" s="87">
        <f t="shared" si="32"/>
        <v>0.90276223833039615</v>
      </c>
      <c r="BG126" s="87">
        <f t="shared" si="32"/>
        <v>0.46989881908794778</v>
      </c>
      <c r="BH126" s="87">
        <f t="shared" si="32"/>
        <v>0.63835371595604962</v>
      </c>
      <c r="BI126" s="87">
        <f t="shared" si="32"/>
        <v>0.56011169285051932</v>
      </c>
      <c r="BJ126" s="87">
        <f t="shared" si="32"/>
        <v>0.98087642850838319</v>
      </c>
      <c r="BK126" s="87">
        <f t="shared" si="32"/>
        <v>0.77195682646114816</v>
      </c>
      <c r="BL126" s="87">
        <f t="shared" si="32"/>
        <v>0.81434007020764054</v>
      </c>
      <c r="BM126" s="87">
        <f t="shared" si="32"/>
        <v>0.40774550968814505</v>
      </c>
      <c r="BN126" s="87">
        <f t="shared" si="32"/>
        <v>0.70176392290775014</v>
      </c>
      <c r="BO126" s="87">
        <f t="shared" ref="BO126:BS126" si="33">BO64/BO$4</f>
        <v>0.47196757911580622</v>
      </c>
      <c r="BP126" s="87">
        <f t="shared" si="33"/>
        <v>1.0319048290883677</v>
      </c>
      <c r="BQ126" s="87">
        <f t="shared" si="33"/>
        <v>0.61790371769965646</v>
      </c>
      <c r="BR126" s="87">
        <f t="shared" si="33"/>
        <v>0.95734951629489928</v>
      </c>
      <c r="BS126" s="87">
        <f t="shared" si="33"/>
        <v>0.64889416269161126</v>
      </c>
    </row>
    <row r="127" spans="1:90">
      <c r="A127" t="s">
        <v>183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>
        <f t="shared" ref="AI127:BS127" si="34">AI94/AI$4</f>
        <v>5.28167541842419E-2</v>
      </c>
      <c r="AJ127" s="87">
        <f t="shared" si="34"/>
        <v>0.11927741181152417</v>
      </c>
      <c r="AK127" s="87">
        <f t="shared" si="34"/>
        <v>6.9653610073839287E-2</v>
      </c>
      <c r="AL127" s="87">
        <f t="shared" si="34"/>
        <v>0.11732237013167826</v>
      </c>
      <c r="AM127" s="87">
        <f t="shared" si="34"/>
        <v>0.10425641515169243</v>
      </c>
      <c r="AN127" s="87">
        <f t="shared" si="34"/>
        <v>0.20028898746265894</v>
      </c>
      <c r="AO127" s="87">
        <f t="shared" si="34"/>
        <v>7.1021315369345042E-2</v>
      </c>
      <c r="AP127" s="87">
        <f t="shared" si="34"/>
        <v>9.7495016364999923E-2</v>
      </c>
      <c r="AQ127" s="87">
        <f t="shared" si="34"/>
        <v>9.7327644617109743E-2</v>
      </c>
      <c r="AR127" s="87">
        <f t="shared" si="34"/>
        <v>0.11434549467005771</v>
      </c>
      <c r="AS127" s="87">
        <f t="shared" si="34"/>
        <v>0.1978173347879302</v>
      </c>
      <c r="AT127" s="87">
        <f t="shared" si="34"/>
        <v>0.21467423630766894</v>
      </c>
      <c r="AU127" s="87">
        <f t="shared" si="34"/>
        <v>0.14449270434273029</v>
      </c>
      <c r="AV127" s="87">
        <f t="shared" si="34"/>
        <v>0.15109574485828459</v>
      </c>
      <c r="AW127" s="87">
        <f t="shared" si="34"/>
        <v>0.10890975511062871</v>
      </c>
      <c r="AX127" s="87">
        <f t="shared" si="34"/>
        <v>0.14944110975164274</v>
      </c>
      <c r="AY127" s="87">
        <f t="shared" si="34"/>
        <v>0.29978315274151995</v>
      </c>
      <c r="AZ127" s="87">
        <f t="shared" si="34"/>
        <v>0.17315559437520497</v>
      </c>
      <c r="BA127" s="87">
        <f t="shared" si="34"/>
        <v>0.10958179146008709</v>
      </c>
      <c r="BB127" s="87">
        <f t="shared" si="34"/>
        <v>0.16262138075248858</v>
      </c>
      <c r="BC127" s="87">
        <f t="shared" si="34"/>
        <v>0.64326610519753924</v>
      </c>
      <c r="BD127" s="87">
        <f t="shared" si="34"/>
        <v>0.5743805699038681</v>
      </c>
      <c r="BE127" s="87">
        <f t="shared" si="34"/>
        <v>0.22280770981273029</v>
      </c>
      <c r="BF127" s="87">
        <f t="shared" si="34"/>
        <v>0.56072276033765112</v>
      </c>
      <c r="BG127" s="87">
        <f t="shared" si="34"/>
        <v>0.13128275378077875</v>
      </c>
      <c r="BH127" s="87">
        <f t="shared" si="34"/>
        <v>0.28335493475994672</v>
      </c>
      <c r="BI127" s="87">
        <f t="shared" si="34"/>
        <v>0.18023757954747072</v>
      </c>
      <c r="BJ127" s="87">
        <f t="shared" si="34"/>
        <v>0.6443334608255612</v>
      </c>
      <c r="BK127" s="87">
        <f t="shared" si="34"/>
        <v>0.29186868942705141</v>
      </c>
      <c r="BL127" s="87">
        <f t="shared" si="34"/>
        <v>0.56867646329650545</v>
      </c>
      <c r="BM127" s="87">
        <f t="shared" si="34"/>
        <v>0.16375984464208479</v>
      </c>
      <c r="BN127" s="87">
        <f t="shared" si="34"/>
        <v>0.30340793005466921</v>
      </c>
      <c r="BO127" s="87">
        <f t="shared" si="34"/>
        <v>0.23880703363278083</v>
      </c>
      <c r="BP127" s="87">
        <f t="shared" si="34"/>
        <v>0.78514050294133553</v>
      </c>
      <c r="BQ127" s="87">
        <f t="shared" si="34"/>
        <v>0.21848449849642065</v>
      </c>
      <c r="BR127" s="87">
        <f t="shared" si="34"/>
        <v>0.69995555289435862</v>
      </c>
      <c r="BS127" s="87">
        <f t="shared" si="34"/>
        <v>0.25413507755163478</v>
      </c>
    </row>
    <row r="128" spans="1:90" s="89" customFormat="1">
      <c r="A128" s="88" t="s">
        <v>184</v>
      </c>
      <c r="B128" s="88">
        <f t="shared" ref="B128:BM128" si="35">(B5/SQRT(B7))/B$4</f>
        <v>3.1431551161157291E-2</v>
      </c>
      <c r="C128" s="88">
        <f t="shared" si="35"/>
        <v>2.3258907614929589E-2</v>
      </c>
      <c r="D128" s="88">
        <f t="shared" si="35"/>
        <v>4.5854818122006216E-2</v>
      </c>
      <c r="E128" s="88">
        <f t="shared" si="35"/>
        <v>3.8533823392606373E-2</v>
      </c>
      <c r="F128" s="88">
        <f t="shared" si="35"/>
        <v>3.1549375325937691E-2</v>
      </c>
      <c r="G128" s="88">
        <f t="shared" si="35"/>
        <v>5.1899025348831958E-2</v>
      </c>
      <c r="H128" s="88">
        <f t="shared" si="35"/>
        <v>2.9379060133776318E-2</v>
      </c>
      <c r="I128" s="88">
        <f t="shared" si="35"/>
        <v>7.0932308277031536E-2</v>
      </c>
      <c r="J128" s="88">
        <f t="shared" si="35"/>
        <v>2.3549211608426737E-2</v>
      </c>
      <c r="K128" s="88">
        <f t="shared" si="35"/>
        <v>2.8725343605393024E-2</v>
      </c>
      <c r="L128" s="88">
        <f t="shared" si="35"/>
        <v>3.4480323607248051E-2</v>
      </c>
      <c r="M128" s="88">
        <f t="shared" si="35"/>
        <v>1.9827071592207084E-2</v>
      </c>
      <c r="N128" s="88">
        <f t="shared" si="35"/>
        <v>7.5033629409229863E-2</v>
      </c>
      <c r="O128" s="88">
        <f t="shared" si="35"/>
        <v>4.56770022752667E-2</v>
      </c>
      <c r="P128" s="88">
        <f t="shared" si="35"/>
        <v>2.3636297981123825E-2</v>
      </c>
      <c r="Q128" s="88">
        <f t="shared" si="35"/>
        <v>4.75447336659841E-2</v>
      </c>
      <c r="R128" s="88">
        <f t="shared" si="35"/>
        <v>4.117103812796457E-2</v>
      </c>
      <c r="S128" s="88">
        <f t="shared" si="35"/>
        <v>3.1870641984361479E-2</v>
      </c>
      <c r="T128" s="88">
        <f t="shared" si="35"/>
        <v>2.6220392615235087E-2</v>
      </c>
      <c r="U128" s="88">
        <f t="shared" si="35"/>
        <v>3.9834889890467823E-2</v>
      </c>
      <c r="V128" s="88">
        <f t="shared" si="35"/>
        <v>2.9449040489553664E-2</v>
      </c>
      <c r="W128" s="88">
        <f t="shared" si="35"/>
        <v>5.2266378532268516E-2</v>
      </c>
      <c r="X128" s="88">
        <f t="shared" si="35"/>
        <v>2.7377856549360657E-2</v>
      </c>
      <c r="Y128" s="88">
        <f t="shared" si="35"/>
        <v>3.2470709776233439E-2</v>
      </c>
      <c r="Z128" s="88">
        <f t="shared" si="35"/>
        <v>4.4279709861478334E-2</v>
      </c>
      <c r="AA128" s="88">
        <f t="shared" si="35"/>
        <v>2.4233471726725391E-2</v>
      </c>
      <c r="AB128" s="88">
        <f t="shared" si="35"/>
        <v>2.3293058296779599E-2</v>
      </c>
      <c r="AC128" s="88">
        <f t="shared" si="35"/>
        <v>3.5904611950138547E-2</v>
      </c>
      <c r="AD128" s="88">
        <f t="shared" si="35"/>
        <v>1.0616346459299254E-2</v>
      </c>
      <c r="AE128" s="88">
        <f t="shared" si="35"/>
        <v>2.3921681909272182E-2</v>
      </c>
      <c r="AF128" s="88">
        <f t="shared" si="35"/>
        <v>2.5543305373648521E-2</v>
      </c>
      <c r="AG128" s="88">
        <f t="shared" si="35"/>
        <v>4.3522061499949256E-2</v>
      </c>
      <c r="AH128" s="88">
        <f t="shared" si="35"/>
        <v>5.0153326330343036E-2</v>
      </c>
      <c r="AI128" s="88">
        <f t="shared" si="35"/>
        <v>1.5646655671625886E-2</v>
      </c>
      <c r="AJ128" s="88">
        <f t="shared" si="35"/>
        <v>2.1376672688998278E-2</v>
      </c>
      <c r="AK128" s="88">
        <f t="shared" si="35"/>
        <v>2.9176188933354812E-2</v>
      </c>
      <c r="AL128" s="88">
        <f t="shared" si="35"/>
        <v>4.4742052647551413E-2</v>
      </c>
      <c r="AM128" s="88">
        <f t="shared" si="35"/>
        <v>4.1050182953358494E-2</v>
      </c>
      <c r="AN128" s="88">
        <f t="shared" si="35"/>
        <v>2.8542750386374095E-2</v>
      </c>
      <c r="AO128" s="88">
        <f t="shared" si="35"/>
        <v>4.5013233443360036E-2</v>
      </c>
      <c r="AP128" s="88">
        <f t="shared" si="35"/>
        <v>2.8179281883222773E-2</v>
      </c>
      <c r="AQ128" s="88">
        <f t="shared" si="35"/>
        <v>2.2087076418819424E-2</v>
      </c>
      <c r="AR128" s="88">
        <f t="shared" si="35"/>
        <v>3.4749379953719406E-2</v>
      </c>
      <c r="AS128" s="88">
        <f t="shared" si="35"/>
        <v>2.699215356591288E-2</v>
      </c>
      <c r="AT128" s="88">
        <f t="shared" si="35"/>
        <v>2.6856388550355624E-2</v>
      </c>
      <c r="AU128" s="88">
        <f t="shared" si="35"/>
        <v>3.1491092849875141E-2</v>
      </c>
      <c r="AV128" s="88">
        <f t="shared" si="35"/>
        <v>3.9157517139052238E-2</v>
      </c>
      <c r="AW128" s="88">
        <f t="shared" si="35"/>
        <v>4.9543707986719906E-2</v>
      </c>
      <c r="AX128" s="88">
        <f t="shared" si="35"/>
        <v>3.1728930340135866E-2</v>
      </c>
      <c r="AY128" s="88">
        <f t="shared" si="35"/>
        <v>3.338703514698485E-2</v>
      </c>
      <c r="AZ128" s="88">
        <f t="shared" si="35"/>
        <v>3.2511424940076541E-2</v>
      </c>
      <c r="BA128" s="88">
        <f t="shared" si="35"/>
        <v>1.5466155218749018E-2</v>
      </c>
      <c r="BB128" s="88">
        <f t="shared" si="35"/>
        <v>2.7943869198563696E-2</v>
      </c>
      <c r="BC128" s="88">
        <f t="shared" si="35"/>
        <v>4.4835068374294226E-2</v>
      </c>
      <c r="BD128" s="88">
        <f t="shared" si="35"/>
        <v>2.9578149812578395E-2</v>
      </c>
      <c r="BE128" s="88">
        <f t="shared" si="35"/>
        <v>3.2228327816799018E-2</v>
      </c>
      <c r="BF128" s="88">
        <f t="shared" si="35"/>
        <v>5.7176253368449996E-2</v>
      </c>
      <c r="BG128" s="88">
        <f t="shared" si="35"/>
        <v>3.8287784537250256E-2</v>
      </c>
      <c r="BH128" s="88">
        <f t="shared" si="35"/>
        <v>2.8560511919835094E-2</v>
      </c>
      <c r="BI128" s="88">
        <f t="shared" si="35"/>
        <v>4.2995516980583619E-2</v>
      </c>
      <c r="BJ128" s="88">
        <f t="shared" si="35"/>
        <v>6.9252047321951324E-2</v>
      </c>
      <c r="BK128" s="88">
        <f t="shared" si="35"/>
        <v>3.1371036251931973E-2</v>
      </c>
      <c r="BL128" s="88">
        <f t="shared" si="35"/>
        <v>3.8397654124487972E-2</v>
      </c>
      <c r="BM128" s="88">
        <f t="shared" si="35"/>
        <v>3.6305882544358251E-2</v>
      </c>
      <c r="BN128" s="88">
        <f t="shared" ref="BN128:BS128" si="36">(BN5/SQRT(BN7))/BN$4</f>
        <v>3.3651098931598566E-2</v>
      </c>
      <c r="BO128" s="88">
        <f t="shared" si="36"/>
        <v>5.2867324822452225E-2</v>
      </c>
      <c r="BP128" s="88">
        <f t="shared" si="36"/>
        <v>5.8982535758670747E-2</v>
      </c>
      <c r="BQ128" s="88">
        <f t="shared" si="36"/>
        <v>2.7428842572590963E-2</v>
      </c>
      <c r="BR128" s="88">
        <f t="shared" si="36"/>
        <v>0.15640483409915393</v>
      </c>
      <c r="BS128" s="88">
        <f t="shared" si="36"/>
        <v>4.3721128648899085E-2</v>
      </c>
    </row>
    <row r="129" spans="1:90" s="89" customFormat="1">
      <c r="A129" s="88" t="s">
        <v>185</v>
      </c>
      <c r="B129" s="88">
        <f t="shared" ref="B129:AN129" si="37">(B34/B4)*(SQRT(((B35^2)/(B37*B34^2))+((B5^2)/(B7*B4^2))))</f>
        <v>2.8155172334830177E-2</v>
      </c>
      <c r="C129" s="88">
        <f t="shared" si="37"/>
        <v>2.952553318180683E-2</v>
      </c>
      <c r="D129" s="88">
        <f t="shared" si="37"/>
        <v>4.1421767257322377E-2</v>
      </c>
      <c r="E129" s="88">
        <f t="shared" si="37"/>
        <v>4.604571694524822E-2</v>
      </c>
      <c r="F129" s="88">
        <f t="shared" si="37"/>
        <v>0.10128695571808657</v>
      </c>
      <c r="G129" s="88">
        <f t="shared" si="37"/>
        <v>6.7610620184132775E-2</v>
      </c>
      <c r="H129" s="88">
        <f t="shared" si="37"/>
        <v>3.9646608616333852E-2</v>
      </c>
      <c r="I129" s="88">
        <f t="shared" si="37"/>
        <v>5.6272362260486035E-2</v>
      </c>
      <c r="J129" s="88">
        <f t="shared" si="37"/>
        <v>5.0665295528742674E-2</v>
      </c>
      <c r="K129" s="88">
        <f t="shared" si="37"/>
        <v>4.024172111778937E-2</v>
      </c>
      <c r="L129" s="88">
        <f t="shared" si="37"/>
        <v>2.9223954954118666E-2</v>
      </c>
      <c r="M129" s="88">
        <f t="shared" si="37"/>
        <v>5.5081924770200248E-2</v>
      </c>
      <c r="N129" s="88">
        <f t="shared" si="37"/>
        <v>7.2710944903908392E-2</v>
      </c>
      <c r="O129" s="88">
        <f t="shared" si="37"/>
        <v>4.293755451029093E-2</v>
      </c>
      <c r="P129" s="88">
        <f t="shared" si="37"/>
        <v>3.7832823995404281E-2</v>
      </c>
      <c r="Q129" s="88">
        <f t="shared" si="37"/>
        <v>5.7539387045386067E-2</v>
      </c>
      <c r="R129" s="88">
        <f t="shared" si="37"/>
        <v>3.6042594605157956E-2</v>
      </c>
      <c r="S129" s="88">
        <f t="shared" si="37"/>
        <v>4.0249354543252111E-2</v>
      </c>
      <c r="T129" s="88">
        <f t="shared" si="37"/>
        <v>2.7788750721946601E-2</v>
      </c>
      <c r="U129" s="88">
        <f t="shared" si="37"/>
        <v>4.7214016211123824E-2</v>
      </c>
      <c r="V129" s="88">
        <f t="shared" si="37"/>
        <v>2.4158860421598777E-2</v>
      </c>
      <c r="W129" s="88">
        <f t="shared" si="37"/>
        <v>4.6827864617414908E-2</v>
      </c>
      <c r="X129" s="88">
        <f t="shared" si="37"/>
        <v>3.3045328449146573E-2</v>
      </c>
      <c r="Y129" s="88">
        <f t="shared" si="37"/>
        <v>3.5993700779883196E-2</v>
      </c>
      <c r="Z129" s="88">
        <f t="shared" si="37"/>
        <v>5.65574603780334E-2</v>
      </c>
      <c r="AA129" s="88">
        <f t="shared" si="37"/>
        <v>7.0265622655247856E-2</v>
      </c>
      <c r="AB129" s="88">
        <f t="shared" si="37"/>
        <v>2.7733729437870853E-2</v>
      </c>
      <c r="AC129" s="88">
        <f t="shared" si="37"/>
        <v>4.6021497525546823E-2</v>
      </c>
      <c r="AD129" s="88">
        <f t="shared" si="37"/>
        <v>2.7611514977350135E-2</v>
      </c>
      <c r="AE129" s="88">
        <f t="shared" si="37"/>
        <v>3.4313536974095393E-2</v>
      </c>
      <c r="AF129" s="88">
        <f t="shared" si="37"/>
        <v>3.3201084653896124E-2</v>
      </c>
      <c r="AG129" s="88">
        <f t="shared" si="37"/>
        <v>4.4310274814057901E-2</v>
      </c>
      <c r="AH129" s="88">
        <f t="shared" si="37"/>
        <v>4.5276550558999325E-2</v>
      </c>
      <c r="AI129" s="88">
        <f t="shared" si="37"/>
        <v>2.7946462669794926E-2</v>
      </c>
      <c r="AJ129" s="88">
        <f t="shared" si="37"/>
        <v>2.8642738336292283E-2</v>
      </c>
      <c r="AK129" s="88">
        <f t="shared" si="37"/>
        <v>2.9375110416159537E-2</v>
      </c>
      <c r="AL129" s="88">
        <f t="shared" si="37"/>
        <v>4.6563826406684619E-2</v>
      </c>
      <c r="AM129" s="88">
        <f t="shared" si="37"/>
        <v>3.9315262103364869E-2</v>
      </c>
      <c r="AN129" s="88">
        <f t="shared" si="37"/>
        <v>3.2426098675306977E-2</v>
      </c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</row>
    <row r="130" spans="1:90" s="89" customFormat="1">
      <c r="A130" s="88" t="s">
        <v>186</v>
      </c>
      <c r="B130" s="88">
        <f t="shared" ref="B130:BM130" si="38">(B64/B4)*(SQRT(((B65^2)/(B67*B64^2))+((B5^2)/(B7*B4^2))))</f>
        <v>1.8103425140645165E-2</v>
      </c>
      <c r="C130" s="88">
        <f t="shared" si="38"/>
        <v>3.4920555347072002E-2</v>
      </c>
      <c r="D130" s="88">
        <f t="shared" si="38"/>
        <v>1.2559313168554118E-2</v>
      </c>
      <c r="E130" s="88">
        <f t="shared" si="38"/>
        <v>2.659487278332574E-2</v>
      </c>
      <c r="F130" s="88">
        <f t="shared" si="38"/>
        <v>2.5248920426697397E-2</v>
      </c>
      <c r="G130" s="88">
        <f t="shared" si="38"/>
        <v>1.7625183765565443E-2</v>
      </c>
      <c r="H130" s="88">
        <f t="shared" si="38"/>
        <v>2.3626032506587416E-2</v>
      </c>
      <c r="I130" s="88">
        <f t="shared" si="38"/>
        <v>3.3346002475108757E-2</v>
      </c>
      <c r="J130" s="88">
        <f t="shared" si="38"/>
        <v>2.1217915549558174E-2</v>
      </c>
      <c r="K130" s="88">
        <f t="shared" si="38"/>
        <v>2.0258959350908639E-2</v>
      </c>
      <c r="L130" s="88">
        <f t="shared" si="38"/>
        <v>1.4649383563378597E-2</v>
      </c>
      <c r="M130" s="88">
        <f t="shared" si="38"/>
        <v>1.8038268626736423E-2</v>
      </c>
      <c r="N130" s="88">
        <f t="shared" si="38"/>
        <v>3.8082610229449254E-2</v>
      </c>
      <c r="O130" s="88">
        <f t="shared" si="38"/>
        <v>3.2695127186710499E-2</v>
      </c>
      <c r="P130" s="88">
        <f t="shared" si="38"/>
        <v>2.5726549484741772E-2</v>
      </c>
      <c r="Q130" s="88">
        <f t="shared" si="38"/>
        <v>2.3448287993343701E-2</v>
      </c>
      <c r="R130" s="88">
        <f t="shared" si="38"/>
        <v>2.8946133492140612E-2</v>
      </c>
      <c r="S130" s="88">
        <f t="shared" si="38"/>
        <v>3.2391490339094491E-2</v>
      </c>
      <c r="T130" s="88">
        <f t="shared" si="38"/>
        <v>2.1046834569512594E-2</v>
      </c>
      <c r="U130" s="88">
        <f t="shared" si="38"/>
        <v>2.2851839404799346E-2</v>
      </c>
      <c r="V130" s="88">
        <f t="shared" si="38"/>
        <v>3.3307417897941262E-2</v>
      </c>
      <c r="W130" s="88">
        <f t="shared" si="38"/>
        <v>4.467003174497685E-2</v>
      </c>
      <c r="X130" s="88">
        <f t="shared" si="38"/>
        <v>4.1340264219903021E-2</v>
      </c>
      <c r="Y130" s="88">
        <f t="shared" si="38"/>
        <v>5.5217319008849963E-2</v>
      </c>
      <c r="Z130" s="88">
        <f t="shared" si="38"/>
        <v>3.6394182994062232E-2</v>
      </c>
      <c r="AA130" s="88">
        <f t="shared" si="38"/>
        <v>2.196359324576188E-2</v>
      </c>
      <c r="AB130" s="88">
        <f t="shared" si="38"/>
        <v>1.6055778479988164E-2</v>
      </c>
      <c r="AC130" s="88">
        <f t="shared" si="38"/>
        <v>2.4947761581109035E-2</v>
      </c>
      <c r="AD130" s="88">
        <f t="shared" si="38"/>
        <v>1.5567764381918278E-2</v>
      </c>
      <c r="AE130" s="88">
        <f t="shared" si="38"/>
        <v>2.3523378714005987E-2</v>
      </c>
      <c r="AF130" s="88">
        <f t="shared" si="38"/>
        <v>2.0464188493927844E-2</v>
      </c>
      <c r="AG130" s="88">
        <f t="shared" si="38"/>
        <v>2.1254331676558772E-2</v>
      </c>
      <c r="AH130" s="88">
        <f t="shared" si="38"/>
        <v>3.6565088478141196E-2</v>
      </c>
      <c r="AI130" s="88">
        <f t="shared" si="38"/>
        <v>2.612577338672363E-2</v>
      </c>
      <c r="AJ130" s="88">
        <f t="shared" si="38"/>
        <v>2.6681202215788052E-2</v>
      </c>
      <c r="AK130" s="88">
        <f t="shared" si="38"/>
        <v>2.2399735281407998E-2</v>
      </c>
      <c r="AL130" s="88">
        <f t="shared" si="38"/>
        <v>3.4986719132970981E-2</v>
      </c>
      <c r="AM130" s="88">
        <f t="shared" si="38"/>
        <v>2.5397801792752084E-2</v>
      </c>
      <c r="AN130" s="88">
        <f t="shared" si="38"/>
        <v>2.4853501088355597E-2</v>
      </c>
      <c r="AO130" s="88">
        <f t="shared" si="38"/>
        <v>2.4819487915229161E-2</v>
      </c>
      <c r="AP130" s="88">
        <f t="shared" si="38"/>
        <v>2.8012900788136209E-2</v>
      </c>
      <c r="AQ130" s="88">
        <f t="shared" si="38"/>
        <v>2.7035879455879722E-2</v>
      </c>
      <c r="AR130" s="88">
        <f t="shared" si="38"/>
        <v>2.2626748105623519E-2</v>
      </c>
      <c r="AS130" s="88">
        <f t="shared" si="38"/>
        <v>2.1511087542564138E-2</v>
      </c>
      <c r="AT130" s="88">
        <f t="shared" si="38"/>
        <v>2.8011589554815131E-2</v>
      </c>
      <c r="AU130" s="88">
        <f t="shared" si="38"/>
        <v>1.9793847484472393E-2</v>
      </c>
      <c r="AV130" s="88">
        <f t="shared" si="38"/>
        <v>2.8256395044276041E-2</v>
      </c>
      <c r="AW130" s="88">
        <f t="shared" si="38"/>
        <v>2.3054861984502198E-2</v>
      </c>
      <c r="AX130" s="88">
        <f t="shared" si="38"/>
        <v>3.7994839241944932E-2</v>
      </c>
      <c r="AY130" s="88">
        <f t="shared" si="38"/>
        <v>5.1140755276910851E-2</v>
      </c>
      <c r="AZ130" s="88">
        <f t="shared" si="38"/>
        <v>4.7895986265283193E-2</v>
      </c>
      <c r="BA130" s="88">
        <f t="shared" si="38"/>
        <v>2.3167551342268639E-2</v>
      </c>
      <c r="BB130" s="88">
        <f t="shared" si="38"/>
        <v>2.612320330858147E-2</v>
      </c>
      <c r="BC130" s="88">
        <f t="shared" si="38"/>
        <v>5.8685794025899359E-2</v>
      </c>
      <c r="BD130" s="88">
        <f t="shared" si="38"/>
        <v>4.9103450887273394E-2</v>
      </c>
      <c r="BE130" s="88">
        <f t="shared" si="38"/>
        <v>3.0061219835399729E-2</v>
      </c>
      <c r="BF130" s="88">
        <f t="shared" si="38"/>
        <v>6.7074901459201822E-2</v>
      </c>
      <c r="BG130" s="88">
        <f t="shared" si="38"/>
        <v>3.1192783311186245E-2</v>
      </c>
      <c r="BH130" s="88">
        <f t="shared" si="38"/>
        <v>3.0600986189067009E-2</v>
      </c>
      <c r="BI130" s="88">
        <f t="shared" si="38"/>
        <v>4.4724232101562518E-2</v>
      </c>
      <c r="BJ130" s="88">
        <f t="shared" si="38"/>
        <v>9.1565663185790666E-2</v>
      </c>
      <c r="BK130" s="88">
        <f t="shared" si="38"/>
        <v>4.152925567343501E-2</v>
      </c>
      <c r="BL130" s="88">
        <f t="shared" si="38"/>
        <v>6.5570519204763228E-2</v>
      </c>
      <c r="BM130" s="88">
        <f t="shared" si="38"/>
        <v>3.1303316689177157E-2</v>
      </c>
      <c r="BN130" s="88">
        <f t="shared" ref="BN130:BS130" si="39">(BN64/BN4)*(SQRT(((BN65^2)/(BN67*BN64^2))+((BN5^2)/(BN7*BN4^2))))</f>
        <v>3.68520551240408E-2</v>
      </c>
      <c r="BO130" s="88">
        <f t="shared" si="39"/>
        <v>3.7719785409077042E-2</v>
      </c>
      <c r="BP130" s="88">
        <f t="shared" si="39"/>
        <v>6.7599243040062207E-2</v>
      </c>
      <c r="BQ130" s="88">
        <f t="shared" si="39"/>
        <v>3.346421072631469E-2</v>
      </c>
      <c r="BR130" s="88">
        <f t="shared" si="39"/>
        <v>0.15248458902402587</v>
      </c>
      <c r="BS130" s="88">
        <f t="shared" si="39"/>
        <v>3.9440035926557912E-2</v>
      </c>
    </row>
    <row r="131" spans="1:90" s="89" customFormat="1">
      <c r="A131" s="88" t="s">
        <v>187</v>
      </c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>
        <f t="shared" ref="AI131:BS131" si="40">(AI94/AI4)*(SQRT(((AI95^2)/(AI96*AI94^2))+((AI5^2)/(AI7*AI4^2))))</f>
        <v>3.106996194207675E-3</v>
      </c>
      <c r="AJ131" s="88">
        <f t="shared" si="40"/>
        <v>1.6846400475331393E-2</v>
      </c>
      <c r="AK131" s="88">
        <f t="shared" si="40"/>
        <v>5.4661376726692773E-3</v>
      </c>
      <c r="AL131" s="88">
        <f t="shared" si="40"/>
        <v>2.0641644946157514E-2</v>
      </c>
      <c r="AM131" s="88">
        <f t="shared" si="40"/>
        <v>7.8730437766209981E-3</v>
      </c>
      <c r="AN131" s="88">
        <f t="shared" si="40"/>
        <v>2.4427864826954703E-2</v>
      </c>
      <c r="AO131" s="88">
        <f t="shared" si="40"/>
        <v>5.3072275218000843E-3</v>
      </c>
      <c r="AP131" s="88">
        <f t="shared" si="40"/>
        <v>5.6729595897233821E-3</v>
      </c>
      <c r="AQ131" s="88">
        <f t="shared" si="40"/>
        <v>4.7753267773986757E-3</v>
      </c>
      <c r="AR131" s="88">
        <f t="shared" si="40"/>
        <v>7.2005217403340325E-3</v>
      </c>
      <c r="AS131" s="88">
        <f t="shared" si="40"/>
        <v>1.5716845946557052E-2</v>
      </c>
      <c r="AT131" s="88">
        <f t="shared" si="40"/>
        <v>1.6208355236098614E-2</v>
      </c>
      <c r="AU131" s="88">
        <f t="shared" si="40"/>
        <v>1.2429203821990621E-2</v>
      </c>
      <c r="AV131" s="88">
        <f t="shared" si="40"/>
        <v>1.6309062005348547E-2</v>
      </c>
      <c r="AW131" s="88">
        <f t="shared" si="40"/>
        <v>1.0091922624128448E-2</v>
      </c>
      <c r="AX131" s="88">
        <f t="shared" si="40"/>
        <v>1.0395720768341599E-2</v>
      </c>
      <c r="AY131" s="88">
        <f t="shared" si="40"/>
        <v>2.1127851708039203E-2</v>
      </c>
      <c r="AZ131" s="88">
        <f t="shared" si="40"/>
        <v>1.5523970631854253E-2</v>
      </c>
      <c r="BA131" s="88">
        <f t="shared" si="40"/>
        <v>8.247130844404621E-3</v>
      </c>
      <c r="BB131" s="88">
        <f t="shared" si="40"/>
        <v>9.8832747264935294E-3</v>
      </c>
      <c r="BC131" s="88">
        <f t="shared" si="40"/>
        <v>3.516774396347945E-2</v>
      </c>
      <c r="BD131" s="88">
        <f t="shared" si="40"/>
        <v>4.1511686271629114E-2</v>
      </c>
      <c r="BE131" s="88">
        <f t="shared" si="40"/>
        <v>2.8944088178622381E-2</v>
      </c>
      <c r="BF131" s="88">
        <f t="shared" si="40"/>
        <v>4.478993903671586E-2</v>
      </c>
      <c r="BG131" s="88">
        <f t="shared" si="40"/>
        <v>1.4062786428250418E-2</v>
      </c>
      <c r="BH131" s="88">
        <f t="shared" si="40"/>
        <v>3.2939676028133281E-2</v>
      </c>
      <c r="BI131" s="88">
        <f t="shared" si="40"/>
        <v>2.5036270170533375E-2</v>
      </c>
      <c r="BJ131" s="88">
        <f t="shared" si="40"/>
        <v>7.8757073149903697E-2</v>
      </c>
      <c r="BK131" s="88">
        <f t="shared" si="40"/>
        <v>2.0459786076013033E-2</v>
      </c>
      <c r="BL131" s="88">
        <f t="shared" si="40"/>
        <v>2.8192080348393895E-2</v>
      </c>
      <c r="BM131" s="88">
        <f t="shared" si="40"/>
        <v>1.0686452299378134E-2</v>
      </c>
      <c r="BN131" s="88">
        <f t="shared" si="40"/>
        <v>3.0312358135998634E-2</v>
      </c>
      <c r="BO131" s="88">
        <f t="shared" si="40"/>
        <v>2.5181551458139956E-2</v>
      </c>
      <c r="BP131" s="88">
        <f t="shared" si="40"/>
        <v>9.0185729455189184E-2</v>
      </c>
      <c r="BQ131" s="88">
        <f t="shared" si="40"/>
        <v>9.0484464736932235E-3</v>
      </c>
      <c r="BR131" s="88">
        <f t="shared" si="40"/>
        <v>0.11625275922538504</v>
      </c>
      <c r="BS131" s="88">
        <f t="shared" si="40"/>
        <v>1.3980939184100392E-2</v>
      </c>
    </row>
    <row r="132" spans="1:90">
      <c r="A132" s="87" t="s">
        <v>188</v>
      </c>
      <c r="B132" s="87">
        <f t="shared" ref="B132:BM132" si="41">(B4/B4)*(SQRT(((B5^2)/(B7*B4^2))+((B5^2)/(B7*B4^2))))</f>
        <v>4.4450925938532448E-2</v>
      </c>
      <c r="C132" s="87">
        <f t="shared" si="41"/>
        <v>3.2893062595016287E-2</v>
      </c>
      <c r="D132" s="87">
        <f t="shared" si="41"/>
        <v>6.4848505688292757E-2</v>
      </c>
      <c r="E132" s="87">
        <f t="shared" si="41"/>
        <v>5.4495055651913558E-2</v>
      </c>
      <c r="F132" s="87">
        <f t="shared" si="41"/>
        <v>4.4617554470340173E-2</v>
      </c>
      <c r="G132" s="87">
        <f t="shared" si="41"/>
        <v>7.3396305522263186E-2</v>
      </c>
      <c r="H132" s="87">
        <f t="shared" si="41"/>
        <v>4.1548265290961187E-2</v>
      </c>
      <c r="I132" s="87">
        <f t="shared" si="41"/>
        <v>0.10031343237580734</v>
      </c>
      <c r="J132" s="87">
        <f t="shared" si="41"/>
        <v>3.3303614439831021E-2</v>
      </c>
      <c r="K132" s="87">
        <f t="shared" si="41"/>
        <v>4.062377051057408E-2</v>
      </c>
      <c r="L132" s="87">
        <f t="shared" si="41"/>
        <v>4.876254128038339E-2</v>
      </c>
      <c r="M132" s="87">
        <f t="shared" si="41"/>
        <v>2.8039713547841572E-2</v>
      </c>
      <c r="N132" s="87">
        <f t="shared" si="41"/>
        <v>0.10611357634460959</v>
      </c>
      <c r="O132" s="87">
        <f t="shared" si="41"/>
        <v>6.4597036106228883E-2</v>
      </c>
      <c r="P132" s="87">
        <f t="shared" si="41"/>
        <v>3.3426773169197115E-2</v>
      </c>
      <c r="Q132" s="87">
        <f t="shared" si="41"/>
        <v>6.7238407169851397E-2</v>
      </c>
      <c r="R132" s="87">
        <f t="shared" si="41"/>
        <v>5.8224640497547296E-2</v>
      </c>
      <c r="S132" s="87">
        <f t="shared" si="41"/>
        <v>4.5071894135821369E-2</v>
      </c>
      <c r="T132" s="87">
        <f t="shared" si="41"/>
        <v>3.7081234847212811E-2</v>
      </c>
      <c r="U132" s="87">
        <f t="shared" si="41"/>
        <v>5.6335041538738487E-2</v>
      </c>
      <c r="V132" s="87">
        <f t="shared" si="41"/>
        <v>4.1647232459201204E-2</v>
      </c>
      <c r="W132" s="87">
        <f t="shared" si="41"/>
        <v>7.3915821376460134E-2</v>
      </c>
      <c r="X132" s="87">
        <f t="shared" si="41"/>
        <v>3.8718136040810903E-2</v>
      </c>
      <c r="Y132" s="87">
        <f t="shared" si="41"/>
        <v>4.5920518145429988E-2</v>
      </c>
      <c r="Z132" s="87">
        <f t="shared" si="41"/>
        <v>6.2620966224048349E-2</v>
      </c>
      <c r="AA132" s="87">
        <f t="shared" si="41"/>
        <v>3.4271304379319995E-2</v>
      </c>
      <c r="AB132" s="87">
        <f t="shared" si="41"/>
        <v>3.2941358952452857E-2</v>
      </c>
      <c r="AC132" s="87">
        <f t="shared" si="41"/>
        <v>5.077678917162904E-2</v>
      </c>
      <c r="AD132" s="87">
        <f t="shared" si="41"/>
        <v>1.5013781145592592E-2</v>
      </c>
      <c r="AE132" s="87">
        <f t="shared" si="41"/>
        <v>3.3830366990867833E-2</v>
      </c>
      <c r="AF132" s="87">
        <f t="shared" si="41"/>
        <v>3.6123688887251294E-2</v>
      </c>
      <c r="AG132" s="87">
        <f t="shared" si="41"/>
        <v>6.1549489635664159E-2</v>
      </c>
      <c r="AH132" s="87">
        <f t="shared" si="41"/>
        <v>7.0927514294494773E-2</v>
      </c>
      <c r="AI132" s="87">
        <f t="shared" si="41"/>
        <v>2.2127712656595234E-2</v>
      </c>
      <c r="AJ132" s="87">
        <f t="shared" si="41"/>
        <v>3.0231180435191903E-2</v>
      </c>
      <c r="AK132" s="87">
        <f t="shared" si="41"/>
        <v>4.1261362087910175E-2</v>
      </c>
      <c r="AL132" s="87">
        <f t="shared" si="41"/>
        <v>6.3274817662578253E-2</v>
      </c>
      <c r="AM132" s="87">
        <f t="shared" si="41"/>
        <v>5.8053725470536409E-2</v>
      </c>
      <c r="AN132" s="87">
        <f t="shared" si="41"/>
        <v>4.0365544703840142E-2</v>
      </c>
      <c r="AO132" s="87">
        <f t="shared" si="41"/>
        <v>6.3658325221865944E-2</v>
      </c>
      <c r="AP132" s="87">
        <f t="shared" si="41"/>
        <v>3.98515226171881E-2</v>
      </c>
      <c r="AQ132" s="87">
        <f t="shared" si="41"/>
        <v>3.1235843024665397E-2</v>
      </c>
      <c r="AR132" s="87">
        <f t="shared" si="41"/>
        <v>4.9143044414605735E-2</v>
      </c>
      <c r="AS132" s="87">
        <f t="shared" si="41"/>
        <v>3.8172669650571291E-2</v>
      </c>
      <c r="AT132" s="87">
        <f t="shared" si="41"/>
        <v>3.7980668924274423E-2</v>
      </c>
      <c r="AU132" s="87">
        <f t="shared" si="41"/>
        <v>4.4535130602243816E-2</v>
      </c>
      <c r="AV132" s="87">
        <f t="shared" si="41"/>
        <v>5.5377091806904588E-2</v>
      </c>
      <c r="AW132" s="87">
        <f t="shared" si="41"/>
        <v>7.0065383765071529E-2</v>
      </c>
      <c r="AX132" s="87">
        <f t="shared" si="41"/>
        <v>4.487148360661132E-2</v>
      </c>
      <c r="AY132" s="87">
        <f t="shared" si="41"/>
        <v>4.7216397912293172E-2</v>
      </c>
      <c r="AZ132" s="87">
        <f t="shared" si="41"/>
        <v>4.597809808233113E-2</v>
      </c>
      <c r="BA132" s="87">
        <f t="shared" si="41"/>
        <v>2.1872446468122284E-2</v>
      </c>
      <c r="BB132" s="87">
        <f t="shared" si="41"/>
        <v>3.951859880578857E-2</v>
      </c>
      <c r="BC132" s="87">
        <f t="shared" si="41"/>
        <v>6.3406361764851926E-2</v>
      </c>
      <c r="BD132" s="87">
        <f t="shared" si="41"/>
        <v>4.1829820614851583E-2</v>
      </c>
      <c r="BE132" s="87">
        <f t="shared" si="41"/>
        <v>4.5577738291123257E-2</v>
      </c>
      <c r="BF132" s="87">
        <f t="shared" si="41"/>
        <v>8.0859432959342351E-2</v>
      </c>
      <c r="BG132" s="87">
        <f t="shared" si="41"/>
        <v>5.4147104165798182E-2</v>
      </c>
      <c r="BH132" s="87">
        <f t="shared" si="41"/>
        <v>4.0390663305349232E-2</v>
      </c>
      <c r="BI132" s="87">
        <f t="shared" si="41"/>
        <v>6.080484323518405E-2</v>
      </c>
      <c r="BJ132" s="87">
        <f t="shared" si="41"/>
        <v>9.7937184544806946E-2</v>
      </c>
      <c r="BK132" s="87">
        <f t="shared" si="41"/>
        <v>4.4365344933180222E-2</v>
      </c>
      <c r="BL132" s="87">
        <f t="shared" si="41"/>
        <v>5.4302483226162108E-2</v>
      </c>
      <c r="BM132" s="87">
        <f t="shared" si="41"/>
        <v>5.134427148815604E-2</v>
      </c>
      <c r="BN132" s="87">
        <f t="shared" ref="BN132:BS132" si="42">(BN4/BN4)*(SQRT(((BN5^2)/(BN7*BN4^2))+((BN5^2)/(BN7*BN4^2))))</f>
        <v>4.7589840497825463E-2</v>
      </c>
      <c r="BO132" s="87">
        <f t="shared" si="42"/>
        <v>7.4765687770295713E-2</v>
      </c>
      <c r="BP132" s="87">
        <f t="shared" si="42"/>
        <v>8.3413902013068239E-2</v>
      </c>
      <c r="BQ132" s="87">
        <f t="shared" si="42"/>
        <v>3.8790241166354669E-2</v>
      </c>
      <c r="BR132" s="87">
        <f t="shared" si="42"/>
        <v>0.22118983760373742</v>
      </c>
      <c r="BS132" s="87">
        <f t="shared" si="42"/>
        <v>6.1831013097531959E-2</v>
      </c>
    </row>
    <row r="133" spans="1:90">
      <c r="A133" s="87" t="s">
        <v>189</v>
      </c>
      <c r="B133" s="87">
        <f t="shared" ref="B133:AN133" si="43">(B34/B4)*(SQRT(((B35^2)/(B37*B34^2))+((B5^2)/(B7*B4^2))))</f>
        <v>2.8155172334830177E-2</v>
      </c>
      <c r="C133" s="87">
        <f t="shared" si="43"/>
        <v>2.952553318180683E-2</v>
      </c>
      <c r="D133" s="87">
        <f t="shared" si="43"/>
        <v>4.1421767257322377E-2</v>
      </c>
      <c r="E133" s="87">
        <f t="shared" si="43"/>
        <v>4.604571694524822E-2</v>
      </c>
      <c r="F133" s="87">
        <f t="shared" si="43"/>
        <v>0.10128695571808657</v>
      </c>
      <c r="G133" s="87">
        <f t="shared" si="43"/>
        <v>6.7610620184132775E-2</v>
      </c>
      <c r="H133" s="87">
        <f t="shared" si="43"/>
        <v>3.9646608616333852E-2</v>
      </c>
      <c r="I133" s="87">
        <f t="shared" si="43"/>
        <v>5.6272362260486035E-2</v>
      </c>
      <c r="J133" s="87">
        <f t="shared" si="43"/>
        <v>5.0665295528742674E-2</v>
      </c>
      <c r="K133" s="87">
        <f t="shared" si="43"/>
        <v>4.024172111778937E-2</v>
      </c>
      <c r="L133" s="87">
        <f t="shared" si="43"/>
        <v>2.9223954954118666E-2</v>
      </c>
      <c r="M133" s="87">
        <f t="shared" si="43"/>
        <v>5.5081924770200248E-2</v>
      </c>
      <c r="N133" s="87">
        <f t="shared" si="43"/>
        <v>7.2710944903908392E-2</v>
      </c>
      <c r="O133" s="87">
        <f t="shared" si="43"/>
        <v>4.293755451029093E-2</v>
      </c>
      <c r="P133" s="87">
        <f t="shared" si="43"/>
        <v>3.7832823995404281E-2</v>
      </c>
      <c r="Q133" s="87">
        <f t="shared" si="43"/>
        <v>5.7539387045386067E-2</v>
      </c>
      <c r="R133" s="87">
        <f t="shared" si="43"/>
        <v>3.6042594605157956E-2</v>
      </c>
      <c r="S133" s="87">
        <f t="shared" si="43"/>
        <v>4.0249354543252111E-2</v>
      </c>
      <c r="T133" s="87">
        <f t="shared" si="43"/>
        <v>2.7788750721946601E-2</v>
      </c>
      <c r="U133" s="87">
        <f t="shared" si="43"/>
        <v>4.7214016211123824E-2</v>
      </c>
      <c r="V133" s="87">
        <f t="shared" si="43"/>
        <v>2.4158860421598777E-2</v>
      </c>
      <c r="W133" s="87">
        <f t="shared" si="43"/>
        <v>4.6827864617414908E-2</v>
      </c>
      <c r="X133" s="87">
        <f t="shared" si="43"/>
        <v>3.3045328449146573E-2</v>
      </c>
      <c r="Y133" s="87">
        <f t="shared" si="43"/>
        <v>3.5993700779883196E-2</v>
      </c>
      <c r="Z133" s="87">
        <f t="shared" si="43"/>
        <v>5.65574603780334E-2</v>
      </c>
      <c r="AA133" s="87">
        <f t="shared" si="43"/>
        <v>7.0265622655247856E-2</v>
      </c>
      <c r="AB133" s="87">
        <f t="shared" si="43"/>
        <v>2.7733729437870853E-2</v>
      </c>
      <c r="AC133" s="87">
        <f t="shared" si="43"/>
        <v>4.6021497525546823E-2</v>
      </c>
      <c r="AD133" s="87">
        <f t="shared" si="43"/>
        <v>2.7611514977350135E-2</v>
      </c>
      <c r="AE133" s="87">
        <f t="shared" si="43"/>
        <v>3.4313536974095393E-2</v>
      </c>
      <c r="AF133" s="87">
        <f t="shared" si="43"/>
        <v>3.3201084653896124E-2</v>
      </c>
      <c r="AG133" s="87">
        <f t="shared" si="43"/>
        <v>4.4310274814057901E-2</v>
      </c>
      <c r="AH133" s="87">
        <f t="shared" si="43"/>
        <v>4.5276550558999325E-2</v>
      </c>
      <c r="AI133" s="87">
        <f t="shared" si="43"/>
        <v>2.7946462669794926E-2</v>
      </c>
      <c r="AJ133" s="87">
        <f t="shared" si="43"/>
        <v>2.8642738336292283E-2</v>
      </c>
      <c r="AK133" s="87">
        <f t="shared" si="43"/>
        <v>2.9375110416159537E-2</v>
      </c>
      <c r="AL133" s="87">
        <f t="shared" si="43"/>
        <v>4.6563826406684619E-2</v>
      </c>
      <c r="AM133" s="87">
        <f t="shared" si="43"/>
        <v>3.9315262103364869E-2</v>
      </c>
      <c r="AN133" s="87">
        <f t="shared" si="43"/>
        <v>3.2426098675306977E-2</v>
      </c>
      <c r="AO133" s="87"/>
    </row>
    <row r="134" spans="1:90">
      <c r="A134" s="87" t="s">
        <v>190</v>
      </c>
      <c r="B134" s="87">
        <f t="shared" ref="B134:BM134" si="44">(B64/B4)*(SQRT(((B65^2)/(B67*B64^2))+((B5^2)/(B7*B4^2))))</f>
        <v>1.8103425140645165E-2</v>
      </c>
      <c r="C134" s="87">
        <f t="shared" si="44"/>
        <v>3.4920555347072002E-2</v>
      </c>
      <c r="D134" s="87">
        <f t="shared" si="44"/>
        <v>1.2559313168554118E-2</v>
      </c>
      <c r="E134" s="87">
        <f t="shared" si="44"/>
        <v>2.659487278332574E-2</v>
      </c>
      <c r="F134" s="87">
        <f t="shared" si="44"/>
        <v>2.5248920426697397E-2</v>
      </c>
      <c r="G134" s="87">
        <f t="shared" si="44"/>
        <v>1.7625183765565443E-2</v>
      </c>
      <c r="H134" s="87">
        <f t="shared" si="44"/>
        <v>2.3626032506587416E-2</v>
      </c>
      <c r="I134" s="87">
        <f t="shared" si="44"/>
        <v>3.3346002475108757E-2</v>
      </c>
      <c r="J134" s="87">
        <f t="shared" si="44"/>
        <v>2.1217915549558174E-2</v>
      </c>
      <c r="K134" s="87">
        <f t="shared" si="44"/>
        <v>2.0258959350908639E-2</v>
      </c>
      <c r="L134" s="87">
        <f t="shared" si="44"/>
        <v>1.4649383563378597E-2</v>
      </c>
      <c r="M134" s="87">
        <f t="shared" si="44"/>
        <v>1.8038268626736423E-2</v>
      </c>
      <c r="N134" s="87">
        <f t="shared" si="44"/>
        <v>3.8082610229449254E-2</v>
      </c>
      <c r="O134" s="87">
        <f t="shared" si="44"/>
        <v>3.2695127186710499E-2</v>
      </c>
      <c r="P134" s="87">
        <f t="shared" si="44"/>
        <v>2.5726549484741772E-2</v>
      </c>
      <c r="Q134" s="87">
        <f t="shared" si="44"/>
        <v>2.3448287993343701E-2</v>
      </c>
      <c r="R134" s="87">
        <f t="shared" si="44"/>
        <v>2.8946133492140612E-2</v>
      </c>
      <c r="S134" s="87">
        <f t="shared" si="44"/>
        <v>3.2391490339094491E-2</v>
      </c>
      <c r="T134" s="87">
        <f t="shared" si="44"/>
        <v>2.1046834569512594E-2</v>
      </c>
      <c r="U134" s="87">
        <f t="shared" si="44"/>
        <v>2.2851839404799346E-2</v>
      </c>
      <c r="V134" s="87">
        <f t="shared" si="44"/>
        <v>3.3307417897941262E-2</v>
      </c>
      <c r="W134" s="87">
        <f t="shared" si="44"/>
        <v>4.467003174497685E-2</v>
      </c>
      <c r="X134" s="87">
        <f t="shared" si="44"/>
        <v>4.1340264219903021E-2</v>
      </c>
      <c r="Y134" s="87">
        <f t="shared" si="44"/>
        <v>5.5217319008849963E-2</v>
      </c>
      <c r="Z134" s="87">
        <f t="shared" si="44"/>
        <v>3.6394182994062232E-2</v>
      </c>
      <c r="AA134" s="87">
        <f t="shared" si="44"/>
        <v>2.196359324576188E-2</v>
      </c>
      <c r="AB134" s="87">
        <f t="shared" si="44"/>
        <v>1.6055778479988164E-2</v>
      </c>
      <c r="AC134" s="87">
        <f t="shared" si="44"/>
        <v>2.4947761581109035E-2</v>
      </c>
      <c r="AD134" s="87">
        <f t="shared" si="44"/>
        <v>1.5567764381918278E-2</v>
      </c>
      <c r="AE134" s="87">
        <f t="shared" si="44"/>
        <v>2.3523378714005987E-2</v>
      </c>
      <c r="AF134" s="87">
        <f t="shared" si="44"/>
        <v>2.0464188493927844E-2</v>
      </c>
      <c r="AG134" s="87">
        <f t="shared" si="44"/>
        <v>2.1254331676558772E-2</v>
      </c>
      <c r="AH134" s="87">
        <f t="shared" si="44"/>
        <v>3.6565088478141196E-2</v>
      </c>
      <c r="AI134" s="87">
        <f t="shared" si="44"/>
        <v>2.612577338672363E-2</v>
      </c>
      <c r="AJ134" s="87">
        <f t="shared" si="44"/>
        <v>2.6681202215788052E-2</v>
      </c>
      <c r="AK134" s="87">
        <f t="shared" si="44"/>
        <v>2.2399735281407998E-2</v>
      </c>
      <c r="AL134" s="87">
        <f t="shared" si="44"/>
        <v>3.4986719132970981E-2</v>
      </c>
      <c r="AM134" s="87">
        <f t="shared" si="44"/>
        <v>2.5397801792752084E-2</v>
      </c>
      <c r="AN134" s="87">
        <f t="shared" si="44"/>
        <v>2.4853501088355597E-2</v>
      </c>
      <c r="AO134" s="87">
        <f t="shared" si="44"/>
        <v>2.4819487915229161E-2</v>
      </c>
      <c r="AP134" s="87">
        <f t="shared" si="44"/>
        <v>2.8012900788136209E-2</v>
      </c>
      <c r="AQ134" s="87">
        <f t="shared" si="44"/>
        <v>2.7035879455879722E-2</v>
      </c>
      <c r="AR134" s="87">
        <f t="shared" si="44"/>
        <v>2.2626748105623519E-2</v>
      </c>
      <c r="AS134" s="87">
        <f t="shared" si="44"/>
        <v>2.1511087542564138E-2</v>
      </c>
      <c r="AT134" s="87">
        <f t="shared" si="44"/>
        <v>2.8011589554815131E-2</v>
      </c>
      <c r="AU134" s="87">
        <f t="shared" si="44"/>
        <v>1.9793847484472393E-2</v>
      </c>
      <c r="AV134" s="87">
        <f t="shared" si="44"/>
        <v>2.8256395044276041E-2</v>
      </c>
      <c r="AW134" s="87">
        <f t="shared" si="44"/>
        <v>2.3054861984502198E-2</v>
      </c>
      <c r="AX134" s="87">
        <f t="shared" si="44"/>
        <v>3.7994839241944932E-2</v>
      </c>
      <c r="AY134" s="87">
        <f t="shared" si="44"/>
        <v>5.1140755276910851E-2</v>
      </c>
      <c r="AZ134" s="87">
        <f t="shared" si="44"/>
        <v>4.7895986265283193E-2</v>
      </c>
      <c r="BA134" s="87">
        <f t="shared" si="44"/>
        <v>2.3167551342268639E-2</v>
      </c>
      <c r="BB134" s="87">
        <f t="shared" si="44"/>
        <v>2.612320330858147E-2</v>
      </c>
      <c r="BC134" s="87">
        <f t="shared" si="44"/>
        <v>5.8685794025899359E-2</v>
      </c>
      <c r="BD134" s="87">
        <f t="shared" si="44"/>
        <v>4.9103450887273394E-2</v>
      </c>
      <c r="BE134" s="87">
        <f t="shared" si="44"/>
        <v>3.0061219835399729E-2</v>
      </c>
      <c r="BF134" s="87">
        <f t="shared" si="44"/>
        <v>6.7074901459201822E-2</v>
      </c>
      <c r="BG134" s="87">
        <f t="shared" si="44"/>
        <v>3.1192783311186245E-2</v>
      </c>
      <c r="BH134" s="87">
        <f t="shared" si="44"/>
        <v>3.0600986189067009E-2</v>
      </c>
      <c r="BI134" s="87">
        <f t="shared" si="44"/>
        <v>4.4724232101562518E-2</v>
      </c>
      <c r="BJ134" s="87">
        <f t="shared" si="44"/>
        <v>9.1565663185790666E-2</v>
      </c>
      <c r="BK134" s="87">
        <f t="shared" si="44"/>
        <v>4.152925567343501E-2</v>
      </c>
      <c r="BL134" s="87">
        <f t="shared" si="44"/>
        <v>6.5570519204763228E-2</v>
      </c>
      <c r="BM134" s="87">
        <f t="shared" si="44"/>
        <v>3.1303316689177157E-2</v>
      </c>
      <c r="BN134" s="87">
        <f t="shared" ref="BN134:BS134" si="45">(BN64/BN4)*(SQRT(((BN65^2)/(BN67*BN64^2))+((BN5^2)/(BN7*BN4^2))))</f>
        <v>3.68520551240408E-2</v>
      </c>
      <c r="BO134" s="87">
        <f t="shared" si="45"/>
        <v>3.7719785409077042E-2</v>
      </c>
      <c r="BP134" s="87">
        <f t="shared" si="45"/>
        <v>6.7599243040062207E-2</v>
      </c>
      <c r="BQ134" s="87">
        <f t="shared" si="45"/>
        <v>3.346421072631469E-2</v>
      </c>
      <c r="BR134" s="87">
        <f t="shared" si="45"/>
        <v>0.15248458902402587</v>
      </c>
      <c r="BS134" s="87">
        <f t="shared" si="45"/>
        <v>3.9440035926557912E-2</v>
      </c>
    </row>
    <row r="135" spans="1:90">
      <c r="A135" s="87" t="s">
        <v>191</v>
      </c>
      <c r="AI135" s="87">
        <f t="shared" ref="AI135:BS135" si="46">(AI94/AI4)*(SQRT(((AI95^2)/(AI96*AI94^2))+((AI5^2)/(AI7*AI4^2))))</f>
        <v>3.106996194207675E-3</v>
      </c>
      <c r="AJ135" s="87">
        <f t="shared" si="46"/>
        <v>1.6846400475331393E-2</v>
      </c>
      <c r="AK135" s="87">
        <f t="shared" si="46"/>
        <v>5.4661376726692773E-3</v>
      </c>
      <c r="AL135" s="87">
        <f t="shared" si="46"/>
        <v>2.0641644946157514E-2</v>
      </c>
      <c r="AM135" s="87">
        <f t="shared" si="46"/>
        <v>7.8730437766209981E-3</v>
      </c>
      <c r="AN135" s="87">
        <f t="shared" si="46"/>
        <v>2.4427864826954703E-2</v>
      </c>
      <c r="AO135" s="87">
        <f t="shared" si="46"/>
        <v>5.3072275218000843E-3</v>
      </c>
      <c r="AP135" s="87">
        <f t="shared" si="46"/>
        <v>5.6729595897233821E-3</v>
      </c>
      <c r="AQ135" s="87">
        <f t="shared" si="46"/>
        <v>4.7753267773986757E-3</v>
      </c>
      <c r="AR135" s="87">
        <f t="shared" si="46"/>
        <v>7.2005217403340325E-3</v>
      </c>
      <c r="AS135" s="87">
        <f t="shared" si="46"/>
        <v>1.5716845946557052E-2</v>
      </c>
      <c r="AT135" s="87">
        <f t="shared" si="46"/>
        <v>1.6208355236098614E-2</v>
      </c>
      <c r="AU135" s="87">
        <f t="shared" si="46"/>
        <v>1.2429203821990621E-2</v>
      </c>
      <c r="AV135" s="87">
        <f t="shared" si="46"/>
        <v>1.6309062005348547E-2</v>
      </c>
      <c r="AW135" s="87">
        <f t="shared" si="46"/>
        <v>1.0091922624128448E-2</v>
      </c>
      <c r="AX135" s="87">
        <f t="shared" si="46"/>
        <v>1.0395720768341599E-2</v>
      </c>
      <c r="AY135" s="87">
        <f t="shared" si="46"/>
        <v>2.1127851708039203E-2</v>
      </c>
      <c r="AZ135" s="87">
        <f t="shared" si="46"/>
        <v>1.5523970631854253E-2</v>
      </c>
      <c r="BA135" s="87">
        <f t="shared" si="46"/>
        <v>8.247130844404621E-3</v>
      </c>
      <c r="BB135" s="87">
        <f t="shared" si="46"/>
        <v>9.8832747264935294E-3</v>
      </c>
      <c r="BC135" s="87">
        <f t="shared" si="46"/>
        <v>3.516774396347945E-2</v>
      </c>
      <c r="BD135" s="87">
        <f t="shared" si="46"/>
        <v>4.1511686271629114E-2</v>
      </c>
      <c r="BE135" s="87">
        <f t="shared" si="46"/>
        <v>2.8944088178622381E-2</v>
      </c>
      <c r="BF135" s="87">
        <f t="shared" si="46"/>
        <v>4.478993903671586E-2</v>
      </c>
      <c r="BG135" s="87">
        <f t="shared" si="46"/>
        <v>1.4062786428250418E-2</v>
      </c>
      <c r="BH135" s="87">
        <f t="shared" si="46"/>
        <v>3.2939676028133281E-2</v>
      </c>
      <c r="BI135" s="87">
        <f t="shared" si="46"/>
        <v>2.5036270170533375E-2</v>
      </c>
      <c r="BJ135" s="87">
        <f t="shared" si="46"/>
        <v>7.8757073149903697E-2</v>
      </c>
      <c r="BK135" s="87">
        <f t="shared" si="46"/>
        <v>2.0459786076013033E-2</v>
      </c>
      <c r="BL135" s="87">
        <f t="shared" si="46"/>
        <v>2.8192080348393895E-2</v>
      </c>
      <c r="BM135" s="87">
        <f t="shared" si="46"/>
        <v>1.0686452299378134E-2</v>
      </c>
      <c r="BN135" s="87">
        <f t="shared" si="46"/>
        <v>3.0312358135998634E-2</v>
      </c>
      <c r="BO135" s="87">
        <f t="shared" si="46"/>
        <v>2.5181551458139956E-2</v>
      </c>
      <c r="BP135" s="87">
        <f t="shared" si="46"/>
        <v>9.0185729455189184E-2</v>
      </c>
      <c r="BQ135" s="87">
        <f t="shared" si="46"/>
        <v>9.0484464736932235E-3</v>
      </c>
      <c r="BR135" s="87">
        <f t="shared" si="46"/>
        <v>0.11625275922538504</v>
      </c>
      <c r="BS135" s="87">
        <f t="shared" si="46"/>
        <v>1.3980939184100392E-2</v>
      </c>
    </row>
    <row r="139" spans="1:90" ht="21">
      <c r="B139" s="85" t="s">
        <v>192</v>
      </c>
    </row>
    <row r="140" spans="1:90" s="81" customFormat="1">
      <c r="A140" s="77" t="s">
        <v>6</v>
      </c>
      <c r="B140" s="78" t="s">
        <v>7</v>
      </c>
      <c r="C140" s="78" t="s">
        <v>8</v>
      </c>
      <c r="D140" s="78" t="s">
        <v>9</v>
      </c>
      <c r="E140" s="78" t="s">
        <v>10</v>
      </c>
      <c r="F140" s="78" t="s">
        <v>11</v>
      </c>
      <c r="G140" s="78" t="s">
        <v>12</v>
      </c>
      <c r="H140" s="78" t="s">
        <v>13</v>
      </c>
      <c r="I140" s="78" t="s">
        <v>14</v>
      </c>
      <c r="J140" s="78" t="s">
        <v>15</v>
      </c>
      <c r="K140" s="78" t="s">
        <v>16</v>
      </c>
      <c r="L140" s="78" t="s">
        <v>17</v>
      </c>
      <c r="M140" s="78" t="s">
        <v>18</v>
      </c>
      <c r="N140" s="78" t="s">
        <v>19</v>
      </c>
      <c r="O140" s="78" t="s">
        <v>20</v>
      </c>
      <c r="P140" s="78" t="s">
        <v>21</v>
      </c>
      <c r="Q140" s="78" t="s">
        <v>22</v>
      </c>
      <c r="R140" s="78" t="s">
        <v>23</v>
      </c>
      <c r="S140" s="78" t="s">
        <v>24</v>
      </c>
      <c r="T140" s="78" t="s">
        <v>25</v>
      </c>
      <c r="U140" s="78" t="s">
        <v>26</v>
      </c>
      <c r="V140" s="78" t="s">
        <v>27</v>
      </c>
      <c r="W140" s="78" t="s">
        <v>28</v>
      </c>
      <c r="X140" s="78" t="s">
        <v>29</v>
      </c>
      <c r="Y140" s="78" t="s">
        <v>30</v>
      </c>
      <c r="Z140" s="78" t="s">
        <v>31</v>
      </c>
      <c r="AA140" s="78" t="s">
        <v>32</v>
      </c>
      <c r="AB140" s="78" t="s">
        <v>33</v>
      </c>
      <c r="AC140" s="78" t="s">
        <v>34</v>
      </c>
      <c r="AD140" s="78" t="s">
        <v>35</v>
      </c>
      <c r="AE140" s="78" t="s">
        <v>36</v>
      </c>
      <c r="AF140" s="78" t="s">
        <v>37</v>
      </c>
      <c r="AG140" s="78" t="s">
        <v>38</v>
      </c>
      <c r="AH140" s="78" t="s">
        <v>39</v>
      </c>
      <c r="AI140" s="79" t="s">
        <v>40</v>
      </c>
      <c r="AJ140" s="79" t="s">
        <v>41</v>
      </c>
      <c r="AK140" s="79" t="s">
        <v>42</v>
      </c>
      <c r="AL140" s="79" t="s">
        <v>43</v>
      </c>
      <c r="AM140" s="79" t="s">
        <v>44</v>
      </c>
      <c r="AN140" s="79" t="s">
        <v>45</v>
      </c>
      <c r="AO140" s="80" t="s">
        <v>46</v>
      </c>
      <c r="AP140" s="80" t="s">
        <v>47</v>
      </c>
      <c r="AQ140" s="80" t="s">
        <v>48</v>
      </c>
      <c r="AR140" s="80" t="s">
        <v>49</v>
      </c>
      <c r="AS140" s="80" t="s">
        <v>50</v>
      </c>
      <c r="AT140" s="80" t="s">
        <v>51</v>
      </c>
      <c r="AU140" s="80" t="s">
        <v>52</v>
      </c>
      <c r="AV140" s="80" t="s">
        <v>53</v>
      </c>
      <c r="AW140" s="80" t="s">
        <v>54</v>
      </c>
      <c r="AX140" s="80" t="s">
        <v>55</v>
      </c>
      <c r="AY140" s="80" t="s">
        <v>56</v>
      </c>
      <c r="AZ140" s="80" t="s">
        <v>57</v>
      </c>
      <c r="BA140" s="80" t="s">
        <v>58</v>
      </c>
      <c r="BB140" s="80" t="s">
        <v>59</v>
      </c>
      <c r="BC140" s="80" t="s">
        <v>60</v>
      </c>
      <c r="BD140" s="80" t="s">
        <v>61</v>
      </c>
      <c r="BE140" s="80" t="s">
        <v>62</v>
      </c>
      <c r="BF140" s="80" t="s">
        <v>63</v>
      </c>
      <c r="BG140" s="80" t="s">
        <v>64</v>
      </c>
      <c r="BH140" s="80" t="s">
        <v>65</v>
      </c>
      <c r="BI140" s="80" t="s">
        <v>66</v>
      </c>
      <c r="BJ140" s="80" t="s">
        <v>67</v>
      </c>
      <c r="BK140" s="80" t="s">
        <v>68</v>
      </c>
      <c r="BL140" s="80" t="s">
        <v>69</v>
      </c>
      <c r="BM140" s="80" t="s">
        <v>70</v>
      </c>
      <c r="BN140" s="80" t="s">
        <v>71</v>
      </c>
      <c r="BO140" s="80" t="s">
        <v>72</v>
      </c>
      <c r="BP140" s="80" t="s">
        <v>73</v>
      </c>
      <c r="BQ140" s="80" t="s">
        <v>74</v>
      </c>
      <c r="BR140" s="80" t="s">
        <v>75</v>
      </c>
      <c r="BS140" s="80" t="s">
        <v>76</v>
      </c>
      <c r="BT140" s="77"/>
      <c r="BU140" s="77"/>
      <c r="BV140" s="77"/>
      <c r="BW140" s="77"/>
      <c r="BX140" s="77"/>
      <c r="BY140" s="77"/>
      <c r="BZ140" s="77"/>
      <c r="CA140" s="77"/>
      <c r="CB140" s="77"/>
      <c r="CC140" s="77"/>
      <c r="CD140" s="77"/>
      <c r="CE140" s="77"/>
      <c r="CF140" s="77"/>
      <c r="CG140" s="77"/>
      <c r="CH140" s="77"/>
      <c r="CI140" s="77"/>
      <c r="CJ140" s="77"/>
      <c r="CK140" s="77"/>
      <c r="CL140" s="77"/>
    </row>
    <row r="141" spans="1:90" s="91" customFormat="1">
      <c r="A141" s="90" t="s">
        <v>193</v>
      </c>
      <c r="B141" s="91">
        <f>AVERAGE(B143:B166)</f>
        <v>0.57610326846906745</v>
      </c>
      <c r="C141" s="91">
        <f t="shared" ref="C141:AN141" si="47">AVERAGE(C143:C166)</f>
        <v>0.78727590972247175</v>
      </c>
      <c r="D141" s="91">
        <f t="shared" si="47"/>
        <v>0.51885412502969253</v>
      </c>
      <c r="E141" s="91">
        <f t="shared" si="47"/>
        <v>0.75368541888488727</v>
      </c>
      <c r="F141" s="91">
        <f t="shared" si="47"/>
        <v>0.57800019974788575</v>
      </c>
      <c r="G141" s="91">
        <f t="shared" si="47"/>
        <v>0.5251507748301929</v>
      </c>
      <c r="H141" s="91">
        <f t="shared" si="47"/>
        <v>0.69776536301616787</v>
      </c>
      <c r="I141" s="91">
        <f t="shared" si="47"/>
        <v>0.67580043915589638</v>
      </c>
      <c r="J141" s="91">
        <f t="shared" si="47"/>
        <v>0.58906293443159774</v>
      </c>
      <c r="K141" s="91">
        <f t="shared" si="47"/>
        <v>0.53552166106534527</v>
      </c>
      <c r="L141" s="91">
        <f t="shared" si="47"/>
        <v>0.60872405231788607</v>
      </c>
      <c r="M141" s="91">
        <f t="shared" si="47"/>
        <v>0.82889710533328798</v>
      </c>
      <c r="N141" s="91">
        <f t="shared" si="47"/>
        <v>0.79818139988470493</v>
      </c>
      <c r="O141" s="91">
        <f t="shared" si="47"/>
        <v>0.7374375193294348</v>
      </c>
      <c r="P141" s="91">
        <f t="shared" si="47"/>
        <v>0.75720931267301939</v>
      </c>
      <c r="Q141" s="91">
        <f t="shared" si="47"/>
        <v>0.60205077763544923</v>
      </c>
      <c r="R141" s="91">
        <f t="shared" si="47"/>
        <v>0.71726570941943824</v>
      </c>
      <c r="S141" s="91">
        <f t="shared" si="47"/>
        <v>0.61313594792289261</v>
      </c>
      <c r="T141" s="91">
        <f t="shared" si="47"/>
        <v>0.72497052436539089</v>
      </c>
      <c r="U141" s="91">
        <f t="shared" si="47"/>
        <v>0.73201319049047908</v>
      </c>
      <c r="V141" s="91">
        <f t="shared" si="47"/>
        <v>0.68087871640537145</v>
      </c>
      <c r="W141" s="91">
        <f t="shared" si="47"/>
        <v>0.68905804190474795</v>
      </c>
      <c r="X141" s="91">
        <f t="shared" si="47"/>
        <v>0.64366191627890645</v>
      </c>
      <c r="Y141" s="91">
        <f t="shared" si="47"/>
        <v>0.78674777803832885</v>
      </c>
      <c r="Z141" s="91">
        <f t="shared" si="47"/>
        <v>0.80273815987256858</v>
      </c>
      <c r="AA141" s="91">
        <f t="shared" si="47"/>
        <v>0.7383474208784605</v>
      </c>
      <c r="AB141" s="91">
        <f t="shared" si="47"/>
        <v>0.62305385098542432</v>
      </c>
      <c r="AC141" s="91">
        <f t="shared" si="47"/>
        <v>0.84854975498143503</v>
      </c>
      <c r="AD141" s="91">
        <f t="shared" si="47"/>
        <v>0.851321533991514</v>
      </c>
      <c r="AE141" s="91">
        <f t="shared" si="47"/>
        <v>0.80794712721378592</v>
      </c>
      <c r="AF141" s="91">
        <f t="shared" si="47"/>
        <v>0.72795127723612818</v>
      </c>
      <c r="AG141" s="91">
        <f t="shared" si="47"/>
        <v>0.82935200822088062</v>
      </c>
      <c r="AH141" s="91">
        <f t="shared" si="47"/>
        <v>0.81751157380433714</v>
      </c>
      <c r="AI141" s="91">
        <f t="shared" si="47"/>
        <v>0.65915633120522632</v>
      </c>
      <c r="AJ141" s="91">
        <f t="shared" si="47"/>
        <v>0.75953764266494983</v>
      </c>
      <c r="AK141" s="91">
        <f t="shared" si="47"/>
        <v>0.77439918416817799</v>
      </c>
      <c r="AL141" s="91">
        <f t="shared" si="47"/>
        <v>0.88269872553202933</v>
      </c>
      <c r="AM141" s="91">
        <f t="shared" si="47"/>
        <v>0.73717874203068634</v>
      </c>
      <c r="AN141" s="91">
        <f t="shared" si="47"/>
        <v>0.92691766878762372</v>
      </c>
    </row>
    <row r="142" spans="1:90">
      <c r="A142" s="82" t="s">
        <v>79</v>
      </c>
      <c r="B142">
        <f>COUNT(B143:B166)</f>
        <v>21</v>
      </c>
      <c r="C142">
        <f t="shared" ref="C142:AN142" si="48">COUNT(C143:C166)</f>
        <v>24</v>
      </c>
      <c r="D142">
        <f t="shared" si="48"/>
        <v>10</v>
      </c>
      <c r="E142">
        <f t="shared" si="48"/>
        <v>12</v>
      </c>
      <c r="F142">
        <f t="shared" si="48"/>
        <v>9</v>
      </c>
      <c r="G142">
        <f t="shared" si="48"/>
        <v>8</v>
      </c>
      <c r="H142">
        <f t="shared" si="48"/>
        <v>12</v>
      </c>
      <c r="I142">
        <f t="shared" si="48"/>
        <v>12</v>
      </c>
      <c r="J142">
        <f t="shared" si="48"/>
        <v>11</v>
      </c>
      <c r="K142">
        <f t="shared" si="48"/>
        <v>11</v>
      </c>
      <c r="L142">
        <f t="shared" si="48"/>
        <v>11</v>
      </c>
      <c r="M142">
        <f t="shared" si="48"/>
        <v>12</v>
      </c>
      <c r="N142">
        <f t="shared" si="48"/>
        <v>11</v>
      </c>
      <c r="O142">
        <f t="shared" si="48"/>
        <v>12</v>
      </c>
      <c r="P142">
        <f t="shared" si="48"/>
        <v>11</v>
      </c>
      <c r="Q142">
        <f t="shared" si="48"/>
        <v>11</v>
      </c>
      <c r="R142">
        <f t="shared" si="48"/>
        <v>11</v>
      </c>
      <c r="S142">
        <f t="shared" si="48"/>
        <v>12</v>
      </c>
      <c r="T142">
        <f t="shared" si="48"/>
        <v>12</v>
      </c>
      <c r="U142">
        <f t="shared" si="48"/>
        <v>12</v>
      </c>
      <c r="V142">
        <f t="shared" si="48"/>
        <v>12</v>
      </c>
      <c r="W142">
        <f t="shared" si="48"/>
        <v>12</v>
      </c>
      <c r="X142">
        <f t="shared" si="48"/>
        <v>12</v>
      </c>
      <c r="Y142">
        <f t="shared" si="48"/>
        <v>10</v>
      </c>
      <c r="Z142">
        <f t="shared" si="48"/>
        <v>10</v>
      </c>
      <c r="AA142">
        <f t="shared" si="48"/>
        <v>7</v>
      </c>
      <c r="AB142">
        <f t="shared" si="48"/>
        <v>11</v>
      </c>
      <c r="AC142">
        <f t="shared" si="48"/>
        <v>12</v>
      </c>
      <c r="AD142">
        <f t="shared" si="48"/>
        <v>12</v>
      </c>
      <c r="AE142">
        <f t="shared" si="48"/>
        <v>11</v>
      </c>
      <c r="AF142">
        <f t="shared" si="48"/>
        <v>12</v>
      </c>
      <c r="AG142">
        <f t="shared" si="48"/>
        <v>12</v>
      </c>
      <c r="AH142">
        <f t="shared" si="48"/>
        <v>12</v>
      </c>
      <c r="AI142">
        <f t="shared" si="48"/>
        <v>14</v>
      </c>
      <c r="AJ142">
        <f t="shared" si="48"/>
        <v>16</v>
      </c>
      <c r="AK142">
        <f t="shared" si="48"/>
        <v>14</v>
      </c>
      <c r="AL142">
        <f t="shared" si="48"/>
        <v>16</v>
      </c>
      <c r="AM142">
        <f t="shared" si="48"/>
        <v>16</v>
      </c>
      <c r="AN142">
        <f t="shared" si="48"/>
        <v>16</v>
      </c>
    </row>
    <row r="143" spans="1:90">
      <c r="A143" s="77" t="s">
        <v>194</v>
      </c>
      <c r="B143" s="87">
        <f>B38*0.042333333/B$4</f>
        <v>0.55780060916030394</v>
      </c>
      <c r="C143" s="87">
        <f t="shared" ref="C143:AN149" si="49">C38*0.042333333/C$4</f>
        <v>0.81798892280284796</v>
      </c>
      <c r="D143" s="87">
        <f t="shared" si="49"/>
        <v>0.6687370438455823</v>
      </c>
      <c r="E143" s="87">
        <f t="shared" si="49"/>
        <v>0.83314923486610992</v>
      </c>
      <c r="F143" s="87">
        <f t="shared" si="49"/>
        <v>0.78889849066949869</v>
      </c>
      <c r="G143" s="87">
        <f t="shared" si="49"/>
        <v>0.58833169933968643</v>
      </c>
      <c r="H143" s="87">
        <f t="shared" si="49"/>
        <v>0.61574188287110732</v>
      </c>
      <c r="I143" s="87">
        <f t="shared" si="49"/>
        <v>0.68037928163387451</v>
      </c>
      <c r="J143" s="87">
        <f t="shared" si="49"/>
        <v>0.5624290305639853</v>
      </c>
      <c r="K143" s="87">
        <f t="shared" si="49"/>
        <v>0.52246613188765223</v>
      </c>
      <c r="L143" s="87">
        <f t="shared" si="49"/>
        <v>0.5098355327711166</v>
      </c>
      <c r="M143" s="87">
        <f t="shared" si="49"/>
        <v>0.77623604961487447</v>
      </c>
      <c r="N143" s="87">
        <f t="shared" si="49"/>
        <v>0.46148344157107463</v>
      </c>
      <c r="O143" s="87">
        <f t="shared" si="49"/>
        <v>0.78825195916626023</v>
      </c>
      <c r="P143" s="87">
        <f t="shared" si="49"/>
        <v>0.71863838524744317</v>
      </c>
      <c r="Q143" s="87">
        <f t="shared" si="49"/>
        <v>0.45289271301712847</v>
      </c>
      <c r="R143" s="87">
        <f t="shared" si="49"/>
        <v>0.68208336934512714</v>
      </c>
      <c r="S143" s="87">
        <f t="shared" si="49"/>
        <v>0.64241077487626885</v>
      </c>
      <c r="T143" s="87">
        <f t="shared" si="49"/>
        <v>0.70200661084539395</v>
      </c>
      <c r="U143" s="87">
        <f t="shared" si="49"/>
        <v>0.79290909650620467</v>
      </c>
      <c r="V143" s="87">
        <f t="shared" si="49"/>
        <v>0.60414047976276064</v>
      </c>
      <c r="W143" s="87">
        <f t="shared" si="49"/>
        <v>0.78992229279520954</v>
      </c>
      <c r="X143" s="87">
        <f t="shared" si="49"/>
        <v>0.64045016872329319</v>
      </c>
      <c r="Y143" s="87">
        <f t="shared" si="49"/>
        <v>0.86113306450486227</v>
      </c>
      <c r="Z143" s="87">
        <f t="shared" si="49"/>
        <v>0.69709936508648729</v>
      </c>
      <c r="AA143" s="87">
        <f t="shared" si="49"/>
        <v>0.72444630915201758</v>
      </c>
      <c r="AB143" s="87">
        <f t="shared" si="49"/>
        <v>0.51258601255796887</v>
      </c>
      <c r="AC143" s="87">
        <f t="shared" si="49"/>
        <v>1.0276067013780692</v>
      </c>
      <c r="AD143" s="87">
        <f t="shared" si="49"/>
        <v>0.92857837822935185</v>
      </c>
      <c r="AE143" s="87">
        <f t="shared" si="49"/>
        <v>0.83842113684724562</v>
      </c>
      <c r="AF143" s="87">
        <f t="shared" si="49"/>
        <v>0.80964312357824575</v>
      </c>
      <c r="AG143" s="87">
        <f t="shared" si="49"/>
        <v>0.86765238899421682</v>
      </c>
      <c r="AH143" s="87">
        <f t="shared" si="49"/>
        <v>0.94088825949449517</v>
      </c>
      <c r="AI143" s="87">
        <f t="shared" si="49"/>
        <v>0.63957862912571029</v>
      </c>
      <c r="AJ143" s="87">
        <f t="shared" si="49"/>
        <v>0.70324685729781322</v>
      </c>
      <c r="AK143" s="87">
        <f t="shared" si="49"/>
        <v>0.80167188619551433</v>
      </c>
      <c r="AL143" s="87">
        <f t="shared" si="49"/>
        <v>0.76173009842332928</v>
      </c>
      <c r="AM143" s="87">
        <f t="shared" si="49"/>
        <v>0.71332466146501194</v>
      </c>
      <c r="AN143" s="87">
        <f t="shared" si="49"/>
        <v>0.97541902611172371</v>
      </c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  <c r="BD143" s="87"/>
      <c r="BE143" s="87"/>
      <c r="BF143" s="87"/>
      <c r="BG143" s="87"/>
      <c r="BH143" s="87"/>
      <c r="BI143" s="87"/>
      <c r="BJ143" s="87"/>
      <c r="BK143" s="87"/>
      <c r="BL143" s="87"/>
      <c r="BM143" s="87"/>
      <c r="BN143" s="87"/>
      <c r="BO143" s="87"/>
      <c r="BP143" s="87"/>
      <c r="BQ143" s="87"/>
      <c r="BR143" s="87"/>
      <c r="BS143" s="87"/>
    </row>
    <row r="144" spans="1:90">
      <c r="A144" s="77" t="s">
        <v>195</v>
      </c>
      <c r="B144" s="87"/>
      <c r="C144" s="87">
        <f t="shared" si="49"/>
        <v>0.59723584972944954</v>
      </c>
      <c r="D144" s="87">
        <f t="shared" si="49"/>
        <v>0.66060003033636161</v>
      </c>
      <c r="E144" s="87">
        <f t="shared" si="49"/>
        <v>0.78922238135610112</v>
      </c>
      <c r="F144" s="87">
        <f t="shared" si="49"/>
        <v>0.8726746049098647</v>
      </c>
      <c r="G144" s="87">
        <f t="shared" si="49"/>
        <v>0.63752890817699759</v>
      </c>
      <c r="H144" s="87">
        <f t="shared" si="49"/>
        <v>0.50962100461854076</v>
      </c>
      <c r="I144" s="87">
        <f t="shared" si="49"/>
        <v>0.79886022731328665</v>
      </c>
      <c r="J144" s="87">
        <f t="shared" si="49"/>
        <v>0.51647972338863735</v>
      </c>
      <c r="K144" s="87">
        <f t="shared" si="49"/>
        <v>0.56161500321789659</v>
      </c>
      <c r="L144" s="87"/>
      <c r="M144" s="87">
        <f t="shared" si="49"/>
        <v>1.0470487685869792</v>
      </c>
      <c r="N144" s="87">
        <f t="shared" si="49"/>
        <v>0.72690428395831297</v>
      </c>
      <c r="O144" s="87">
        <f t="shared" si="49"/>
        <v>0.62163711470893834</v>
      </c>
      <c r="P144" s="87"/>
      <c r="Q144" s="87">
        <f t="shared" si="49"/>
        <v>0.46161214800043898</v>
      </c>
      <c r="R144" s="87">
        <f t="shared" si="49"/>
        <v>0.60016847069628965</v>
      </c>
      <c r="S144" s="87">
        <f t="shared" si="49"/>
        <v>0.4691238964089085</v>
      </c>
      <c r="T144" s="87">
        <f t="shared" si="49"/>
        <v>0.73780020970917559</v>
      </c>
      <c r="U144" s="87">
        <f t="shared" si="49"/>
        <v>0.89821516344848518</v>
      </c>
      <c r="V144" s="87">
        <f t="shared" si="49"/>
        <v>0.67356373005058312</v>
      </c>
      <c r="W144" s="87">
        <f t="shared" si="49"/>
        <v>0.68565153906902565</v>
      </c>
      <c r="X144" s="87">
        <f t="shared" si="49"/>
        <v>0.74916180156499823</v>
      </c>
      <c r="Y144" s="87"/>
      <c r="Z144" s="87">
        <f t="shared" si="49"/>
        <v>0.93070962241715816</v>
      </c>
      <c r="AA144" s="87">
        <f t="shared" si="49"/>
        <v>0.76709885615024387</v>
      </c>
      <c r="AB144" s="87">
        <f t="shared" si="49"/>
        <v>0.54759240631601525</v>
      </c>
      <c r="AC144" s="87">
        <f t="shared" si="49"/>
        <v>0.75197741522189021</v>
      </c>
      <c r="AD144" s="87">
        <f t="shared" si="49"/>
        <v>0.76170517416643191</v>
      </c>
      <c r="AE144" s="87">
        <f t="shared" si="49"/>
        <v>0.82185406069549782</v>
      </c>
      <c r="AF144" s="87">
        <f t="shared" si="49"/>
        <v>0.66035919165340629</v>
      </c>
      <c r="AG144" s="87">
        <f t="shared" si="49"/>
        <v>0.72764948141539365</v>
      </c>
      <c r="AH144" s="87">
        <f t="shared" si="49"/>
        <v>0.88138855492296231</v>
      </c>
      <c r="AI144" s="87">
        <f t="shared" si="49"/>
        <v>0.77361664369547101</v>
      </c>
      <c r="AJ144" s="87">
        <f t="shared" si="49"/>
        <v>0.70900094682697989</v>
      </c>
      <c r="AK144" s="87">
        <f t="shared" si="49"/>
        <v>0.84175841339964408</v>
      </c>
      <c r="AL144" s="87">
        <f t="shared" si="49"/>
        <v>0.77079639657286669</v>
      </c>
      <c r="AM144" s="87">
        <f t="shared" si="49"/>
        <v>0.50540525441317297</v>
      </c>
      <c r="AN144" s="87">
        <f t="shared" si="49"/>
        <v>0.96977945799963094</v>
      </c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  <c r="BD144" s="87"/>
      <c r="BE144" s="87"/>
      <c r="BF144" s="87"/>
      <c r="BG144" s="87"/>
      <c r="BH144" s="87"/>
      <c r="BI144" s="87"/>
      <c r="BJ144" s="87"/>
      <c r="BK144" s="87"/>
      <c r="BL144" s="87"/>
      <c r="BM144" s="87"/>
      <c r="BN144" s="87"/>
      <c r="BO144" s="87"/>
      <c r="BP144" s="87"/>
      <c r="BQ144" s="87"/>
      <c r="BR144" s="87"/>
      <c r="BS144" s="87"/>
    </row>
    <row r="145" spans="1:71">
      <c r="A145" s="77" t="s">
        <v>196</v>
      </c>
      <c r="B145" s="87">
        <f t="shared" ref="B145:Q160" si="50">B40*0.042333333/B$4</f>
        <v>0.78038621229013416</v>
      </c>
      <c r="C145" s="87">
        <f t="shared" si="49"/>
        <v>0.74110967180210463</v>
      </c>
      <c r="D145" s="87">
        <f t="shared" si="49"/>
        <v>0.55413886231012355</v>
      </c>
      <c r="E145" s="87">
        <f t="shared" si="49"/>
        <v>0.82223326567069033</v>
      </c>
      <c r="F145" s="87">
        <f t="shared" si="49"/>
        <v>0.7100412645198011</v>
      </c>
      <c r="G145" s="87">
        <f t="shared" si="49"/>
        <v>0.60965722553165502</v>
      </c>
      <c r="H145" s="87">
        <f t="shared" si="49"/>
        <v>0.63424982341938496</v>
      </c>
      <c r="I145" s="87">
        <f t="shared" si="49"/>
        <v>0.61108165883890475</v>
      </c>
      <c r="J145" s="87">
        <f t="shared" si="49"/>
        <v>0.4907140682625053</v>
      </c>
      <c r="K145" s="87">
        <f t="shared" si="49"/>
        <v>0.54210312105907899</v>
      </c>
      <c r="L145" s="87">
        <f t="shared" si="49"/>
        <v>0.5686648491538161</v>
      </c>
      <c r="M145" s="87">
        <f t="shared" si="49"/>
        <v>0.78795274900256473</v>
      </c>
      <c r="N145" s="87">
        <f t="shared" si="49"/>
        <v>0.81480600379330448</v>
      </c>
      <c r="O145" s="87">
        <f t="shared" si="49"/>
        <v>0.63594453269873374</v>
      </c>
      <c r="P145" s="87">
        <f t="shared" si="49"/>
        <v>0.78976263490070941</v>
      </c>
      <c r="Q145" s="87">
        <f t="shared" si="49"/>
        <v>0.71629450313129195</v>
      </c>
      <c r="R145" s="87">
        <f t="shared" si="49"/>
        <v>0.67785010235949272</v>
      </c>
      <c r="S145" s="87">
        <f t="shared" si="49"/>
        <v>0.57835633737157965</v>
      </c>
      <c r="T145" s="87">
        <f t="shared" si="49"/>
        <v>0.88858079289326286</v>
      </c>
      <c r="U145" s="87">
        <f t="shared" si="49"/>
        <v>0.92518205765832939</v>
      </c>
      <c r="V145" s="87">
        <f t="shared" si="49"/>
        <v>0.74522017281621911</v>
      </c>
      <c r="W145" s="87">
        <f t="shared" si="49"/>
        <v>0.68935882219523992</v>
      </c>
      <c r="X145" s="87">
        <f t="shared" si="49"/>
        <v>0.75501308164256897</v>
      </c>
      <c r="Y145" s="87">
        <f t="shared" si="49"/>
        <v>0.83886992311500008</v>
      </c>
      <c r="Z145" s="87">
        <f t="shared" si="49"/>
        <v>0.81079128620465302</v>
      </c>
      <c r="AA145" s="87">
        <f t="shared" si="49"/>
        <v>0.88950060045533208</v>
      </c>
      <c r="AB145" s="87">
        <f t="shared" si="49"/>
        <v>0.75681999053658844</v>
      </c>
      <c r="AC145" s="87">
        <f t="shared" si="49"/>
        <v>0.71575000904613661</v>
      </c>
      <c r="AD145" s="87">
        <f t="shared" si="49"/>
        <v>0.80682525015274664</v>
      </c>
      <c r="AE145" s="87">
        <f t="shared" si="49"/>
        <v>0.93089638395258034</v>
      </c>
      <c r="AF145" s="87">
        <f t="shared" si="49"/>
        <v>0.72178559484916105</v>
      </c>
      <c r="AG145" s="87">
        <f t="shared" si="49"/>
        <v>0.90464635078942768</v>
      </c>
      <c r="AH145" s="87">
        <f t="shared" si="49"/>
        <v>0.83811753803213107</v>
      </c>
      <c r="AI145" s="87">
        <f t="shared" si="49"/>
        <v>0.64711154163052287</v>
      </c>
      <c r="AJ145" s="87">
        <f t="shared" si="49"/>
        <v>0.82004062209878226</v>
      </c>
      <c r="AK145" s="87">
        <f t="shared" si="49"/>
        <v>0.79900363440175959</v>
      </c>
      <c r="AL145" s="87">
        <f t="shared" si="49"/>
        <v>0.87150234229940393</v>
      </c>
      <c r="AM145" s="87">
        <f t="shared" si="49"/>
        <v>0.6688245160785149</v>
      </c>
      <c r="AN145" s="87">
        <f t="shared" si="49"/>
        <v>0.90369827889002885</v>
      </c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87"/>
      <c r="BE145" s="87"/>
      <c r="BF145" s="87"/>
      <c r="BG145" s="87"/>
      <c r="BH145" s="87"/>
      <c r="BI145" s="87"/>
      <c r="BJ145" s="87"/>
      <c r="BK145" s="87"/>
      <c r="BL145" s="87"/>
      <c r="BM145" s="87"/>
      <c r="BN145" s="87"/>
      <c r="BO145" s="87"/>
      <c r="BP145" s="87"/>
      <c r="BQ145" s="87"/>
      <c r="BR145" s="87"/>
      <c r="BS145" s="87"/>
    </row>
    <row r="146" spans="1:71">
      <c r="A146" s="77" t="s">
        <v>197</v>
      </c>
      <c r="B146" s="87">
        <f t="shared" si="50"/>
        <v>0.74860966777573046</v>
      </c>
      <c r="C146" s="87">
        <f t="shared" si="49"/>
        <v>0.83615264937257849</v>
      </c>
      <c r="D146" s="87"/>
      <c r="E146" s="87">
        <f t="shared" si="49"/>
        <v>0.9680027271660715</v>
      </c>
      <c r="F146" s="87">
        <f t="shared" si="49"/>
        <v>0.87648755296885905</v>
      </c>
      <c r="G146" s="87">
        <f t="shared" si="49"/>
        <v>0.57917506915346995</v>
      </c>
      <c r="H146" s="87">
        <f t="shared" si="49"/>
        <v>0.8551773557000103</v>
      </c>
      <c r="I146" s="87">
        <f t="shared" si="49"/>
        <v>0.75117194612929605</v>
      </c>
      <c r="J146" s="87">
        <f t="shared" si="49"/>
        <v>0.31903191948760529</v>
      </c>
      <c r="K146" s="87">
        <f t="shared" si="49"/>
        <v>0.69806585360474593</v>
      </c>
      <c r="L146" s="87">
        <f t="shared" si="49"/>
        <v>0.53192794572802948</v>
      </c>
      <c r="M146" s="87">
        <f t="shared" si="49"/>
        <v>0.9658722228024027</v>
      </c>
      <c r="N146" s="87">
        <f t="shared" si="49"/>
        <v>0.88536052451324365</v>
      </c>
      <c r="O146" s="87">
        <f t="shared" si="49"/>
        <v>0.6806022280973455</v>
      </c>
      <c r="P146" s="87">
        <f t="shared" si="49"/>
        <v>0.68836373171858622</v>
      </c>
      <c r="Q146" s="87">
        <f t="shared" si="49"/>
        <v>0.58754627985104124</v>
      </c>
      <c r="R146" s="87"/>
      <c r="S146" s="87">
        <f t="shared" si="49"/>
        <v>0.46129917950905425</v>
      </c>
      <c r="T146" s="87">
        <f t="shared" si="49"/>
        <v>0.64911827775423847</v>
      </c>
      <c r="U146" s="87">
        <f t="shared" si="49"/>
        <v>0.80665640754664403</v>
      </c>
      <c r="V146" s="87">
        <f t="shared" si="49"/>
        <v>0.70084027603198418</v>
      </c>
      <c r="W146" s="87">
        <f t="shared" si="49"/>
        <v>0.73811141706570826</v>
      </c>
      <c r="X146" s="87">
        <f t="shared" si="49"/>
        <v>0.67170311356831724</v>
      </c>
      <c r="Y146" s="87">
        <f t="shared" si="49"/>
        <v>0.7586168652645775</v>
      </c>
      <c r="Z146" s="87">
        <f t="shared" si="49"/>
        <v>0.86260897852960294</v>
      </c>
      <c r="AA146" s="87">
        <f t="shared" si="49"/>
        <v>0.84079664472449789</v>
      </c>
      <c r="AB146" s="87"/>
      <c r="AC146" s="87">
        <f t="shared" si="49"/>
        <v>0.94017359448505344</v>
      </c>
      <c r="AD146" s="87">
        <f t="shared" si="49"/>
        <v>0.92377373794148609</v>
      </c>
      <c r="AE146" s="87">
        <f t="shared" si="49"/>
        <v>0.89577510675501171</v>
      </c>
      <c r="AF146" s="87">
        <f t="shared" si="49"/>
        <v>0.68890710041122938</v>
      </c>
      <c r="AG146" s="87">
        <f t="shared" si="49"/>
        <v>0.88613443369923695</v>
      </c>
      <c r="AH146" s="87">
        <f t="shared" si="49"/>
        <v>0.81548675781308899</v>
      </c>
      <c r="AI146" s="87">
        <f t="shared" si="49"/>
        <v>0.59145395843995141</v>
      </c>
      <c r="AJ146" s="87">
        <f t="shared" si="49"/>
        <v>0.94794647511779939</v>
      </c>
      <c r="AK146" s="87">
        <f t="shared" si="49"/>
        <v>0.7581791091299297</v>
      </c>
      <c r="AL146" s="87">
        <f t="shared" si="49"/>
        <v>0.85115193088910712</v>
      </c>
      <c r="AM146" s="87">
        <f t="shared" si="49"/>
        <v>0.57449661300050003</v>
      </c>
      <c r="AN146" s="87">
        <f t="shared" si="49"/>
        <v>0.96851607107394655</v>
      </c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  <c r="BD146" s="87"/>
      <c r="BE146" s="87"/>
      <c r="BF146" s="87"/>
      <c r="BG146" s="87"/>
      <c r="BH146" s="87"/>
      <c r="BI146" s="87"/>
      <c r="BJ146" s="87"/>
      <c r="BK146" s="87"/>
      <c r="BL146" s="87"/>
      <c r="BM146" s="87"/>
      <c r="BN146" s="87"/>
      <c r="BO146" s="87"/>
      <c r="BP146" s="87"/>
      <c r="BQ146" s="87"/>
      <c r="BR146" s="87"/>
      <c r="BS146" s="87"/>
    </row>
    <row r="147" spans="1:71">
      <c r="A147" s="77" t="s">
        <v>198</v>
      </c>
      <c r="B147" s="87">
        <f t="shared" si="50"/>
        <v>0.48615186411009526</v>
      </c>
      <c r="C147" s="87">
        <f t="shared" si="49"/>
        <v>0.85737472506217949</v>
      </c>
      <c r="D147" s="87"/>
      <c r="E147" s="87">
        <f t="shared" si="49"/>
        <v>0.87054062968316626</v>
      </c>
      <c r="F147" s="87">
        <f t="shared" si="49"/>
        <v>0.61900481592923828</v>
      </c>
      <c r="G147" s="87">
        <f t="shared" si="49"/>
        <v>0.55719633711295935</v>
      </c>
      <c r="H147" s="87">
        <f t="shared" si="49"/>
        <v>0.61223379454400584</v>
      </c>
      <c r="I147" s="87">
        <f t="shared" si="49"/>
        <v>0.6237007867823311</v>
      </c>
      <c r="J147" s="87">
        <f t="shared" si="49"/>
        <v>0.43423850767340244</v>
      </c>
      <c r="K147" s="87">
        <f t="shared" si="49"/>
        <v>0.50306732722100034</v>
      </c>
      <c r="L147" s="87">
        <f t="shared" si="49"/>
        <v>0.51957861034952191</v>
      </c>
      <c r="M147" s="87">
        <f t="shared" si="49"/>
        <v>0.70746776301014325</v>
      </c>
      <c r="N147" s="87">
        <f t="shared" si="49"/>
        <v>0.91645903944216545</v>
      </c>
      <c r="O147" s="87">
        <f t="shared" si="49"/>
        <v>0.77255070244235968</v>
      </c>
      <c r="P147" s="87">
        <f t="shared" si="49"/>
        <v>1.0573492421294572</v>
      </c>
      <c r="Q147" s="87">
        <f t="shared" si="49"/>
        <v>0.65098168665769651</v>
      </c>
      <c r="R147" s="87">
        <f t="shared" si="49"/>
        <v>0.7334927312075411</v>
      </c>
      <c r="S147" s="87">
        <f t="shared" si="49"/>
        <v>0.42864476948613306</v>
      </c>
      <c r="T147" s="87">
        <f t="shared" si="49"/>
        <v>0.69678167411836067</v>
      </c>
      <c r="U147" s="87">
        <f t="shared" si="49"/>
        <v>0.86767798721883682</v>
      </c>
      <c r="V147" s="87">
        <f t="shared" si="49"/>
        <v>0.71805678094698255</v>
      </c>
      <c r="W147" s="87">
        <f t="shared" si="49"/>
        <v>0.82664671231391862</v>
      </c>
      <c r="X147" s="87">
        <f t="shared" si="49"/>
        <v>0.56598204038793865</v>
      </c>
      <c r="Y147" s="87">
        <f t="shared" si="49"/>
        <v>0.80196314566710225</v>
      </c>
      <c r="Z147" s="87">
        <f t="shared" si="49"/>
        <v>0.7725567047315639</v>
      </c>
      <c r="AA147" s="87">
        <f t="shared" si="49"/>
        <v>0.83352057669386082</v>
      </c>
      <c r="AB147" s="87">
        <f t="shared" si="49"/>
        <v>0.72476306281041669</v>
      </c>
      <c r="AC147" s="87">
        <f t="shared" si="49"/>
        <v>0.76470875479840461</v>
      </c>
      <c r="AD147" s="87">
        <f t="shared" si="49"/>
        <v>0.95005091545544229</v>
      </c>
      <c r="AE147" s="87">
        <f t="shared" si="49"/>
        <v>0.74135932821314943</v>
      </c>
      <c r="AF147" s="87">
        <f t="shared" si="49"/>
        <v>0.66749892507101893</v>
      </c>
      <c r="AG147" s="87">
        <f t="shared" si="49"/>
        <v>0.67379554542992348</v>
      </c>
      <c r="AH147" s="87">
        <f t="shared" si="49"/>
        <v>0.78124447356840576</v>
      </c>
      <c r="AI147" s="87">
        <f t="shared" si="49"/>
        <v>0.75501517801651841</v>
      </c>
      <c r="AJ147" s="87">
        <f t="shared" si="49"/>
        <v>0.73726923746609174</v>
      </c>
      <c r="AK147" s="87">
        <f t="shared" si="49"/>
        <v>0.72486006513071688</v>
      </c>
      <c r="AL147" s="87">
        <f t="shared" si="49"/>
        <v>0.91041827461076641</v>
      </c>
      <c r="AM147" s="87">
        <f t="shared" si="49"/>
        <v>0.70839691701444307</v>
      </c>
      <c r="AN147" s="87">
        <f t="shared" si="49"/>
        <v>0.94869396586062216</v>
      </c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  <c r="BD147" s="87"/>
      <c r="BE147" s="87"/>
      <c r="BF147" s="87"/>
      <c r="BG147" s="87"/>
      <c r="BH147" s="87"/>
      <c r="BI147" s="87"/>
      <c r="BJ147" s="87"/>
      <c r="BK147" s="87"/>
      <c r="BL147" s="87"/>
      <c r="BM147" s="87"/>
      <c r="BN147" s="87"/>
      <c r="BO147" s="87"/>
      <c r="BP147" s="87"/>
      <c r="BQ147" s="87"/>
      <c r="BR147" s="87"/>
      <c r="BS147" s="87"/>
    </row>
    <row r="148" spans="1:71">
      <c r="A148" s="84" t="s">
        <v>199</v>
      </c>
      <c r="B148" s="87">
        <f t="shared" si="50"/>
        <v>0.5793083682402177</v>
      </c>
      <c r="C148" s="87">
        <f t="shared" si="49"/>
        <v>0.91823587254760108</v>
      </c>
      <c r="D148" s="87">
        <f t="shared" si="49"/>
        <v>0.44734342192250498</v>
      </c>
      <c r="E148" s="87">
        <f t="shared" si="49"/>
        <v>0.69254434411877341</v>
      </c>
      <c r="F148" s="87">
        <f t="shared" si="49"/>
        <v>0.7518471859263347</v>
      </c>
      <c r="G148" s="87">
        <f t="shared" si="49"/>
        <v>0.68828864179589311</v>
      </c>
      <c r="H148" s="87">
        <f t="shared" si="49"/>
        <v>0.74215369842142065</v>
      </c>
      <c r="I148" s="87">
        <f t="shared" si="49"/>
        <v>0.58354095000684614</v>
      </c>
      <c r="J148" s="87"/>
      <c r="K148" s="87">
        <f t="shared" si="49"/>
        <v>0.56011853087476671</v>
      </c>
      <c r="L148" s="87">
        <f t="shared" si="49"/>
        <v>0.58937069175541767</v>
      </c>
      <c r="M148" s="87">
        <f t="shared" si="49"/>
        <v>0.59950689691183623</v>
      </c>
      <c r="N148" s="87">
        <f t="shared" si="49"/>
        <v>0.71390269806148721</v>
      </c>
      <c r="O148" s="87">
        <f t="shared" si="49"/>
        <v>0.60796552655312663</v>
      </c>
      <c r="P148" s="87">
        <f t="shared" si="49"/>
        <v>0.78512434317302648</v>
      </c>
      <c r="Q148" s="87">
        <f t="shared" si="49"/>
        <v>0.73620758863958102</v>
      </c>
      <c r="R148" s="87">
        <f t="shared" si="49"/>
        <v>0.83526851038451122</v>
      </c>
      <c r="S148" s="87">
        <f t="shared" si="49"/>
        <v>0.53002467458130353</v>
      </c>
      <c r="T148" s="87">
        <f t="shared" si="49"/>
        <v>0.7758388236190934</v>
      </c>
      <c r="U148" s="87">
        <f t="shared" si="49"/>
        <v>0.71792099575483526</v>
      </c>
      <c r="V148" s="87">
        <f t="shared" si="49"/>
        <v>0.68870716623139694</v>
      </c>
      <c r="W148" s="87">
        <f t="shared" si="49"/>
        <v>0.86468735397448993</v>
      </c>
      <c r="X148" s="87">
        <f t="shared" si="49"/>
        <v>0.76403371640748163</v>
      </c>
      <c r="Y148" s="87">
        <f t="shared" si="49"/>
        <v>0.85992941909278242</v>
      </c>
      <c r="Z148" s="87"/>
      <c r="AA148" s="87">
        <f t="shared" si="49"/>
        <v>0.76194347696692721</v>
      </c>
      <c r="AB148" s="87">
        <f t="shared" si="49"/>
        <v>0.63134424837882241</v>
      </c>
      <c r="AC148" s="87">
        <f t="shared" si="49"/>
        <v>0.89884732896565933</v>
      </c>
      <c r="AD148" s="87">
        <f t="shared" si="49"/>
        <v>1.0515652166952891</v>
      </c>
      <c r="AE148" s="87">
        <f t="shared" si="49"/>
        <v>0.80845252071221507</v>
      </c>
      <c r="AF148" s="87">
        <f t="shared" si="49"/>
        <v>0.65794694077049465</v>
      </c>
      <c r="AG148" s="87">
        <f t="shared" si="49"/>
        <v>0.84619206748769282</v>
      </c>
      <c r="AH148" s="87">
        <f t="shared" si="49"/>
        <v>0.81859047034131238</v>
      </c>
      <c r="AI148" s="87">
        <f t="shared" si="49"/>
        <v>0.66697379013376901</v>
      </c>
      <c r="AJ148" s="87">
        <f t="shared" si="49"/>
        <v>0.94463522198436745</v>
      </c>
      <c r="AK148" s="87">
        <f t="shared" si="49"/>
        <v>0.81922150752816014</v>
      </c>
      <c r="AL148" s="87">
        <f t="shared" si="49"/>
        <v>0.95185196638216996</v>
      </c>
      <c r="AM148" s="87">
        <f t="shared" si="49"/>
        <v>0.81372184593782193</v>
      </c>
      <c r="AN148" s="87">
        <f t="shared" si="49"/>
        <v>1.0082375743603422</v>
      </c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  <c r="BK148" s="87"/>
      <c r="BL148" s="87"/>
      <c r="BM148" s="87"/>
      <c r="BN148" s="87"/>
      <c r="BO148" s="87"/>
      <c r="BP148" s="87"/>
      <c r="BQ148" s="87"/>
      <c r="BR148" s="87"/>
      <c r="BS148" s="87"/>
    </row>
    <row r="149" spans="1:71">
      <c r="A149" s="84" t="s">
        <v>200</v>
      </c>
      <c r="B149" s="87">
        <f t="shared" si="50"/>
        <v>0.38955015481288063</v>
      </c>
      <c r="C149" s="87">
        <f t="shared" si="49"/>
        <v>0.79012210578327846</v>
      </c>
      <c r="D149" s="87">
        <f t="shared" si="49"/>
        <v>0.59333573098706704</v>
      </c>
      <c r="E149" s="87">
        <f t="shared" si="49"/>
        <v>0.81033113374403154</v>
      </c>
      <c r="F149" s="87">
        <f t="shared" si="49"/>
        <v>0.18989545627545776</v>
      </c>
      <c r="G149" s="87">
        <f t="shared" si="49"/>
        <v>0.14725092561970848</v>
      </c>
      <c r="H149" s="87">
        <f t="shared" si="49"/>
        <v>0.72595472660012805</v>
      </c>
      <c r="I149" s="87">
        <f t="shared" si="49"/>
        <v>0.66819491359146976</v>
      </c>
      <c r="J149" s="87">
        <f t="shared" si="49"/>
        <v>0.54237870661374032</v>
      </c>
      <c r="K149" s="87">
        <f t="shared" si="49"/>
        <v>0.58811603675419477</v>
      </c>
      <c r="L149" s="87">
        <f t="shared" si="49"/>
        <v>0.63166211773383318</v>
      </c>
      <c r="M149" s="87">
        <f t="shared" si="49"/>
        <v>0.82905654828536823</v>
      </c>
      <c r="N149" s="87">
        <f t="shared" si="49"/>
        <v>0.74495420797993628</v>
      </c>
      <c r="O149" s="87">
        <f t="shared" si="49"/>
        <v>0.66658155689542509</v>
      </c>
      <c r="P149" s="87">
        <f t="shared" si="49"/>
        <v>0.71896014266089259</v>
      </c>
      <c r="Q149" s="87"/>
      <c r="R149" s="87">
        <f t="shared" si="49"/>
        <v>0.68012518774506825</v>
      </c>
      <c r="S149" s="87">
        <f t="shared" si="49"/>
        <v>0.72396334303063203</v>
      </c>
      <c r="T149" s="87">
        <f t="shared" si="49"/>
        <v>0.67833801204702648</v>
      </c>
      <c r="U149" s="87">
        <f t="shared" si="49"/>
        <v>0.72768396136896674</v>
      </c>
      <c r="V149" s="87">
        <f t="shared" si="49"/>
        <v>0.6162949393958318</v>
      </c>
      <c r="W149" s="87">
        <f t="shared" si="49"/>
        <v>0.64386945626817782</v>
      </c>
      <c r="X149" s="87">
        <f t="shared" si="49"/>
        <v>0.54178724204608852</v>
      </c>
      <c r="Y149" s="87">
        <f t="shared" si="49"/>
        <v>0.62868764176417469</v>
      </c>
      <c r="Z149" s="87">
        <f t="shared" si="49"/>
        <v>1.0252213223251743</v>
      </c>
      <c r="AA149" s="87"/>
      <c r="AB149" s="87">
        <f t="shared" si="49"/>
        <v>0.5236692483517531</v>
      </c>
      <c r="AC149" s="87">
        <f t="shared" si="49"/>
        <v>1.0176851094266366</v>
      </c>
      <c r="AD149" s="87">
        <f t="shared" si="49"/>
        <v>0.80318388350188075</v>
      </c>
      <c r="AE149" s="87">
        <f t="shared" si="49"/>
        <v>0.71874076357584682</v>
      </c>
      <c r="AF149" s="87">
        <f t="shared" si="49"/>
        <v>0.85693117882040803</v>
      </c>
      <c r="AG149" s="87">
        <f t="shared" si="49"/>
        <v>0.92544051810664851</v>
      </c>
      <c r="AH149" s="87">
        <f t="shared" si="49"/>
        <v>0.74887209386811138</v>
      </c>
      <c r="AI149" s="87">
        <f t="shared" si="49"/>
        <v>0.82759721923980312</v>
      </c>
      <c r="AJ149" s="87">
        <f t="shared" si="49"/>
        <v>0.81722323955281928</v>
      </c>
      <c r="AK149" s="87">
        <f t="shared" si="49"/>
        <v>0.81805926288180075</v>
      </c>
      <c r="AL149" s="87">
        <f t="shared" si="49"/>
        <v>0.95017789275058162</v>
      </c>
      <c r="AM149" s="87">
        <f t="shared" si="49"/>
        <v>0.85782740225342458</v>
      </c>
      <c r="AN149" s="87">
        <f t="shared" si="49"/>
        <v>1.0007064391715295</v>
      </c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  <c r="BD149" s="87"/>
      <c r="BE149" s="87"/>
      <c r="BF149" s="87"/>
      <c r="BG149" s="87"/>
      <c r="BH149" s="87"/>
      <c r="BI149" s="87"/>
      <c r="BJ149" s="87"/>
      <c r="BK149" s="87"/>
      <c r="BL149" s="87"/>
      <c r="BM149" s="87"/>
      <c r="BN149" s="87"/>
      <c r="BO149" s="87"/>
      <c r="BP149" s="87"/>
      <c r="BQ149" s="87"/>
      <c r="BR149" s="87"/>
      <c r="BS149" s="87"/>
    </row>
    <row r="150" spans="1:71">
      <c r="A150" s="84" t="s">
        <v>201</v>
      </c>
      <c r="B150" s="87">
        <f t="shared" si="50"/>
        <v>0.496335383597306</v>
      </c>
      <c r="C150" s="87">
        <f t="shared" si="50"/>
        <v>0.77117945592208093</v>
      </c>
      <c r="D150" s="87">
        <f t="shared" si="50"/>
        <v>0.49080111843868868</v>
      </c>
      <c r="E150" s="87">
        <f t="shared" si="50"/>
        <v>0.73884529309287639</v>
      </c>
      <c r="F150" s="87">
        <f t="shared" si="50"/>
        <v>0.1555257090567928</v>
      </c>
      <c r="G150" s="87">
        <f t="shared" si="50"/>
        <v>0.39377739191117345</v>
      </c>
      <c r="H150" s="87">
        <f t="shared" si="50"/>
        <v>0.68499888110319007</v>
      </c>
      <c r="I150" s="87">
        <f t="shared" si="50"/>
        <v>0.65236832229662922</v>
      </c>
      <c r="J150" s="87">
        <f t="shared" si="50"/>
        <v>0.69770816404985581</v>
      </c>
      <c r="K150" s="87">
        <f t="shared" si="50"/>
        <v>0.5597744865900921</v>
      </c>
      <c r="L150" s="87">
        <f t="shared" si="50"/>
        <v>0.69305030541117851</v>
      </c>
      <c r="M150" s="87">
        <f t="shared" si="50"/>
        <v>0.93254951899920813</v>
      </c>
      <c r="N150" s="87">
        <f t="shared" si="50"/>
        <v>0.84422408959781736</v>
      </c>
      <c r="O150" s="87">
        <f t="shared" si="50"/>
        <v>0.88806976275069482</v>
      </c>
      <c r="P150" s="87">
        <f t="shared" si="50"/>
        <v>0.78352915148944635</v>
      </c>
      <c r="Q150" s="87">
        <f t="shared" si="50"/>
        <v>0.73672549475459892</v>
      </c>
      <c r="R150" s="87">
        <f t="shared" ref="R150:AN154" si="51">R45*0.042333333/R$4</f>
        <v>0.69988674022102415</v>
      </c>
      <c r="S150" s="87">
        <f t="shared" si="51"/>
        <v>0.60306716763288404</v>
      </c>
      <c r="T150" s="87">
        <f t="shared" si="51"/>
        <v>0.6837298857903108</v>
      </c>
      <c r="U150" s="87">
        <f t="shared" si="51"/>
        <v>0.65308353763054916</v>
      </c>
      <c r="V150" s="87">
        <f t="shared" si="51"/>
        <v>0.66842482537171388</v>
      </c>
      <c r="W150" s="87">
        <f t="shared" si="51"/>
        <v>0.60266578250544933</v>
      </c>
      <c r="X150" s="87">
        <f t="shared" si="51"/>
        <v>0.57353187321265442</v>
      </c>
      <c r="Y150" s="87">
        <f t="shared" si="51"/>
        <v>0.86685252957904879</v>
      </c>
      <c r="Z150" s="87">
        <f t="shared" si="51"/>
        <v>0.82156350256881949</v>
      </c>
      <c r="AA150" s="87"/>
      <c r="AB150" s="87">
        <f t="shared" si="51"/>
        <v>0.60613735806236113</v>
      </c>
      <c r="AC150" s="87">
        <f t="shared" si="51"/>
        <v>0.79955552729491708</v>
      </c>
      <c r="AD150" s="87">
        <f t="shared" si="51"/>
        <v>0.80968754363387851</v>
      </c>
      <c r="AE150" s="87">
        <f t="shared" si="51"/>
        <v>0.88153250460726096</v>
      </c>
      <c r="AF150" s="87">
        <f t="shared" si="51"/>
        <v>0.90080371613054999</v>
      </c>
      <c r="AG150" s="87">
        <f t="shared" si="51"/>
        <v>0.82636277821148063</v>
      </c>
      <c r="AH150" s="87">
        <f t="shared" si="51"/>
        <v>0.7886116781296566</v>
      </c>
      <c r="AI150" s="87">
        <f t="shared" si="51"/>
        <v>0.79640760140040734</v>
      </c>
      <c r="AJ150" s="87">
        <f t="shared" si="51"/>
        <v>0.76351398452366193</v>
      </c>
      <c r="AK150" s="87">
        <f t="shared" si="51"/>
        <v>0.80415052295893585</v>
      </c>
      <c r="AL150" s="87">
        <f t="shared" si="51"/>
        <v>1.0343780339418378</v>
      </c>
      <c r="AM150" s="87">
        <f t="shared" si="51"/>
        <v>0.81081323619785051</v>
      </c>
      <c r="AN150" s="87">
        <f t="shared" si="51"/>
        <v>0.95889943399668465</v>
      </c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  <c r="BD150" s="87"/>
      <c r="BE150" s="87"/>
      <c r="BF150" s="87"/>
      <c r="BG150" s="87"/>
      <c r="BH150" s="87"/>
      <c r="BI150" s="87"/>
      <c r="BJ150" s="87"/>
      <c r="BK150" s="87"/>
      <c r="BL150" s="87"/>
      <c r="BM150" s="87"/>
      <c r="BN150" s="87"/>
      <c r="BO150" s="87"/>
      <c r="BP150" s="87"/>
      <c r="BQ150" s="87"/>
      <c r="BR150" s="87"/>
      <c r="BS150" s="87"/>
    </row>
    <row r="151" spans="1:71">
      <c r="A151" s="84" t="s">
        <v>202</v>
      </c>
      <c r="B151" s="87">
        <f t="shared" si="50"/>
        <v>0.4427514969449805</v>
      </c>
      <c r="C151" s="87">
        <f t="shared" si="50"/>
        <v>0.75138381337666937</v>
      </c>
      <c r="D151" s="87">
        <f t="shared" si="50"/>
        <v>0.51408112782578919</v>
      </c>
      <c r="E151" s="87">
        <f t="shared" si="50"/>
        <v>0.75075959986806895</v>
      </c>
      <c r="F151" s="87">
        <f t="shared" si="50"/>
        <v>0.23762671747512501</v>
      </c>
      <c r="G151" s="87"/>
      <c r="H151" s="87">
        <f t="shared" si="50"/>
        <v>0.79467368927722903</v>
      </c>
      <c r="I151" s="87">
        <f t="shared" si="50"/>
        <v>0.72203416010981114</v>
      </c>
      <c r="J151" s="87">
        <f t="shared" si="50"/>
        <v>0.61826239414304474</v>
      </c>
      <c r="K151" s="87">
        <f t="shared" si="50"/>
        <v>0.66041826642580903</v>
      </c>
      <c r="L151" s="87">
        <f t="shared" si="50"/>
        <v>0.65834896143717103</v>
      </c>
      <c r="M151" s="87">
        <f t="shared" si="50"/>
        <v>0.81967438710513418</v>
      </c>
      <c r="N151" s="87">
        <f t="shared" si="50"/>
        <v>0.87678916085349623</v>
      </c>
      <c r="O151" s="87">
        <f t="shared" si="50"/>
        <v>0.8057983691338777</v>
      </c>
      <c r="P151" s="87">
        <f t="shared" si="50"/>
        <v>0.72958493499655686</v>
      </c>
      <c r="Q151" s="87">
        <f t="shared" si="50"/>
        <v>0.76024166928963399</v>
      </c>
      <c r="R151" s="87">
        <f t="shared" si="51"/>
        <v>0.76641761555055898</v>
      </c>
      <c r="S151" s="87">
        <f t="shared" si="51"/>
        <v>0.69222695894004682</v>
      </c>
      <c r="T151" s="87">
        <f t="shared" si="51"/>
        <v>0.76783352210415312</v>
      </c>
      <c r="U151" s="87">
        <f t="shared" si="51"/>
        <v>0.65063569219798312</v>
      </c>
      <c r="V151" s="87">
        <f t="shared" si="51"/>
        <v>0.6652842650133356</v>
      </c>
      <c r="W151" s="87">
        <f t="shared" si="51"/>
        <v>0.7165121661737287</v>
      </c>
      <c r="X151" s="87">
        <f t="shared" si="51"/>
        <v>0.61563171630260394</v>
      </c>
      <c r="Y151" s="87">
        <f t="shared" si="51"/>
        <v>0.68396935604755527</v>
      </c>
      <c r="Z151" s="87">
        <f t="shared" si="51"/>
        <v>0.73592870123168719</v>
      </c>
      <c r="AA151" s="87">
        <f t="shared" si="51"/>
        <v>0.35112548200634458</v>
      </c>
      <c r="AB151" s="87">
        <f t="shared" si="51"/>
        <v>0.64914239186103306</v>
      </c>
      <c r="AC151" s="87">
        <f t="shared" si="51"/>
        <v>0.82197027316522386</v>
      </c>
      <c r="AD151" s="87">
        <f t="shared" si="51"/>
        <v>0.76517791950110881</v>
      </c>
      <c r="AE151" s="87"/>
      <c r="AF151" s="87">
        <f t="shared" si="51"/>
        <v>0.61174814689593604</v>
      </c>
      <c r="AG151" s="87">
        <f t="shared" si="51"/>
        <v>0.80559848327943051</v>
      </c>
      <c r="AH151" s="87">
        <f t="shared" si="51"/>
        <v>0.76877478754511963</v>
      </c>
      <c r="AI151" s="87">
        <f t="shared" si="51"/>
        <v>0.66967395406959096</v>
      </c>
      <c r="AJ151" s="87">
        <f t="shared" si="51"/>
        <v>0.73584397335460461</v>
      </c>
      <c r="AK151" s="87">
        <f t="shared" si="51"/>
        <v>0.77870800547155317</v>
      </c>
      <c r="AL151" s="87">
        <f t="shared" si="51"/>
        <v>1.0574102137910868</v>
      </c>
      <c r="AM151" s="87">
        <f t="shared" si="51"/>
        <v>0.73840020305720744</v>
      </c>
      <c r="AN151" s="87">
        <f t="shared" si="51"/>
        <v>0.93307659221753991</v>
      </c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  <c r="BD151" s="87"/>
      <c r="BE151" s="87"/>
      <c r="BF151" s="87"/>
      <c r="BG151" s="87"/>
      <c r="BH151" s="87"/>
      <c r="BI151" s="87"/>
      <c r="BJ151" s="87"/>
      <c r="BK151" s="87"/>
      <c r="BL151" s="87"/>
      <c r="BM151" s="87"/>
      <c r="BN151" s="87"/>
      <c r="BO151" s="87"/>
      <c r="BP151" s="87"/>
      <c r="BQ151" s="87"/>
      <c r="BR151" s="87"/>
      <c r="BS151" s="87"/>
    </row>
    <row r="152" spans="1:71">
      <c r="A152" s="84" t="s">
        <v>203</v>
      </c>
      <c r="B152" s="87">
        <f t="shared" si="50"/>
        <v>0.40833401254998308</v>
      </c>
      <c r="C152" s="87">
        <f t="shared" si="50"/>
        <v>0.69848632027916024</v>
      </c>
      <c r="D152" s="87">
        <f t="shared" si="50"/>
        <v>0.31015438155320268</v>
      </c>
      <c r="E152" s="87">
        <f t="shared" si="50"/>
        <v>0.62494471511961236</v>
      </c>
      <c r="F152" s="87"/>
      <c r="G152" s="87"/>
      <c r="H152" s="87">
        <f t="shared" si="50"/>
        <v>0.75800765192718689</v>
      </c>
      <c r="I152" s="87">
        <f t="shared" si="50"/>
        <v>0.44833727527742667</v>
      </c>
      <c r="J152" s="87">
        <f t="shared" si="50"/>
        <v>0.65810527438552413</v>
      </c>
      <c r="K152" s="87"/>
      <c r="L152" s="87">
        <f t="shared" si="50"/>
        <v>0.64889844402288788</v>
      </c>
      <c r="M152" s="87">
        <f t="shared" si="50"/>
        <v>1.1282462707288934</v>
      </c>
      <c r="N152" s="87">
        <f t="shared" si="50"/>
        <v>0.83158679253215739</v>
      </c>
      <c r="O152" s="87">
        <f t="shared" si="50"/>
        <v>0.83688920129051025</v>
      </c>
      <c r="P152" s="87">
        <f t="shared" si="50"/>
        <v>0.62737257469169883</v>
      </c>
      <c r="Q152" s="87">
        <f t="shared" si="50"/>
        <v>0.41749909003963021</v>
      </c>
      <c r="R152" s="87">
        <f t="shared" si="51"/>
        <v>0.66953019551286597</v>
      </c>
      <c r="S152" s="87">
        <f t="shared" si="51"/>
        <v>0.81356065082896312</v>
      </c>
      <c r="T152" s="87">
        <f t="shared" si="51"/>
        <v>0.67323204192927566</v>
      </c>
      <c r="U152" s="87">
        <f t="shared" si="51"/>
        <v>0.65153282957874115</v>
      </c>
      <c r="V152" s="87">
        <f t="shared" si="51"/>
        <v>0.6936838121833887</v>
      </c>
      <c r="W152" s="87">
        <f t="shared" si="51"/>
        <v>0.5267917244696172</v>
      </c>
      <c r="X152" s="87">
        <f t="shared" si="51"/>
        <v>0.67905499475708742</v>
      </c>
      <c r="Y152" s="87">
        <f t="shared" si="51"/>
        <v>0.75868349563560333</v>
      </c>
      <c r="Z152" s="87">
        <f t="shared" si="51"/>
        <v>0.85901823974154734</v>
      </c>
      <c r="AA152" s="87"/>
      <c r="AB152" s="87">
        <f t="shared" si="51"/>
        <v>0.64378917597939278</v>
      </c>
      <c r="AC152" s="87">
        <f t="shared" si="51"/>
        <v>0.7133344270668841</v>
      </c>
      <c r="AD152" s="87">
        <f t="shared" si="51"/>
        <v>0.79644756864248301</v>
      </c>
      <c r="AE152" s="87">
        <f t="shared" si="51"/>
        <v>0.71090086268562647</v>
      </c>
      <c r="AF152" s="87">
        <f t="shared" si="51"/>
        <v>0.76923461381568581</v>
      </c>
      <c r="AG152" s="87">
        <f t="shared" si="51"/>
        <v>0.87621381458409697</v>
      </c>
      <c r="AH152" s="87">
        <f t="shared" si="51"/>
        <v>0.81591721970967124</v>
      </c>
      <c r="AI152" s="87">
        <f t="shared" si="51"/>
        <v>0.61052462300909738</v>
      </c>
      <c r="AJ152" s="87">
        <f t="shared" si="51"/>
        <v>0.76312452281877885</v>
      </c>
      <c r="AK152" s="87">
        <f t="shared" si="51"/>
        <v>0.83463216218769376</v>
      </c>
      <c r="AL152" s="87">
        <f t="shared" si="51"/>
        <v>0.73756610886375662</v>
      </c>
      <c r="AM152" s="87">
        <f t="shared" si="51"/>
        <v>0.77341437439156513</v>
      </c>
      <c r="AN152" s="87">
        <f t="shared" si="51"/>
        <v>0.98131295799862084</v>
      </c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  <c r="BD152" s="87"/>
      <c r="BE152" s="87"/>
      <c r="BF152" s="87"/>
      <c r="BG152" s="87"/>
      <c r="BH152" s="87"/>
      <c r="BI152" s="87"/>
      <c r="BJ152" s="87"/>
      <c r="BK152" s="87"/>
      <c r="BL152" s="87"/>
      <c r="BM152" s="87"/>
      <c r="BN152" s="87"/>
      <c r="BO152" s="87"/>
      <c r="BP152" s="87"/>
      <c r="BQ152" s="87"/>
      <c r="BR152" s="87"/>
      <c r="BS152" s="87"/>
    </row>
    <row r="153" spans="1:71">
      <c r="A153" s="84" t="s">
        <v>204</v>
      </c>
      <c r="B153" s="87"/>
      <c r="C153" s="87">
        <f t="shared" si="50"/>
        <v>0.98332136475484411</v>
      </c>
      <c r="D153" s="87">
        <f t="shared" si="50"/>
        <v>0.45542090747695918</v>
      </c>
      <c r="E153" s="87">
        <f t="shared" si="50"/>
        <v>0.51363737988405123</v>
      </c>
      <c r="F153" s="87"/>
      <c r="G153" s="87"/>
      <c r="H153" s="87">
        <f t="shared" si="50"/>
        <v>0.88871651377087524</v>
      </c>
      <c r="I153" s="87">
        <f t="shared" si="50"/>
        <v>0.77824018629340774</v>
      </c>
      <c r="J153" s="87">
        <f t="shared" si="50"/>
        <v>0.92561477216079657</v>
      </c>
      <c r="K153" s="87">
        <f t="shared" si="50"/>
        <v>0.21813370010004551</v>
      </c>
      <c r="L153" s="87">
        <f t="shared" si="50"/>
        <v>0.66593286259304119</v>
      </c>
      <c r="M153" s="87">
        <f t="shared" si="50"/>
        <v>0.87636342934022748</v>
      </c>
      <c r="N153" s="87"/>
      <c r="O153" s="87">
        <f t="shared" si="50"/>
        <v>0.79838534130472794</v>
      </c>
      <c r="P153" s="87">
        <f t="shared" si="50"/>
        <v>0.69566671864497698</v>
      </c>
      <c r="Q153" s="87">
        <f t="shared" si="50"/>
        <v>0.3103896316274744</v>
      </c>
      <c r="R153" s="87">
        <f t="shared" si="51"/>
        <v>0.8160911014535005</v>
      </c>
      <c r="S153" s="87">
        <f t="shared" si="51"/>
        <v>0.70416129606041267</v>
      </c>
      <c r="T153" s="87">
        <f t="shared" si="51"/>
        <v>0.65521051943926623</v>
      </c>
      <c r="U153" s="87">
        <f t="shared" si="51"/>
        <v>0.52527393643382481</v>
      </c>
      <c r="V153" s="87">
        <f t="shared" si="51"/>
        <v>0.75611285734949296</v>
      </c>
      <c r="W153" s="87">
        <f t="shared" si="51"/>
        <v>0.57580164304602044</v>
      </c>
      <c r="X153" s="87">
        <f t="shared" si="51"/>
        <v>0.71379657112162342</v>
      </c>
      <c r="Y153" s="87">
        <f t="shared" si="51"/>
        <v>0.80877233971258244</v>
      </c>
      <c r="Z153" s="87">
        <f t="shared" si="51"/>
        <v>0.51188387588899098</v>
      </c>
      <c r="AA153" s="87"/>
      <c r="AB153" s="87">
        <f t="shared" si="51"/>
        <v>0.67299278766768056</v>
      </c>
      <c r="AC153" s="87">
        <f t="shared" si="51"/>
        <v>0.74404772987638579</v>
      </c>
      <c r="AD153" s="87">
        <f t="shared" si="51"/>
        <v>0.78958318696066321</v>
      </c>
      <c r="AE153" s="87">
        <f t="shared" si="51"/>
        <v>0.9007567826522459</v>
      </c>
      <c r="AF153" s="87">
        <f t="shared" si="51"/>
        <v>0.78086589663776929</v>
      </c>
      <c r="AG153" s="87">
        <f t="shared" si="51"/>
        <v>0.92655774531202728</v>
      </c>
      <c r="AH153" s="87">
        <f t="shared" si="51"/>
        <v>0.70747646511270823</v>
      </c>
      <c r="AI153" s="87">
        <f t="shared" si="51"/>
        <v>0.57867055899939546</v>
      </c>
      <c r="AJ153" s="87">
        <f t="shared" si="51"/>
        <v>0.78745676431279532</v>
      </c>
      <c r="AK153" s="87">
        <f t="shared" si="51"/>
        <v>0.83115088479625099</v>
      </c>
      <c r="AL153" s="87">
        <f t="shared" si="51"/>
        <v>0.79476830354452543</v>
      </c>
      <c r="AM153" s="87">
        <f t="shared" si="51"/>
        <v>0.79534376098371884</v>
      </c>
      <c r="AN153" s="87">
        <f t="shared" si="51"/>
        <v>0.82208123497125973</v>
      </c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  <c r="BD153" s="87"/>
      <c r="BE153" s="87"/>
      <c r="BF153" s="87"/>
      <c r="BG153" s="87"/>
      <c r="BH153" s="87"/>
      <c r="BI153" s="87"/>
      <c r="BJ153" s="87"/>
      <c r="BK153" s="87"/>
      <c r="BL153" s="87"/>
      <c r="BM153" s="87"/>
      <c r="BN153" s="87"/>
      <c r="BO153" s="87"/>
      <c r="BP153" s="87"/>
      <c r="BQ153" s="87"/>
      <c r="BR153" s="87"/>
      <c r="BS153" s="87"/>
    </row>
    <row r="154" spans="1:71">
      <c r="A154" s="84" t="s">
        <v>205</v>
      </c>
      <c r="B154" s="87">
        <f t="shared" ref="B154:B160" si="52">B49*0.042333333/B$4</f>
        <v>0.59462397595961192</v>
      </c>
      <c r="C154" s="87">
        <f t="shared" si="50"/>
        <v>1.0521318306166791</v>
      </c>
      <c r="D154" s="87">
        <f t="shared" si="50"/>
        <v>0.49392862560064577</v>
      </c>
      <c r="E154" s="87">
        <f t="shared" si="50"/>
        <v>0.63001432204909336</v>
      </c>
      <c r="F154" s="87"/>
      <c r="G154" s="87"/>
      <c r="H154" s="87">
        <f t="shared" si="50"/>
        <v>0.55165533394093558</v>
      </c>
      <c r="I154" s="87">
        <f t="shared" si="50"/>
        <v>0.79169556159747245</v>
      </c>
      <c r="J154" s="87">
        <f t="shared" si="50"/>
        <v>0.71472971801847784</v>
      </c>
      <c r="K154" s="87">
        <f t="shared" si="50"/>
        <v>0.47685981398351551</v>
      </c>
      <c r="L154" s="87">
        <f t="shared" si="50"/>
        <v>0.67869425454073473</v>
      </c>
      <c r="M154" s="87">
        <f t="shared" si="50"/>
        <v>0.47679065961182537</v>
      </c>
      <c r="N154" s="87">
        <f t="shared" si="50"/>
        <v>0.96352515642875791</v>
      </c>
      <c r="O154" s="87">
        <f t="shared" si="50"/>
        <v>0.74657393691121854</v>
      </c>
      <c r="P154" s="87">
        <f t="shared" si="50"/>
        <v>0.73495057975041755</v>
      </c>
      <c r="Q154" s="87">
        <f t="shared" si="50"/>
        <v>0.79216774898142583</v>
      </c>
      <c r="R154" s="87">
        <f t="shared" si="51"/>
        <v>0.72900877913784112</v>
      </c>
      <c r="S154" s="87">
        <f t="shared" si="51"/>
        <v>0.71079232634852452</v>
      </c>
      <c r="T154" s="87">
        <f t="shared" si="51"/>
        <v>0.79117592213513332</v>
      </c>
      <c r="U154" s="87">
        <f t="shared" si="51"/>
        <v>0.56738662054234867</v>
      </c>
      <c r="V154" s="87">
        <f t="shared" si="51"/>
        <v>0.64021529171076752</v>
      </c>
      <c r="W154" s="87">
        <f t="shared" si="51"/>
        <v>0.60867759298039148</v>
      </c>
      <c r="X154" s="87">
        <f t="shared" si="51"/>
        <v>0.45379667561222298</v>
      </c>
      <c r="Y154" s="87"/>
      <c r="Z154" s="87"/>
      <c r="AA154" s="87"/>
      <c r="AB154" s="87">
        <f t="shared" si="51"/>
        <v>0.58475567831763497</v>
      </c>
      <c r="AC154" s="87">
        <f t="shared" si="51"/>
        <v>0.98694018905196124</v>
      </c>
      <c r="AD154" s="87">
        <f t="shared" si="51"/>
        <v>0.8292796330174057</v>
      </c>
      <c r="AE154" s="87">
        <f t="shared" si="51"/>
        <v>0.63872894865496499</v>
      </c>
      <c r="AF154" s="87">
        <f t="shared" si="51"/>
        <v>0.60969089819963185</v>
      </c>
      <c r="AG154" s="87">
        <f t="shared" si="51"/>
        <v>0.68598049134099137</v>
      </c>
      <c r="AH154" s="87">
        <f t="shared" si="51"/>
        <v>0.90477058711438352</v>
      </c>
      <c r="AI154" s="87"/>
      <c r="AJ154" s="87">
        <f t="shared" si="51"/>
        <v>0.62596273949434822</v>
      </c>
      <c r="AK154" s="87">
        <f t="shared" si="51"/>
        <v>0.77704512257963765</v>
      </c>
      <c r="AL154" s="87">
        <f t="shared" si="51"/>
        <v>0.91542424236347719</v>
      </c>
      <c r="AM154" s="87">
        <f t="shared" si="51"/>
        <v>0.77765323758793015</v>
      </c>
      <c r="AN154" s="87">
        <f t="shared" si="51"/>
        <v>0.9296911649606171</v>
      </c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  <c r="BD154" s="87"/>
      <c r="BE154" s="87"/>
      <c r="BF154" s="87"/>
      <c r="BG154" s="87"/>
      <c r="BH154" s="87"/>
      <c r="BI154" s="87"/>
      <c r="BJ154" s="87"/>
      <c r="BK154" s="87"/>
      <c r="BL154" s="87"/>
      <c r="BM154" s="87"/>
      <c r="BN154" s="87"/>
      <c r="BO154" s="87"/>
      <c r="BP154" s="87"/>
      <c r="BQ154" s="87"/>
      <c r="BR154" s="87"/>
      <c r="BS154" s="87"/>
    </row>
    <row r="155" spans="1:71">
      <c r="A155" s="84" t="s">
        <v>206</v>
      </c>
      <c r="B155" s="87">
        <f t="shared" si="52"/>
        <v>0.63596643796471763</v>
      </c>
      <c r="C155" s="87">
        <f t="shared" si="50"/>
        <v>0.92931522010138179</v>
      </c>
      <c r="D155" s="87"/>
      <c r="E155" s="87"/>
      <c r="AI155" s="87">
        <f t="shared" ref="AI155:AN157" si="53">AI50*0.042333333/AI$4</f>
        <v>0.625619205370057</v>
      </c>
      <c r="AJ155" s="87">
        <f t="shared" si="53"/>
        <v>0.73863483935895846</v>
      </c>
      <c r="AK155" s="87"/>
      <c r="AL155" s="87">
        <f t="shared" si="53"/>
        <v>0.76983893875003429</v>
      </c>
      <c r="AM155" s="87">
        <f t="shared" si="53"/>
        <v>0.7915153232089196</v>
      </c>
      <c r="AN155" s="87">
        <f t="shared" si="53"/>
        <v>0.89512720340643681</v>
      </c>
    </row>
    <row r="156" spans="1:71">
      <c r="A156" s="84" t="s">
        <v>207</v>
      </c>
      <c r="B156" s="87">
        <f t="shared" si="52"/>
        <v>0.66841128314698539</v>
      </c>
      <c r="C156" s="87">
        <f t="shared" si="50"/>
        <v>0.7170586231766235</v>
      </c>
      <c r="D156" s="87"/>
      <c r="E156" s="87"/>
      <c r="AI156" s="87">
        <f t="shared" si="53"/>
        <v>0.54465061237076928</v>
      </c>
      <c r="AJ156" s="87">
        <f t="shared" si="53"/>
        <v>0.59757678170184625</v>
      </c>
      <c r="AK156" s="87"/>
      <c r="AL156" s="87">
        <f t="shared" si="53"/>
        <v>0.86133969584038839</v>
      </c>
      <c r="AM156" s="87">
        <f t="shared" si="53"/>
        <v>0.75975156284985679</v>
      </c>
      <c r="AN156" s="87">
        <f t="shared" si="53"/>
        <v>0.96297909166660878</v>
      </c>
    </row>
    <row r="157" spans="1:71">
      <c r="A157" s="84" t="s">
        <v>208</v>
      </c>
      <c r="B157" s="87">
        <f t="shared" si="52"/>
        <v>0.6661298429360013</v>
      </c>
      <c r="C157" s="87">
        <f t="shared" si="50"/>
        <v>0.74996215890297968</v>
      </c>
      <c r="D157" s="87"/>
      <c r="E157" s="87"/>
      <c r="AI157" s="87"/>
      <c r="AJ157" s="87">
        <f t="shared" si="53"/>
        <v>0.69116857259488496</v>
      </c>
      <c r="AK157" s="87">
        <f t="shared" si="53"/>
        <v>0.61776440468894789</v>
      </c>
      <c r="AL157" s="87">
        <f t="shared" si="53"/>
        <v>0.98669574782975722</v>
      </c>
      <c r="AM157" s="87">
        <f t="shared" si="53"/>
        <v>0.87298015045412924</v>
      </c>
      <c r="AN157" s="87">
        <f t="shared" si="53"/>
        <v>0.85124312829147908</v>
      </c>
    </row>
    <row r="158" spans="1:71">
      <c r="A158" s="84" t="s">
        <v>209</v>
      </c>
      <c r="B158" s="87">
        <f t="shared" si="52"/>
        <v>0.56834593280218593</v>
      </c>
      <c r="C158" s="87">
        <f t="shared" si="50"/>
        <v>0.84308650026778464</v>
      </c>
      <c r="D158" s="87"/>
      <c r="E158" s="87"/>
      <c r="AI158" s="87">
        <f t="shared" ref="AI158:AN158" si="54">AI53*0.042333333/AI$4</f>
        <v>0.50129512137210408</v>
      </c>
      <c r="AJ158" s="87">
        <f t="shared" si="54"/>
        <v>0.76995750413466424</v>
      </c>
      <c r="AK158" s="87">
        <f t="shared" si="54"/>
        <v>0.6353835970039462</v>
      </c>
      <c r="AL158" s="87">
        <f t="shared" si="54"/>
        <v>0.89812942165938048</v>
      </c>
      <c r="AM158" s="87">
        <f t="shared" si="54"/>
        <v>0.63299081359691467</v>
      </c>
      <c r="AN158" s="87">
        <f t="shared" si="54"/>
        <v>0.72122107962490833</v>
      </c>
    </row>
    <row r="159" spans="1:71">
      <c r="A159" s="84" t="s">
        <v>210</v>
      </c>
      <c r="B159" s="87">
        <f t="shared" si="52"/>
        <v>0.51993331062809101</v>
      </c>
      <c r="C159" s="87">
        <f t="shared" si="50"/>
        <v>0.6786070510000024</v>
      </c>
      <c r="D159" s="87"/>
      <c r="E159" s="87"/>
      <c r="AI159" s="87"/>
      <c r="AJ159" s="87"/>
      <c r="AK159" s="87"/>
      <c r="AL159" s="87"/>
      <c r="AM159" s="87"/>
      <c r="AN159" s="87"/>
    </row>
    <row r="160" spans="1:71">
      <c r="A160" s="84" t="s">
        <v>211</v>
      </c>
      <c r="B160" s="87">
        <f t="shared" si="52"/>
        <v>0.574194715888527</v>
      </c>
      <c r="C160" s="87">
        <f t="shared" si="50"/>
        <v>0.67078675672708377</v>
      </c>
      <c r="D160" s="87"/>
      <c r="E160" s="87"/>
      <c r="AI160" s="87"/>
      <c r="AJ160" s="87"/>
      <c r="AK160" s="87"/>
      <c r="AL160" s="87"/>
      <c r="AM160" s="87"/>
      <c r="AN160" s="87"/>
    </row>
    <row r="161" spans="1:90">
      <c r="A161" s="84" t="s">
        <v>212</v>
      </c>
      <c r="B161" s="87"/>
      <c r="C161" s="87">
        <f t="shared" ref="C161:C166" si="55">C56*0.042333333/C$4</f>
        <v>0.73675869231203905</v>
      </c>
      <c r="D161" s="87"/>
      <c r="E161" s="87"/>
      <c r="AI161" s="87"/>
      <c r="AJ161" s="87"/>
      <c r="AK161" s="87"/>
      <c r="AL161" s="87"/>
      <c r="AM161" s="87"/>
      <c r="AN161" s="87"/>
    </row>
    <row r="162" spans="1:90">
      <c r="A162" s="84" t="s">
        <v>213</v>
      </c>
      <c r="B162" s="87">
        <f>B57*0.042333333/B$4</f>
        <v>0.6381695256836073</v>
      </c>
      <c r="C162" s="87">
        <f t="shared" si="55"/>
        <v>0.71867859247605492</v>
      </c>
      <c r="D162" s="87"/>
      <c r="E162" s="87"/>
      <c r="AI162" s="87"/>
      <c r="AJ162" s="87"/>
      <c r="AK162" s="87"/>
      <c r="AL162" s="87"/>
      <c r="AM162" s="87"/>
      <c r="AN162" s="87"/>
    </row>
    <row r="163" spans="1:90">
      <c r="A163" s="84" t="s">
        <v>214</v>
      </c>
      <c r="B163" s="87">
        <f>B58*0.042333333/B$4</f>
        <v>0.58827972858502686</v>
      </c>
      <c r="C163" s="87">
        <f t="shared" si="55"/>
        <v>0.80713178342730785</v>
      </c>
      <c r="D163" s="87"/>
      <c r="E163" s="87"/>
      <c r="AI163" s="87"/>
      <c r="AJ163" s="87"/>
      <c r="AK163" s="87"/>
      <c r="AL163" s="87"/>
      <c r="AM163" s="87"/>
      <c r="AN163" s="87"/>
    </row>
    <row r="164" spans="1:90">
      <c r="A164" s="84" t="s">
        <v>215</v>
      </c>
      <c r="B164" s="87">
        <f>B59*0.042333333/B$4</f>
        <v>0.58170503270428175</v>
      </c>
      <c r="C164" s="87">
        <f t="shared" si="55"/>
        <v>0.91762659205887698</v>
      </c>
      <c r="D164" s="87"/>
      <c r="E164" s="87"/>
      <c r="AI164" s="87"/>
      <c r="AJ164" s="87"/>
      <c r="AK164" s="87"/>
      <c r="AL164" s="87"/>
      <c r="AM164" s="87"/>
      <c r="AN164" s="87"/>
    </row>
    <row r="165" spans="1:90">
      <c r="A165" s="84" t="s">
        <v>216</v>
      </c>
      <c r="B165" s="87">
        <f>B60*0.042333333/B$4</f>
        <v>0.59610575985422076</v>
      </c>
      <c r="C165" s="87">
        <f t="shared" si="55"/>
        <v>0.64969609447622734</v>
      </c>
      <c r="D165" s="87"/>
      <c r="E165" s="87"/>
      <c r="AI165" s="87"/>
      <c r="AJ165" s="87"/>
      <c r="AK165" s="87"/>
      <c r="AL165" s="87"/>
      <c r="AM165" s="87"/>
      <c r="AN165" s="87"/>
    </row>
    <row r="166" spans="1:90">
      <c r="A166" s="84" t="s">
        <v>217</v>
      </c>
      <c r="B166" s="87">
        <f>B61*0.042333333/B$4</f>
        <v>0.57707532221552704</v>
      </c>
      <c r="C166" s="87">
        <f t="shared" si="55"/>
        <v>0.66119118636349028</v>
      </c>
    </row>
    <row r="168" spans="1:90" ht="21">
      <c r="B168" s="85" t="s">
        <v>218</v>
      </c>
    </row>
    <row r="169" spans="1:90" s="81" customFormat="1">
      <c r="A169" s="77" t="s">
        <v>6</v>
      </c>
      <c r="B169" s="78" t="s">
        <v>7</v>
      </c>
      <c r="C169" s="78" t="s">
        <v>8</v>
      </c>
      <c r="D169" s="78" t="s">
        <v>9</v>
      </c>
      <c r="E169" s="78" t="s">
        <v>10</v>
      </c>
      <c r="F169" s="78" t="s">
        <v>11</v>
      </c>
      <c r="G169" s="78" t="s">
        <v>12</v>
      </c>
      <c r="H169" s="78" t="s">
        <v>13</v>
      </c>
      <c r="I169" s="78" t="s">
        <v>14</v>
      </c>
      <c r="J169" s="78" t="s">
        <v>15</v>
      </c>
      <c r="K169" s="78" t="s">
        <v>16</v>
      </c>
      <c r="L169" s="78" t="s">
        <v>17</v>
      </c>
      <c r="M169" s="78" t="s">
        <v>18</v>
      </c>
      <c r="N169" s="78" t="s">
        <v>19</v>
      </c>
      <c r="O169" s="78" t="s">
        <v>20</v>
      </c>
      <c r="P169" s="78" t="s">
        <v>21</v>
      </c>
      <c r="Q169" s="78" t="s">
        <v>22</v>
      </c>
      <c r="R169" s="78" t="s">
        <v>23</v>
      </c>
      <c r="S169" s="78" t="s">
        <v>24</v>
      </c>
      <c r="T169" s="78" t="s">
        <v>25</v>
      </c>
      <c r="U169" s="78" t="s">
        <v>26</v>
      </c>
      <c r="V169" s="78" t="s">
        <v>27</v>
      </c>
      <c r="W169" s="78" t="s">
        <v>28</v>
      </c>
      <c r="X169" s="78" t="s">
        <v>29</v>
      </c>
      <c r="Y169" s="78" t="s">
        <v>30</v>
      </c>
      <c r="Z169" s="78" t="s">
        <v>31</v>
      </c>
      <c r="AA169" s="78" t="s">
        <v>32</v>
      </c>
      <c r="AB169" s="78" t="s">
        <v>33</v>
      </c>
      <c r="AC169" s="78" t="s">
        <v>34</v>
      </c>
      <c r="AD169" s="78" t="s">
        <v>35</v>
      </c>
      <c r="AE169" s="78" t="s">
        <v>36</v>
      </c>
      <c r="AF169" s="78" t="s">
        <v>37</v>
      </c>
      <c r="AG169" s="78" t="s">
        <v>38</v>
      </c>
      <c r="AH169" s="78" t="s">
        <v>39</v>
      </c>
      <c r="AI169" s="79" t="s">
        <v>40</v>
      </c>
      <c r="AJ169" s="79" t="s">
        <v>41</v>
      </c>
      <c r="AK169" s="79" t="s">
        <v>42</v>
      </c>
      <c r="AL169" s="79" t="s">
        <v>43</v>
      </c>
      <c r="AM169" s="79" t="s">
        <v>44</v>
      </c>
      <c r="AN169" s="79" t="s">
        <v>45</v>
      </c>
      <c r="AO169" s="80" t="s">
        <v>46</v>
      </c>
      <c r="AP169" s="80" t="s">
        <v>47</v>
      </c>
      <c r="AQ169" s="80" t="s">
        <v>48</v>
      </c>
      <c r="AR169" s="80" t="s">
        <v>49</v>
      </c>
      <c r="AS169" s="80" t="s">
        <v>50</v>
      </c>
      <c r="AT169" s="80" t="s">
        <v>51</v>
      </c>
      <c r="AU169" s="80" t="s">
        <v>52</v>
      </c>
      <c r="AV169" s="80" t="s">
        <v>53</v>
      </c>
      <c r="AW169" s="80" t="s">
        <v>54</v>
      </c>
      <c r="AX169" s="80" t="s">
        <v>55</v>
      </c>
      <c r="AY169" s="80" t="s">
        <v>56</v>
      </c>
      <c r="AZ169" s="80" t="s">
        <v>57</v>
      </c>
      <c r="BA169" s="80" t="s">
        <v>58</v>
      </c>
      <c r="BB169" s="80" t="s">
        <v>59</v>
      </c>
      <c r="BC169" s="80" t="s">
        <v>60</v>
      </c>
      <c r="BD169" s="80" t="s">
        <v>61</v>
      </c>
      <c r="BE169" s="80" t="s">
        <v>62</v>
      </c>
      <c r="BF169" s="80" t="s">
        <v>63</v>
      </c>
      <c r="BG169" s="80" t="s">
        <v>64</v>
      </c>
      <c r="BH169" s="80" t="s">
        <v>65</v>
      </c>
      <c r="BI169" s="80" t="s">
        <v>66</v>
      </c>
      <c r="BJ169" s="80" t="s">
        <v>67</v>
      </c>
      <c r="BK169" s="80" t="s">
        <v>68</v>
      </c>
      <c r="BL169" s="80" t="s">
        <v>69</v>
      </c>
      <c r="BM169" s="80" t="s">
        <v>70</v>
      </c>
      <c r="BN169" s="80" t="s">
        <v>71</v>
      </c>
      <c r="BO169" s="80" t="s">
        <v>72</v>
      </c>
      <c r="BP169" s="80" t="s">
        <v>73</v>
      </c>
      <c r="BQ169" s="80" t="s">
        <v>74</v>
      </c>
      <c r="BR169" s="80" t="s">
        <v>75</v>
      </c>
      <c r="BS169" s="80" t="s">
        <v>76</v>
      </c>
      <c r="BT169" s="77"/>
      <c r="BU169" s="77"/>
      <c r="BV169" s="77"/>
      <c r="BW169" s="77"/>
      <c r="BX169" s="77"/>
      <c r="BY169" s="77"/>
      <c r="BZ169" s="77"/>
      <c r="CA169" s="77"/>
      <c r="CB169" s="77"/>
      <c r="CC169" s="77"/>
      <c r="CD169" s="77"/>
      <c r="CE169" s="77"/>
      <c r="CF169" s="77"/>
      <c r="CG169" s="77"/>
      <c r="CH169" s="77"/>
      <c r="CI169" s="77"/>
      <c r="CJ169" s="77"/>
      <c r="CK169" s="77"/>
      <c r="CL169" s="77"/>
    </row>
    <row r="170" spans="1:90">
      <c r="A170" s="77" t="s">
        <v>152</v>
      </c>
      <c r="B170">
        <f>AVERAGE(B172:B189)*0.042333333</f>
        <v>5.9748377000231334E-3</v>
      </c>
      <c r="C170">
        <f t="shared" ref="C170:I170" si="56">AVERAGE(C172:C195)*0.042333333</f>
        <v>1.2066286883909009E-2</v>
      </c>
      <c r="D170">
        <f t="shared" si="56"/>
        <v>2.9789909331913193E-3</v>
      </c>
      <c r="E170">
        <f t="shared" si="56"/>
        <v>7.1230950166899466E-3</v>
      </c>
      <c r="F170">
        <f t="shared" si="56"/>
        <v>6.850794753691423E-3</v>
      </c>
      <c r="G170">
        <f t="shared" si="56"/>
        <v>5.9288992016003541E-3</v>
      </c>
      <c r="H170">
        <f t="shared" si="56"/>
        <v>8.0964765874956216E-3</v>
      </c>
      <c r="I170">
        <f t="shared" si="56"/>
        <v>8.5548168848069758E-3</v>
      </c>
      <c r="J170">
        <f>AVERAGE(J172:J192)*0.042333333</f>
        <v>6.7776350139638975E-3</v>
      </c>
      <c r="K170">
        <f t="shared" ref="K170:AH170" si="57">AVERAGE(K172:K195)*0.042333333</f>
        <v>5.9875032860339274E-3</v>
      </c>
      <c r="L170">
        <f t="shared" si="57"/>
        <v>4.6719972683626574E-3</v>
      </c>
      <c r="M170">
        <f t="shared" si="57"/>
        <v>1.0176161077675785E-2</v>
      </c>
      <c r="N170">
        <f t="shared" si="57"/>
        <v>1.7036410326805876E-2</v>
      </c>
      <c r="O170">
        <f t="shared" si="57"/>
        <v>1.154784290037349E-2</v>
      </c>
      <c r="P170">
        <f t="shared" si="57"/>
        <v>1.0359228818481647E-2</v>
      </c>
      <c r="Q170">
        <f t="shared" si="57"/>
        <v>8.6330499164156953E-3</v>
      </c>
      <c r="R170">
        <f t="shared" si="57"/>
        <v>1.1202195760483142E-2</v>
      </c>
      <c r="S170">
        <f t="shared" si="57"/>
        <v>1.0389540576456809E-2</v>
      </c>
      <c r="T170">
        <f t="shared" si="57"/>
        <v>7.9980978958500582E-3</v>
      </c>
      <c r="U170">
        <f t="shared" si="57"/>
        <v>1.126234420481711E-2</v>
      </c>
      <c r="V170">
        <f t="shared" si="57"/>
        <v>9.5686976283827774E-3</v>
      </c>
      <c r="W170">
        <f t="shared" si="57"/>
        <v>1.2322522452575015E-2</v>
      </c>
      <c r="X170">
        <f t="shared" si="57"/>
        <v>1.0674647836914748E-2</v>
      </c>
      <c r="Y170">
        <f t="shared" si="57"/>
        <v>1.8254267585263988E-2</v>
      </c>
      <c r="Z170">
        <f t="shared" si="57"/>
        <v>1.8988647399946268E-2</v>
      </c>
      <c r="AA170">
        <f t="shared" si="57"/>
        <v>1.4373769299278794E-2</v>
      </c>
      <c r="AB170">
        <f t="shared" si="57"/>
        <v>1.0971068438169598E-2</v>
      </c>
      <c r="AC170">
        <f t="shared" si="57"/>
        <v>1.3751641617822521E-2</v>
      </c>
      <c r="AD170">
        <f t="shared" si="57"/>
        <v>1.7303463211590941E-2</v>
      </c>
      <c r="AE170">
        <f t="shared" si="57"/>
        <v>1.3169177341604926E-2</v>
      </c>
      <c r="AF170">
        <f t="shared" si="57"/>
        <v>9.9231326385383206E-3</v>
      </c>
      <c r="AG170">
        <f t="shared" si="57"/>
        <v>1.6129373688059112E-2</v>
      </c>
      <c r="AH170">
        <f t="shared" si="57"/>
        <v>1.5841724245300219E-2</v>
      </c>
      <c r="AI170">
        <f t="shared" ref="AI170:AN170" si="58">AVERAGE(AI172:AI187)*0.042333333</f>
        <v>8.9320492977166474E-3</v>
      </c>
      <c r="AJ170">
        <f t="shared" si="58"/>
        <v>1.703006226989261E-2</v>
      </c>
      <c r="AK170">
        <f t="shared" si="58"/>
        <v>1.2069948298524995E-2</v>
      </c>
      <c r="AL170">
        <f t="shared" si="58"/>
        <v>1.7029050143342751E-2</v>
      </c>
      <c r="AM170">
        <f t="shared" si="58"/>
        <v>1.4336656672923215E-2</v>
      </c>
      <c r="AN170">
        <f t="shared" si="58"/>
        <v>2.7621912214554616E-2</v>
      </c>
      <c r="AO170">
        <f t="shared" ref="AO170:BS170" si="59">AVERAGE(AO172:AO195)*0.042333333</f>
        <v>8.2710771514465722E-3</v>
      </c>
      <c r="AP170">
        <f t="shared" si="59"/>
        <v>1.3414535549934372E-2</v>
      </c>
      <c r="AQ170">
        <f t="shared" si="59"/>
        <v>1.491819039724054E-2</v>
      </c>
      <c r="AR170">
        <f t="shared" si="59"/>
        <v>1.3800209782649097E-2</v>
      </c>
      <c r="AS170">
        <f t="shared" si="59"/>
        <v>2.5504994316834149E-2</v>
      </c>
      <c r="AT170">
        <f t="shared" si="59"/>
        <v>2.7855047848511054E-2</v>
      </c>
      <c r="AU170">
        <f t="shared" si="59"/>
        <v>1.6547873564726416E-2</v>
      </c>
      <c r="AV170">
        <f t="shared" si="59"/>
        <v>2.1551128344003748E-2</v>
      </c>
      <c r="AW170">
        <f t="shared" si="59"/>
        <v>1.6648339119221523E-2</v>
      </c>
      <c r="AX170">
        <f t="shared" si="59"/>
        <v>2.2127139302210032E-2</v>
      </c>
      <c r="AY170">
        <f t="shared" si="59"/>
        <v>2.9453139504689425E-2</v>
      </c>
      <c r="AZ170">
        <f t="shared" si="59"/>
        <v>2.0604934873981809E-2</v>
      </c>
      <c r="BA170">
        <f t="shared" si="59"/>
        <v>1.6951226616794865E-2</v>
      </c>
      <c r="BB170">
        <f t="shared" si="59"/>
        <v>1.9743811708343589E-2</v>
      </c>
      <c r="BC170">
        <f t="shared" si="59"/>
        <v>4.4449483817743281E-2</v>
      </c>
      <c r="BD170">
        <f t="shared" si="59"/>
        <v>4.3202848790149642E-2</v>
      </c>
      <c r="BE170">
        <f t="shared" si="59"/>
        <v>2.681444596192642E-2</v>
      </c>
      <c r="BF170">
        <f t="shared" si="59"/>
        <v>3.4742667686423652E-2</v>
      </c>
      <c r="BG170">
        <f t="shared" si="59"/>
        <v>1.9892383184756845E-2</v>
      </c>
      <c r="BH170">
        <f t="shared" si="59"/>
        <v>2.7023640429354862E-2</v>
      </c>
      <c r="BI170">
        <f t="shared" si="59"/>
        <v>2.3711394810634754E-2</v>
      </c>
      <c r="BJ170">
        <f t="shared" si="59"/>
        <v>4.152376847989607E-2</v>
      </c>
      <c r="BK170">
        <f t="shared" si="59"/>
        <v>3.2679505396203005E-2</v>
      </c>
      <c r="BL170">
        <f t="shared" si="59"/>
        <v>3.4473729367343428E-2</v>
      </c>
      <c r="BM170">
        <f t="shared" si="59"/>
        <v>1.7261226440882977E-2</v>
      </c>
      <c r="BN170">
        <f t="shared" si="59"/>
        <v>2.9708005835840118E-2</v>
      </c>
      <c r="BO170">
        <f t="shared" si="59"/>
        <v>1.9979960691913271E-2</v>
      </c>
      <c r="BP170">
        <f t="shared" si="59"/>
        <v>4.3683970754105947E-2</v>
      </c>
      <c r="BQ170">
        <f t="shared" si="59"/>
        <v>2.6157923843317561E-2</v>
      </c>
      <c r="BR170">
        <f t="shared" si="59"/>
        <v>4.0527795870700892E-2</v>
      </c>
      <c r="BS170">
        <f t="shared" si="59"/>
        <v>2.7469852670980156E-2</v>
      </c>
    </row>
    <row r="171" spans="1:90">
      <c r="A171" s="82" t="s">
        <v>79</v>
      </c>
      <c r="B171">
        <f>COUNT(B172:B195)</f>
        <v>20</v>
      </c>
      <c r="C171">
        <f t="shared" ref="C171:BN171" si="60">COUNT(C172:C195)</f>
        <v>21</v>
      </c>
      <c r="D171">
        <f t="shared" si="60"/>
        <v>12</v>
      </c>
      <c r="E171">
        <f t="shared" si="60"/>
        <v>12</v>
      </c>
      <c r="F171">
        <f t="shared" si="60"/>
        <v>10</v>
      </c>
      <c r="G171">
        <f t="shared" si="60"/>
        <v>12</v>
      </c>
      <c r="H171">
        <f t="shared" si="60"/>
        <v>12</v>
      </c>
      <c r="I171">
        <f t="shared" si="60"/>
        <v>11</v>
      </c>
      <c r="J171">
        <f t="shared" si="60"/>
        <v>9</v>
      </c>
      <c r="K171">
        <f t="shared" si="60"/>
        <v>12</v>
      </c>
      <c r="L171">
        <f t="shared" si="60"/>
        <v>8</v>
      </c>
      <c r="M171">
        <f t="shared" si="60"/>
        <v>9</v>
      </c>
      <c r="N171">
        <f t="shared" si="60"/>
        <v>11</v>
      </c>
      <c r="O171">
        <f t="shared" si="60"/>
        <v>11</v>
      </c>
      <c r="P171">
        <f t="shared" si="60"/>
        <v>11</v>
      </c>
      <c r="Q171">
        <f t="shared" si="60"/>
        <v>11</v>
      </c>
      <c r="R171">
        <f t="shared" si="60"/>
        <v>12</v>
      </c>
      <c r="S171">
        <f t="shared" si="60"/>
        <v>10</v>
      </c>
      <c r="T171">
        <f t="shared" si="60"/>
        <v>12</v>
      </c>
      <c r="U171">
        <f t="shared" si="60"/>
        <v>12</v>
      </c>
      <c r="V171">
        <f t="shared" si="60"/>
        <v>11</v>
      </c>
      <c r="W171">
        <f t="shared" si="60"/>
        <v>11</v>
      </c>
      <c r="X171">
        <f t="shared" si="60"/>
        <v>12</v>
      </c>
      <c r="Y171">
        <f t="shared" si="60"/>
        <v>10</v>
      </c>
      <c r="Z171">
        <f t="shared" si="60"/>
        <v>12</v>
      </c>
      <c r="AA171">
        <f t="shared" si="60"/>
        <v>12</v>
      </c>
      <c r="AB171">
        <f t="shared" si="60"/>
        <v>12</v>
      </c>
      <c r="AC171">
        <f t="shared" si="60"/>
        <v>11</v>
      </c>
      <c r="AD171">
        <f t="shared" si="60"/>
        <v>12</v>
      </c>
      <c r="AE171">
        <f t="shared" si="60"/>
        <v>11</v>
      </c>
      <c r="AF171">
        <f t="shared" si="60"/>
        <v>12</v>
      </c>
      <c r="AG171">
        <f t="shared" si="60"/>
        <v>12</v>
      </c>
      <c r="AH171">
        <f t="shared" si="60"/>
        <v>11</v>
      </c>
      <c r="AI171">
        <f t="shared" si="60"/>
        <v>15</v>
      </c>
      <c r="AJ171">
        <f t="shared" si="60"/>
        <v>16</v>
      </c>
      <c r="AK171">
        <f t="shared" si="60"/>
        <v>12</v>
      </c>
      <c r="AL171">
        <f t="shared" si="60"/>
        <v>15</v>
      </c>
      <c r="AM171">
        <f t="shared" si="60"/>
        <v>16</v>
      </c>
      <c r="AN171">
        <f t="shared" si="60"/>
        <v>16</v>
      </c>
      <c r="AO171">
        <f t="shared" si="60"/>
        <v>12</v>
      </c>
      <c r="AP171">
        <f t="shared" si="60"/>
        <v>19</v>
      </c>
      <c r="AQ171">
        <f t="shared" si="60"/>
        <v>22</v>
      </c>
      <c r="AR171">
        <f t="shared" si="60"/>
        <v>12</v>
      </c>
      <c r="AS171">
        <f t="shared" si="60"/>
        <v>23</v>
      </c>
      <c r="AT171">
        <f t="shared" si="60"/>
        <v>24</v>
      </c>
      <c r="AU171">
        <f t="shared" si="60"/>
        <v>24</v>
      </c>
      <c r="AV171">
        <f t="shared" si="60"/>
        <v>12</v>
      </c>
      <c r="AW171">
        <f t="shared" si="60"/>
        <v>12</v>
      </c>
      <c r="AX171">
        <f t="shared" si="60"/>
        <v>11</v>
      </c>
      <c r="AY171">
        <f t="shared" si="60"/>
        <v>11</v>
      </c>
      <c r="AZ171">
        <f t="shared" si="60"/>
        <v>12</v>
      </c>
      <c r="BA171">
        <f t="shared" si="60"/>
        <v>12</v>
      </c>
      <c r="BB171">
        <f t="shared" si="60"/>
        <v>12</v>
      </c>
      <c r="BC171">
        <f t="shared" si="60"/>
        <v>11</v>
      </c>
      <c r="BD171">
        <f t="shared" si="60"/>
        <v>10</v>
      </c>
      <c r="BE171">
        <f t="shared" si="60"/>
        <v>12</v>
      </c>
      <c r="BF171">
        <f t="shared" si="60"/>
        <v>11</v>
      </c>
      <c r="BG171">
        <f t="shared" si="60"/>
        <v>12</v>
      </c>
      <c r="BH171">
        <f t="shared" si="60"/>
        <v>12</v>
      </c>
      <c r="BI171">
        <f t="shared" si="60"/>
        <v>12</v>
      </c>
      <c r="BJ171">
        <f t="shared" si="60"/>
        <v>11</v>
      </c>
      <c r="BK171">
        <f t="shared" si="60"/>
        <v>12</v>
      </c>
      <c r="BL171">
        <f t="shared" si="60"/>
        <v>11</v>
      </c>
      <c r="BM171">
        <f t="shared" si="60"/>
        <v>12</v>
      </c>
      <c r="BN171">
        <f t="shared" si="60"/>
        <v>11</v>
      </c>
      <c r="BO171">
        <f t="shared" ref="BO171:BS171" si="61">COUNT(BO172:BO195)</f>
        <v>12</v>
      </c>
      <c r="BP171">
        <f t="shared" si="61"/>
        <v>11</v>
      </c>
      <c r="BQ171">
        <f t="shared" si="61"/>
        <v>12</v>
      </c>
      <c r="BR171">
        <f t="shared" si="61"/>
        <v>11</v>
      </c>
      <c r="BS171">
        <f t="shared" si="61"/>
        <v>12</v>
      </c>
    </row>
    <row r="172" spans="1:90">
      <c r="A172" s="77" t="s">
        <v>194</v>
      </c>
      <c r="B172" s="87">
        <f t="shared" ref="B172:R182" si="62">B68*0.042333333/B$4</f>
        <v>0.20855820255987054</v>
      </c>
      <c r="C172" s="87">
        <f t="shared" si="62"/>
        <v>8.8166470721265031E-2</v>
      </c>
      <c r="D172" s="87">
        <f t="shared" si="62"/>
        <v>1.8316293774272671E-2</v>
      </c>
      <c r="E172" s="87">
        <f t="shared" si="62"/>
        <v>0.14526298779637453</v>
      </c>
      <c r="F172" s="87">
        <f t="shared" si="62"/>
        <v>0.18023120624971803</v>
      </c>
      <c r="G172" s="87">
        <f t="shared" si="62"/>
        <v>0.14925518673052263</v>
      </c>
      <c r="H172" s="87">
        <f t="shared" si="62"/>
        <v>0.24784619903817098</v>
      </c>
      <c r="I172" s="87">
        <f t="shared" si="62"/>
        <v>0.3707769962002872</v>
      </c>
      <c r="J172" s="87">
        <f t="shared" si="62"/>
        <v>0.1734865223809732</v>
      </c>
      <c r="K172" s="87">
        <f t="shared" si="62"/>
        <v>9.4756532530830662E-2</v>
      </c>
      <c r="L172" s="87">
        <f t="shared" si="62"/>
        <v>0.13020987586280786</v>
      </c>
      <c r="M172" s="87">
        <f t="shared" si="62"/>
        <v>0.2128977298327368</v>
      </c>
      <c r="N172" s="87">
        <f t="shared" si="62"/>
        <v>0.46436249846254457</v>
      </c>
      <c r="O172" s="87">
        <f t="shared" si="62"/>
        <v>0.40081216664127511</v>
      </c>
      <c r="P172" s="87">
        <f t="shared" si="62"/>
        <v>0.31945752771243868</v>
      </c>
      <c r="Q172" s="87">
        <f t="shared" si="62"/>
        <v>0.15048814168643512</v>
      </c>
      <c r="R172" s="87">
        <f t="shared" si="62"/>
        <v>0.21518476522675392</v>
      </c>
      <c r="S172" s="87"/>
      <c r="T172" s="87">
        <f t="shared" ref="T172:BS181" si="63">T68*0.042333333/T$4</f>
        <v>0.12483434946284487</v>
      </c>
      <c r="U172" s="87">
        <f t="shared" si="63"/>
        <v>0.28262872077749202</v>
      </c>
      <c r="V172" s="87">
        <f t="shared" si="63"/>
        <v>8.1727158748280668E-2</v>
      </c>
      <c r="W172" s="87">
        <f t="shared" si="63"/>
        <v>0.43116977990397509</v>
      </c>
      <c r="X172" s="87">
        <f t="shared" si="63"/>
        <v>0.37098903642058545</v>
      </c>
      <c r="Y172" s="87">
        <f t="shared" si="63"/>
        <v>0.67837240488138406</v>
      </c>
      <c r="Z172" s="87">
        <f t="shared" si="63"/>
        <v>0.33486415543041742</v>
      </c>
      <c r="AA172" s="87">
        <f t="shared" si="63"/>
        <v>0.29486560947446416</v>
      </c>
      <c r="AB172" s="87">
        <f t="shared" si="63"/>
        <v>0.22329926577352566</v>
      </c>
      <c r="AC172" s="87">
        <f t="shared" si="63"/>
        <v>0.44074675068039237</v>
      </c>
      <c r="AD172" s="87">
        <f t="shared" si="63"/>
        <v>0.37560291458743372</v>
      </c>
      <c r="AE172" s="87">
        <f t="shared" si="63"/>
        <v>0.43432311536511597</v>
      </c>
      <c r="AF172" s="87">
        <f t="shared" si="63"/>
        <v>0.23220891474435071</v>
      </c>
      <c r="AG172" s="87">
        <f t="shared" si="63"/>
        <v>0.35100351299249616</v>
      </c>
      <c r="AH172" s="87">
        <f t="shared" si="63"/>
        <v>0.35786737660891982</v>
      </c>
      <c r="AI172" s="87">
        <f t="shared" si="63"/>
        <v>0.28592223595974348</v>
      </c>
      <c r="AJ172" s="87">
        <f t="shared" si="63"/>
        <v>0.35781752704039871</v>
      </c>
      <c r="AK172" s="87">
        <f t="shared" si="63"/>
        <v>0.3751471988983231</v>
      </c>
      <c r="AL172" s="87">
        <f t="shared" si="63"/>
        <v>0.42241916199010648</v>
      </c>
      <c r="AM172" s="87">
        <f t="shared" si="63"/>
        <v>0.40964284190351169</v>
      </c>
      <c r="AN172" s="87">
        <f t="shared" si="63"/>
        <v>0.68033175149396996</v>
      </c>
      <c r="AO172" s="87">
        <f t="shared" si="63"/>
        <v>0.14169115160673088</v>
      </c>
      <c r="AP172" s="87">
        <f t="shared" si="63"/>
        <v>0.14814735832919554</v>
      </c>
      <c r="AQ172" s="87">
        <f t="shared" si="63"/>
        <v>0.43742988758734003</v>
      </c>
      <c r="AR172" s="87">
        <f t="shared" si="63"/>
        <v>0.2709761091413006</v>
      </c>
      <c r="AS172" s="87">
        <f t="shared" si="63"/>
        <v>0.55730902477625821</v>
      </c>
      <c r="AT172" s="87">
        <f t="shared" si="63"/>
        <v>0.75080509998725919</v>
      </c>
      <c r="AU172" s="87">
        <f t="shared" si="63"/>
        <v>0.50841623197632779</v>
      </c>
      <c r="AV172" s="87">
        <f t="shared" si="63"/>
        <v>0.48399065597526048</v>
      </c>
      <c r="AW172" s="87">
        <f t="shared" si="63"/>
        <v>0.47398595260090748</v>
      </c>
      <c r="AX172" s="87">
        <f t="shared" si="63"/>
        <v>0.43766457474014314</v>
      </c>
      <c r="AY172" s="87">
        <f t="shared" si="63"/>
        <v>0.58099369335175965</v>
      </c>
      <c r="AZ172" s="87">
        <f t="shared" si="63"/>
        <v>0.22521893581442104</v>
      </c>
      <c r="BA172" s="87">
        <f t="shared" si="63"/>
        <v>0.41766211951203458</v>
      </c>
      <c r="BB172" s="87">
        <f t="shared" si="63"/>
        <v>0.50946764325645233</v>
      </c>
      <c r="BC172" s="87">
        <f t="shared" si="63"/>
        <v>1.1355834517533383</v>
      </c>
      <c r="BD172" s="87">
        <f t="shared" si="63"/>
        <v>0.9213936397956386</v>
      </c>
      <c r="BE172" s="87">
        <f t="shared" si="63"/>
        <v>0.60172039906524766</v>
      </c>
      <c r="BF172" s="87">
        <f t="shared" si="63"/>
        <v>0.79581830885839588</v>
      </c>
      <c r="BG172" s="87">
        <f t="shared" si="63"/>
        <v>0.55819034091190678</v>
      </c>
      <c r="BH172" s="87">
        <f t="shared" si="63"/>
        <v>0.67979883607632308</v>
      </c>
      <c r="BI172" s="87">
        <f t="shared" si="63"/>
        <v>0.59369361377338725</v>
      </c>
      <c r="BJ172" s="87">
        <f t="shared" si="63"/>
        <v>0.99880423498358717</v>
      </c>
      <c r="BK172" s="87">
        <f t="shared" si="63"/>
        <v>0.64870217880834447</v>
      </c>
      <c r="BL172" s="87">
        <f t="shared" si="63"/>
        <v>1.0947043301971808</v>
      </c>
      <c r="BM172" s="87">
        <f t="shared" si="63"/>
        <v>0.53673577800453909</v>
      </c>
      <c r="BN172" s="87">
        <f t="shared" si="63"/>
        <v>0.62840058105259067</v>
      </c>
      <c r="BO172" s="87">
        <f t="shared" si="63"/>
        <v>0.58311659607411459</v>
      </c>
      <c r="BP172" s="87">
        <f t="shared" si="63"/>
        <v>1.0293290879732191</v>
      </c>
      <c r="BQ172" s="87">
        <f t="shared" si="63"/>
        <v>0.5158713042552624</v>
      </c>
      <c r="BR172" s="87">
        <f t="shared" si="63"/>
        <v>1.1112616990309148</v>
      </c>
      <c r="BS172" s="87">
        <f t="shared" si="63"/>
        <v>0.57299119654073993</v>
      </c>
    </row>
    <row r="173" spans="1:90">
      <c r="A173" s="77" t="s">
        <v>195</v>
      </c>
      <c r="B173" s="87">
        <f t="shared" si="62"/>
        <v>0.31931405910543292</v>
      </c>
      <c r="C173" s="87">
        <f t="shared" si="62"/>
        <v>8.698374977256515E-2</v>
      </c>
      <c r="D173" s="87">
        <f t="shared" si="62"/>
        <v>5.155807743785578E-2</v>
      </c>
      <c r="E173" s="87">
        <f t="shared" si="62"/>
        <v>0.15908144088225593</v>
      </c>
      <c r="F173" s="87">
        <f t="shared" si="62"/>
        <v>0.15657149335452666</v>
      </c>
      <c r="G173" s="87">
        <f t="shared" si="62"/>
        <v>0.12710727907456237</v>
      </c>
      <c r="H173" s="87">
        <f t="shared" si="62"/>
        <v>0.1270922013193935</v>
      </c>
      <c r="I173" s="87">
        <f t="shared" si="62"/>
        <v>0.13707802226188479</v>
      </c>
      <c r="J173" s="87">
        <f t="shared" si="62"/>
        <v>0.1620225280044561</v>
      </c>
      <c r="K173" s="87">
        <f t="shared" si="62"/>
        <v>0.1684156921084341</v>
      </c>
      <c r="L173" s="87">
        <f t="shared" si="62"/>
        <v>0.16037035644438449</v>
      </c>
      <c r="M173" s="87">
        <f t="shared" si="62"/>
        <v>0.25407906763769111</v>
      </c>
      <c r="N173" s="87">
        <f t="shared" si="62"/>
        <v>0.42647881027184831</v>
      </c>
      <c r="O173" s="87"/>
      <c r="P173" s="87">
        <f>P69*0.042333333/P$4</f>
        <v>0.397685365331648</v>
      </c>
      <c r="Q173" s="87"/>
      <c r="R173" s="87">
        <f t="shared" si="62"/>
        <v>0.19072404990138142</v>
      </c>
      <c r="S173" s="87"/>
      <c r="T173" s="87">
        <f t="shared" si="63"/>
        <v>8.8113962336427473E-2</v>
      </c>
      <c r="U173" s="87">
        <f t="shared" si="63"/>
        <v>0.28800951533945923</v>
      </c>
      <c r="V173" s="87">
        <f t="shared" si="63"/>
        <v>0.11755217765622608</v>
      </c>
      <c r="W173" s="87">
        <f t="shared" si="63"/>
        <v>0.44538634535665067</v>
      </c>
      <c r="X173" s="87">
        <f t="shared" si="63"/>
        <v>0.29670821716010415</v>
      </c>
      <c r="Y173" s="87">
        <f t="shared" si="63"/>
        <v>0.54428415660888385</v>
      </c>
      <c r="Z173" s="87">
        <f t="shared" si="63"/>
        <v>0.2422847912413344</v>
      </c>
      <c r="AA173" s="87">
        <f t="shared" si="63"/>
        <v>0.29193618335486049</v>
      </c>
      <c r="AB173" s="87">
        <f t="shared" si="63"/>
        <v>0.23034160317121738</v>
      </c>
      <c r="AC173" s="87">
        <f t="shared" si="63"/>
        <v>0.37513819510777907</v>
      </c>
      <c r="AD173" s="87">
        <f t="shared" si="63"/>
        <v>0.45298942648297391</v>
      </c>
      <c r="AE173" s="87">
        <f t="shared" si="63"/>
        <v>0.36799011366855033</v>
      </c>
      <c r="AF173" s="87">
        <f t="shared" si="63"/>
        <v>0.20237109120910221</v>
      </c>
      <c r="AG173" s="87">
        <f t="shared" si="63"/>
        <v>0.29898971593353196</v>
      </c>
      <c r="AH173" s="87">
        <f t="shared" si="63"/>
        <v>0.30702900408390443</v>
      </c>
      <c r="AI173" s="87">
        <f t="shared" si="63"/>
        <v>0.25980904740327743</v>
      </c>
      <c r="AJ173" s="87">
        <f t="shared" si="63"/>
        <v>0.28695041230632701</v>
      </c>
      <c r="AK173" s="87">
        <f t="shared" si="63"/>
        <v>0.37656180887282392</v>
      </c>
      <c r="AL173" s="87">
        <f t="shared" si="63"/>
        <v>0.45354392902400625</v>
      </c>
      <c r="AM173" s="87">
        <f t="shared" si="63"/>
        <v>0.50166523626295556</v>
      </c>
      <c r="AN173" s="87">
        <f t="shared" si="63"/>
        <v>0.66383183392504819</v>
      </c>
      <c r="AO173" s="87">
        <f t="shared" si="63"/>
        <v>0.29689622522302117</v>
      </c>
      <c r="AP173" s="87">
        <f t="shared" si="63"/>
        <v>0.4511605695069878</v>
      </c>
      <c r="AQ173" s="87"/>
      <c r="AR173" s="87">
        <f t="shared" si="63"/>
        <v>0.30040758141687923</v>
      </c>
      <c r="AS173" s="87">
        <f t="shared" si="63"/>
        <v>0.6676723130426977</v>
      </c>
      <c r="AT173" s="87">
        <f t="shared" si="63"/>
        <v>0.79116040688961453</v>
      </c>
      <c r="AU173" s="87">
        <f t="shared" si="63"/>
        <v>0.52801962075227349</v>
      </c>
      <c r="AV173" s="87">
        <f t="shared" si="63"/>
        <v>0.59799560662087536</v>
      </c>
      <c r="AW173" s="87">
        <f t="shared" si="63"/>
        <v>0.46196169561813499</v>
      </c>
      <c r="AX173" s="87">
        <f t="shared" si="63"/>
        <v>0.33220007478488933</v>
      </c>
      <c r="AY173" s="87"/>
      <c r="AZ173" s="87">
        <f t="shared" si="63"/>
        <v>0.41438702855688858</v>
      </c>
      <c r="BA173" s="87">
        <f t="shared" si="63"/>
        <v>0.41630337260656769</v>
      </c>
      <c r="BB173" s="87">
        <f t="shared" si="63"/>
        <v>0.45032896706337855</v>
      </c>
      <c r="BC173" s="87">
        <f t="shared" si="63"/>
        <v>1.1682968821034712</v>
      </c>
      <c r="BD173" s="87">
        <f t="shared" si="63"/>
        <v>1.1263555703948749</v>
      </c>
      <c r="BE173" s="87">
        <f t="shared" si="63"/>
        <v>0.51809848725157992</v>
      </c>
      <c r="BF173" s="87">
        <f t="shared" si="63"/>
        <v>0.76482049660906037</v>
      </c>
      <c r="BG173" s="87">
        <f t="shared" si="63"/>
        <v>0.53492431503895999</v>
      </c>
      <c r="BH173" s="87">
        <f t="shared" si="63"/>
        <v>0.61931075618270626</v>
      </c>
      <c r="BI173" s="87">
        <f t="shared" si="63"/>
        <v>0.71855594350581309</v>
      </c>
      <c r="BJ173" s="87"/>
      <c r="BK173" s="87">
        <f t="shared" si="63"/>
        <v>0.69005286315450665</v>
      </c>
      <c r="BL173" s="87">
        <f t="shared" si="63"/>
        <v>0.69308177781803881</v>
      </c>
      <c r="BM173" s="87">
        <f t="shared" si="63"/>
        <v>0.31489694807378749</v>
      </c>
      <c r="BN173" s="87">
        <f t="shared" si="63"/>
        <v>0.70463554401988449</v>
      </c>
      <c r="BO173" s="87">
        <f t="shared" si="63"/>
        <v>0.64704443660155464</v>
      </c>
      <c r="BP173" s="87">
        <f t="shared" si="63"/>
        <v>1.0485744818222111</v>
      </c>
      <c r="BQ173" s="87">
        <f t="shared" si="63"/>
        <v>0.42439577401069795</v>
      </c>
      <c r="BR173" s="87"/>
      <c r="BS173" s="87">
        <f>BS69*0.042333333/BS$4</f>
        <v>0.67132345816606731</v>
      </c>
    </row>
    <row r="174" spans="1:90">
      <c r="A174" s="77" t="s">
        <v>196</v>
      </c>
      <c r="B174" s="87">
        <f>B70*0.042333333/B$4</f>
        <v>0.17693836302965557</v>
      </c>
      <c r="C174" s="87"/>
      <c r="D174" s="87">
        <f t="shared" si="62"/>
        <v>3.5764853130989177E-2</v>
      </c>
      <c r="E174" s="87">
        <f t="shared" si="62"/>
        <v>0.15644923862924487</v>
      </c>
      <c r="F174" s="87">
        <f t="shared" si="62"/>
        <v>0.17392642259634461</v>
      </c>
      <c r="G174" s="87">
        <f t="shared" si="62"/>
        <v>0.14295809437767162</v>
      </c>
      <c r="H174" s="87">
        <f t="shared" si="62"/>
        <v>0.31571347314617504</v>
      </c>
      <c r="I174" s="87">
        <f t="shared" si="62"/>
        <v>0.35459993518931721</v>
      </c>
      <c r="J174" s="87">
        <f t="shared" si="62"/>
        <v>0.3088567634011406</v>
      </c>
      <c r="K174" s="87">
        <f t="shared" si="62"/>
        <v>6.2847026603284464E-2</v>
      </c>
      <c r="L174" s="87">
        <f t="shared" si="62"/>
        <v>0.12525901618403684</v>
      </c>
      <c r="M174" s="87">
        <f t="shared" si="62"/>
        <v>0.17594538493859613</v>
      </c>
      <c r="N174" s="87">
        <f t="shared" si="62"/>
        <v>0.51930430495388413</v>
      </c>
      <c r="O174" s="87">
        <f t="shared" si="62"/>
        <v>0.20159795257806559</v>
      </c>
      <c r="P174" s="87">
        <f>P70*0.042333333/P$4</f>
        <v>0.34692700041136337</v>
      </c>
      <c r="Q174" s="87">
        <f t="shared" ref="Q174:Q182" si="64">Q70*0.042333333/Q$4</f>
        <v>0.18806668108666547</v>
      </c>
      <c r="R174" s="87">
        <f t="shared" si="62"/>
        <v>0.15489973241624733</v>
      </c>
      <c r="S174" s="87">
        <f t="shared" ref="S174:AO182" si="65">S70*0.042333333/S$4</f>
        <v>0.17801610296727227</v>
      </c>
      <c r="T174" s="87">
        <f t="shared" si="65"/>
        <v>0.1664016665093819</v>
      </c>
      <c r="U174" s="87">
        <f t="shared" si="65"/>
        <v>0.37601625672472461</v>
      </c>
      <c r="V174" s="87">
        <f t="shared" si="65"/>
        <v>7.9511046136454253E-2</v>
      </c>
      <c r="W174" s="87">
        <f t="shared" si="65"/>
        <v>0.38508834173316858</v>
      </c>
      <c r="X174" s="87">
        <f t="shared" si="65"/>
        <v>0.39740600151433964</v>
      </c>
      <c r="Y174" s="87">
        <f t="shared" si="65"/>
        <v>0.56237967575941972</v>
      </c>
      <c r="Z174" s="87">
        <f t="shared" si="65"/>
        <v>0.51120521391873996</v>
      </c>
      <c r="AA174" s="87">
        <f t="shared" si="65"/>
        <v>0.27441354245539057</v>
      </c>
      <c r="AB174" s="87">
        <f t="shared" si="65"/>
        <v>0.20144463200430512</v>
      </c>
      <c r="AC174" s="87">
        <f t="shared" si="65"/>
        <v>0.33117080897756174</v>
      </c>
      <c r="AD174" s="87">
        <f t="shared" si="65"/>
        <v>0.51998545018600828</v>
      </c>
      <c r="AE174" s="87">
        <f t="shared" si="65"/>
        <v>0.35596338683872508</v>
      </c>
      <c r="AF174" s="87">
        <f t="shared" si="65"/>
        <v>0.25751770417219449</v>
      </c>
      <c r="AG174" s="87">
        <f t="shared" si="65"/>
        <v>0.32940577851418745</v>
      </c>
      <c r="AH174" s="87">
        <f t="shared" si="65"/>
        <v>0.30966112778275107</v>
      </c>
      <c r="AI174" s="87">
        <f t="shared" si="65"/>
        <v>0.31913394966139164</v>
      </c>
      <c r="AJ174" s="87">
        <f t="shared" si="65"/>
        <v>0.35272303648375741</v>
      </c>
      <c r="AK174" s="87">
        <f t="shared" si="65"/>
        <v>0.42621229994505938</v>
      </c>
      <c r="AL174" s="87">
        <f t="shared" si="65"/>
        <v>0.43604816038178423</v>
      </c>
      <c r="AM174" s="87">
        <f t="shared" si="65"/>
        <v>0.49951677135520889</v>
      </c>
      <c r="AN174" s="87">
        <f t="shared" si="65"/>
        <v>0.63203776739925943</v>
      </c>
      <c r="AO174" s="87">
        <f t="shared" si="65"/>
        <v>0.27609587043938455</v>
      </c>
      <c r="AP174" s="87"/>
      <c r="AQ174" s="87"/>
      <c r="AR174" s="87">
        <f t="shared" si="63"/>
        <v>0.38330423206271141</v>
      </c>
      <c r="AS174" s="87">
        <f t="shared" si="63"/>
        <v>0.57319852550692163</v>
      </c>
      <c r="AT174" s="87">
        <f t="shared" si="63"/>
        <v>0.85234589418364082</v>
      </c>
      <c r="AU174" s="87">
        <f t="shared" si="63"/>
        <v>0.38971936247024691</v>
      </c>
      <c r="AV174" s="87">
        <f t="shared" si="63"/>
        <v>0.52349221641954313</v>
      </c>
      <c r="AW174" s="87">
        <f t="shared" si="63"/>
        <v>0.37810646497827666</v>
      </c>
      <c r="AX174" s="87">
        <f t="shared" si="63"/>
        <v>0.38195491955768224</v>
      </c>
      <c r="AY174" s="87">
        <f t="shared" si="63"/>
        <v>0.47071568162949884</v>
      </c>
      <c r="AZ174" s="87">
        <f t="shared" si="63"/>
        <v>0.52234288430252684</v>
      </c>
      <c r="BA174" s="87">
        <f t="shared" si="63"/>
        <v>0.36723593009073352</v>
      </c>
      <c r="BB174" s="87">
        <f t="shared" si="63"/>
        <v>0.43658708036464672</v>
      </c>
      <c r="BC174" s="87">
        <f t="shared" si="63"/>
        <v>1.0759633978441869</v>
      </c>
      <c r="BD174" s="87">
        <f t="shared" si="63"/>
        <v>0.93900442020056429</v>
      </c>
      <c r="BE174" s="87">
        <f t="shared" si="63"/>
        <v>0.60027752305169946</v>
      </c>
      <c r="BF174" s="87">
        <f t="shared" si="63"/>
        <v>0.89642824960743095</v>
      </c>
      <c r="BG174" s="87">
        <f t="shared" si="63"/>
        <v>0.48170546154890748</v>
      </c>
      <c r="BH174" s="87">
        <f t="shared" si="63"/>
        <v>0.74791533466380433</v>
      </c>
      <c r="BI174" s="87">
        <f t="shared" si="63"/>
        <v>0.77795417797878286</v>
      </c>
      <c r="BJ174" s="87">
        <f t="shared" si="63"/>
        <v>1.461320731917469</v>
      </c>
      <c r="BK174" s="87">
        <f t="shared" si="63"/>
        <v>0.67011660698587694</v>
      </c>
      <c r="BL174" s="87">
        <f t="shared" si="63"/>
        <v>0.93621811840256453</v>
      </c>
      <c r="BM174" s="87">
        <f t="shared" si="63"/>
        <v>0.4793015545268054</v>
      </c>
      <c r="BN174" s="87">
        <f t="shared" si="63"/>
        <v>0.62939591550932938</v>
      </c>
      <c r="BO174" s="87">
        <f t="shared" si="63"/>
        <v>0.4911137396569708</v>
      </c>
      <c r="BP174" s="87">
        <f t="shared" si="63"/>
        <v>0.98673228579017447</v>
      </c>
      <c r="BQ174" s="87">
        <f t="shared" si="63"/>
        <v>0.61766293211272838</v>
      </c>
      <c r="BR174" s="87">
        <f t="shared" si="63"/>
        <v>0.91193370242087024</v>
      </c>
      <c r="BS174" s="87">
        <f t="shared" si="63"/>
        <v>0.62968192293623593</v>
      </c>
    </row>
    <row r="175" spans="1:90">
      <c r="A175" s="77" t="s">
        <v>197</v>
      </c>
      <c r="B175" s="87">
        <f>B71*0.042333333/B$4</f>
        <v>0.28802606542408832</v>
      </c>
      <c r="C175" s="87">
        <f t="shared" ref="C175:C182" si="66">C71*0.042333333/C$4</f>
        <v>7.2098191165695741E-2</v>
      </c>
      <c r="D175" s="87">
        <f t="shared" si="62"/>
        <v>4.2306059545126305E-2</v>
      </c>
      <c r="E175" s="87">
        <f t="shared" si="62"/>
        <v>0.13828436461679111</v>
      </c>
      <c r="F175" s="87">
        <f t="shared" si="62"/>
        <v>0.15522493038709059</v>
      </c>
      <c r="G175" s="87">
        <f t="shared" si="62"/>
        <v>0.15920835210614831</v>
      </c>
      <c r="H175" s="87">
        <f t="shared" si="62"/>
        <v>0.28261825472605734</v>
      </c>
      <c r="I175" s="87">
        <f t="shared" si="62"/>
        <v>0.15656458211124327</v>
      </c>
      <c r="J175" s="87">
        <f t="shared" si="62"/>
        <v>0.18265060705024172</v>
      </c>
      <c r="K175" s="87">
        <f t="shared" si="62"/>
        <v>9.5920990109729265E-2</v>
      </c>
      <c r="L175" s="87">
        <f t="shared" si="62"/>
        <v>6.8663046406325895E-2</v>
      </c>
      <c r="M175" s="87">
        <f t="shared" si="62"/>
        <v>0.30702530445221304</v>
      </c>
      <c r="N175" s="87">
        <f t="shared" si="62"/>
        <v>0.48136421075062041</v>
      </c>
      <c r="O175" s="87">
        <f t="shared" si="62"/>
        <v>0.43050916006380247</v>
      </c>
      <c r="P175" s="87">
        <f>P71*0.042333333/P$4</f>
        <v>0.30579416712722746</v>
      </c>
      <c r="Q175" s="87">
        <f t="shared" si="64"/>
        <v>0.17692360733073176</v>
      </c>
      <c r="R175" s="87">
        <f t="shared" si="62"/>
        <v>0.19744051819143826</v>
      </c>
      <c r="S175" s="87">
        <f t="shared" si="65"/>
        <v>0.11314479941259828</v>
      </c>
      <c r="T175" s="87">
        <f t="shared" si="65"/>
        <v>0.31039731533181308</v>
      </c>
      <c r="U175" s="87">
        <f t="shared" si="65"/>
        <v>0.30358763614787071</v>
      </c>
      <c r="V175" s="87">
        <f t="shared" si="65"/>
        <v>0.19666184694198344</v>
      </c>
      <c r="W175" s="87"/>
      <c r="X175" s="87">
        <f t="shared" si="65"/>
        <v>0.40823374314933508</v>
      </c>
      <c r="Y175" s="87">
        <f t="shared" si="65"/>
        <v>0.53175334812241004</v>
      </c>
      <c r="Z175" s="87">
        <f t="shared" si="65"/>
        <v>0.3799445852870571</v>
      </c>
      <c r="AA175" s="87">
        <f t="shared" si="65"/>
        <v>0.22499070914919345</v>
      </c>
      <c r="AB175" s="87">
        <f t="shared" si="65"/>
        <v>0.22290946850059065</v>
      </c>
      <c r="AC175" s="87">
        <f t="shared" si="65"/>
        <v>0.26277147631897063</v>
      </c>
      <c r="AD175" s="87">
        <f t="shared" si="65"/>
        <v>0.36413666508658304</v>
      </c>
      <c r="AE175" s="87"/>
      <c r="AF175" s="87">
        <f t="shared" si="65"/>
        <v>0.13996567577201952</v>
      </c>
      <c r="AG175" s="87">
        <f t="shared" si="65"/>
        <v>0.35277494543310978</v>
      </c>
      <c r="AH175" s="87">
        <f t="shared" si="65"/>
        <v>0.28545655693544025</v>
      </c>
      <c r="AI175" s="87">
        <f t="shared" si="65"/>
        <v>0.25475532129245376</v>
      </c>
      <c r="AJ175" s="87">
        <f t="shared" si="65"/>
        <v>0.30893262530024029</v>
      </c>
      <c r="AK175" s="87">
        <f t="shared" si="65"/>
        <v>0.31882607834170062</v>
      </c>
      <c r="AL175" s="87">
        <f t="shared" si="65"/>
        <v>0.46896963839186351</v>
      </c>
      <c r="AM175" s="87">
        <f t="shared" si="65"/>
        <v>0.4319562599994457</v>
      </c>
      <c r="AN175" s="87">
        <f t="shared" si="65"/>
        <v>0.57308439528306276</v>
      </c>
      <c r="AO175" s="87">
        <f t="shared" si="65"/>
        <v>0.28974722980182543</v>
      </c>
      <c r="AP175" s="87"/>
      <c r="AQ175" s="87">
        <f t="shared" ref="AQ175:BB182" si="67">AQ71*0.042333333/AQ$4</f>
        <v>0.46749807158731821</v>
      </c>
      <c r="AR175" s="87">
        <f t="shared" si="67"/>
        <v>0.39402122290133373</v>
      </c>
      <c r="AS175" s="87">
        <f t="shared" si="67"/>
        <v>0.61860869014825626</v>
      </c>
      <c r="AT175" s="87">
        <f t="shared" si="67"/>
        <v>0.71134516985761953</v>
      </c>
      <c r="AU175" s="87">
        <f t="shared" si="67"/>
        <v>0.40025683506847731</v>
      </c>
      <c r="AV175" s="87">
        <f t="shared" si="67"/>
        <v>0.49811853882371648</v>
      </c>
      <c r="AW175" s="87">
        <f t="shared" si="67"/>
        <v>0.39814537362956637</v>
      </c>
      <c r="AX175" s="87"/>
      <c r="AY175" s="87">
        <f t="shared" si="63"/>
        <v>0.57921710514478908</v>
      </c>
      <c r="AZ175" s="87">
        <f t="shared" si="63"/>
        <v>0.31786207329265326</v>
      </c>
      <c r="BA175" s="87">
        <f t="shared" si="63"/>
        <v>0.50176204399322177</v>
      </c>
      <c r="BB175" s="87">
        <f t="shared" si="63"/>
        <v>0.45674643036919266</v>
      </c>
      <c r="BC175" s="87">
        <f t="shared" si="63"/>
        <v>1.0601724244455777</v>
      </c>
      <c r="BD175" s="87">
        <f t="shared" si="63"/>
        <v>0.86849013816222254</v>
      </c>
      <c r="BE175" s="87">
        <f t="shared" si="63"/>
        <v>0.63308510569258547</v>
      </c>
      <c r="BF175" s="87">
        <f t="shared" si="63"/>
        <v>0</v>
      </c>
      <c r="BG175" s="87">
        <f t="shared" si="63"/>
        <v>0.53481131542454641</v>
      </c>
      <c r="BH175" s="87">
        <f t="shared" si="63"/>
        <v>0.72654452753645693</v>
      </c>
      <c r="BI175" s="87">
        <f t="shared" si="63"/>
        <v>0.69424981839241295</v>
      </c>
      <c r="BJ175" s="87">
        <f t="shared" si="63"/>
        <v>0.786768986184606</v>
      </c>
      <c r="BK175" s="87">
        <f t="shared" si="63"/>
        <v>0.88370461158637903</v>
      </c>
      <c r="BL175" s="87">
        <f t="shared" si="63"/>
        <v>0.89856226058405053</v>
      </c>
      <c r="BM175" s="87">
        <f t="shared" si="63"/>
        <v>0.37897833324959418</v>
      </c>
      <c r="BN175" s="87">
        <f t="shared" si="63"/>
        <v>0.69081826004864388</v>
      </c>
      <c r="BO175" s="87">
        <f t="shared" si="63"/>
        <v>0.45199385846759271</v>
      </c>
      <c r="BP175" s="87">
        <f t="shared" si="63"/>
        <v>0.79415442332183184</v>
      </c>
      <c r="BQ175" s="87">
        <f t="shared" si="63"/>
        <v>0.51972642840035121</v>
      </c>
      <c r="BR175" s="87">
        <f t="shared" si="63"/>
        <v>0.86881194959283681</v>
      </c>
      <c r="BS175" s="87">
        <f t="shared" si="63"/>
        <v>0.56547425049594513</v>
      </c>
    </row>
    <row r="176" spans="1:90">
      <c r="A176" s="77" t="s">
        <v>198</v>
      </c>
      <c r="B176" s="87"/>
      <c r="C176" s="87">
        <f t="shared" si="66"/>
        <v>0.14140802809475961</v>
      </c>
      <c r="D176" s="87">
        <f t="shared" si="62"/>
        <v>4.5532016786120073E-2</v>
      </c>
      <c r="E176" s="87">
        <f t="shared" si="62"/>
        <v>0.16897472280083495</v>
      </c>
      <c r="F176" s="87">
        <f t="shared" si="62"/>
        <v>0.17749180667335324</v>
      </c>
      <c r="G176" s="87">
        <f t="shared" si="62"/>
        <v>0.12732109825520024</v>
      </c>
      <c r="H176" s="87">
        <f t="shared" si="62"/>
        <v>0.30745233529748484</v>
      </c>
      <c r="I176" s="87">
        <f t="shared" si="62"/>
        <v>0.32141622029501965</v>
      </c>
      <c r="J176" s="87"/>
      <c r="K176" s="87">
        <f t="shared" si="62"/>
        <v>0.11537272466633118</v>
      </c>
      <c r="L176" s="87">
        <f t="shared" si="62"/>
        <v>0.1181778240425737</v>
      </c>
      <c r="M176" s="87">
        <f t="shared" si="62"/>
        <v>0.17682136067532561</v>
      </c>
      <c r="N176" s="87">
        <f t="shared" si="62"/>
        <v>0.4544420910022226</v>
      </c>
      <c r="O176" s="87">
        <f t="shared" si="62"/>
        <v>0.38775396726648281</v>
      </c>
      <c r="P176" s="87"/>
      <c r="Q176" s="87">
        <f t="shared" si="64"/>
        <v>0.14178286819845715</v>
      </c>
      <c r="R176" s="87">
        <f t="shared" si="62"/>
        <v>0.16091380948019607</v>
      </c>
      <c r="S176" s="87">
        <f t="shared" si="65"/>
        <v>0.14882894791193357</v>
      </c>
      <c r="T176" s="87">
        <f t="shared" si="65"/>
        <v>0.29195940970931511</v>
      </c>
      <c r="U176" s="87">
        <f t="shared" si="65"/>
        <v>0.38328875273209112</v>
      </c>
      <c r="V176" s="87">
        <f t="shared" si="65"/>
        <v>0.12055823406995593</v>
      </c>
      <c r="W176" s="87">
        <f t="shared" si="65"/>
        <v>0.44886590838911722</v>
      </c>
      <c r="X176" s="87">
        <f t="shared" si="65"/>
        <v>0.46388795202101263</v>
      </c>
      <c r="Y176" s="87">
        <f t="shared" si="65"/>
        <v>0.54464310086570056</v>
      </c>
      <c r="Z176" s="87">
        <f t="shared" si="65"/>
        <v>0.43122181589751635</v>
      </c>
      <c r="AA176" s="87">
        <f t="shared" si="65"/>
        <v>0.34892777056166385</v>
      </c>
      <c r="AB176" s="87">
        <f t="shared" si="65"/>
        <v>0.23255045438451555</v>
      </c>
      <c r="AC176" s="87">
        <f t="shared" si="65"/>
        <v>0.45577563332617849</v>
      </c>
      <c r="AD176" s="87">
        <f t="shared" si="65"/>
        <v>0.39110967233569882</v>
      </c>
      <c r="AE176" s="87">
        <f t="shared" si="65"/>
        <v>0.40299354973867968</v>
      </c>
      <c r="AF176" s="87">
        <f t="shared" si="65"/>
        <v>0.15694845118352441</v>
      </c>
      <c r="AG176" s="87">
        <f t="shared" si="65"/>
        <v>0.35831926012076415</v>
      </c>
      <c r="AH176" s="87">
        <f t="shared" si="65"/>
        <v>0.17874861710688475</v>
      </c>
      <c r="AI176" s="87">
        <f t="shared" si="65"/>
        <v>0.29689089517661649</v>
      </c>
      <c r="AJ176" s="87">
        <f t="shared" si="65"/>
        <v>0.54685892402296132</v>
      </c>
      <c r="AK176" s="87">
        <f t="shared" si="65"/>
        <v>0.2348702722851374</v>
      </c>
      <c r="AL176" s="87">
        <f t="shared" si="65"/>
        <v>0.58605727375072181</v>
      </c>
      <c r="AM176" s="87">
        <f t="shared" si="65"/>
        <v>0.34432845295130188</v>
      </c>
      <c r="AN176" s="87">
        <f t="shared" si="65"/>
        <v>0.58395458201295025</v>
      </c>
      <c r="AO176" s="87">
        <f t="shared" si="65"/>
        <v>0.29896229165896077</v>
      </c>
      <c r="AP176" s="87"/>
      <c r="AQ176" s="87">
        <f t="shared" si="67"/>
        <v>0.41388667719996369</v>
      </c>
      <c r="AR176" s="87">
        <f t="shared" si="67"/>
        <v>0.42619968495031513</v>
      </c>
      <c r="AS176" s="87">
        <f t="shared" si="67"/>
        <v>0.72872405712669941</v>
      </c>
      <c r="AT176" s="87">
        <f t="shared" si="67"/>
        <v>0.78061438895814594</v>
      </c>
      <c r="AU176" s="87">
        <f t="shared" si="67"/>
        <v>0.41508526200794377</v>
      </c>
      <c r="AV176" s="87">
        <f t="shared" si="67"/>
        <v>0.57906895289822724</v>
      </c>
      <c r="AW176" s="87">
        <f t="shared" si="67"/>
        <v>0.40636973745778304</v>
      </c>
      <c r="AX176" s="87">
        <f t="shared" si="67"/>
        <v>0.49091955583233093</v>
      </c>
      <c r="AY176" s="87">
        <f t="shared" si="63"/>
        <v>0.75807471163427109</v>
      </c>
      <c r="AZ176" s="87">
        <f t="shared" si="63"/>
        <v>0.3910802290351959</v>
      </c>
      <c r="BA176" s="87">
        <f t="shared" si="63"/>
        <v>0.52914038732792845</v>
      </c>
      <c r="BB176" s="87">
        <f t="shared" si="63"/>
        <v>0.67499783793133261</v>
      </c>
      <c r="BC176" s="87">
        <f t="shared" si="63"/>
        <v>1.0038278632666213</v>
      </c>
      <c r="BD176" s="87"/>
      <c r="BE176" s="87">
        <f t="shared" si="63"/>
        <v>0.51695413730980033</v>
      </c>
      <c r="BF176" s="87">
        <f t="shared" si="63"/>
        <v>0.80949433563138262</v>
      </c>
      <c r="BG176" s="87">
        <f t="shared" si="63"/>
        <v>0.60252583874955024</v>
      </c>
      <c r="BH176" s="87">
        <f t="shared" si="63"/>
        <v>0.687348611278498</v>
      </c>
      <c r="BI176" s="87">
        <f t="shared" si="63"/>
        <v>0.620297033017431</v>
      </c>
      <c r="BJ176" s="87">
        <f t="shared" si="63"/>
        <v>0.99604467621877679</v>
      </c>
      <c r="BK176" s="87">
        <f t="shared" si="63"/>
        <v>0.70519347174341884</v>
      </c>
      <c r="BL176" s="87">
        <f t="shared" si="63"/>
        <v>0.74243651648726183</v>
      </c>
      <c r="BM176" s="87">
        <f t="shared" si="63"/>
        <v>0.42256036953470044</v>
      </c>
      <c r="BN176" s="87">
        <f t="shared" si="63"/>
        <v>0.58922013341193935</v>
      </c>
      <c r="BO176" s="87">
        <f t="shared" si="63"/>
        <v>0.57570859834166066</v>
      </c>
      <c r="BP176" s="87">
        <f t="shared" si="63"/>
        <v>0.99391574573939034</v>
      </c>
      <c r="BQ176" s="87">
        <f t="shared" si="63"/>
        <v>0.58348798467147445</v>
      </c>
      <c r="BR176" s="87">
        <f t="shared" si="63"/>
        <v>0.96164306901507068</v>
      </c>
      <c r="BS176" s="87">
        <f t="shared" si="63"/>
        <v>0.7788581140504397</v>
      </c>
    </row>
    <row r="177" spans="1:71">
      <c r="A177" s="84" t="s">
        <v>199</v>
      </c>
      <c r="B177" s="87"/>
      <c r="C177" s="87">
        <f t="shared" si="66"/>
        <v>0.10803140398892351</v>
      </c>
      <c r="D177" s="87">
        <f t="shared" si="62"/>
        <v>5.2160225595684999E-2</v>
      </c>
      <c r="E177" s="87">
        <f t="shared" si="62"/>
        <v>0.16715580042988282</v>
      </c>
      <c r="F177" s="87">
        <f t="shared" si="62"/>
        <v>0.14935974632789736</v>
      </c>
      <c r="G177" s="87">
        <f t="shared" si="62"/>
        <v>0.13326339174787197</v>
      </c>
      <c r="H177" s="87">
        <f t="shared" si="62"/>
        <v>0.23100303218019608</v>
      </c>
      <c r="I177" s="87">
        <f t="shared" si="62"/>
        <v>0.21892157362919051</v>
      </c>
      <c r="J177" s="87"/>
      <c r="K177" s="87">
        <f t="shared" si="62"/>
        <v>0.18792757426725185</v>
      </c>
      <c r="L177" s="87">
        <f t="shared" si="62"/>
        <v>0.15160179265210427</v>
      </c>
      <c r="M177" s="87">
        <f t="shared" si="62"/>
        <v>0.20704042795675864</v>
      </c>
      <c r="N177" s="87">
        <f t="shared" si="62"/>
        <v>0.44087644497972128</v>
      </c>
      <c r="O177" s="87">
        <f t="shared" si="62"/>
        <v>0.36392156901858047</v>
      </c>
      <c r="P177" s="87">
        <f t="shared" si="62"/>
        <v>0.21711374536546757</v>
      </c>
      <c r="Q177" s="87">
        <f t="shared" si="64"/>
        <v>8.5768084946043863E-2</v>
      </c>
      <c r="R177" s="87">
        <f t="shared" si="62"/>
        <v>0.16692079168327512</v>
      </c>
      <c r="S177" s="87">
        <f t="shared" si="65"/>
        <v>0.15533858634122408</v>
      </c>
      <c r="T177" s="87">
        <f t="shared" si="65"/>
        <v>0.18719587852218356</v>
      </c>
      <c r="U177" s="87">
        <f t="shared" si="65"/>
        <v>0.28983017649452703</v>
      </c>
      <c r="V177" s="87"/>
      <c r="W177" s="87">
        <f t="shared" si="65"/>
        <v>0.46171159887743107</v>
      </c>
      <c r="X177" s="87">
        <f t="shared" si="65"/>
        <v>0.34673038271230117</v>
      </c>
      <c r="Y177" s="87">
        <f t="shared" si="65"/>
        <v>0.47137763450576287</v>
      </c>
      <c r="Z177" s="87">
        <f t="shared" si="65"/>
        <v>0.31807035649384147</v>
      </c>
      <c r="AA177" s="87">
        <f t="shared" si="65"/>
        <v>0.27311699539982542</v>
      </c>
      <c r="AB177" s="87">
        <f t="shared" si="65"/>
        <v>0.23265440032396487</v>
      </c>
      <c r="AC177" s="87"/>
      <c r="AD177" s="87">
        <f t="shared" si="65"/>
        <v>0.47691657780548619</v>
      </c>
      <c r="AE177" s="87">
        <f t="shared" si="65"/>
        <v>0.35136989347893788</v>
      </c>
      <c r="AF177" s="87">
        <f t="shared" si="65"/>
        <v>0.15332345991158022</v>
      </c>
      <c r="AG177" s="87">
        <f t="shared" si="65"/>
        <v>0.3740530453900936</v>
      </c>
      <c r="AH177" s="87">
        <f t="shared" si="65"/>
        <v>0.32415151710400586</v>
      </c>
      <c r="AI177" s="87"/>
      <c r="AJ177" s="87">
        <f t="shared" si="65"/>
        <v>0.48507372478999367</v>
      </c>
      <c r="AK177" s="87">
        <f t="shared" si="65"/>
        <v>0.23706789684533111</v>
      </c>
      <c r="AL177" s="87">
        <f t="shared" si="65"/>
        <v>0.52053938057164839</v>
      </c>
      <c r="AM177" s="87">
        <f t="shared" si="65"/>
        <v>0.28662606988845485</v>
      </c>
      <c r="AN177" s="87">
        <f t="shared" si="65"/>
        <v>0.57944067900371965</v>
      </c>
      <c r="AO177" s="87">
        <f t="shared" si="65"/>
        <v>0.25658201940157294</v>
      </c>
      <c r="AP177" s="87"/>
      <c r="AQ177" s="87">
        <f t="shared" si="67"/>
        <v>0.56072918472132838</v>
      </c>
      <c r="AR177" s="87">
        <f t="shared" si="67"/>
        <v>0.35210557551546551</v>
      </c>
      <c r="AS177" s="87">
        <f t="shared" si="67"/>
        <v>0.61689352560130084</v>
      </c>
      <c r="AT177" s="87">
        <f t="shared" si="67"/>
        <v>0.60990996254481289</v>
      </c>
      <c r="AU177" s="87">
        <f t="shared" si="67"/>
        <v>0.44988388160988557</v>
      </c>
      <c r="AV177" s="87">
        <f t="shared" si="67"/>
        <v>0.53359365265618919</v>
      </c>
      <c r="AW177" s="87">
        <f t="shared" si="67"/>
        <v>0.36879250971162103</v>
      </c>
      <c r="AX177" s="87">
        <f t="shared" si="67"/>
        <v>0.43584073917255156</v>
      </c>
      <c r="AY177" s="87">
        <f t="shared" si="63"/>
        <v>0.67118433216442019</v>
      </c>
      <c r="AZ177" s="87">
        <f t="shared" si="63"/>
        <v>0.3056047469161749</v>
      </c>
      <c r="BA177" s="87">
        <f t="shared" si="63"/>
        <v>0.4761167131786615</v>
      </c>
      <c r="BB177" s="87">
        <f t="shared" si="63"/>
        <v>0.39289333572824015</v>
      </c>
      <c r="BC177" s="87">
        <f t="shared" si="63"/>
        <v>1.1230320070600144</v>
      </c>
      <c r="BD177" s="87"/>
      <c r="BE177" s="87">
        <f t="shared" si="63"/>
        <v>0.55688308102504958</v>
      </c>
      <c r="BF177" s="87">
        <f t="shared" si="63"/>
        <v>0.80989909166246876</v>
      </c>
      <c r="BG177" s="87">
        <f t="shared" si="63"/>
        <v>0.47159496973295406</v>
      </c>
      <c r="BH177" s="87">
        <f t="shared" si="63"/>
        <v>0.74004649158106117</v>
      </c>
      <c r="BI177" s="87">
        <f t="shared" si="63"/>
        <v>0.60874026265311099</v>
      </c>
      <c r="BJ177" s="87">
        <f t="shared" si="63"/>
        <v>1.0154367169210206</v>
      </c>
      <c r="BK177" s="87">
        <f t="shared" si="63"/>
        <v>0.73499243249952217</v>
      </c>
      <c r="BL177" s="87">
        <f t="shared" si="63"/>
        <v>0.51611204214735484</v>
      </c>
      <c r="BM177" s="87">
        <f t="shared" si="63"/>
        <v>0.22929274850373596</v>
      </c>
      <c r="BN177" s="87">
        <f t="shared" si="63"/>
        <v>0.71078620053460362</v>
      </c>
      <c r="BO177" s="87">
        <f t="shared" si="63"/>
        <v>0.53896775616970005</v>
      </c>
      <c r="BP177" s="87">
        <f t="shared" si="63"/>
        <v>1.0305600661588814</v>
      </c>
      <c r="BQ177" s="87">
        <f t="shared" si="63"/>
        <v>0.60032636985389987</v>
      </c>
      <c r="BR177" s="87">
        <f t="shared" si="63"/>
        <v>1.1607292549467556</v>
      </c>
      <c r="BS177" s="87">
        <f t="shared" si="63"/>
        <v>0.69121480690943382</v>
      </c>
    </row>
    <row r="178" spans="1:71">
      <c r="A178" s="84" t="s">
        <v>200</v>
      </c>
      <c r="B178" s="87">
        <f>B74*0.042333333/B$4</f>
        <v>9.6645494513384944E-2</v>
      </c>
      <c r="C178" s="87">
        <f t="shared" si="66"/>
        <v>0.25424199593597963</v>
      </c>
      <c r="D178" s="87">
        <f t="shared" si="62"/>
        <v>0.16316383447794272</v>
      </c>
      <c r="E178" s="87">
        <f t="shared" si="62"/>
        <v>4.5017719938638762E-2</v>
      </c>
      <c r="F178" s="87"/>
      <c r="G178" s="87">
        <f t="shared" si="62"/>
        <v>1.2963081533835418E-2</v>
      </c>
      <c r="H178" s="87">
        <f t="shared" si="62"/>
        <v>0.14019324644742726</v>
      </c>
      <c r="I178" s="87"/>
      <c r="J178" s="87">
        <f>J74*0.042333333/J$4</f>
        <v>0.14589205016395654</v>
      </c>
      <c r="K178" s="87">
        <f>K74*0.042333333/K$4</f>
        <v>6.4401240644541696E-2</v>
      </c>
      <c r="L178" s="87">
        <f>L74*0.042333333/L$4</f>
        <v>5.1123858538919521E-2</v>
      </c>
      <c r="M178" s="87"/>
      <c r="N178" s="87">
        <f t="shared" si="62"/>
        <v>0.37084367987603212</v>
      </c>
      <c r="O178" s="87">
        <f t="shared" si="62"/>
        <v>0.19941119663922793</v>
      </c>
      <c r="P178" s="87">
        <f t="shared" si="62"/>
        <v>0.19708774522415801</v>
      </c>
      <c r="Q178" s="87">
        <f t="shared" si="64"/>
        <v>0.25311042914894299</v>
      </c>
      <c r="R178" s="87">
        <f t="shared" si="62"/>
        <v>0.31983632800960776</v>
      </c>
      <c r="S178" s="87">
        <f t="shared" si="65"/>
        <v>0.24103870967198066</v>
      </c>
      <c r="T178" s="87">
        <f t="shared" si="65"/>
        <v>0.21071097201825112</v>
      </c>
      <c r="U178" s="87">
        <f t="shared" si="65"/>
        <v>0.17509401844138278</v>
      </c>
      <c r="V178" s="87">
        <f>V74*0.042333333/V$4</f>
        <v>0.29048582077562873</v>
      </c>
      <c r="W178" s="87">
        <f t="shared" si="65"/>
        <v>0.150078927784493</v>
      </c>
      <c r="X178" s="87">
        <f t="shared" si="65"/>
        <v>0.11542708887834953</v>
      </c>
      <c r="Y178" s="87">
        <f t="shared" si="65"/>
        <v>0.20864763345042367</v>
      </c>
      <c r="Z178" s="87">
        <f t="shared" si="65"/>
        <v>0.51701702824579898</v>
      </c>
      <c r="AA178" s="87">
        <f t="shared" si="65"/>
        <v>0.40523128923204843</v>
      </c>
      <c r="AB178" s="87">
        <f t="shared" si="65"/>
        <v>0.30160434060918823</v>
      </c>
      <c r="AC178" s="87">
        <f>AC74*0.042333333/AC$4</f>
        <v>0.32255396854895402</v>
      </c>
      <c r="AD178" s="87">
        <f t="shared" si="65"/>
        <v>0.40199748668861007</v>
      </c>
      <c r="AE178" s="87">
        <f t="shared" si="65"/>
        <v>0.24248238111476558</v>
      </c>
      <c r="AF178" s="87">
        <f t="shared" si="65"/>
        <v>0.29093421434635131</v>
      </c>
      <c r="AG178" s="87">
        <f t="shared" si="65"/>
        <v>0.40318160816989823</v>
      </c>
      <c r="AH178" s="87">
        <f t="shared" si="65"/>
        <v>0.45648976145008074</v>
      </c>
      <c r="AI178" s="87">
        <f>AI74*0.042333333/AI$4</f>
        <v>0.32586014278403325</v>
      </c>
      <c r="AJ178" s="87">
        <f t="shared" si="65"/>
        <v>0.48115922033495573</v>
      </c>
      <c r="AK178" s="87">
        <f t="shared" si="65"/>
        <v>0.23629306708109149</v>
      </c>
      <c r="AL178" s="87">
        <f t="shared" si="65"/>
        <v>0.55925288738651691</v>
      </c>
      <c r="AM178" s="87">
        <f t="shared" si="65"/>
        <v>0.2899041944774246</v>
      </c>
      <c r="AN178" s="87">
        <f t="shared" si="65"/>
        <v>0.66599041269907622</v>
      </c>
      <c r="AO178" s="87">
        <f t="shared" si="65"/>
        <v>0.13789022022458239</v>
      </c>
      <c r="AP178" s="87">
        <f>AP74*0.042333333/AP$4</f>
        <v>0.19919967578601333</v>
      </c>
      <c r="AQ178" s="87">
        <f t="shared" si="67"/>
        <v>0.27779408838377834</v>
      </c>
      <c r="AR178" s="87">
        <f t="shared" si="67"/>
        <v>0.22857743138784342</v>
      </c>
      <c r="AS178" s="87">
        <f t="shared" si="67"/>
        <v>0.52818503492638114</v>
      </c>
      <c r="AT178" s="87">
        <f t="shared" si="67"/>
        <v>0.78898109361262703</v>
      </c>
      <c r="AU178" s="87">
        <f t="shared" si="67"/>
        <v>0.33200092605320464</v>
      </c>
      <c r="AV178" s="87">
        <f t="shared" si="67"/>
        <v>0.48507143901316746</v>
      </c>
      <c r="AW178" s="87">
        <f t="shared" si="67"/>
        <v>0.35121088049681065</v>
      </c>
      <c r="AX178" s="87">
        <f t="shared" si="67"/>
        <v>0.57049932672787407</v>
      </c>
      <c r="AY178" s="87">
        <f t="shared" si="63"/>
        <v>0.80020082575024787</v>
      </c>
      <c r="AZ178" s="87">
        <f t="shared" si="63"/>
        <v>0.53089718695684063</v>
      </c>
      <c r="BA178" s="87">
        <f t="shared" si="63"/>
        <v>0.44223753884115236</v>
      </c>
      <c r="BB178" s="87">
        <f t="shared" si="63"/>
        <v>0.385952540929623</v>
      </c>
      <c r="BC178" s="87">
        <f t="shared" si="63"/>
        <v>1.1826686597498932</v>
      </c>
      <c r="BD178" s="87">
        <f>BD74*0.042333333/BD$4</f>
        <v>1.1078624007988185</v>
      </c>
      <c r="BE178" s="87">
        <f t="shared" si="63"/>
        <v>0.68534663734372359</v>
      </c>
      <c r="BF178" s="87">
        <f t="shared" si="63"/>
        <v>0.78778818555552754</v>
      </c>
      <c r="BG178" s="87">
        <f t="shared" si="63"/>
        <v>0.28889640016930113</v>
      </c>
      <c r="BH178" s="87">
        <f t="shared" si="63"/>
        <v>0.48971751666322821</v>
      </c>
      <c r="BI178" s="87">
        <f t="shared" si="63"/>
        <v>0.53238473358083283</v>
      </c>
      <c r="BJ178" s="87">
        <f t="shared" si="63"/>
        <v>0.78349508034111881</v>
      </c>
      <c r="BK178" s="87">
        <f t="shared" si="63"/>
        <v>0.71244077638797798</v>
      </c>
      <c r="BL178" s="87">
        <f t="shared" si="63"/>
        <v>0.90686065221378309</v>
      </c>
      <c r="BM178" s="87">
        <f t="shared" si="63"/>
        <v>0.37021343475487878</v>
      </c>
      <c r="BN178" s="87">
        <f t="shared" si="63"/>
        <v>0.72116575242064651</v>
      </c>
      <c r="BO178" s="87">
        <f t="shared" si="63"/>
        <v>0.35943981875334435</v>
      </c>
      <c r="BP178" s="87">
        <f t="shared" si="63"/>
        <v>1.0235872769729832</v>
      </c>
      <c r="BQ178" s="87">
        <f t="shared" si="63"/>
        <v>0.63835388668600468</v>
      </c>
      <c r="BR178" s="87">
        <f t="shared" si="63"/>
        <v>0.8701660893916503</v>
      </c>
      <c r="BS178" s="87">
        <f t="shared" si="63"/>
        <v>0.64084769862489133</v>
      </c>
    </row>
    <row r="179" spans="1:71">
      <c r="A179" s="84" t="s">
        <v>201</v>
      </c>
      <c r="B179" s="87">
        <f>B75*0.042333333/B$4</f>
        <v>8.700122453058852E-2</v>
      </c>
      <c r="C179" s="87">
        <f t="shared" si="66"/>
        <v>0.32713583573989163</v>
      </c>
      <c r="D179" s="87">
        <f t="shared" si="62"/>
        <v>0.12812705402448091</v>
      </c>
      <c r="E179" s="87">
        <f t="shared" si="62"/>
        <v>0.12738544020931886</v>
      </c>
      <c r="F179" s="87">
        <f>F75*0.042333333/F$4</f>
        <v>0.18732726917261575</v>
      </c>
      <c r="G179" s="87">
        <f t="shared" si="62"/>
        <v>0.21499166163937045</v>
      </c>
      <c r="H179" s="87">
        <f t="shared" si="62"/>
        <v>0.11723867124519645</v>
      </c>
      <c r="I179" s="87">
        <f t="shared" si="62"/>
        <v>0.15264287035100813</v>
      </c>
      <c r="J179" s="87">
        <f t="shared" si="62"/>
        <v>0.10047383324950947</v>
      </c>
      <c r="K179" s="87">
        <f t="shared" si="62"/>
        <v>0.21678879971449938</v>
      </c>
      <c r="L179" s="87"/>
      <c r="M179" s="87"/>
      <c r="N179" s="87">
        <f t="shared" si="62"/>
        <v>0.31232949258874615</v>
      </c>
      <c r="O179" s="87">
        <f t="shared" si="62"/>
        <v>0.16056822740865434</v>
      </c>
      <c r="P179" s="87">
        <f t="shared" si="62"/>
        <v>0.21898311061966313</v>
      </c>
      <c r="Q179" s="87">
        <f t="shared" si="64"/>
        <v>0.31999314853368671</v>
      </c>
      <c r="R179" s="87">
        <f t="shared" si="62"/>
        <v>0.34827016542205608</v>
      </c>
      <c r="S179" s="87">
        <f t="shared" si="65"/>
        <v>0.40301591329249287</v>
      </c>
      <c r="T179" s="87">
        <f t="shared" si="65"/>
        <v>0.1187363513289809</v>
      </c>
      <c r="U179" s="87">
        <f t="shared" si="65"/>
        <v>0.17943762476450989</v>
      </c>
      <c r="V179" s="87">
        <f>V75*0.042333333/V$4</f>
        <v>0.32019838264344019</v>
      </c>
      <c r="W179" s="87">
        <f t="shared" si="65"/>
        <v>0.17646257784611405</v>
      </c>
      <c r="X179" s="87">
        <f>X75*0.042333333/X$4</f>
        <v>9.1798474785547562E-2</v>
      </c>
      <c r="Y179" s="87"/>
      <c r="Z179" s="87">
        <f t="shared" si="65"/>
        <v>0.51531420366589631</v>
      </c>
      <c r="AA179" s="87">
        <f t="shared" si="65"/>
        <v>0.38203465032703582</v>
      </c>
      <c r="AB179" s="87">
        <f t="shared" si="65"/>
        <v>0.31745869502369645</v>
      </c>
      <c r="AC179" s="87">
        <f>AC75*0.042333333/AC$4</f>
        <v>0.30561116929133442</v>
      </c>
      <c r="AD179" s="87">
        <f t="shared" si="65"/>
        <v>0.42185424750514278</v>
      </c>
      <c r="AE179" s="87">
        <f t="shared" si="65"/>
        <v>0.28365745740823078</v>
      </c>
      <c r="AF179" s="87">
        <f t="shared" si="65"/>
        <v>0.17018055131913085</v>
      </c>
      <c r="AG179" s="87">
        <f t="shared" si="65"/>
        <v>0.38426043940287097</v>
      </c>
      <c r="AH179" s="87"/>
      <c r="AI179" s="87">
        <f>AI75*0.042333333/AI$4</f>
        <v>0.4104294588793525</v>
      </c>
      <c r="AJ179" s="87">
        <f t="shared" si="65"/>
        <v>0.51655217424765265</v>
      </c>
      <c r="AK179" s="87">
        <f t="shared" si="65"/>
        <v>0.21084236477225568</v>
      </c>
      <c r="AL179" s="87">
        <f t="shared" si="65"/>
        <v>0.50331843778598018</v>
      </c>
      <c r="AM179" s="87">
        <f t="shared" si="65"/>
        <v>0.20673563983915541</v>
      </c>
      <c r="AN179" s="87">
        <f t="shared" si="65"/>
        <v>0.54410238352734575</v>
      </c>
      <c r="AO179" s="87">
        <f t="shared" si="65"/>
        <v>0.10010846661032735</v>
      </c>
      <c r="AP179" s="87">
        <f>AP75*0.042333333/AP$4</f>
        <v>0.33835145139523609</v>
      </c>
      <c r="AQ179" s="87">
        <f t="shared" si="67"/>
        <v>0.30041531308973707</v>
      </c>
      <c r="AR179" s="87">
        <f t="shared" si="67"/>
        <v>0.33667412974765099</v>
      </c>
      <c r="AS179" s="87">
        <f t="shared" si="67"/>
        <v>0.56634237497888218</v>
      </c>
      <c r="AT179" s="87">
        <f t="shared" si="67"/>
        <v>0.67727017079030372</v>
      </c>
      <c r="AU179" s="87">
        <f t="shared" si="67"/>
        <v>0.34070220878158886</v>
      </c>
      <c r="AV179" s="87">
        <f t="shared" si="67"/>
        <v>0.45465410724044181</v>
      </c>
      <c r="AW179" s="87">
        <f t="shared" si="67"/>
        <v>0.40183813122427564</v>
      </c>
      <c r="AX179" s="87">
        <f t="shared" si="67"/>
        <v>0.60998778328476755</v>
      </c>
      <c r="AY179" s="87">
        <f t="shared" si="63"/>
        <v>0.70371604746821625</v>
      </c>
      <c r="AZ179" s="87">
        <f t="shared" si="63"/>
        <v>0.57208935266450345</v>
      </c>
      <c r="BA179" s="87">
        <f t="shared" si="63"/>
        <v>0.34807719191319991</v>
      </c>
      <c r="BB179" s="87">
        <f t="shared" si="63"/>
        <v>0.46560980315196343</v>
      </c>
      <c r="BC179" s="87">
        <f t="shared" si="63"/>
        <v>1.1191589582236352</v>
      </c>
      <c r="BD179" s="87">
        <f>BD75*0.042333333/BD$4</f>
        <v>1.1676883879574937</v>
      </c>
      <c r="BE179" s="87">
        <f t="shared" si="63"/>
        <v>0.71699689064840533</v>
      </c>
      <c r="BF179" s="87">
        <f t="shared" si="63"/>
        <v>0.92757082861241047</v>
      </c>
      <c r="BG179" s="87">
        <f t="shared" si="63"/>
        <v>0.38682543442900003</v>
      </c>
      <c r="BH179" s="87">
        <f t="shared" si="63"/>
        <v>0.67621269285528995</v>
      </c>
      <c r="BI179" s="87">
        <f t="shared" si="63"/>
        <v>0.46150002845464488</v>
      </c>
      <c r="BJ179" s="87">
        <f t="shared" si="63"/>
        <v>0.89667166478230353</v>
      </c>
      <c r="BK179" s="87">
        <f t="shared" si="63"/>
        <v>0.79859196078545003</v>
      </c>
      <c r="BL179" s="87">
        <f t="shared" si="63"/>
        <v>0.94602481349780632</v>
      </c>
      <c r="BM179" s="87">
        <f t="shared" si="63"/>
        <v>0.45070674369716718</v>
      </c>
      <c r="BN179" s="87">
        <f t="shared" si="63"/>
        <v>0.93102564227494033</v>
      </c>
      <c r="BO179" s="87">
        <f t="shared" si="63"/>
        <v>0.3463386157683177</v>
      </c>
      <c r="BP179" s="87">
        <f t="shared" si="63"/>
        <v>1.1485604784126495</v>
      </c>
      <c r="BQ179" s="87">
        <f t="shared" si="63"/>
        <v>0.69329387657343577</v>
      </c>
      <c r="BR179" s="87">
        <f t="shared" si="63"/>
        <v>0.97497374626920674</v>
      </c>
      <c r="BS179" s="87">
        <f t="shared" si="63"/>
        <v>0.4983852520615506</v>
      </c>
    </row>
    <row r="180" spans="1:71">
      <c r="A180" s="84" t="s">
        <v>202</v>
      </c>
      <c r="B180" s="87">
        <f>B76*0.042333333/B$4</f>
        <v>0.10600631283360454</v>
      </c>
      <c r="C180" s="87">
        <f t="shared" si="66"/>
        <v>0.30462590835059528</v>
      </c>
      <c r="D180" s="87">
        <f t="shared" si="62"/>
        <v>6.0068285432727221E-2</v>
      </c>
      <c r="E180" s="87">
        <f t="shared" si="62"/>
        <v>5.8049677809235624E-2</v>
      </c>
      <c r="F180" s="87">
        <f>F76*0.042333333/F$4</f>
        <v>5.9156223284202294E-2</v>
      </c>
      <c r="G180" s="87">
        <f t="shared" si="62"/>
        <v>6.536992774204009E-2</v>
      </c>
      <c r="H180" s="87">
        <f t="shared" si="62"/>
        <v>0.14999610949626724</v>
      </c>
      <c r="I180" s="87">
        <f t="shared" si="62"/>
        <v>0.11504057523816515</v>
      </c>
      <c r="J180" s="87">
        <f t="shared" si="62"/>
        <v>0.10347371547635537</v>
      </c>
      <c r="K180" s="87">
        <f t="shared" si="62"/>
        <v>0.25119322818195849</v>
      </c>
      <c r="L180" s="87"/>
      <c r="M180" s="87">
        <f>M76*0.042333333/M$4</f>
        <v>0.23089924078610091</v>
      </c>
      <c r="N180" s="87">
        <f t="shared" si="62"/>
        <v>0.33934562235808996</v>
      </c>
      <c r="O180" s="87">
        <f t="shared" si="62"/>
        <v>0.19410762778870605</v>
      </c>
      <c r="P180" s="87">
        <f t="shared" si="62"/>
        <v>0.15156813481017653</v>
      </c>
      <c r="Q180" s="87">
        <f t="shared" si="64"/>
        <v>0.21080599644917361</v>
      </c>
      <c r="R180" s="87">
        <f t="shared" si="62"/>
        <v>0.32013904207338489</v>
      </c>
      <c r="S180" s="87">
        <f t="shared" si="65"/>
        <v>0.21292637836662198</v>
      </c>
      <c r="T180" s="87">
        <f t="shared" si="65"/>
        <v>0.1579262550061481</v>
      </c>
      <c r="U180" s="87">
        <f t="shared" si="65"/>
        <v>0.19474579246966156</v>
      </c>
      <c r="V180" s="87">
        <f>V76*0.042333333/V$4</f>
        <v>0.29506535984342036</v>
      </c>
      <c r="W180" s="87">
        <f t="shared" si="65"/>
        <v>0.15182326370260121</v>
      </c>
      <c r="X180" s="87">
        <f>X76*0.042333333/X$4</f>
        <v>0.1438001566971992</v>
      </c>
      <c r="Y180" s="87"/>
      <c r="Z180" s="87">
        <f t="shared" si="65"/>
        <v>0.54517039463352246</v>
      </c>
      <c r="AA180" s="87">
        <f t="shared" si="65"/>
        <v>0.405880846469787</v>
      </c>
      <c r="AB180" s="87">
        <f t="shared" si="65"/>
        <v>0.34410523660153086</v>
      </c>
      <c r="AC180" s="87">
        <f>AC76*0.042333333/AC$4</f>
        <v>0.31403619649122316</v>
      </c>
      <c r="AD180" s="87">
        <f t="shared" si="65"/>
        <v>0.38290058901844792</v>
      </c>
      <c r="AE180" s="87">
        <f t="shared" si="65"/>
        <v>0.27369179500342072</v>
      </c>
      <c r="AF180" s="87">
        <f t="shared" si="65"/>
        <v>0.29321857624278336</v>
      </c>
      <c r="AG180" s="87">
        <f t="shared" si="65"/>
        <v>0.41670184969808982</v>
      </c>
      <c r="AH180" s="87">
        <f>AH76*0.042333333/AH$4</f>
        <v>0.49486667333836909</v>
      </c>
      <c r="AI180" s="87">
        <f>AI76*0.042333333/AI$4</f>
        <v>0.15212638855911481</v>
      </c>
      <c r="AJ180" s="87">
        <f t="shared" si="65"/>
        <v>0.45386706988382758</v>
      </c>
      <c r="AK180" s="87">
        <f t="shared" si="65"/>
        <v>0.2254509069293722</v>
      </c>
      <c r="AL180" s="87">
        <f t="shared" si="65"/>
        <v>0.36163979849903294</v>
      </c>
      <c r="AM180" s="87">
        <f t="shared" si="65"/>
        <v>0.26346540703160359</v>
      </c>
      <c r="AN180" s="87">
        <f t="shared" si="65"/>
        <v>0.72633786694016622</v>
      </c>
      <c r="AO180" s="87">
        <f t="shared" si="65"/>
        <v>0.14202911231053778</v>
      </c>
      <c r="AP180" s="87">
        <f>AP76*0.042333333/AP$4</f>
        <v>0.32617878847160842</v>
      </c>
      <c r="AQ180" s="87">
        <f t="shared" si="67"/>
        <v>0.31211880585085794</v>
      </c>
      <c r="AR180" s="87">
        <f t="shared" si="67"/>
        <v>0.19818186191516629</v>
      </c>
      <c r="AS180" s="87">
        <f t="shared" si="67"/>
        <v>0.48736141411297573</v>
      </c>
      <c r="AT180" s="87">
        <f t="shared" si="67"/>
        <v>0.66106047242387356</v>
      </c>
      <c r="AU180" s="87">
        <f t="shared" si="67"/>
        <v>0.51685055092930887</v>
      </c>
      <c r="AV180" s="87">
        <f t="shared" si="67"/>
        <v>0.33064190624383744</v>
      </c>
      <c r="AW180" s="87">
        <f t="shared" si="67"/>
        <v>0.33324401916255231</v>
      </c>
      <c r="AX180" s="87">
        <f t="shared" si="67"/>
        <v>0.68637011860365449</v>
      </c>
      <c r="AY180" s="87">
        <f t="shared" si="63"/>
        <v>0.48730334027027522</v>
      </c>
      <c r="AZ180" s="87">
        <f t="shared" si="63"/>
        <v>0.582699787052959</v>
      </c>
      <c r="BA180" s="87">
        <f t="shared" si="63"/>
        <v>0.33876936880030117</v>
      </c>
      <c r="BB180" s="87">
        <f t="shared" si="63"/>
        <v>0.41471803298318904</v>
      </c>
      <c r="BC180" s="87"/>
      <c r="BD180" s="87">
        <f>BD76*0.042333333/BD$4</f>
        <v>1.1086565510708362</v>
      </c>
      <c r="BE180" s="87">
        <f t="shared" si="63"/>
        <v>0.74165774005537488</v>
      </c>
      <c r="BF180" s="87">
        <f t="shared" si="63"/>
        <v>1.1142638093451371</v>
      </c>
      <c r="BG180" s="87">
        <f t="shared" si="63"/>
        <v>0.50286612618488513</v>
      </c>
      <c r="BH180" s="87">
        <f t="shared" si="63"/>
        <v>0.62387207870068695</v>
      </c>
      <c r="BI180" s="87">
        <f t="shared" si="63"/>
        <v>0.49465387435098301</v>
      </c>
      <c r="BJ180" s="87">
        <f t="shared" si="63"/>
        <v>0.90771278943187506</v>
      </c>
      <c r="BK180" s="87">
        <f t="shared" si="63"/>
        <v>0.69232283291628127</v>
      </c>
      <c r="BL180" s="87">
        <f t="shared" si="63"/>
        <v>0.46552125695585556</v>
      </c>
      <c r="BM180" s="87">
        <f t="shared" si="63"/>
        <v>0.29479883199055634</v>
      </c>
      <c r="BN180" s="87">
        <f t="shared" si="63"/>
        <v>0.70959179918651727</v>
      </c>
      <c r="BO180" s="87">
        <f t="shared" si="63"/>
        <v>0.46390554194391043</v>
      </c>
      <c r="BP180" s="87">
        <f t="shared" si="63"/>
        <v>1.1593583877325173</v>
      </c>
      <c r="BQ180" s="87">
        <f t="shared" si="63"/>
        <v>0.65020539159592294</v>
      </c>
      <c r="BR180" s="87">
        <f t="shared" si="63"/>
        <v>0.90448938796565825</v>
      </c>
      <c r="BS180" s="87">
        <f t="shared" si="63"/>
        <v>0.83122685145477992</v>
      </c>
    </row>
    <row r="181" spans="1:71">
      <c r="A181" s="84" t="s">
        <v>203</v>
      </c>
      <c r="B181" s="87">
        <f>B77*0.042333333/B$4</f>
        <v>0.12763390513672146</v>
      </c>
      <c r="C181" s="87">
        <f t="shared" si="66"/>
        <v>0.15110156120359897</v>
      </c>
      <c r="D181" s="87">
        <f t="shared" si="62"/>
        <v>9.5425601027238821E-2</v>
      </c>
      <c r="E181" s="87">
        <f t="shared" si="62"/>
        <v>0.38932000150525403</v>
      </c>
      <c r="F181" s="87">
        <f>F77*0.042333333/F$4</f>
        <v>0.33329053021495264</v>
      </c>
      <c r="G181" s="87">
        <f t="shared" si="62"/>
        <v>0.18989492901966845</v>
      </c>
      <c r="H181" s="87">
        <f t="shared" si="62"/>
        <v>0.12982339525768707</v>
      </c>
      <c r="I181" s="87">
        <f t="shared" si="62"/>
        <v>0.11591009504020826</v>
      </c>
      <c r="J181" s="87">
        <f t="shared" si="62"/>
        <v>0.13598577241041648</v>
      </c>
      <c r="K181" s="87">
        <f t="shared" si="62"/>
        <v>0.24369883694586517</v>
      </c>
      <c r="L181" s="87"/>
      <c r="M181" s="87"/>
      <c r="N181" s="87">
        <f t="shared" si="62"/>
        <v>0.31526730574330725</v>
      </c>
      <c r="O181" s="87">
        <f t="shared" si="62"/>
        <v>0.23271870613865034</v>
      </c>
      <c r="P181" s="87">
        <f t="shared" si="62"/>
        <v>0.18385263922445338</v>
      </c>
      <c r="Q181" s="87">
        <f t="shared" si="64"/>
        <v>0.22111758812201207</v>
      </c>
      <c r="R181" s="87">
        <f t="shared" si="62"/>
        <v>0.33329291412595402</v>
      </c>
      <c r="S181" s="87">
        <f t="shared" si="65"/>
        <v>0.33287923786144641</v>
      </c>
      <c r="T181" s="87">
        <f t="shared" si="65"/>
        <v>0.19330538955371998</v>
      </c>
      <c r="U181" s="87">
        <f t="shared" si="65"/>
        <v>0.28157326503542374</v>
      </c>
      <c r="V181" s="87">
        <f>V77*0.042333333/V$4</f>
        <v>0.35822670426372166</v>
      </c>
      <c r="W181" s="87">
        <f t="shared" si="65"/>
        <v>0.17944115667233543</v>
      </c>
      <c r="X181" s="87">
        <f>X77*0.042333333/X$4</f>
        <v>0.15293360260947855</v>
      </c>
      <c r="Y181" s="87">
        <f>Y77*0.042333333/Y$4</f>
        <v>0.27238710612047246</v>
      </c>
      <c r="Z181" s="87">
        <f t="shared" si="65"/>
        <v>0.56873847396405885</v>
      </c>
      <c r="AA181" s="87">
        <f t="shared" si="65"/>
        <v>0.44078235275365418</v>
      </c>
      <c r="AB181" s="87">
        <f t="shared" si="65"/>
        <v>0.33572199658494284</v>
      </c>
      <c r="AC181" s="87">
        <f>AC77*0.042333333/AC$4</f>
        <v>0.22431608571732703</v>
      </c>
      <c r="AD181" s="87">
        <f t="shared" si="65"/>
        <v>0.33551159582822332</v>
      </c>
      <c r="AE181" s="87">
        <f t="shared" si="65"/>
        <v>0.25678736974174893</v>
      </c>
      <c r="AF181" s="87">
        <f t="shared" si="65"/>
        <v>0.27307385588969213</v>
      </c>
      <c r="AG181" s="87">
        <f t="shared" si="65"/>
        <v>0.4077550703395097</v>
      </c>
      <c r="AH181" s="87">
        <f>AH77*0.042333333/AH$4</f>
        <v>0.43659803495515104</v>
      </c>
      <c r="AI181" s="87">
        <f>AI77*0.042333333/AI$4</f>
        <v>0.12617968993142697</v>
      </c>
      <c r="AJ181" s="87">
        <f t="shared" si="65"/>
        <v>0.4346608073396131</v>
      </c>
      <c r="AK181" s="87">
        <f t="shared" si="65"/>
        <v>0.27333620484152649</v>
      </c>
      <c r="AL181" s="87">
        <f t="shared" si="65"/>
        <v>0.32778302604164966</v>
      </c>
      <c r="AM181" s="87">
        <f t="shared" si="65"/>
        <v>0.27637995100409057</v>
      </c>
      <c r="AN181" s="87">
        <f t="shared" si="65"/>
        <v>0.70458625088260984</v>
      </c>
      <c r="AO181" s="87">
        <f t="shared" si="65"/>
        <v>0.10166533891919789</v>
      </c>
      <c r="AP181" s="87">
        <f>AP77*0.042333333/AP$4</f>
        <v>0.19993701863191274</v>
      </c>
      <c r="AQ181" s="87">
        <f t="shared" si="67"/>
        <v>0.19022716565659273</v>
      </c>
      <c r="AR181" s="87">
        <f t="shared" si="67"/>
        <v>0.37334713046090617</v>
      </c>
      <c r="AS181" s="87">
        <f t="shared" si="67"/>
        <v>0.67458931697779079</v>
      </c>
      <c r="AT181" s="87">
        <f t="shared" si="67"/>
        <v>0.72273799459535937</v>
      </c>
      <c r="AU181" s="87">
        <f t="shared" si="67"/>
        <v>0.32612555255713677</v>
      </c>
      <c r="AV181" s="87">
        <f t="shared" si="67"/>
        <v>0.53477333087403522</v>
      </c>
      <c r="AW181" s="87">
        <f t="shared" si="67"/>
        <v>0.39230534587793353</v>
      </c>
      <c r="AX181" s="87">
        <f t="shared" si="67"/>
        <v>0.57500931342430361</v>
      </c>
      <c r="AY181" s="87">
        <f t="shared" si="63"/>
        <v>0.90530329057789671</v>
      </c>
      <c r="AZ181" s="87">
        <f t="shared" si="63"/>
        <v>0.65181958553218311</v>
      </c>
      <c r="BA181" s="87">
        <f t="shared" si="63"/>
        <v>0.38050812104607973</v>
      </c>
      <c r="BB181" s="87">
        <f t="shared" si="63"/>
        <v>0.49955760748807532</v>
      </c>
      <c r="BC181" s="87">
        <f>BC77*0.042333333/BC$4</f>
        <v>0.91420827965625751</v>
      </c>
      <c r="BD181" s="87">
        <f>BD77*0.042333333/BD$4</f>
        <v>1.0130084091689915</v>
      </c>
      <c r="BE181" s="87">
        <f>BE77*0.042333333/BE$4</f>
        <v>0.71178350055447581</v>
      </c>
      <c r="BF181" s="87"/>
      <c r="BG181" s="87">
        <f t="shared" si="63"/>
        <v>0.47094869123648331</v>
      </c>
      <c r="BH181" s="87">
        <f t="shared" si="63"/>
        <v>0.57729940292226967</v>
      </c>
      <c r="BI181" s="87">
        <f t="shared" si="63"/>
        <v>0.45920022362003338</v>
      </c>
      <c r="BJ181" s="87">
        <f t="shared" si="63"/>
        <v>1.1072505600551439</v>
      </c>
      <c r="BK181" s="87">
        <f t="shared" ref="BK181:BM181" si="68">BK77*0.042333333/BK$4</f>
        <v>0.76841168099821866</v>
      </c>
      <c r="BL181" s="87">
        <f t="shared" si="68"/>
        <v>0.88469349189577706</v>
      </c>
      <c r="BM181" s="87">
        <f t="shared" si="68"/>
        <v>0.41196095740155625</v>
      </c>
      <c r="BN181" s="87"/>
      <c r="BO181" s="87">
        <f>BO77*0.042333333/BO$4</f>
        <v>0.44144835581315833</v>
      </c>
      <c r="BP181" s="87"/>
      <c r="BQ181" s="87">
        <f>BQ77*0.042333333/BQ$4</f>
        <v>0.69916214705804058</v>
      </c>
      <c r="BR181" s="87">
        <f>BR77*0.042333333/BR$4</f>
        <v>0.90963995541471687</v>
      </c>
      <c r="BS181" s="87">
        <f>BS77*0.042333333/BS$4</f>
        <v>0.58173206867152571</v>
      </c>
    </row>
    <row r="182" spans="1:71">
      <c r="A182" s="84" t="s">
        <v>204</v>
      </c>
      <c r="B182" s="87">
        <f>B78*0.042333333/B$4</f>
        <v>8.6229222034952493E-2</v>
      </c>
      <c r="C182" s="87">
        <f t="shared" si="66"/>
        <v>0.28833542061678535</v>
      </c>
      <c r="D182" s="87">
        <f t="shared" si="62"/>
        <v>5.7224680824271387E-2</v>
      </c>
      <c r="E182" s="87">
        <f t="shared" si="62"/>
        <v>0.24045325854286986</v>
      </c>
      <c r="F182" s="87"/>
      <c r="G182" s="87">
        <f t="shared" si="62"/>
        <v>0.19158198585151434</v>
      </c>
      <c r="H182" s="87">
        <f t="shared" si="62"/>
        <v>0.13732211501052849</v>
      </c>
      <c r="I182" s="87">
        <f t="shared" si="62"/>
        <v>0.17169688846210543</v>
      </c>
      <c r="J182" s="87">
        <f t="shared" si="62"/>
        <v>0.12807274973649183</v>
      </c>
      <c r="K182" s="87">
        <f t="shared" si="62"/>
        <v>9.0717019566015009E-2</v>
      </c>
      <c r="L182" s="87"/>
      <c r="M182" s="87">
        <f>M78*0.042333333/M$4</f>
        <v>0.29406379743864414</v>
      </c>
      <c r="N182" s="87"/>
      <c r="O182" s="87">
        <f>O78*0.042333333/O$4</f>
        <v>0.20720322891843854</v>
      </c>
      <c r="P182" s="87">
        <f t="shared" si="62"/>
        <v>0.19427123490783665</v>
      </c>
      <c r="Q182" s="87">
        <f t="shared" si="64"/>
        <v>0.31252599435192358</v>
      </c>
      <c r="R182" s="87">
        <f t="shared" si="62"/>
        <v>0.33988167492035481</v>
      </c>
      <c r="S182" s="87">
        <f t="shared" si="65"/>
        <v>0.33381496677319367</v>
      </c>
      <c r="T182" s="87">
        <f t="shared" si="65"/>
        <v>0.27168327809177562</v>
      </c>
      <c r="U182" s="87">
        <f t="shared" si="65"/>
        <v>0.21497400771091607</v>
      </c>
      <c r="V182" s="87">
        <f>V78*0.042333333/V$4</f>
        <v>0.2950546849271784</v>
      </c>
      <c r="W182" s="87">
        <f t="shared" si="65"/>
        <v>0.20554471101864666</v>
      </c>
      <c r="X182" s="87">
        <f>X78*0.042333333/X$4</f>
        <v>0.15431287852445344</v>
      </c>
      <c r="Y182" s="87">
        <f>Y78*0.042333333/Y$4</f>
        <v>0.24951139519053389</v>
      </c>
      <c r="Z182" s="87">
        <f t="shared" si="65"/>
        <v>0.53186615215489186</v>
      </c>
      <c r="AA182" s="87">
        <f t="shared" si="65"/>
        <v>0.30944598715477034</v>
      </c>
      <c r="AB182" s="87">
        <f t="shared" si="65"/>
        <v>0.26122913907858425</v>
      </c>
      <c r="AC182" s="87">
        <f>AC78*0.042333333/AC$4</f>
        <v>0.27293968527875623</v>
      </c>
      <c r="AD182" s="87">
        <f t="shared" si="65"/>
        <v>0.40203377228829629</v>
      </c>
      <c r="AE182" s="87">
        <f t="shared" si="65"/>
        <v>0.21947563394001623</v>
      </c>
      <c r="AF182" s="87">
        <f t="shared" si="65"/>
        <v>0.32501221927816232</v>
      </c>
      <c r="AG182" s="87">
        <f t="shared" si="65"/>
        <v>0.4592699985661256</v>
      </c>
      <c r="AH182" s="87">
        <f>AH78*0.042333333/AH$4</f>
        <v>0.51444583514406073</v>
      </c>
      <c r="AI182" s="87">
        <f>AI78*0.042333333/AI$4</f>
        <v>0.14627048370054135</v>
      </c>
      <c r="AJ182" s="87">
        <f t="shared" si="65"/>
        <v>0.5217096415906155</v>
      </c>
      <c r="AK182" s="87">
        <f t="shared" si="65"/>
        <v>0.27726764741289733</v>
      </c>
      <c r="AL182" s="87">
        <f t="shared" si="65"/>
        <v>0.3665585903079982</v>
      </c>
      <c r="AM182" s="87">
        <f t="shared" si="65"/>
        <v>0.28706288922780632</v>
      </c>
      <c r="AN182" s="87">
        <f t="shared" si="65"/>
        <v>0.7718197962648049</v>
      </c>
      <c r="AO182" s="87">
        <f t="shared" si="65"/>
        <v>0.16007170775110993</v>
      </c>
      <c r="AP182" s="87">
        <f>AP78*0.042333333/AP$4</f>
        <v>0.27411587758482264</v>
      </c>
      <c r="AQ182" s="87">
        <f t="shared" si="67"/>
        <v>0.24102522043790864</v>
      </c>
      <c r="AR182" s="87">
        <f t="shared" si="67"/>
        <v>0.31582920949429566</v>
      </c>
      <c r="AS182" s="87">
        <f t="shared" si="67"/>
        <v>0.5724750461119511</v>
      </c>
      <c r="AT182" s="87">
        <f t="shared" si="67"/>
        <v>0.67642125224636085</v>
      </c>
      <c r="AU182" s="87">
        <f t="shared" si="67"/>
        <v>0.32768392646558769</v>
      </c>
      <c r="AV182" s="87">
        <f t="shared" si="67"/>
        <v>0.55174798211645504</v>
      </c>
      <c r="AW182" s="87">
        <f t="shared" si="67"/>
        <v>0.40656577273750222</v>
      </c>
      <c r="AX182" s="87">
        <f t="shared" si="67"/>
        <v>0.60129849137557234</v>
      </c>
      <c r="AY182" s="87">
        <f t="shared" si="67"/>
        <v>0.87670926788561498</v>
      </c>
      <c r="AZ182" s="87">
        <f t="shared" si="67"/>
        <v>0.75360903267610524</v>
      </c>
      <c r="BA182" s="87">
        <f t="shared" si="67"/>
        <v>0.29964844180502537</v>
      </c>
      <c r="BB182" s="87">
        <f t="shared" si="67"/>
        <v>0.40420705300061865</v>
      </c>
      <c r="BC182" s="87">
        <f>BC78*0.042333333/BC$4</f>
        <v>0.95136741677786285</v>
      </c>
      <c r="BD182" s="87">
        <f>BD78*0.042333333/BD$4</f>
        <v>1.1234721502315987</v>
      </c>
      <c r="BE182" s="87">
        <f>BE78*0.042333333/BE$4</f>
        <v>0.641757504400703</v>
      </c>
      <c r="BF182" s="87">
        <f>BF78*0.042333333/BF$4</f>
        <v>1.1271096430908587</v>
      </c>
      <c r="BG182" s="87">
        <f t="shared" ref="BG182:BI182" si="69">BG78*0.042333333/BG$4</f>
        <v>0.37137422399497244</v>
      </c>
      <c r="BH182" s="87">
        <f t="shared" si="69"/>
        <v>0.52821687628051006</v>
      </c>
      <c r="BI182" s="87">
        <f t="shared" si="69"/>
        <v>0.37777558323653171</v>
      </c>
      <c r="BJ182" s="87">
        <f>BJ78*0.042333333/BJ$4</f>
        <v>1.1040749002828647</v>
      </c>
      <c r="BK182" s="87">
        <f>BK78*0.042333333/BK$4</f>
        <v>0.94122097979925057</v>
      </c>
      <c r="BL182" s="87"/>
      <c r="BM182" s="87">
        <f>BM78*0.042333333/BM$4</f>
        <v>0.54324991064345118</v>
      </c>
      <c r="BN182" s="87">
        <f t="shared" ref="BN182:BS183" si="70">BN78*0.042333333/BN$4</f>
        <v>0.77817544753508561</v>
      </c>
      <c r="BO182" s="87">
        <f t="shared" si="70"/>
        <v>0.40538824856796379</v>
      </c>
      <c r="BP182" s="87">
        <f t="shared" si="70"/>
        <v>1.1022542184754955</v>
      </c>
      <c r="BQ182" s="87">
        <f t="shared" si="70"/>
        <v>0.80396327540782908</v>
      </c>
      <c r="BR182" s="87">
        <f t="shared" si="70"/>
        <v>0.95884842846088647</v>
      </c>
      <c r="BS182" s="87">
        <f t="shared" si="70"/>
        <v>0.71711614270421842</v>
      </c>
    </row>
    <row r="183" spans="1:71">
      <c r="A183" s="84" t="s">
        <v>205</v>
      </c>
      <c r="B183" s="87">
        <f t="shared" ref="B183:BM195" si="71">B79*0.042333333/B$4</f>
        <v>0.1423895229861469</v>
      </c>
      <c r="C183" s="87">
        <f t="shared" si="71"/>
        <v>0.22381859019901848</v>
      </c>
      <c r="D183" s="87">
        <f t="shared" si="71"/>
        <v>9.4791399355304631E-2</v>
      </c>
      <c r="E183" s="87">
        <f t="shared" si="71"/>
        <v>0.22371040683916582</v>
      </c>
      <c r="F183" s="87">
        <f t="shared" si="71"/>
        <v>4.5718357794737076E-2</v>
      </c>
      <c r="G183" s="87">
        <f t="shared" si="71"/>
        <v>0.16671786970305566</v>
      </c>
      <c r="H183" s="87">
        <f t="shared" si="71"/>
        <v>0.10876521443310536</v>
      </c>
      <c r="I183" s="87">
        <f t="shared" si="71"/>
        <v>0.10825743351712493</v>
      </c>
      <c r="J183" s="87"/>
      <c r="K183" s="87">
        <f t="shared" si="71"/>
        <v>0.10520537398776598</v>
      </c>
      <c r="L183" s="87">
        <f t="shared" si="71"/>
        <v>7.7491358401138119E-2</v>
      </c>
      <c r="M183" s="87">
        <f t="shared" si="71"/>
        <v>0.30466352298021748</v>
      </c>
      <c r="N183" s="87">
        <f t="shared" si="71"/>
        <v>0.30216935957501206</v>
      </c>
      <c r="O183" s="87">
        <f t="shared" si="71"/>
        <v>0.22201681732509138</v>
      </c>
      <c r="P183" s="87">
        <f t="shared" si="71"/>
        <v>0.15902746864873629</v>
      </c>
      <c r="Q183" s="87">
        <f t="shared" si="71"/>
        <v>0.18265092065735639</v>
      </c>
      <c r="R183" s="87">
        <f t="shared" si="71"/>
        <v>0.42792180345343428</v>
      </c>
      <c r="S183" s="87">
        <f t="shared" si="71"/>
        <v>0.33521856014081458</v>
      </c>
      <c r="T183" s="87">
        <f t="shared" si="71"/>
        <v>0.14591254628490136</v>
      </c>
      <c r="U183" s="87">
        <f t="shared" si="71"/>
        <v>0.22328978112486553</v>
      </c>
      <c r="V183" s="87">
        <f t="shared" si="71"/>
        <v>0.33131310543454651</v>
      </c>
      <c r="W183" s="87">
        <f t="shared" si="71"/>
        <v>0.16634269687996145</v>
      </c>
      <c r="X183" s="87">
        <f t="shared" si="71"/>
        <v>8.3656915565209961E-2</v>
      </c>
      <c r="Y183" s="87">
        <f t="shared" si="71"/>
        <v>0.24867529150249984</v>
      </c>
      <c r="Z183" s="87">
        <f t="shared" si="71"/>
        <v>0.48691158324546235</v>
      </c>
      <c r="AA183" s="87">
        <f t="shared" si="71"/>
        <v>0.4228283853089666</v>
      </c>
      <c r="AB183" s="87">
        <f t="shared" si="71"/>
        <v>0.20658995600704669</v>
      </c>
      <c r="AC183" s="87">
        <f t="shared" si="71"/>
        <v>0.26820126617809331</v>
      </c>
      <c r="AD183" s="87">
        <f t="shared" si="71"/>
        <v>0.37988034645632884</v>
      </c>
      <c r="AE183" s="87">
        <f t="shared" si="71"/>
        <v>0.23317755326775186</v>
      </c>
      <c r="AF183" s="87">
        <f t="shared" si="71"/>
        <v>0.31810180404320298</v>
      </c>
      <c r="AG183" s="87">
        <f t="shared" si="71"/>
        <v>0.43639073876400031</v>
      </c>
      <c r="AH183" s="87">
        <f t="shared" si="71"/>
        <v>0.45103907195705245</v>
      </c>
      <c r="AI183" s="87">
        <f t="shared" si="71"/>
        <v>0.13590572886169133</v>
      </c>
      <c r="AJ183" s="87">
        <f t="shared" si="71"/>
        <v>0.51831883883235652</v>
      </c>
      <c r="AK183" s="87">
        <f t="shared" si="71"/>
        <v>0.22952694801308346</v>
      </c>
      <c r="AL183" s="87">
        <f t="shared" si="71"/>
        <v>0.31341968114079333</v>
      </c>
      <c r="AM183" s="87">
        <f t="shared" si="71"/>
        <v>0.27119750524689085</v>
      </c>
      <c r="AN183" s="87">
        <f t="shared" si="71"/>
        <v>0.63348525186361426</v>
      </c>
      <c r="AO183" s="87">
        <f t="shared" si="71"/>
        <v>0.14281768728608729</v>
      </c>
      <c r="AP183" s="87">
        <f t="shared" si="71"/>
        <v>0.25251390085539899</v>
      </c>
      <c r="AQ183" s="87">
        <f t="shared" si="71"/>
        <v>0.29832850609774908</v>
      </c>
      <c r="AR183" s="87">
        <f t="shared" si="71"/>
        <v>0.33224635137808461</v>
      </c>
      <c r="AS183" s="87">
        <f t="shared" si="71"/>
        <v>0.76537358498220576</v>
      </c>
      <c r="AT183" s="87">
        <f t="shared" si="71"/>
        <v>0.62511447377960916</v>
      </c>
      <c r="AU183" s="87">
        <f t="shared" si="71"/>
        <v>0.35687847722126159</v>
      </c>
      <c r="AV183" s="87">
        <f t="shared" si="71"/>
        <v>0.53583292208766942</v>
      </c>
      <c r="AW183" s="87">
        <f t="shared" si="71"/>
        <v>0.34668839218329017</v>
      </c>
      <c r="AX183" s="87">
        <f t="shared" si="71"/>
        <v>0.62782677747656712</v>
      </c>
      <c r="AY183" s="87">
        <f t="shared" si="71"/>
        <v>0.81975974591772838</v>
      </c>
      <c r="AZ183" s="87">
        <f t="shared" si="71"/>
        <v>0.5731581438461153</v>
      </c>
      <c r="BA183" s="87">
        <f t="shared" si="71"/>
        <v>0.28761092056767068</v>
      </c>
      <c r="BB183" s="87">
        <f t="shared" si="71"/>
        <v>0.50560474723754145</v>
      </c>
      <c r="BC183" s="87">
        <f t="shared" si="71"/>
        <v>0.81558662396476622</v>
      </c>
      <c r="BD183" s="87">
        <f t="shared" si="71"/>
        <v>0.82946576458027166</v>
      </c>
      <c r="BE183" s="87">
        <f t="shared" si="71"/>
        <v>0.67638436549345393</v>
      </c>
      <c r="BF183" s="87">
        <f t="shared" si="71"/>
        <v>0.99442943433128828</v>
      </c>
      <c r="BG183" s="87">
        <f t="shared" si="71"/>
        <v>0.43412271163390498</v>
      </c>
      <c r="BH183" s="87">
        <f t="shared" si="71"/>
        <v>0.5639614667317604</v>
      </c>
      <c r="BI183" s="87">
        <f t="shared" si="71"/>
        <v>0.38233502164226824</v>
      </c>
      <c r="BJ183" s="87">
        <f t="shared" si="71"/>
        <v>0.73206037247344735</v>
      </c>
      <c r="BK183" s="87">
        <f t="shared" si="71"/>
        <v>1.0177315218685532</v>
      </c>
      <c r="BL183" s="87">
        <f t="shared" si="71"/>
        <v>0.87352551208437201</v>
      </c>
      <c r="BM183" s="87">
        <f t="shared" si="71"/>
        <v>0.46025050587696992</v>
      </c>
      <c r="BN183" s="87">
        <f t="shared" si="70"/>
        <v>0.62618787599107129</v>
      </c>
      <c r="BO183" s="87">
        <f t="shared" si="70"/>
        <v>0.35914538323138673</v>
      </c>
      <c r="BP183" s="87">
        <f t="shared" si="70"/>
        <v>1.0339266675726886</v>
      </c>
      <c r="BQ183" s="87">
        <f t="shared" si="70"/>
        <v>0.66839524177023157</v>
      </c>
      <c r="BR183" s="87">
        <f t="shared" si="70"/>
        <v>0.89834739673532549</v>
      </c>
      <c r="BS183" s="87">
        <f t="shared" si="70"/>
        <v>0.60787818968350849</v>
      </c>
    </row>
    <row r="184" spans="1:71">
      <c r="A184" s="84" t="s">
        <v>206</v>
      </c>
      <c r="B184" s="87">
        <f t="shared" si="71"/>
        <v>6.8228889218794109E-2</v>
      </c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>
        <f t="shared" si="71"/>
        <v>0.10466010986443368</v>
      </c>
      <c r="AJ184" s="87">
        <f t="shared" si="71"/>
        <v>0.28996998348205905</v>
      </c>
      <c r="AK184" s="87"/>
      <c r="AL184" s="87">
        <f>AL80*0.042333333/AL$4</f>
        <v>0.23736236411871933</v>
      </c>
      <c r="AM184" s="87">
        <f>AM80*0.042333333/AM$4</f>
        <v>0.29802560298004926</v>
      </c>
      <c r="AN184" s="87">
        <f>AN80*0.042333333/AN$4</f>
        <v>0.7249156783208196</v>
      </c>
      <c r="AO184" s="87"/>
      <c r="AP184" s="87">
        <f t="shared" si="71"/>
        <v>0.24324289889592846</v>
      </c>
      <c r="AQ184" s="87">
        <f t="shared" si="71"/>
        <v>0.46676561615304435</v>
      </c>
      <c r="AR184" s="87"/>
      <c r="AS184" s="87">
        <f t="shared" si="71"/>
        <v>0.52100207906416496</v>
      </c>
      <c r="AT184" s="87">
        <f t="shared" si="71"/>
        <v>0.57316995053606457</v>
      </c>
      <c r="AU184" s="87">
        <f t="shared" si="71"/>
        <v>0.38215972970822087</v>
      </c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7"/>
      <c r="BS184" s="87"/>
    </row>
    <row r="185" spans="1:71">
      <c r="A185" s="84" t="s">
        <v>207</v>
      </c>
      <c r="B185" s="87">
        <f t="shared" si="71"/>
        <v>0.12231054464442524</v>
      </c>
      <c r="C185" s="87">
        <f>C81*0.042333333/C$4</f>
        <v>0.23154331106194123</v>
      </c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>
        <f t="shared" si="71"/>
        <v>0.11487653731219037</v>
      </c>
      <c r="AJ185" s="87">
        <f t="shared" si="71"/>
        <v>0.30109864453861274</v>
      </c>
      <c r="AK185" s="87"/>
      <c r="AL185" s="87"/>
      <c r="AM185" s="87">
        <f t="shared" ref="AM185:AN187" si="72">AM81*0.042333333/AM$4</f>
        <v>0.35026708445305865</v>
      </c>
      <c r="AN185" s="87">
        <f t="shared" si="72"/>
        <v>0.65872628920757159</v>
      </c>
      <c r="AO185" s="87"/>
      <c r="AP185" s="87">
        <f t="shared" si="71"/>
        <v>0.46525899845167035</v>
      </c>
      <c r="AQ185" s="87">
        <f t="shared" si="71"/>
        <v>0.4600669064805607</v>
      </c>
      <c r="AR185" s="87"/>
      <c r="AS185" s="87">
        <f t="shared" si="71"/>
        <v>0.49643307942374465</v>
      </c>
      <c r="AT185" s="87">
        <f t="shared" si="71"/>
        <v>0.55406505982200871</v>
      </c>
      <c r="AU185" s="87">
        <f t="shared" si="71"/>
        <v>0.3709602737644786</v>
      </c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87"/>
    </row>
    <row r="186" spans="1:71">
      <c r="A186" s="84" t="s">
        <v>208</v>
      </c>
      <c r="B186" s="87">
        <f t="shared" si="71"/>
        <v>6.4113078898776349E-2</v>
      </c>
      <c r="C186" s="87">
        <f>C82*0.042333333/C$4</f>
        <v>0.24566906105934286</v>
      </c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>
        <f t="shared" si="71"/>
        <v>0.11992572278859279</v>
      </c>
      <c r="AJ186" s="87">
        <f t="shared" si="71"/>
        <v>0.27797953482321081</v>
      </c>
      <c r="AK186" s="87"/>
      <c r="AL186" s="87">
        <f>AL82*0.042333333/AL$4</f>
        <v>0.25555849542764292</v>
      </c>
      <c r="AM186" s="87">
        <f t="shared" si="72"/>
        <v>0.37194836821802779</v>
      </c>
      <c r="AN186" s="87">
        <f t="shared" si="72"/>
        <v>0.70910718051545385</v>
      </c>
      <c r="AO186" s="87"/>
      <c r="AP186" s="87">
        <f t="shared" si="71"/>
        <v>0.53147889197972475</v>
      </c>
      <c r="AQ186" s="87">
        <f t="shared" si="71"/>
        <v>0.50789170550981044</v>
      </c>
      <c r="AR186" s="87"/>
      <c r="AS186" s="87">
        <f t="shared" si="71"/>
        <v>0.61148208003331173</v>
      </c>
      <c r="AT186" s="87">
        <f t="shared" si="71"/>
        <v>0.60185368332804223</v>
      </c>
      <c r="AU186" s="87">
        <f t="shared" si="71"/>
        <v>0.43120509908045812</v>
      </c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7"/>
      <c r="BS186" s="87"/>
    </row>
    <row r="187" spans="1:71">
      <c r="A187" s="84" t="s">
        <v>209</v>
      </c>
      <c r="B187" s="87">
        <f t="shared" si="71"/>
        <v>0.12058448533328676</v>
      </c>
      <c r="C187" s="87">
        <f>C83*0.042333333/C$4</f>
        <v>0.22821496705883221</v>
      </c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>
        <f t="shared" si="71"/>
        <v>0.11215367020426233</v>
      </c>
      <c r="AJ187" s="87">
        <f t="shared" si="71"/>
        <v>0.30288685381337394</v>
      </c>
      <c r="AK187" s="87"/>
      <c r="AL187" s="87">
        <f>AL83*0.042333333/AL$4</f>
        <v>0.22144462781412871</v>
      </c>
      <c r="AM187" s="87">
        <f t="shared" si="72"/>
        <v>0.32985666782946532</v>
      </c>
      <c r="AN187" s="87">
        <f t="shared" si="72"/>
        <v>0.58802580773453839</v>
      </c>
      <c r="AO187" s="87"/>
      <c r="AP187" s="87">
        <f t="shared" si="71"/>
        <v>0.44264209098142043</v>
      </c>
      <c r="AQ187" s="87">
        <f t="shared" si="71"/>
        <v>0.30982075160424111</v>
      </c>
      <c r="AR187" s="87"/>
      <c r="AS187" s="87">
        <f t="shared" si="71"/>
        <v>0.60809231987743684</v>
      </c>
      <c r="AT187" s="87">
        <f t="shared" si="71"/>
        <v>0.56907529119102707</v>
      </c>
      <c r="AU187" s="87">
        <f t="shared" si="71"/>
        <v>0.35700219214157042</v>
      </c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7"/>
      <c r="BS187" s="87"/>
    </row>
    <row r="188" spans="1:71">
      <c r="A188" s="84" t="s">
        <v>210</v>
      </c>
      <c r="B188" s="87">
        <f t="shared" si="71"/>
        <v>0.14293338146068452</v>
      </c>
      <c r="C188" s="87">
        <f>C84*0.042333333/C$4</f>
        <v>0.24908103179619831</v>
      </c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>
        <f t="shared" si="71"/>
        <v>0.53736245415891626</v>
      </c>
      <c r="AQ188" s="87">
        <f t="shared" si="71"/>
        <v>0.48348376336984122</v>
      </c>
      <c r="AR188" s="87"/>
      <c r="AS188" s="87"/>
      <c r="AT188" s="87">
        <f t="shared" si="71"/>
        <v>0.43763862677922699</v>
      </c>
      <c r="AU188" s="87">
        <f t="shared" si="71"/>
        <v>0.22458815954160363</v>
      </c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7"/>
      <c r="BQ188" s="87"/>
      <c r="BR188" s="87"/>
      <c r="BS188" s="87"/>
    </row>
    <row r="189" spans="1:71">
      <c r="A189" s="84" t="s">
        <v>211</v>
      </c>
      <c r="B189" s="87">
        <f t="shared" si="71"/>
        <v>0.10129364088263233</v>
      </c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>
        <f t="shared" si="71"/>
        <v>0.26183695054516826</v>
      </c>
      <c r="AQ189" s="87">
        <f t="shared" si="71"/>
        <v>0.56133331238409889</v>
      </c>
      <c r="AR189" s="87"/>
      <c r="AS189" s="87">
        <f t="shared" ref="AS189:AS195" si="73">AS85*0.042333333/AS$4</f>
        <v>0.61269689434449293</v>
      </c>
      <c r="AT189" s="87">
        <f t="shared" si="71"/>
        <v>0.57666698812006778</v>
      </c>
      <c r="AU189" s="87">
        <f t="shared" si="71"/>
        <v>0.34250801253065749</v>
      </c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87"/>
      <c r="BN189" s="87"/>
      <c r="BO189" s="87"/>
      <c r="BP189" s="87"/>
      <c r="BQ189" s="87"/>
      <c r="BR189" s="87"/>
      <c r="BS189" s="87"/>
    </row>
    <row r="190" spans="1:71">
      <c r="A190" s="84" t="s">
        <v>212</v>
      </c>
      <c r="B190" s="87">
        <f t="shared" si="71"/>
        <v>0.10770932729412701</v>
      </c>
      <c r="C190" s="87">
        <f t="shared" si="71"/>
        <v>0.48479612220446283</v>
      </c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>
        <f t="shared" si="71"/>
        <v>0.31839548413651142</v>
      </c>
      <c r="AQ190" s="87">
        <f t="shared" si="71"/>
        <v>0.27863907740229382</v>
      </c>
      <c r="AR190" s="87"/>
      <c r="AS190" s="87">
        <f t="shared" si="73"/>
        <v>0.61347671948673543</v>
      </c>
      <c r="AT190" s="87">
        <f t="shared" si="71"/>
        <v>0.54872447525078649</v>
      </c>
      <c r="AU190" s="87">
        <f t="shared" si="71"/>
        <v>0.41717539303000267</v>
      </c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87"/>
    </row>
    <row r="191" spans="1:71">
      <c r="A191" s="84" t="s">
        <v>213</v>
      </c>
      <c r="B191" s="87">
        <f t="shared" si="71"/>
        <v>9.7223920263846561E-2</v>
      </c>
      <c r="C191" s="87">
        <f t="shared" si="71"/>
        <v>0.60270025944596806</v>
      </c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>
        <f t="shared" si="71"/>
        <v>0.20238759926681371</v>
      </c>
      <c r="AQ191" s="87">
        <f t="shared" si="71"/>
        <v>0.24405375584539171</v>
      </c>
      <c r="AR191" s="87"/>
      <c r="AS191" s="87">
        <f t="shared" si="73"/>
        <v>0.6089983594935684</v>
      </c>
      <c r="AT191" s="87">
        <f t="shared" si="71"/>
        <v>0.85679110198214725</v>
      </c>
      <c r="AU191" s="87">
        <f t="shared" si="71"/>
        <v>0.36594439339897705</v>
      </c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87"/>
    </row>
    <row r="192" spans="1:71">
      <c r="A192" s="84" t="s">
        <v>214</v>
      </c>
      <c r="B192" s="87"/>
      <c r="C192" s="87">
        <f t="shared" si="71"/>
        <v>0.4862679527184004</v>
      </c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>
        <f t="shared" si="71"/>
        <v>0.28483337271551351</v>
      </c>
      <c r="AQ192" s="87">
        <f t="shared" si="71"/>
        <v>0.28034682389999449</v>
      </c>
      <c r="AR192" s="87"/>
      <c r="AS192" s="87">
        <f t="shared" si="73"/>
        <v>0.60388892713095643</v>
      </c>
      <c r="AT192" s="87">
        <f t="shared" si="71"/>
        <v>0.65517928300874739</v>
      </c>
      <c r="AU192" s="87">
        <f t="shared" si="71"/>
        <v>0.39986398593556693</v>
      </c>
      <c r="AV192" s="87"/>
      <c r="AW192" s="87"/>
      <c r="AX192" s="87"/>
      <c r="AY192" s="87"/>
      <c r="AZ192" s="87"/>
      <c r="BA192" s="87"/>
      <c r="BB192" s="87"/>
      <c r="BC192" s="87"/>
      <c r="BD192" s="87"/>
      <c r="BE192" s="87"/>
      <c r="BF192" s="87"/>
      <c r="BG192" s="87"/>
      <c r="BH192" s="87"/>
      <c r="BI192" s="87"/>
      <c r="BJ192" s="87"/>
      <c r="BK192" s="87"/>
      <c r="BL192" s="87"/>
      <c r="BM192" s="87"/>
      <c r="BN192" s="87"/>
      <c r="BO192" s="87"/>
      <c r="BP192" s="87"/>
      <c r="BQ192" s="87"/>
      <c r="BR192" s="87"/>
      <c r="BS192" s="87"/>
    </row>
    <row r="193" spans="1:90">
      <c r="A193" s="84" t="s">
        <v>215</v>
      </c>
      <c r="B193" s="87"/>
      <c r="C193" s="87">
        <f t="shared" si="71"/>
        <v>0.47821350359099174</v>
      </c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>
        <f t="shared" si="71"/>
        <v>0.24524456785700241</v>
      </c>
      <c r="AQ193" s="87">
        <f t="shared" si="71"/>
        <v>0.27388700130984817</v>
      </c>
      <c r="AR193" s="87"/>
      <c r="AS193" s="87">
        <f t="shared" si="73"/>
        <v>0.58828340896654308</v>
      </c>
      <c r="AT193" s="87">
        <f t="shared" si="71"/>
        <v>0.6101021306729193</v>
      </c>
      <c r="AU193" s="87">
        <f t="shared" si="71"/>
        <v>0.45765187634295806</v>
      </c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87"/>
    </row>
    <row r="194" spans="1:90">
      <c r="A194" s="84" t="s">
        <v>216</v>
      </c>
      <c r="B194" s="87">
        <f>B90*0.042333333/B$4</f>
        <v>0.31196275175892857</v>
      </c>
      <c r="C194" s="87">
        <f t="shared" si="71"/>
        <v>0.47467011941539178</v>
      </c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>
        <f t="shared" si="71"/>
        <v>0.29840915570177912</v>
      </c>
      <c r="AQ194" s="87">
        <f t="shared" si="71"/>
        <v>0.19355381634864549</v>
      </c>
      <c r="AR194" s="87"/>
      <c r="AS194" s="87">
        <f t="shared" si="73"/>
        <v>0.6685174992517755</v>
      </c>
      <c r="AT194" s="87">
        <f t="shared" si="71"/>
        <v>0.62076007070097716</v>
      </c>
      <c r="AU194" s="87">
        <f t="shared" si="71"/>
        <v>0.25921531460487196</v>
      </c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</row>
    <row r="195" spans="1:90">
      <c r="A195" s="84" t="s">
        <v>217</v>
      </c>
      <c r="B195" s="87">
        <f>B91*0.042333333/B$4</f>
        <v>8.8167293971758168E-2</v>
      </c>
      <c r="C195" s="87">
        <f t="shared" si="71"/>
        <v>0.45853493847282534</v>
      </c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>
        <f>AQ91*0.042333333/AQ$4</f>
        <v>0.19346497404529689</v>
      </c>
      <c r="AR195" s="87"/>
      <c r="AS195" s="87">
        <f t="shared" si="73"/>
        <v>0.56743999013573787</v>
      </c>
      <c r="AT195" s="87">
        <f t="shared" si="71"/>
        <v>0.54004523342092359</v>
      </c>
      <c r="AU195" s="87">
        <f t="shared" si="71"/>
        <v>0.48157443514371912</v>
      </c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87"/>
    </row>
    <row r="197" spans="1:90" ht="21">
      <c r="B197" s="85" t="s">
        <v>219</v>
      </c>
    </row>
    <row r="198" spans="1:90" s="81" customFormat="1">
      <c r="A198" s="77" t="s">
        <v>6</v>
      </c>
      <c r="B198" s="78" t="s">
        <v>7</v>
      </c>
      <c r="C198" s="78" t="s">
        <v>8</v>
      </c>
      <c r="D198" s="78" t="s">
        <v>9</v>
      </c>
      <c r="E198" s="78" t="s">
        <v>10</v>
      </c>
      <c r="F198" s="78" t="s">
        <v>11</v>
      </c>
      <c r="G198" s="78" t="s">
        <v>12</v>
      </c>
      <c r="H198" s="78" t="s">
        <v>13</v>
      </c>
      <c r="I198" s="78" t="s">
        <v>14</v>
      </c>
      <c r="J198" s="78" t="s">
        <v>15</v>
      </c>
      <c r="K198" s="78" t="s">
        <v>16</v>
      </c>
      <c r="L198" s="78" t="s">
        <v>17</v>
      </c>
      <c r="M198" s="78" t="s">
        <v>18</v>
      </c>
      <c r="N198" s="78" t="s">
        <v>19</v>
      </c>
      <c r="O198" s="78" t="s">
        <v>20</v>
      </c>
      <c r="P198" s="78" t="s">
        <v>21</v>
      </c>
      <c r="Q198" s="78" t="s">
        <v>22</v>
      </c>
      <c r="R198" s="78" t="s">
        <v>23</v>
      </c>
      <c r="S198" s="78" t="s">
        <v>24</v>
      </c>
      <c r="T198" s="78" t="s">
        <v>25</v>
      </c>
      <c r="U198" s="78" t="s">
        <v>26</v>
      </c>
      <c r="V198" s="78" t="s">
        <v>27</v>
      </c>
      <c r="W198" s="78" t="s">
        <v>28</v>
      </c>
      <c r="X198" s="78" t="s">
        <v>29</v>
      </c>
      <c r="Y198" s="78" t="s">
        <v>30</v>
      </c>
      <c r="Z198" s="78" t="s">
        <v>31</v>
      </c>
      <c r="AA198" s="78" t="s">
        <v>32</v>
      </c>
      <c r="AB198" s="78" t="s">
        <v>33</v>
      </c>
      <c r="AC198" s="78" t="s">
        <v>34</v>
      </c>
      <c r="AD198" s="78" t="s">
        <v>35</v>
      </c>
      <c r="AE198" s="78" t="s">
        <v>36</v>
      </c>
      <c r="AF198" s="78" t="s">
        <v>37</v>
      </c>
      <c r="AG198" s="78" t="s">
        <v>38</v>
      </c>
      <c r="AH198" s="78" t="s">
        <v>39</v>
      </c>
      <c r="AI198" s="79" t="s">
        <v>40</v>
      </c>
      <c r="AJ198" s="79" t="s">
        <v>41</v>
      </c>
      <c r="AK198" s="79" t="s">
        <v>42</v>
      </c>
      <c r="AL198" s="79" t="s">
        <v>43</v>
      </c>
      <c r="AM198" s="79" t="s">
        <v>44</v>
      </c>
      <c r="AN198" s="79" t="s">
        <v>45</v>
      </c>
      <c r="AO198" s="80" t="s">
        <v>46</v>
      </c>
      <c r="AP198" s="80" t="s">
        <v>47</v>
      </c>
      <c r="AQ198" s="80" t="s">
        <v>48</v>
      </c>
      <c r="AR198" s="80" t="s">
        <v>49</v>
      </c>
      <c r="AS198" s="80" t="s">
        <v>50</v>
      </c>
      <c r="AT198" s="80" t="s">
        <v>51</v>
      </c>
      <c r="AU198" s="80" t="s">
        <v>52</v>
      </c>
      <c r="AV198" s="80" t="s">
        <v>53</v>
      </c>
      <c r="AW198" s="80" t="s">
        <v>54</v>
      </c>
      <c r="AX198" s="80" t="s">
        <v>55</v>
      </c>
      <c r="AY198" s="80" t="s">
        <v>56</v>
      </c>
      <c r="AZ198" s="80" t="s">
        <v>57</v>
      </c>
      <c r="BA198" s="80" t="s">
        <v>58</v>
      </c>
      <c r="BB198" s="80" t="s">
        <v>59</v>
      </c>
      <c r="BC198" s="80" t="s">
        <v>60</v>
      </c>
      <c r="BD198" s="80" t="s">
        <v>61</v>
      </c>
      <c r="BE198" s="80" t="s">
        <v>62</v>
      </c>
      <c r="BF198" s="80" t="s">
        <v>63</v>
      </c>
      <c r="BG198" s="80" t="s">
        <v>64</v>
      </c>
      <c r="BH198" s="80" t="s">
        <v>65</v>
      </c>
      <c r="BI198" s="80" t="s">
        <v>66</v>
      </c>
      <c r="BJ198" s="80" t="s">
        <v>67</v>
      </c>
      <c r="BK198" s="80" t="s">
        <v>68</v>
      </c>
      <c r="BL198" s="80" t="s">
        <v>69</v>
      </c>
      <c r="BM198" s="80" t="s">
        <v>70</v>
      </c>
      <c r="BN198" s="80" t="s">
        <v>71</v>
      </c>
      <c r="BO198" s="80" t="s">
        <v>72</v>
      </c>
      <c r="BP198" s="80" t="s">
        <v>73</v>
      </c>
      <c r="BQ198" s="80" t="s">
        <v>74</v>
      </c>
      <c r="BR198" s="80" t="s">
        <v>75</v>
      </c>
      <c r="BS198" s="80" t="s">
        <v>76</v>
      </c>
      <c r="BT198" s="77"/>
      <c r="BU198" s="77"/>
      <c r="BV198" s="77"/>
      <c r="BW198" s="77"/>
      <c r="BX198" s="77"/>
      <c r="BY198" s="77"/>
      <c r="BZ198" s="77"/>
      <c r="CA198" s="77"/>
      <c r="CB198" s="77"/>
      <c r="CC198" s="77"/>
      <c r="CD198" s="77"/>
      <c r="CE198" s="77"/>
      <c r="CF198" s="77"/>
      <c r="CG198" s="77"/>
      <c r="CH198" s="77"/>
      <c r="CI198" s="77"/>
      <c r="CJ198" s="77"/>
      <c r="CK198" s="77"/>
      <c r="CL198" s="77"/>
    </row>
    <row r="199" spans="1:90">
      <c r="A199" s="77" t="s">
        <v>152</v>
      </c>
      <c r="AI199">
        <f t="shared" ref="AI199:AN199" si="74">AVERAGE(AI202:AI217)*0.042333333</f>
        <v>2.2359092428606568E-3</v>
      </c>
      <c r="AJ199">
        <f t="shared" si="74"/>
        <v>5.0494103935953853E-3</v>
      </c>
      <c r="AK199">
        <f t="shared" si="74"/>
        <v>2.948669469907992E-3</v>
      </c>
      <c r="AL199">
        <f t="shared" si="74"/>
        <v>4.9666469631335893E-3</v>
      </c>
      <c r="AM199">
        <f t="shared" si="74"/>
        <v>4.413521540002842E-3</v>
      </c>
      <c r="AN199">
        <f t="shared" si="74"/>
        <v>8.4789004024895687E-3</v>
      </c>
      <c r="AO199">
        <f t="shared" ref="AO199:AV199" si="75">AVERAGE(AO202:AO225)*0.042333333</f>
        <v>3.0065689936285018E-3</v>
      </c>
      <c r="AP199">
        <f t="shared" si="75"/>
        <v>4.1272889936199934E-3</v>
      </c>
      <c r="AQ199">
        <f t="shared" si="75"/>
        <v>4.1202035896817655E-3</v>
      </c>
      <c r="AR199">
        <f t="shared" si="75"/>
        <v>4.8406259029172768E-3</v>
      </c>
      <c r="AS199">
        <f t="shared" si="75"/>
        <v>8.3742671067499296E-3</v>
      </c>
      <c r="AT199">
        <f t="shared" si="75"/>
        <v>9.0878759321332374E-3</v>
      </c>
      <c r="AU199">
        <f t="shared" si="75"/>
        <v>6.1168577690113466E-3</v>
      </c>
      <c r="AV199">
        <f t="shared" si="75"/>
        <v>6.3963864819687995E-3</v>
      </c>
      <c r="AW199">
        <f>AVERAGE(AW202:AW225)*0.042333333</f>
        <v>4.6105129300466974E-3</v>
      </c>
      <c r="AX199">
        <f t="shared" ref="AX199:BF199" si="76">AVERAGE(AX202:AX225)*0.042333333</f>
        <v>6.3263402630058408E-3</v>
      </c>
      <c r="AY199">
        <f t="shared" si="76"/>
        <v>1.269082003279663E-2</v>
      </c>
      <c r="AZ199">
        <f t="shared" si="76"/>
        <v>7.3302534374984803E-3</v>
      </c>
      <c r="BA199">
        <f t="shared" si="76"/>
        <v>4.6389624686164234E-3</v>
      </c>
      <c r="BB199">
        <f t="shared" si="76"/>
        <v>6.8843050643148914E-3</v>
      </c>
      <c r="BC199">
        <f t="shared" si="76"/>
        <v>2.723159823894046E-2</v>
      </c>
      <c r="BD199">
        <f t="shared" si="76"/>
        <v>2.4315443934470226E-2</v>
      </c>
      <c r="BE199">
        <f t="shared" si="76"/>
        <v>9.4321929744696775E-3</v>
      </c>
      <c r="BF199">
        <f t="shared" si="76"/>
        <v>2.3737263334052981E-2</v>
      </c>
      <c r="BG199">
        <f>AVERAGE(BG202:BG225)*0.042333333</f>
        <v>5.5576365329587174E-3</v>
      </c>
      <c r="BH199">
        <f t="shared" ref="BH199:BR199" si="77">AVERAGE(BH202:BH225)*0.042333333</f>
        <v>1.19953588103861E-2</v>
      </c>
      <c r="BI199">
        <f t="shared" si="77"/>
        <v>7.6300574740970663E-3</v>
      </c>
      <c r="BJ199">
        <f t="shared" si="77"/>
        <v>2.7276782960170939E-2</v>
      </c>
      <c r="BK199">
        <f t="shared" si="77"/>
        <v>1.2355774421788947E-2</v>
      </c>
      <c r="BL199">
        <f t="shared" si="77"/>
        <v>2.4073970089993235E-2</v>
      </c>
      <c r="BM199">
        <f t="shared" si="77"/>
        <v>6.9325000352616411E-3</v>
      </c>
      <c r="BN199">
        <f t="shared" si="77"/>
        <v>1.2844268937845019E-2</v>
      </c>
      <c r="BO199">
        <f t="shared" si="77"/>
        <v>1.010949767751871E-2</v>
      </c>
      <c r="BP199">
        <f t="shared" si="77"/>
        <v>3.3237614362803036E-2</v>
      </c>
      <c r="BQ199">
        <f t="shared" si="77"/>
        <v>9.2491770301869735E-3</v>
      </c>
      <c r="BR199">
        <f t="shared" si="77"/>
        <v>2.9631451505876004E-2</v>
      </c>
      <c r="BS199">
        <f>AVERAGE(BS202:BS225)*0.042333333</f>
        <v>1.0758384864974182E-2</v>
      </c>
    </row>
    <row r="200" spans="1:90">
      <c r="A200" s="77" t="s">
        <v>153</v>
      </c>
      <c r="AI200">
        <f>STDEV(AI202:AI225)*0.042333333</f>
        <v>5.0716616884545983E-4</v>
      </c>
      <c r="AJ200">
        <f t="shared" ref="AJ200:BS200" si="78">STDEV(AJ202:AJ225)*0.042333333</f>
        <v>2.8197938538821292E-3</v>
      </c>
      <c r="AK200">
        <f t="shared" si="78"/>
        <v>8.0375605979944391E-4</v>
      </c>
      <c r="AL200">
        <f t="shared" si="78"/>
        <v>3.2730659714427582E-3</v>
      </c>
      <c r="AM200">
        <f t="shared" si="78"/>
        <v>1.083459633712967E-3</v>
      </c>
      <c r="AN200">
        <f t="shared" si="78"/>
        <v>4.0215821245339432E-3</v>
      </c>
      <c r="AO200">
        <f t="shared" si="78"/>
        <v>6.2124509505964742E-4</v>
      </c>
      <c r="AP200">
        <f t="shared" si="78"/>
        <v>1.0076717939011585E-3</v>
      </c>
      <c r="AQ200">
        <f t="shared" si="78"/>
        <v>8.6571406271866594E-4</v>
      </c>
      <c r="AR200">
        <f t="shared" si="78"/>
        <v>8.8060651907861942E-4</v>
      </c>
      <c r="AS200">
        <f t="shared" si="78"/>
        <v>3.0656499686656301E-3</v>
      </c>
      <c r="AT200">
        <f t="shared" si="78"/>
        <v>3.1416095556162033E-3</v>
      </c>
      <c r="AU200">
        <f t="shared" si="78"/>
        <v>2.348241533086565E-3</v>
      </c>
      <c r="AV200">
        <f t="shared" si="78"/>
        <v>2.2287450576253193E-3</v>
      </c>
      <c r="AW200">
        <f t="shared" si="78"/>
        <v>1.2506529255531358E-3</v>
      </c>
      <c r="AX200">
        <f t="shared" si="78"/>
        <v>1.3566879736298628E-3</v>
      </c>
      <c r="AY200">
        <f t="shared" si="78"/>
        <v>2.7286135283420771E-3</v>
      </c>
      <c r="AZ200">
        <f t="shared" si="78"/>
        <v>2.12158176297363E-3</v>
      </c>
      <c r="BA200">
        <f t="shared" si="78"/>
        <v>1.1332141315624105E-3</v>
      </c>
      <c r="BB200">
        <f t="shared" si="78"/>
        <v>1.2870619106825824E-3</v>
      </c>
      <c r="BC200">
        <f t="shared" si="78"/>
        <v>2.6939898958051166E-3</v>
      </c>
      <c r="BD200">
        <f t="shared" si="78"/>
        <v>5.5543980293508701E-3</v>
      </c>
      <c r="BE200">
        <f t="shared" si="78"/>
        <v>4.1118656448017226E-3</v>
      </c>
      <c r="BF200">
        <f t="shared" si="78"/>
        <v>4.586777068867E-3</v>
      </c>
      <c r="BG200">
        <f t="shared" si="78"/>
        <v>1.926028019863483E-3</v>
      </c>
      <c r="BH200">
        <f t="shared" si="78"/>
        <v>4.6824481352292571E-3</v>
      </c>
      <c r="BI200">
        <f t="shared" si="78"/>
        <v>3.491188165793576E-3</v>
      </c>
      <c r="BJ200">
        <f t="shared" si="78"/>
        <v>9.1117686580424132E-3</v>
      </c>
      <c r="BK200">
        <f t="shared" si="78"/>
        <v>2.6831443098145323E-3</v>
      </c>
      <c r="BL200">
        <f t="shared" si="78"/>
        <v>2.6150464176537547E-3</v>
      </c>
      <c r="BM200">
        <f t="shared" si="78"/>
        <v>1.3022047425632699E-3</v>
      </c>
      <c r="BN200">
        <f t="shared" si="78"/>
        <v>4.1854666728034697E-3</v>
      </c>
      <c r="BO200">
        <f t="shared" si="78"/>
        <v>3.1951465352226338E-3</v>
      </c>
      <c r="BP200">
        <f t="shared" si="78"/>
        <v>9.2661767721951439E-3</v>
      </c>
      <c r="BQ200">
        <f t="shared" si="78"/>
        <v>9.9418649732223785E-4</v>
      </c>
      <c r="BR200">
        <f t="shared" si="78"/>
        <v>4.6829389921465734E-3</v>
      </c>
      <c r="BS200">
        <f t="shared" si="78"/>
        <v>1.2444334980547347E-3</v>
      </c>
    </row>
    <row r="201" spans="1:90">
      <c r="A201" s="82" t="s">
        <v>79</v>
      </c>
      <c r="AI201">
        <f>COUNT(AI202:AI225)</f>
        <v>16</v>
      </c>
      <c r="AJ201">
        <f t="shared" ref="AJ201:BS201" si="79">COUNT(AJ202:AJ225)</f>
        <v>16</v>
      </c>
      <c r="AK201">
        <f t="shared" si="79"/>
        <v>14</v>
      </c>
      <c r="AL201">
        <f t="shared" si="79"/>
        <v>15</v>
      </c>
      <c r="AM201">
        <f t="shared" si="79"/>
        <v>15</v>
      </c>
      <c r="AN201">
        <f t="shared" si="79"/>
        <v>16</v>
      </c>
      <c r="AO201">
        <f t="shared" si="79"/>
        <v>12</v>
      </c>
      <c r="AP201">
        <f t="shared" si="79"/>
        <v>23</v>
      </c>
      <c r="AQ201">
        <f t="shared" si="79"/>
        <v>23</v>
      </c>
      <c r="AR201">
        <f t="shared" si="79"/>
        <v>12</v>
      </c>
      <c r="AS201">
        <f t="shared" si="79"/>
        <v>24</v>
      </c>
      <c r="AT201">
        <f t="shared" si="79"/>
        <v>24</v>
      </c>
      <c r="AU201">
        <f t="shared" si="79"/>
        <v>23</v>
      </c>
      <c r="AV201">
        <f t="shared" si="79"/>
        <v>12</v>
      </c>
      <c r="AW201">
        <f t="shared" si="79"/>
        <v>12</v>
      </c>
      <c r="AX201">
        <f t="shared" si="79"/>
        <v>12</v>
      </c>
      <c r="AY201">
        <f t="shared" si="79"/>
        <v>12</v>
      </c>
      <c r="AZ201">
        <f t="shared" si="79"/>
        <v>12</v>
      </c>
      <c r="BA201">
        <f t="shared" si="79"/>
        <v>11</v>
      </c>
      <c r="BB201">
        <f t="shared" si="79"/>
        <v>12</v>
      </c>
      <c r="BC201">
        <f t="shared" si="79"/>
        <v>10</v>
      </c>
      <c r="BD201">
        <f t="shared" si="79"/>
        <v>12</v>
      </c>
      <c r="BE201">
        <f t="shared" si="79"/>
        <v>12</v>
      </c>
      <c r="BF201">
        <f t="shared" si="79"/>
        <v>12</v>
      </c>
      <c r="BG201">
        <f t="shared" si="79"/>
        <v>12</v>
      </c>
      <c r="BH201">
        <f t="shared" si="79"/>
        <v>12</v>
      </c>
      <c r="BI201">
        <f t="shared" si="79"/>
        <v>12</v>
      </c>
      <c r="BJ201">
        <f t="shared" si="79"/>
        <v>11</v>
      </c>
      <c r="BK201">
        <f t="shared" si="79"/>
        <v>12</v>
      </c>
      <c r="BL201">
        <f t="shared" si="79"/>
        <v>12</v>
      </c>
      <c r="BM201">
        <f t="shared" si="79"/>
        <v>12</v>
      </c>
      <c r="BN201">
        <f t="shared" si="79"/>
        <v>12</v>
      </c>
      <c r="BO201">
        <f t="shared" si="79"/>
        <v>12</v>
      </c>
      <c r="BP201">
        <f t="shared" si="79"/>
        <v>8</v>
      </c>
      <c r="BQ201">
        <f t="shared" si="79"/>
        <v>12</v>
      </c>
      <c r="BR201">
        <f t="shared" si="79"/>
        <v>8</v>
      </c>
      <c r="BS201">
        <f t="shared" si="79"/>
        <v>12</v>
      </c>
    </row>
    <row r="202" spans="1:90">
      <c r="A202" s="77" t="s">
        <v>194</v>
      </c>
      <c r="AI202" s="87">
        <f>AI97*0.042333333/AI$4</f>
        <v>4.4696491697733751E-2</v>
      </c>
      <c r="AJ202" s="87">
        <f t="shared" ref="AJ202:BR202" si="80">AJ97*0.042333333/AJ$4</f>
        <v>5.2279019066118489E-2</v>
      </c>
      <c r="AK202" s="87">
        <f t="shared" si="80"/>
        <v>6.9453666578338805E-2</v>
      </c>
      <c r="AL202" s="87">
        <f t="shared" si="80"/>
        <v>3.2732350538902479E-2</v>
      </c>
      <c r="AM202" s="87">
        <f t="shared" si="80"/>
        <v>0.16075743505666551</v>
      </c>
      <c r="AN202" s="87">
        <f t="shared" si="80"/>
        <v>0.13935621547457508</v>
      </c>
      <c r="AO202" s="87">
        <f t="shared" si="80"/>
        <v>8.3613731193190891E-2</v>
      </c>
      <c r="AP202" s="87">
        <f t="shared" si="80"/>
        <v>0.10487183924118745</v>
      </c>
      <c r="AQ202" s="87">
        <f t="shared" si="80"/>
        <v>0.11478820447319353</v>
      </c>
      <c r="AR202" s="87">
        <f t="shared" si="80"/>
        <v>0.12235002127984392</v>
      </c>
      <c r="AS202" s="87">
        <f t="shared" si="80"/>
        <v>0.1746537859036276</v>
      </c>
      <c r="AT202" s="87">
        <f t="shared" si="80"/>
        <v>0.21076620177935015</v>
      </c>
      <c r="AU202" s="87">
        <f t="shared" si="80"/>
        <v>0.19983432329385548</v>
      </c>
      <c r="AV202" s="87">
        <f t="shared" si="80"/>
        <v>0.17352572108615949</v>
      </c>
      <c r="AW202" s="87">
        <f t="shared" si="80"/>
        <v>0.10127501677490056</v>
      </c>
      <c r="AX202" s="87">
        <f t="shared" si="80"/>
        <v>0.13600675052718256</v>
      </c>
      <c r="AY202" s="87">
        <f t="shared" si="80"/>
        <v>0.27953299445415924</v>
      </c>
      <c r="AZ202" s="87">
        <f t="shared" si="80"/>
        <v>0.17752065278374909</v>
      </c>
      <c r="BA202" s="87">
        <f t="shared" si="80"/>
        <v>0.11807266522236629</v>
      </c>
      <c r="BB202" s="87">
        <f t="shared" si="80"/>
        <v>0.16752151535512255</v>
      </c>
      <c r="BC202" s="87">
        <f t="shared" si="80"/>
        <v>0.7155928023998146</v>
      </c>
      <c r="BD202" s="87">
        <f t="shared" si="80"/>
        <v>0.47667233388240715</v>
      </c>
      <c r="BE202" s="87">
        <f t="shared" si="80"/>
        <v>0.1413672376092506</v>
      </c>
      <c r="BF202" s="87">
        <f t="shared" si="80"/>
        <v>0.54744582695054733</v>
      </c>
      <c r="BG202" s="87">
        <f t="shared" si="80"/>
        <v>0.19138962762662151</v>
      </c>
      <c r="BH202" s="87">
        <f t="shared" si="80"/>
        <v>0.42621177364564672</v>
      </c>
      <c r="BI202" s="87">
        <f t="shared" si="80"/>
        <v>0.32205301937259179</v>
      </c>
      <c r="BJ202" s="87">
        <f t="shared" si="80"/>
        <v>1.0247440873728053</v>
      </c>
      <c r="BK202" s="87">
        <f t="shared" si="80"/>
        <v>0.23115111056364007</v>
      </c>
      <c r="BL202" s="87">
        <f t="shared" si="80"/>
        <v>0.65045450821609585</v>
      </c>
      <c r="BM202" s="87">
        <f t="shared" si="80"/>
        <v>0.17549322222307651</v>
      </c>
      <c r="BN202" s="87">
        <f t="shared" si="80"/>
        <v>0.37717816417171818</v>
      </c>
      <c r="BO202" s="87">
        <f t="shared" si="80"/>
        <v>0.32304287727103032</v>
      </c>
      <c r="BP202" s="87"/>
      <c r="BQ202" s="87">
        <f t="shared" si="80"/>
        <v>0.17534044761423206</v>
      </c>
      <c r="BR202" s="87">
        <f t="shared" si="80"/>
        <v>0.75027290062272001</v>
      </c>
      <c r="BS202" s="87">
        <f>BS97*0.042333333/BS$4</f>
        <v>0.18656458319521671</v>
      </c>
    </row>
    <row r="203" spans="1:90">
      <c r="A203" s="77" t="s">
        <v>195</v>
      </c>
      <c r="AI203" s="87">
        <f t="shared" ref="AI203:BS210" si="81">AI98*0.042333333/AI$4</f>
        <v>6.0148270633163088E-2</v>
      </c>
      <c r="AJ203" s="87">
        <f t="shared" si="81"/>
        <v>8.3331546574181944E-2</v>
      </c>
      <c r="AK203" s="87">
        <f t="shared" si="81"/>
        <v>6.0487194676319307E-2</v>
      </c>
      <c r="AL203" s="87">
        <f t="shared" si="81"/>
        <v>7.8787844887188957E-2</v>
      </c>
      <c r="AM203" s="87">
        <f t="shared" si="81"/>
        <v>0.13673105169644706</v>
      </c>
      <c r="AN203" s="87">
        <f t="shared" si="81"/>
        <v>0.15118483366532665</v>
      </c>
      <c r="AO203" s="87">
        <f t="shared" si="81"/>
        <v>8.8883665101220158E-2</v>
      </c>
      <c r="AP203" s="87">
        <f t="shared" si="81"/>
        <v>0.10738097357267458</v>
      </c>
      <c r="AQ203" s="87">
        <f t="shared" si="81"/>
        <v>0.10257929771968953</v>
      </c>
      <c r="AR203" s="87">
        <f t="shared" si="81"/>
        <v>0.11930261018025769</v>
      </c>
      <c r="AS203" s="87">
        <f t="shared" si="81"/>
        <v>0.20098528051871148</v>
      </c>
      <c r="AT203" s="87">
        <f t="shared" si="81"/>
        <v>0.22526961610720866</v>
      </c>
      <c r="AU203" s="87">
        <f t="shared" si="81"/>
        <v>0.20186802294875594</v>
      </c>
      <c r="AV203" s="87">
        <f t="shared" si="81"/>
        <v>0.17854818343878556</v>
      </c>
      <c r="AW203" s="87">
        <f t="shared" si="81"/>
        <v>0.15671652925546797</v>
      </c>
      <c r="AX203" s="87">
        <f t="shared" si="81"/>
        <v>0.14184963797314909</v>
      </c>
      <c r="AY203" s="87">
        <f t="shared" si="81"/>
        <v>0.26908937002915578</v>
      </c>
      <c r="AZ203" s="87">
        <f t="shared" si="81"/>
        <v>0.12698550394017419</v>
      </c>
      <c r="BA203" s="87">
        <f t="shared" si="81"/>
        <v>0.1079654595737662</v>
      </c>
      <c r="BB203" s="87">
        <f t="shared" si="81"/>
        <v>0.17198313808190138</v>
      </c>
      <c r="BC203" s="87">
        <f t="shared" si="81"/>
        <v>0.68970423739207321</v>
      </c>
      <c r="BD203" s="87">
        <f t="shared" si="81"/>
        <v>0.53870144760216432</v>
      </c>
      <c r="BE203" s="87">
        <f t="shared" si="81"/>
        <v>9.8768865107316972E-2</v>
      </c>
      <c r="BF203" s="87">
        <f t="shared" si="81"/>
        <v>0.44885966635694458</v>
      </c>
      <c r="BG203" s="87">
        <f t="shared" si="81"/>
        <v>0.12718602214594196</v>
      </c>
      <c r="BH203" s="87">
        <f t="shared" si="81"/>
        <v>0.37044904412410556</v>
      </c>
      <c r="BI203" s="87">
        <f t="shared" si="81"/>
        <v>0.26253678181312995</v>
      </c>
      <c r="BJ203" s="87">
        <f t="shared" si="81"/>
        <v>0.85368322944818298</v>
      </c>
      <c r="BK203" s="87">
        <f t="shared" si="81"/>
        <v>0.25493868894666416</v>
      </c>
      <c r="BL203" s="87">
        <f t="shared" si="81"/>
        <v>0.49453840196559617</v>
      </c>
      <c r="BM203" s="87">
        <f t="shared" si="81"/>
        <v>0.16088791890519943</v>
      </c>
      <c r="BN203" s="87">
        <f t="shared" si="81"/>
        <v>0.43611727684845103</v>
      </c>
      <c r="BO203" s="87">
        <f t="shared" si="81"/>
        <v>0.28952904841972532</v>
      </c>
      <c r="BP203" s="87">
        <f t="shared" si="81"/>
        <v>1.0998170468998556</v>
      </c>
      <c r="BQ203" s="87">
        <f t="shared" si="81"/>
        <v>0.18318865263325965</v>
      </c>
      <c r="BR203" s="87">
        <f t="shared" si="81"/>
        <v>0.72611255941633801</v>
      </c>
      <c r="BS203" s="87">
        <f t="shared" si="81"/>
        <v>0.25050707165020941</v>
      </c>
    </row>
    <row r="204" spans="1:90">
      <c r="A204" s="77" t="s">
        <v>196</v>
      </c>
      <c r="AI204" s="87">
        <f t="shared" si="81"/>
        <v>4.8433433826402084E-2</v>
      </c>
      <c r="AJ204" s="87">
        <f t="shared" si="81"/>
        <v>8.5737922725204418E-2</v>
      </c>
      <c r="AK204" s="87">
        <f t="shared" si="81"/>
        <v>5.9076677112545058E-2</v>
      </c>
      <c r="AL204" s="87">
        <f t="shared" si="81"/>
        <v>0.11637840734194532</v>
      </c>
      <c r="AM204" s="87">
        <f t="shared" si="81"/>
        <v>0.12112696750160892</v>
      </c>
      <c r="AN204" s="87">
        <f t="shared" si="81"/>
        <v>0.14416664200029003</v>
      </c>
      <c r="AO204" s="87">
        <f t="shared" si="81"/>
        <v>7.7154175607761291E-2</v>
      </c>
      <c r="AP204" s="87">
        <f t="shared" si="81"/>
        <v>0.10732458853151754</v>
      </c>
      <c r="AQ204" s="87">
        <f t="shared" si="81"/>
        <v>0.14420092970180001</v>
      </c>
      <c r="AR204" s="87">
        <f t="shared" si="81"/>
        <v>0.11841312743018517</v>
      </c>
      <c r="AS204" s="87">
        <f t="shared" si="81"/>
        <v>0.13707117247329945</v>
      </c>
      <c r="AT204" s="87">
        <f t="shared" si="81"/>
        <v>0.21514594571004009</v>
      </c>
      <c r="AU204" s="87">
        <f t="shared" si="81"/>
        <v>0.23020742144826037</v>
      </c>
      <c r="AV204" s="87">
        <f t="shared" si="81"/>
        <v>0.21733864044636264</v>
      </c>
      <c r="AW204" s="87">
        <f t="shared" si="81"/>
        <v>0.14231705411609849</v>
      </c>
      <c r="AX204" s="87">
        <f t="shared" si="81"/>
        <v>0.13136703494100799</v>
      </c>
      <c r="AY204" s="87">
        <f t="shared" si="81"/>
        <v>0.24284768172202945</v>
      </c>
      <c r="AZ204" s="87">
        <f t="shared" si="81"/>
        <v>0.13494581298240255</v>
      </c>
      <c r="BA204" s="87">
        <f t="shared" si="81"/>
        <v>0.11586978663161687</v>
      </c>
      <c r="BB204" s="87">
        <f t="shared" si="81"/>
        <v>0.10456872828229741</v>
      </c>
      <c r="BC204" s="87"/>
      <c r="BD204" s="87">
        <f t="shared" si="81"/>
        <v>0.4574789457669371</v>
      </c>
      <c r="BE204" s="87">
        <f t="shared" si="81"/>
        <v>0.14915703749648718</v>
      </c>
      <c r="BF204" s="87">
        <f t="shared" si="81"/>
        <v>0.53775531759314932</v>
      </c>
      <c r="BG204" s="87">
        <f t="shared" si="81"/>
        <v>0.22881628939003004</v>
      </c>
      <c r="BH204" s="87">
        <f t="shared" si="81"/>
        <v>0.34861311691733859</v>
      </c>
      <c r="BI204" s="87">
        <f t="shared" si="81"/>
        <v>0.27598913367322686</v>
      </c>
      <c r="BJ204" s="87">
        <f t="shared" si="81"/>
        <v>0.50172534811682767</v>
      </c>
      <c r="BK204" s="87">
        <f t="shared" si="81"/>
        <v>0.23622041062452026</v>
      </c>
      <c r="BL204" s="87">
        <f t="shared" si="81"/>
        <v>0.53144827575965259</v>
      </c>
      <c r="BM204" s="87">
        <f t="shared" si="81"/>
        <v>0.19460005725256013</v>
      </c>
      <c r="BN204" s="87">
        <f t="shared" si="81"/>
        <v>0.41807620178515209</v>
      </c>
      <c r="BO204" s="87">
        <f t="shared" si="81"/>
        <v>0.32358699411560793</v>
      </c>
      <c r="BP204" s="87"/>
      <c r="BQ204" s="87">
        <f t="shared" si="81"/>
        <v>0.2168143279133512</v>
      </c>
      <c r="BR204" s="87">
        <f t="shared" si="81"/>
        <v>0.79425826301632341</v>
      </c>
      <c r="BS204" s="87">
        <f t="shared" si="81"/>
        <v>0.27667614127630463</v>
      </c>
    </row>
    <row r="205" spans="1:90">
      <c r="A205" s="77" t="s">
        <v>197</v>
      </c>
      <c r="AI205" s="87">
        <f t="shared" si="81"/>
        <v>4.9824381504104065E-2</v>
      </c>
      <c r="AJ205" s="87">
        <f t="shared" si="81"/>
        <v>5.875568435413215E-2</v>
      </c>
      <c r="AK205" s="87">
        <f t="shared" si="81"/>
        <v>6.1680814471582815E-2</v>
      </c>
      <c r="AL205" s="87">
        <f t="shared" si="81"/>
        <v>0.10605175190401868</v>
      </c>
      <c r="AM205" s="87">
        <f t="shared" si="81"/>
        <v>9.5047137337671908E-2</v>
      </c>
      <c r="AN205" s="87">
        <f t="shared" si="81"/>
        <v>0.14189142127427995</v>
      </c>
      <c r="AO205" s="87">
        <f t="shared" si="81"/>
        <v>8.1178161054422354E-2</v>
      </c>
      <c r="AP205" s="87">
        <f t="shared" si="81"/>
        <v>0.13417254274397258</v>
      </c>
      <c r="AQ205" s="87">
        <f t="shared" si="81"/>
        <v>0.12200812232532227</v>
      </c>
      <c r="AR205" s="87">
        <f t="shared" si="81"/>
        <v>9.4842816322302986E-2</v>
      </c>
      <c r="AS205" s="87">
        <f t="shared" si="81"/>
        <v>0.19919348575546644</v>
      </c>
      <c r="AT205" s="87">
        <f t="shared" si="81"/>
        <v>0.18586036768168512</v>
      </c>
      <c r="AU205" s="87">
        <f t="shared" si="81"/>
        <v>0.18553765346799689</v>
      </c>
      <c r="AV205" s="87">
        <f t="shared" si="81"/>
        <v>0.2587992673122978</v>
      </c>
      <c r="AW205" s="87">
        <f t="shared" si="81"/>
        <v>0.15634269453600361</v>
      </c>
      <c r="AX205" s="87">
        <f t="shared" si="81"/>
        <v>0.10912488960903964</v>
      </c>
      <c r="AY205" s="87">
        <f t="shared" si="81"/>
        <v>0.21291093669276662</v>
      </c>
      <c r="AZ205" s="87">
        <f t="shared" si="81"/>
        <v>0.14443779117151337</v>
      </c>
      <c r="BA205" s="87"/>
      <c r="BB205" s="87">
        <f t="shared" si="81"/>
        <v>0.19277891240184761</v>
      </c>
      <c r="BC205" s="87">
        <f t="shared" si="81"/>
        <v>0.66739270963107356</v>
      </c>
      <c r="BD205" s="87">
        <f t="shared" si="81"/>
        <v>0.50832733451004208</v>
      </c>
      <c r="BE205" s="87">
        <f t="shared" si="81"/>
        <v>0.1517247943601778</v>
      </c>
      <c r="BF205" s="87">
        <f t="shared" si="81"/>
        <v>0.60208493672363284</v>
      </c>
      <c r="BG205" s="87">
        <f t="shared" si="81"/>
        <v>0.18164588894516839</v>
      </c>
      <c r="BH205" s="87">
        <f t="shared" si="81"/>
        <v>0.39777204009388195</v>
      </c>
      <c r="BI205" s="87">
        <f t="shared" si="81"/>
        <v>0.27940118036562545</v>
      </c>
      <c r="BJ205" s="87"/>
      <c r="BK205" s="87">
        <f t="shared" si="81"/>
        <v>0.21410614987221144</v>
      </c>
      <c r="BL205" s="87">
        <f t="shared" si="81"/>
        <v>0.60726638931109345</v>
      </c>
      <c r="BM205" s="87">
        <f t="shared" si="81"/>
        <v>0.18408432468888813</v>
      </c>
      <c r="BN205" s="87">
        <f t="shared" si="81"/>
        <v>0.38292558262447662</v>
      </c>
      <c r="BO205" s="87">
        <f t="shared" si="81"/>
        <v>0.30577482277925933</v>
      </c>
      <c r="BP205" s="87">
        <f t="shared" si="81"/>
        <v>1.0620491490760022</v>
      </c>
      <c r="BQ205" s="87">
        <f t="shared" si="81"/>
        <v>0.24127865449610128</v>
      </c>
      <c r="BR205" s="87"/>
      <c r="BS205" s="87">
        <f t="shared" si="81"/>
        <v>0.26203747531864968</v>
      </c>
    </row>
    <row r="206" spans="1:90">
      <c r="A206" s="77" t="s">
        <v>198</v>
      </c>
      <c r="AI206" s="87">
        <f t="shared" si="81"/>
        <v>6.525951144665558E-2</v>
      </c>
      <c r="AJ206" s="87">
        <f t="shared" si="81"/>
        <v>0.25457205771781038</v>
      </c>
      <c r="AK206" s="87">
        <f t="shared" si="81"/>
        <v>6.1776304055203901E-2</v>
      </c>
      <c r="AL206" s="87">
        <f t="shared" si="81"/>
        <v>0.2283891521464016</v>
      </c>
      <c r="AM206" s="87">
        <f t="shared" si="81"/>
        <v>8.1859416316104106E-2</v>
      </c>
      <c r="AN206" s="87">
        <f t="shared" si="81"/>
        <v>0.1613214408899781</v>
      </c>
      <c r="AO206" s="87">
        <f t="shared" si="81"/>
        <v>8.1635534540241042E-2</v>
      </c>
      <c r="AP206" s="87">
        <f t="shared" si="81"/>
        <v>0.1416544039744225</v>
      </c>
      <c r="AQ206" s="87">
        <f t="shared" si="81"/>
        <v>0.12945113307252634</v>
      </c>
      <c r="AR206" s="87">
        <f t="shared" si="81"/>
        <v>8.5851775455675808E-2</v>
      </c>
      <c r="AS206" s="87">
        <f t="shared" si="81"/>
        <v>0.13479255045362554</v>
      </c>
      <c r="AT206" s="87">
        <f t="shared" si="81"/>
        <v>0.22386742229333301</v>
      </c>
      <c r="AU206" s="87">
        <f t="shared" si="81"/>
        <v>0.18470854645820825</v>
      </c>
      <c r="AV206" s="87">
        <f t="shared" si="81"/>
        <v>0.10752731635959779</v>
      </c>
      <c r="AW206" s="87">
        <f t="shared" si="81"/>
        <v>0.12311243514361347</v>
      </c>
      <c r="AX206" s="87">
        <f t="shared" si="81"/>
        <v>9.2557747277485433E-2</v>
      </c>
      <c r="AY206" s="87">
        <f t="shared" si="81"/>
        <v>0.24316639835638179</v>
      </c>
      <c r="AZ206" s="87">
        <f t="shared" si="81"/>
        <v>0.10638644118527882</v>
      </c>
      <c r="BA206" s="87">
        <f t="shared" si="81"/>
        <v>6.9761890144905872E-2</v>
      </c>
      <c r="BB206" s="87">
        <f t="shared" si="81"/>
        <v>0.2009149431098752</v>
      </c>
      <c r="BC206" s="87">
        <f t="shared" si="81"/>
        <v>0.73251802581479264</v>
      </c>
      <c r="BD206" s="87">
        <f t="shared" si="81"/>
        <v>0.36741547351992737</v>
      </c>
      <c r="BE206" s="87">
        <f t="shared" si="81"/>
        <v>0.16354685944869432</v>
      </c>
      <c r="BF206" s="87">
        <f t="shared" si="81"/>
        <v>0.3982799345890618</v>
      </c>
      <c r="BG206" s="87">
        <f t="shared" si="81"/>
        <v>0.13938799805323471</v>
      </c>
      <c r="BH206" s="87">
        <f t="shared" si="81"/>
        <v>0.43777461388088279</v>
      </c>
      <c r="BI206" s="87">
        <f t="shared" si="81"/>
        <v>0.19556877487689181</v>
      </c>
      <c r="BJ206" s="87">
        <f t="shared" si="81"/>
        <v>0.84344252131992281</v>
      </c>
      <c r="BK206" s="87">
        <f t="shared" si="81"/>
        <v>0.22377819494412091</v>
      </c>
      <c r="BL206" s="87">
        <f t="shared" si="81"/>
        <v>0.50721740781194269</v>
      </c>
      <c r="BM206" s="87">
        <f t="shared" si="81"/>
        <v>0.14511968413465759</v>
      </c>
      <c r="BN206" s="87">
        <f t="shared" si="81"/>
        <v>0.39589300409804029</v>
      </c>
      <c r="BO206" s="87">
        <f t="shared" si="81"/>
        <v>0.30037134208029298</v>
      </c>
      <c r="BP206" s="87">
        <f t="shared" si="81"/>
        <v>0.93086735631737594</v>
      </c>
      <c r="BQ206" s="87">
        <f t="shared" si="81"/>
        <v>0.21687308726082441</v>
      </c>
      <c r="BR206" s="87">
        <f t="shared" si="81"/>
        <v>0.58427677880540918</v>
      </c>
      <c r="BS206" s="87">
        <f t="shared" si="81"/>
        <v>0.25471176772479098</v>
      </c>
    </row>
    <row r="207" spans="1:90">
      <c r="A207" s="84" t="s">
        <v>199</v>
      </c>
      <c r="AI207" s="87">
        <f t="shared" si="81"/>
        <v>4.7314924213973611E-2</v>
      </c>
      <c r="AJ207" s="87">
        <f t="shared" si="81"/>
        <v>0.17096540202443436</v>
      </c>
      <c r="AK207" s="87">
        <f t="shared" si="81"/>
        <v>0.10435647352875278</v>
      </c>
      <c r="AL207" s="87">
        <f t="shared" si="81"/>
        <v>5.3362020480858717E-2</v>
      </c>
      <c r="AM207" s="87">
        <f t="shared" si="81"/>
        <v>9.2015795879997392E-2</v>
      </c>
      <c r="AN207" s="87">
        <f t="shared" si="81"/>
        <v>0.17863223082388305</v>
      </c>
      <c r="AO207" s="87">
        <f t="shared" si="81"/>
        <v>7.6455723486560309E-2</v>
      </c>
      <c r="AP207" s="87">
        <f t="shared" si="81"/>
        <v>0.16250385726994293</v>
      </c>
      <c r="AQ207" s="87">
        <f t="shared" si="81"/>
        <v>8.14150867886477E-2</v>
      </c>
      <c r="AR207" s="87">
        <f t="shared" si="81"/>
        <v>7.9442787163762518E-2</v>
      </c>
      <c r="AS207" s="87">
        <f t="shared" si="81"/>
        <v>0.14741399784252138</v>
      </c>
      <c r="AT207" s="87">
        <f t="shared" si="81"/>
        <v>0.17212351412858087</v>
      </c>
      <c r="AU207" s="87">
        <f t="shared" si="81"/>
        <v>0.21066263447667141</v>
      </c>
      <c r="AV207" s="87">
        <f t="shared" si="81"/>
        <v>0.18275122858620121</v>
      </c>
      <c r="AW207" s="87">
        <f t="shared" si="81"/>
        <v>9.9743206217095204E-2</v>
      </c>
      <c r="AX207" s="87">
        <f t="shared" si="81"/>
        <v>0.12256327636439061</v>
      </c>
      <c r="AY207" s="87">
        <f t="shared" si="81"/>
        <v>0.25100477132509874</v>
      </c>
      <c r="AZ207" s="87">
        <f t="shared" si="81"/>
        <v>0.10573284955191395</v>
      </c>
      <c r="BA207" s="87">
        <f t="shared" si="81"/>
        <v>0.1059842926786693</v>
      </c>
      <c r="BB207" s="87">
        <f t="shared" si="81"/>
        <v>0.16606239619298513</v>
      </c>
      <c r="BC207" s="87"/>
      <c r="BD207" s="87">
        <f t="shared" si="81"/>
        <v>0.5603114435346348</v>
      </c>
      <c r="BE207" s="87">
        <f t="shared" si="81"/>
        <v>0.15500641791722805</v>
      </c>
      <c r="BF207" s="87">
        <f t="shared" si="81"/>
        <v>0.43691788622810213</v>
      </c>
      <c r="BG207" s="87">
        <f t="shared" si="81"/>
        <v>0.11867734942553571</v>
      </c>
      <c r="BH207" s="87">
        <f t="shared" si="81"/>
        <v>0.32725354457451833</v>
      </c>
      <c r="BI207" s="87">
        <f t="shared" si="81"/>
        <v>0.14991162322032933</v>
      </c>
      <c r="BJ207" s="87">
        <f t="shared" si="81"/>
        <v>0.36271293653829179</v>
      </c>
      <c r="BK207" s="87">
        <f t="shared" si="81"/>
        <v>0.24342285420659385</v>
      </c>
      <c r="BL207" s="87">
        <f t="shared" si="81"/>
        <v>0.61830640835917916</v>
      </c>
      <c r="BM207" s="87">
        <f t="shared" si="81"/>
        <v>0.15227536013952317</v>
      </c>
      <c r="BN207" s="87">
        <f t="shared" si="81"/>
        <v>0.35688865409204273</v>
      </c>
      <c r="BO207" s="87">
        <f t="shared" si="81"/>
        <v>0.30928684968516995</v>
      </c>
      <c r="BP207" s="87"/>
      <c r="BQ207" s="87">
        <f t="shared" si="81"/>
        <v>0.21769827287968696</v>
      </c>
      <c r="BR207" s="87">
        <f t="shared" si="81"/>
        <v>0.65776995283540296</v>
      </c>
      <c r="BS207" s="87">
        <f t="shared" si="81"/>
        <v>0.26254999436715837</v>
      </c>
    </row>
    <row r="208" spans="1:90">
      <c r="A208" s="84" t="s">
        <v>200</v>
      </c>
      <c r="AI208" s="87">
        <f t="shared" si="81"/>
        <v>8.4679804866235747E-2</v>
      </c>
      <c r="AJ208" s="87">
        <f t="shared" si="81"/>
        <v>0.10659318270073256</v>
      </c>
      <c r="AK208" s="87">
        <f t="shared" si="81"/>
        <v>6.0507656729952404E-2</v>
      </c>
      <c r="AL208" s="87">
        <f t="shared" si="81"/>
        <v>0.29171582626488762</v>
      </c>
      <c r="AM208" s="87">
        <f t="shared" si="81"/>
        <v>8.6108837079583361E-2</v>
      </c>
      <c r="AN208" s="87">
        <f t="shared" si="81"/>
        <v>0.15050325117482952</v>
      </c>
      <c r="AO208" s="87">
        <f t="shared" si="81"/>
        <v>6.60014723821329E-2</v>
      </c>
      <c r="AP208" s="87">
        <f t="shared" si="81"/>
        <v>7.6464621775198083E-2</v>
      </c>
      <c r="AQ208" s="87">
        <f t="shared" si="81"/>
        <v>7.7239498531263967E-2</v>
      </c>
      <c r="AR208" s="87">
        <f t="shared" si="81"/>
        <v>0.1275435795004661</v>
      </c>
      <c r="AS208" s="87">
        <f t="shared" si="81"/>
        <v>0.24644502941764515</v>
      </c>
      <c r="AT208" s="87">
        <f t="shared" si="81"/>
        <v>0.14955748537093727</v>
      </c>
      <c r="AU208" s="87">
        <f t="shared" si="81"/>
        <v>8.6357355249925827E-2</v>
      </c>
      <c r="AV208" s="87">
        <f t="shared" si="81"/>
        <v>0.1628591695355753</v>
      </c>
      <c r="AW208" s="87">
        <f t="shared" si="81"/>
        <v>9.9426358497549161E-2</v>
      </c>
      <c r="AX208" s="87">
        <f t="shared" si="81"/>
        <v>0.16134203958326729</v>
      </c>
      <c r="AY208" s="87">
        <f t="shared" si="81"/>
        <v>0.30783708782099783</v>
      </c>
      <c r="AZ208" s="87">
        <f t="shared" si="81"/>
        <v>0.23528901480994277</v>
      </c>
      <c r="BA208" s="87">
        <f t="shared" si="81"/>
        <v>0.13949733761051375</v>
      </c>
      <c r="BB208" s="87">
        <f t="shared" si="81"/>
        <v>0.1867805577915411</v>
      </c>
      <c r="BC208" s="87">
        <f t="shared" si="81"/>
        <v>0.5783430174923484</v>
      </c>
      <c r="BD208" s="87">
        <f t="shared" si="81"/>
        <v>0.76510258912913609</v>
      </c>
      <c r="BE208" s="87">
        <f t="shared" si="81"/>
        <v>0.32458653254101344</v>
      </c>
      <c r="BF208" s="87">
        <f t="shared" si="81"/>
        <v>0.56023848107174667</v>
      </c>
      <c r="BG208" s="87">
        <f t="shared" si="81"/>
        <v>0.10230033513306694</v>
      </c>
      <c r="BH208" s="87">
        <f t="shared" si="81"/>
        <v>0.19975446889088166</v>
      </c>
      <c r="BI208" s="87">
        <f t="shared" si="81"/>
        <v>0.10080476431184951</v>
      </c>
      <c r="BJ208" s="87">
        <f t="shared" si="81"/>
        <v>0.81669069404807437</v>
      </c>
      <c r="BK208" s="87">
        <f t="shared" si="81"/>
        <v>0.38421032660535787</v>
      </c>
      <c r="BL208" s="87">
        <f t="shared" si="81"/>
        <v>0.57781091062274814</v>
      </c>
      <c r="BM208" s="87">
        <f t="shared" si="81"/>
        <v>0.19031094290961373</v>
      </c>
      <c r="BN208" s="87">
        <f t="shared" si="81"/>
        <v>0.1763834742926455</v>
      </c>
      <c r="BO208" s="87">
        <f t="shared" si="81"/>
        <v>0.1577679746015993</v>
      </c>
      <c r="BP208" s="87"/>
      <c r="BQ208" s="87">
        <f t="shared" si="81"/>
        <v>0.23544104106235192</v>
      </c>
      <c r="BR208" s="87"/>
      <c r="BS208" s="87">
        <f t="shared" si="81"/>
        <v>0.23313752061318702</v>
      </c>
    </row>
    <row r="209" spans="1:71">
      <c r="A209" s="84" t="s">
        <v>201</v>
      </c>
      <c r="AI209" s="87">
        <f t="shared" si="81"/>
        <v>5.5301900160908725E-2</v>
      </c>
      <c r="AJ209" s="87">
        <f t="shared" si="81"/>
        <v>8.9788324455988819E-2</v>
      </c>
      <c r="AK209" s="87">
        <f t="shared" si="81"/>
        <v>3.1684807982383538E-2</v>
      </c>
      <c r="AL209" s="87">
        <f t="shared" si="81"/>
        <v>0.26005618310156603</v>
      </c>
      <c r="AM209" s="87">
        <f t="shared" si="81"/>
        <v>9.7760432086030094E-2</v>
      </c>
      <c r="AN209" s="87">
        <f t="shared" si="81"/>
        <v>0.11851103386314368</v>
      </c>
      <c r="AO209" s="87">
        <f t="shared" si="81"/>
        <v>6.2171251072321132E-2</v>
      </c>
      <c r="AP209" s="87">
        <f t="shared" si="81"/>
        <v>0.12180470083172452</v>
      </c>
      <c r="AQ209" s="87">
        <f t="shared" si="81"/>
        <v>7.3229749240130954E-2</v>
      </c>
      <c r="AR209" s="87">
        <f t="shared" si="81"/>
        <v>0.12422323660781125</v>
      </c>
      <c r="AS209" s="87">
        <f t="shared" si="81"/>
        <v>0.25676306265806748</v>
      </c>
      <c r="AT209" s="87">
        <f t="shared" si="81"/>
        <v>0.28650578510535107</v>
      </c>
      <c r="AU209" s="87">
        <f t="shared" si="81"/>
        <v>6.8240715954883846E-2</v>
      </c>
      <c r="AV209" s="87">
        <f t="shared" si="81"/>
        <v>0.10283214995962761</v>
      </c>
      <c r="AW209" s="87">
        <f t="shared" si="81"/>
        <v>8.9239362392144361E-2</v>
      </c>
      <c r="AX209" s="87">
        <f t="shared" si="81"/>
        <v>0.18698257308581084</v>
      </c>
      <c r="AY209" s="87">
        <f t="shared" si="81"/>
        <v>0.28526372516344939</v>
      </c>
      <c r="AZ209" s="87">
        <f t="shared" si="81"/>
        <v>0.19934544817629229</v>
      </c>
      <c r="BA209" s="87">
        <f t="shared" si="81"/>
        <v>0.13444881991684796</v>
      </c>
      <c r="BB209" s="87">
        <f t="shared" si="81"/>
        <v>0.1948212357275749</v>
      </c>
      <c r="BC209" s="87">
        <f t="shared" si="81"/>
        <v>0.5771589711337981</v>
      </c>
      <c r="BD209" s="87">
        <f t="shared" si="81"/>
        <v>0.78213839335145352</v>
      </c>
      <c r="BE209" s="87">
        <f t="shared" si="81"/>
        <v>0.34068963455728374</v>
      </c>
      <c r="BF209" s="87">
        <f t="shared" si="81"/>
        <v>0.68401701157099992</v>
      </c>
      <c r="BG209" s="87">
        <f t="shared" si="81"/>
        <v>0.10611060283311838</v>
      </c>
      <c r="BH209" s="87">
        <f t="shared" si="81"/>
        <v>0.15978559945746204</v>
      </c>
      <c r="BI209" s="87">
        <f t="shared" si="81"/>
        <v>0.12051379045999444</v>
      </c>
      <c r="BJ209" s="87">
        <f t="shared" si="81"/>
        <v>0.71407556226174018</v>
      </c>
      <c r="BK209" s="87">
        <f t="shared" si="81"/>
        <v>0.35613178759557984</v>
      </c>
      <c r="BL209" s="87">
        <f t="shared" si="81"/>
        <v>0.54761761561824229</v>
      </c>
      <c r="BM209" s="87">
        <f t="shared" si="81"/>
        <v>0.14113739487977586</v>
      </c>
      <c r="BN209" s="87">
        <f t="shared" si="81"/>
        <v>0.20364287770912526</v>
      </c>
      <c r="BO209" s="87">
        <f t="shared" si="81"/>
        <v>0.16504642070439185</v>
      </c>
      <c r="BP209" s="87">
        <f t="shared" si="81"/>
        <v>0.495493504524671</v>
      </c>
      <c r="BQ209" s="87">
        <f t="shared" si="81"/>
        <v>0.19290949250871539</v>
      </c>
      <c r="BR209" s="87">
        <f t="shared" si="81"/>
        <v>0.87574846162349385</v>
      </c>
      <c r="BS209" s="87">
        <f t="shared" si="81"/>
        <v>0.21592606002893847</v>
      </c>
    </row>
    <row r="210" spans="1:71">
      <c r="A210" s="84" t="s">
        <v>202</v>
      </c>
      <c r="AI210" s="87">
        <f t="shared" si="81"/>
        <v>6.6595971511302865E-2</v>
      </c>
      <c r="AJ210" s="87">
        <f t="shared" si="81"/>
        <v>0.20428509384007273</v>
      </c>
      <c r="AK210" s="87">
        <f t="shared" si="81"/>
        <v>6.7138726243982039E-2</v>
      </c>
      <c r="AL210" s="87">
        <f t="shared" si="81"/>
        <v>8.7053306400962288E-2</v>
      </c>
      <c r="AM210" s="87">
        <f t="shared" si="81"/>
        <v>9.1817841496605518E-2</v>
      </c>
      <c r="AN210" s="87">
        <f t="shared" ref="AN210:BS210" si="82">AN105*0.042333333/AN$4</f>
        <v>0.41209882700180384</v>
      </c>
      <c r="AO210" s="87">
        <f t="shared" si="82"/>
        <v>7.5793320507098749E-2</v>
      </c>
      <c r="AP210" s="87">
        <f t="shared" si="82"/>
        <v>0.10041091502349601</v>
      </c>
      <c r="AQ210" s="87">
        <f t="shared" si="82"/>
        <v>7.1610845045778873E-2</v>
      </c>
      <c r="AR210" s="87">
        <f t="shared" si="82"/>
        <v>0.14759523036965075</v>
      </c>
      <c r="AS210" s="87">
        <f t="shared" si="82"/>
        <v>0.25464671639053654</v>
      </c>
      <c r="AT210" s="87">
        <f t="shared" si="82"/>
        <v>0.26434098650529236</v>
      </c>
      <c r="AU210" s="87">
        <f t="shared" si="82"/>
        <v>0.11417367838461594</v>
      </c>
      <c r="AV210" s="87">
        <f t="shared" si="82"/>
        <v>0.10536810493092545</v>
      </c>
      <c r="AW210" s="87">
        <f t="shared" si="82"/>
        <v>8.0458805444724488E-2</v>
      </c>
      <c r="AX210" s="87">
        <f t="shared" si="82"/>
        <v>0.16875184852105587</v>
      </c>
      <c r="AY210" s="87">
        <f t="shared" si="82"/>
        <v>0.43086993362640419</v>
      </c>
      <c r="AZ210" s="87">
        <f t="shared" si="82"/>
        <v>0.2227317117263577</v>
      </c>
      <c r="BA210" s="87">
        <f t="shared" si="82"/>
        <v>5.961807155573931E-2</v>
      </c>
      <c r="BB210" s="87">
        <f t="shared" si="82"/>
        <v>0.1456458154546886</v>
      </c>
      <c r="BC210" s="87">
        <f t="shared" si="82"/>
        <v>0.59841370985515707</v>
      </c>
      <c r="BD210" s="87">
        <f t="shared" si="82"/>
        <v>0.50779790099536348</v>
      </c>
      <c r="BE210" s="87">
        <f t="shared" si="82"/>
        <v>0.29848929681770814</v>
      </c>
      <c r="BF210" s="87">
        <f t="shared" si="82"/>
        <v>0.5561406955599445</v>
      </c>
      <c r="BG210" s="87">
        <f t="shared" si="82"/>
        <v>8.7184158643528825E-2</v>
      </c>
      <c r="BH210" s="87">
        <f t="shared" si="82"/>
        <v>0.19041611599200084</v>
      </c>
      <c r="BI210" s="87">
        <f t="shared" si="82"/>
        <v>0.12045353356476443</v>
      </c>
      <c r="BJ210" s="87">
        <f t="shared" si="82"/>
        <v>0.49855257793487806</v>
      </c>
      <c r="BK210" s="87">
        <f t="shared" si="82"/>
        <v>0.34629824269872195</v>
      </c>
      <c r="BL210" s="87">
        <f t="shared" si="82"/>
        <v>0.54684168333002914</v>
      </c>
      <c r="BM210" s="87">
        <f t="shared" si="82"/>
        <v>0.17532157182415917</v>
      </c>
      <c r="BN210" s="87">
        <f t="shared" si="82"/>
        <v>0.18979496806229265</v>
      </c>
      <c r="BO210" s="87">
        <f t="shared" si="82"/>
        <v>0.16198900224438387</v>
      </c>
      <c r="BP210" s="87">
        <f t="shared" si="82"/>
        <v>0.70035636405394985</v>
      </c>
      <c r="BQ210" s="87">
        <f t="shared" si="82"/>
        <v>0.22992277190834814</v>
      </c>
      <c r="BR210" s="87"/>
      <c r="BS210" s="87">
        <f t="shared" si="82"/>
        <v>0.27896845284152527</v>
      </c>
    </row>
    <row r="211" spans="1:71">
      <c r="A211" s="84" t="s">
        <v>203</v>
      </c>
      <c r="AI211" s="87">
        <f t="shared" ref="AI211:BS225" si="83">AI106*0.042333333/AI$4</f>
        <v>5.4460369248174996E-2</v>
      </c>
      <c r="AJ211" s="87">
        <f t="shared" si="83"/>
        <v>0.19528438524764638</v>
      </c>
      <c r="AK211" s="87">
        <f t="shared" si="83"/>
        <v>6.3068141707906228E-2</v>
      </c>
      <c r="AL211" s="87">
        <f t="shared" si="83"/>
        <v>8.6183024521875332E-2</v>
      </c>
      <c r="AM211" s="87">
        <f t="shared" si="83"/>
        <v>6.9353978069293706E-2</v>
      </c>
      <c r="AN211" s="87">
        <f t="shared" si="83"/>
        <v>0.41595644336554538</v>
      </c>
      <c r="AO211" s="87">
        <f t="shared" si="83"/>
        <v>5.6225395756678037E-2</v>
      </c>
      <c r="AP211" s="87">
        <f t="shared" si="83"/>
        <v>9.5826377446344951E-2</v>
      </c>
      <c r="AQ211" s="87">
        <f t="shared" si="83"/>
        <v>8.8595519172621498E-2</v>
      </c>
      <c r="AR211" s="87">
        <f t="shared" si="83"/>
        <v>0.11462153539841904</v>
      </c>
      <c r="AS211" s="87">
        <f t="shared" si="83"/>
        <v>0.2491811789051665</v>
      </c>
      <c r="AT211" s="87">
        <f t="shared" si="83"/>
        <v>0.21440261404967229</v>
      </c>
      <c r="AU211" s="87">
        <f t="shared" si="83"/>
        <v>0.10893424298767913</v>
      </c>
      <c r="AV211" s="87">
        <f t="shared" si="83"/>
        <v>0.11489971655935036</v>
      </c>
      <c r="AW211" s="87">
        <f t="shared" si="83"/>
        <v>6.9831869699949992E-2</v>
      </c>
      <c r="AX211" s="87">
        <f t="shared" si="83"/>
        <v>0.17601921005049706</v>
      </c>
      <c r="AY211" s="87">
        <f t="shared" si="83"/>
        <v>0.36434246273714194</v>
      </c>
      <c r="AZ211" s="87">
        <f t="shared" si="83"/>
        <v>0.22969077401109086</v>
      </c>
      <c r="BA211" s="87">
        <f t="shared" si="83"/>
        <v>0.14507267483788605</v>
      </c>
      <c r="BB211" s="87">
        <f t="shared" si="83"/>
        <v>0.15739416396685271</v>
      </c>
      <c r="BC211" s="87">
        <f t="shared" si="83"/>
        <v>0.55548926289425549</v>
      </c>
      <c r="BD211" s="87">
        <f t="shared" si="83"/>
        <v>0.7371621623544875</v>
      </c>
      <c r="BE211" s="87">
        <f t="shared" si="83"/>
        <v>0.31267144845911971</v>
      </c>
      <c r="BF211" s="87">
        <f t="shared" si="83"/>
        <v>0.77293629819588117</v>
      </c>
      <c r="BG211" s="87">
        <f t="shared" si="83"/>
        <v>9.8624873990561537E-2</v>
      </c>
      <c r="BH211" s="87">
        <f t="shared" si="83"/>
        <v>0.16633323187982457</v>
      </c>
      <c r="BI211" s="87">
        <f t="shared" si="83"/>
        <v>0.12510084660937798</v>
      </c>
      <c r="BJ211" s="87">
        <f t="shared" si="83"/>
        <v>0.53182043140007484</v>
      </c>
      <c r="BK211" s="87">
        <f t="shared" si="83"/>
        <v>0.31345097274671768</v>
      </c>
      <c r="BL211" s="87">
        <f t="shared" si="83"/>
        <v>0.52119235670807695</v>
      </c>
      <c r="BM211" s="87">
        <f t="shared" si="83"/>
        <v>0.2136811447222062</v>
      </c>
      <c r="BN211" s="87">
        <f t="shared" si="83"/>
        <v>0.24521468018558235</v>
      </c>
      <c r="BO211" s="87">
        <f t="shared" si="83"/>
        <v>0.13187178157438206</v>
      </c>
      <c r="BP211" s="87">
        <f t="shared" si="83"/>
        <v>0.61668702462245528</v>
      </c>
      <c r="BQ211" s="87">
        <f t="shared" si="83"/>
        <v>0.22422822471192483</v>
      </c>
      <c r="BR211" s="87"/>
      <c r="BS211" s="87">
        <f t="shared" si="83"/>
        <v>0.27094918713227162</v>
      </c>
    </row>
    <row r="212" spans="1:71">
      <c r="A212" s="84" t="s">
        <v>204</v>
      </c>
      <c r="AI212" s="87">
        <f t="shared" si="83"/>
        <v>4.3052782037250228E-2</v>
      </c>
      <c r="AJ212" s="87">
        <f t="shared" si="83"/>
        <v>0.20609650508874189</v>
      </c>
      <c r="AK212" s="87">
        <f t="shared" si="83"/>
        <v>8.4691075850445593E-2</v>
      </c>
      <c r="AL212" s="87">
        <f t="shared" si="83"/>
        <v>8.8465852201313963E-2</v>
      </c>
      <c r="AM212" s="87">
        <f t="shared" si="83"/>
        <v>0.13106823663554967</v>
      </c>
      <c r="AN212" s="87">
        <f t="shared" si="83"/>
        <v>0.14701101923898327</v>
      </c>
      <c r="AO212" s="87">
        <f t="shared" si="83"/>
        <v>3.5657107322988851E-2</v>
      </c>
      <c r="AP212" s="87"/>
      <c r="AQ212" s="87">
        <f t="shared" si="83"/>
        <v>0.10179748545022195</v>
      </c>
      <c r="AR212" s="87">
        <f t="shared" si="83"/>
        <v>9.8683496806059867E-2</v>
      </c>
      <c r="AS212" s="87">
        <f t="shared" si="83"/>
        <v>0.26176431118591748</v>
      </c>
      <c r="AT212" s="87">
        <f t="shared" si="83"/>
        <v>0.19449526302044656</v>
      </c>
      <c r="AU212" s="87">
        <f t="shared" si="83"/>
        <v>8.3752830611846255E-2</v>
      </c>
      <c r="AV212" s="87">
        <f t="shared" si="83"/>
        <v>0.11159143732567027</v>
      </c>
      <c r="AW212" s="87">
        <f t="shared" si="83"/>
        <v>8.0798447964237866E-2</v>
      </c>
      <c r="AX212" s="87">
        <f t="shared" si="83"/>
        <v>0.19379206794556375</v>
      </c>
      <c r="AY212" s="87">
        <f t="shared" si="83"/>
        <v>0.36501485202380779</v>
      </c>
      <c r="AZ212" s="87">
        <f t="shared" si="83"/>
        <v>0.15990149109282742</v>
      </c>
      <c r="BA212" s="87">
        <f t="shared" si="83"/>
        <v>9.6397804407014592E-2</v>
      </c>
      <c r="BB212" s="87">
        <f t="shared" si="83"/>
        <v>0.11692689103395666</v>
      </c>
      <c r="BC212" s="87">
        <f t="shared" si="83"/>
        <v>0.62975220786837527</v>
      </c>
      <c r="BD212" s="87">
        <f t="shared" si="83"/>
        <v>0.54048615090164531</v>
      </c>
      <c r="BE212" s="87">
        <f t="shared" si="83"/>
        <v>0.16667273027264792</v>
      </c>
      <c r="BF212" s="87">
        <f t="shared" si="83"/>
        <v>0.66368466846197138</v>
      </c>
      <c r="BG212" s="87">
        <f t="shared" si="83"/>
        <v>0.10123972471707968</v>
      </c>
      <c r="BH212" s="87">
        <f t="shared" si="83"/>
        <v>0.20620772912321703</v>
      </c>
      <c r="BI212" s="87">
        <f t="shared" si="83"/>
        <v>0.10955456764003868</v>
      </c>
      <c r="BJ212" s="87">
        <f t="shared" si="83"/>
        <v>0.41418231948991907</v>
      </c>
      <c r="BK212" s="87">
        <f t="shared" si="83"/>
        <v>0.36193905213434929</v>
      </c>
      <c r="BL212" s="87">
        <f t="shared" si="83"/>
        <v>0.52739709244435007</v>
      </c>
      <c r="BM212" s="87">
        <f t="shared" si="83"/>
        <v>0.11197184647373758</v>
      </c>
      <c r="BN212" s="87">
        <f t="shared" si="83"/>
        <v>0.21827174208355291</v>
      </c>
      <c r="BO212" s="87">
        <f t="shared" si="83"/>
        <v>0.20021851041536218</v>
      </c>
      <c r="BP212" s="87">
        <f t="shared" si="83"/>
        <v>0.69426756591413141</v>
      </c>
      <c r="BQ212" s="87">
        <f t="shared" si="83"/>
        <v>0.24725933416717669</v>
      </c>
      <c r="BR212" s="87">
        <f t="shared" si="83"/>
        <v>0.67517341280076648</v>
      </c>
      <c r="BS212" s="87">
        <f t="shared" si="83"/>
        <v>0.26721621256999911</v>
      </c>
    </row>
    <row r="213" spans="1:71">
      <c r="A213" s="84" t="s">
        <v>205</v>
      </c>
      <c r="AI213" s="87">
        <f t="shared" si="83"/>
        <v>4.718627290537223E-2</v>
      </c>
      <c r="AJ213" s="87">
        <f t="shared" si="83"/>
        <v>0.13697285296546605</v>
      </c>
      <c r="AK213" s="87">
        <f t="shared" si="83"/>
        <v>6.9929750359535331E-2</v>
      </c>
      <c r="AL213" s="87">
        <f t="shared" si="83"/>
        <v>8.206950202378005E-2</v>
      </c>
      <c r="AM213" s="87"/>
      <c r="AN213" s="87">
        <f t="shared" si="83"/>
        <v>0.10093182690720789</v>
      </c>
      <c r="AO213" s="87">
        <f t="shared" si="83"/>
        <v>6.7486246407524653E-2</v>
      </c>
      <c r="AP213" s="87">
        <f t="shared" si="83"/>
        <v>7.578800128131391E-2</v>
      </c>
      <c r="AQ213" s="87">
        <f t="shared" si="83"/>
        <v>8.0112066339535049E-2</v>
      </c>
      <c r="AR213" s="87">
        <f t="shared" si="83"/>
        <v>0.13927571952625714</v>
      </c>
      <c r="AS213" s="87">
        <f t="shared" si="83"/>
        <v>0.27485230136222422</v>
      </c>
      <c r="AT213" s="87">
        <f t="shared" si="83"/>
        <v>0.19533362287603181</v>
      </c>
      <c r="AU213" s="87">
        <f t="shared" si="83"/>
        <v>0.11451660746196309</v>
      </c>
      <c r="AV213" s="87">
        <f t="shared" si="83"/>
        <v>9.710800275886157E-2</v>
      </c>
      <c r="AW213" s="87">
        <f t="shared" si="83"/>
        <v>0.10765528128575937</v>
      </c>
      <c r="AX213" s="87">
        <f t="shared" si="83"/>
        <v>0.17293624114126269</v>
      </c>
      <c r="AY213" s="87">
        <f t="shared" si="83"/>
        <v>0.34551761894684718</v>
      </c>
      <c r="AZ213" s="87">
        <f t="shared" si="83"/>
        <v>0.2348996410709169</v>
      </c>
      <c r="BA213" s="87">
        <f t="shared" si="83"/>
        <v>0.11271090348163176</v>
      </c>
      <c r="BB213" s="87">
        <f t="shared" si="83"/>
        <v>0.14605827163121982</v>
      </c>
      <c r="BC213" s="87">
        <f t="shared" si="83"/>
        <v>0.68829610749370385</v>
      </c>
      <c r="BD213" s="87">
        <f t="shared" si="83"/>
        <v>0.65097266329821712</v>
      </c>
      <c r="BE213" s="87">
        <f t="shared" si="83"/>
        <v>0.37101166316583556</v>
      </c>
      <c r="BF213" s="87">
        <f t="shared" si="83"/>
        <v>0.52031240074983276</v>
      </c>
      <c r="BG213" s="87">
        <f t="shared" si="83"/>
        <v>9.2830174465457299E-2</v>
      </c>
      <c r="BH213" s="87">
        <f t="shared" si="83"/>
        <v>0.1696879385396006</v>
      </c>
      <c r="BI213" s="87">
        <f t="shared" si="83"/>
        <v>0.10096293866182825</v>
      </c>
      <c r="BJ213" s="87">
        <f t="shared" si="83"/>
        <v>0.52603836115045621</v>
      </c>
      <c r="BK213" s="87">
        <f t="shared" si="83"/>
        <v>0.33677648218613943</v>
      </c>
      <c r="BL213" s="87">
        <f t="shared" si="83"/>
        <v>0.69402650941105626</v>
      </c>
      <c r="BM213" s="87">
        <f t="shared" si="83"/>
        <v>0.12023466755161982</v>
      </c>
      <c r="BN213" s="87">
        <f t="shared" si="83"/>
        <v>0.24050853470295069</v>
      </c>
      <c r="BO213" s="87">
        <f t="shared" si="83"/>
        <v>0.19719877970216471</v>
      </c>
      <c r="BP213" s="87">
        <f t="shared" si="83"/>
        <v>0.68158601212224357</v>
      </c>
      <c r="BQ213" s="87">
        <f t="shared" si="83"/>
        <v>0.24085967480107506</v>
      </c>
      <c r="BR213" s="87">
        <f t="shared" si="83"/>
        <v>0.53603209403441532</v>
      </c>
      <c r="BS213" s="87">
        <f t="shared" si="83"/>
        <v>0.2903764639013664</v>
      </c>
    </row>
    <row r="214" spans="1:71">
      <c r="A214" s="84" t="s">
        <v>206</v>
      </c>
      <c r="AI214" s="87">
        <f t="shared" si="83"/>
        <v>5.1048839253027799E-2</v>
      </c>
      <c r="AJ214" s="87">
        <f t="shared" si="83"/>
        <v>6.1990702430437847E-2</v>
      </c>
      <c r="AK214" s="87"/>
      <c r="AL214" s="87">
        <f t="shared" si="83"/>
        <v>9.2965017433605662E-2</v>
      </c>
      <c r="AM214" s="87">
        <f t="shared" si="83"/>
        <v>7.3719532071029548E-2</v>
      </c>
      <c r="AN214" s="87">
        <f t="shared" si="83"/>
        <v>0.25441998779299813</v>
      </c>
      <c r="AO214" s="87"/>
      <c r="AP214" s="87">
        <f t="shared" si="83"/>
        <v>9.5722281985747407E-2</v>
      </c>
      <c r="AQ214" s="87">
        <f t="shared" si="83"/>
        <v>0.1049109146142381</v>
      </c>
      <c r="AS214" s="87">
        <f t="shared" si="83"/>
        <v>0.11619394619413123</v>
      </c>
      <c r="AT214" s="87">
        <f t="shared" si="83"/>
        <v>0.12377739187727144</v>
      </c>
      <c r="AU214" s="87">
        <f t="shared" si="83"/>
        <v>9.1318974685467472E-2</v>
      </c>
    </row>
    <row r="215" spans="1:71">
      <c r="A215" s="84" t="s">
        <v>207</v>
      </c>
      <c r="AI215" s="87">
        <f t="shared" si="83"/>
        <v>4.6349282627059722E-2</v>
      </c>
      <c r="AJ215" s="87">
        <f t="shared" si="83"/>
        <v>3.4802960861895327E-2</v>
      </c>
      <c r="AK215" s="87"/>
      <c r="AL215" s="87"/>
      <c r="AM215" s="87">
        <f t="shared" si="83"/>
        <v>0.12565616379361538</v>
      </c>
      <c r="AN215" s="87">
        <f t="shared" si="83"/>
        <v>0.26314002769719363</v>
      </c>
      <c r="AO215" s="87"/>
      <c r="AP215" s="87">
        <f t="shared" si="83"/>
        <v>7.7698586714365026E-2</v>
      </c>
      <c r="AQ215" s="87">
        <f t="shared" si="83"/>
        <v>0.12270306656484901</v>
      </c>
      <c r="AS215" s="87">
        <f t="shared" si="83"/>
        <v>9.3204881307213841E-2</v>
      </c>
      <c r="AT215" s="87">
        <f t="shared" si="83"/>
        <v>9.3801275630336078E-2</v>
      </c>
      <c r="AU215" s="87">
        <f t="shared" si="83"/>
        <v>8.7796355112464822E-2</v>
      </c>
    </row>
    <row r="216" spans="1:71">
      <c r="A216" s="84" t="s">
        <v>208</v>
      </c>
      <c r="AI216" s="87">
        <f t="shared" si="83"/>
        <v>3.2498834097515798E-2</v>
      </c>
      <c r="AJ216" s="87">
        <f t="shared" si="83"/>
        <v>9.1962680867931995E-2</v>
      </c>
      <c r="AK216" s="87">
        <f t="shared" si="83"/>
        <v>0.10610256877210969</v>
      </c>
      <c r="AL216" s="87">
        <f t="shared" si="83"/>
        <v>7.3806995626743852E-2</v>
      </c>
      <c r="AM216" s="87">
        <f t="shared" si="83"/>
        <v>9.7310415787785834E-2</v>
      </c>
      <c r="AN216" s="87">
        <f t="shared" si="83"/>
        <v>0.22402703001571592</v>
      </c>
      <c r="AO216" s="87"/>
      <c r="AP216" s="87">
        <f t="shared" si="83"/>
        <v>8.1140242880371985E-2</v>
      </c>
      <c r="AQ216" s="87">
        <f t="shared" si="83"/>
        <v>9.6954592781019935E-2</v>
      </c>
      <c r="AS216" s="87">
        <f t="shared" si="83"/>
        <v>0.11170206322161884</v>
      </c>
      <c r="AT216" s="87">
        <f t="shared" si="83"/>
        <v>0.13020763308698738</v>
      </c>
      <c r="AU216" s="87">
        <f t="shared" si="83"/>
        <v>0.11201626380940669</v>
      </c>
    </row>
    <row r="217" spans="1:71">
      <c r="A217" s="84" t="s">
        <v>209</v>
      </c>
      <c r="AI217" s="87">
        <f t="shared" si="83"/>
        <v>4.8216996918990347E-2</v>
      </c>
      <c r="AJ217" s="87">
        <f t="shared" si="83"/>
        <v>7.5020268063591244E-2</v>
      </c>
      <c r="AK217" s="87">
        <f t="shared" si="83"/>
        <v>7.519668296469241E-2</v>
      </c>
      <c r="AL217" s="87">
        <f t="shared" si="83"/>
        <v>8.1818317101123361E-2</v>
      </c>
      <c r="AM217" s="87">
        <f t="shared" si="83"/>
        <v>0.10351298646739844</v>
      </c>
      <c r="AN217" s="87">
        <f t="shared" si="83"/>
        <v>0.2014715682167896</v>
      </c>
      <c r="AO217" s="87"/>
      <c r="AP217" s="87">
        <f t="shared" si="83"/>
        <v>6.4925206236872285E-2</v>
      </c>
      <c r="AQ217" s="87">
        <f t="shared" si="83"/>
        <v>9.2790850164082686E-2</v>
      </c>
      <c r="AS217" s="87">
        <f t="shared" si="83"/>
        <v>0.12479906871748911</v>
      </c>
      <c r="AT217" s="87">
        <f t="shared" si="83"/>
        <v>0.15396257015368522</v>
      </c>
      <c r="AU217" s="87">
        <f t="shared" si="83"/>
        <v>0.11478574167456464</v>
      </c>
    </row>
    <row r="218" spans="1:71">
      <c r="A218" s="84" t="s">
        <v>210</v>
      </c>
      <c r="AP218" s="87">
        <f t="shared" si="83"/>
        <v>9.4828795948951647E-2</v>
      </c>
      <c r="AQ218" s="87">
        <f t="shared" si="83"/>
        <v>8.6706139521408154E-2</v>
      </c>
      <c r="AS218" s="87">
        <f t="shared" si="83"/>
        <v>0.13888325170556232</v>
      </c>
      <c r="AT218" s="87">
        <f t="shared" si="83"/>
        <v>0.14042844341704494</v>
      </c>
      <c r="AU218" s="87"/>
    </row>
    <row r="219" spans="1:71">
      <c r="A219" s="84" t="s">
        <v>211</v>
      </c>
      <c r="AP219" s="87">
        <f t="shared" si="83"/>
        <v>7.9589654248554118E-2</v>
      </c>
      <c r="AQ219" s="87">
        <f t="shared" si="83"/>
        <v>9.2974457591003118E-2</v>
      </c>
      <c r="AS219" s="87">
        <f t="shared" si="83"/>
        <v>9.7595341934636884E-2</v>
      </c>
      <c r="AT219" s="87">
        <f t="shared" si="83"/>
        <v>0.12499586451372664</v>
      </c>
      <c r="AU219" s="87">
        <f t="shared" si="83"/>
        <v>7.1266305409452974E-2</v>
      </c>
    </row>
    <row r="220" spans="1:71">
      <c r="A220" s="84" t="s">
        <v>212</v>
      </c>
      <c r="AP220" s="87">
        <f t="shared" si="83"/>
        <v>9.7389978010737538E-2</v>
      </c>
      <c r="AQ220" s="87"/>
      <c r="AS220" s="87">
        <f t="shared" si="83"/>
        <v>0.29709084089548049</v>
      </c>
      <c r="AT220" s="87">
        <f t="shared" si="83"/>
        <v>0.26483935659576624</v>
      </c>
      <c r="AU220" s="87">
        <f t="shared" si="83"/>
        <v>0.13606036709327815</v>
      </c>
    </row>
    <row r="221" spans="1:71">
      <c r="A221" s="84" t="s">
        <v>213</v>
      </c>
      <c r="AP221" s="87">
        <f t="shared" si="83"/>
        <v>8.8698007050840952E-2</v>
      </c>
      <c r="AQ221" s="87">
        <f t="shared" si="83"/>
        <v>9.0954775894878492E-2</v>
      </c>
      <c r="AS221" s="87">
        <f t="shared" si="83"/>
        <v>0.29752808389431007</v>
      </c>
      <c r="AT221" s="87">
        <f t="shared" si="83"/>
        <v>0.25445171898966018</v>
      </c>
      <c r="AU221" s="87">
        <f t="shared" si="83"/>
        <v>0.16005020944718965</v>
      </c>
    </row>
    <row r="222" spans="1:71">
      <c r="A222" s="84" t="s">
        <v>214</v>
      </c>
      <c r="AP222" s="87">
        <f t="shared" si="83"/>
        <v>7.2339839149019591E-2</v>
      </c>
      <c r="AQ222" s="87">
        <f t="shared" si="83"/>
        <v>7.4076712532054181E-2</v>
      </c>
      <c r="AS222" s="87">
        <f t="shared" si="83"/>
        <v>0.11384320161794938</v>
      </c>
      <c r="AT222" s="87">
        <f t="shared" si="83"/>
        <v>0.35019156980243282</v>
      </c>
      <c r="AU222" s="87">
        <f t="shared" si="83"/>
        <v>0.24708691154021459</v>
      </c>
    </row>
    <row r="223" spans="1:71">
      <c r="A223" s="84" t="s">
        <v>215</v>
      </c>
      <c r="AP223" s="87">
        <f t="shared" si="83"/>
        <v>8.7793677736899597E-2</v>
      </c>
      <c r="AQ223" s="87">
        <f t="shared" si="83"/>
        <v>0.12590533803221374</v>
      </c>
      <c r="AS223" s="87">
        <f t="shared" si="83"/>
        <v>0.25587730751095389</v>
      </c>
      <c r="AT223" s="87">
        <f t="shared" si="83"/>
        <v>0.30500883058302963</v>
      </c>
      <c r="AU223" s="87">
        <f t="shared" si="83"/>
        <v>0.21543108500155547</v>
      </c>
    </row>
    <row r="224" spans="1:71">
      <c r="A224" s="84" t="s">
        <v>216</v>
      </c>
      <c r="AP224" s="87">
        <f t="shared" si="83"/>
        <v>7.9791339203461875E-2</v>
      </c>
      <c r="AQ224" s="87">
        <f t="shared" si="83"/>
        <v>8.281879518155541E-2</v>
      </c>
      <c r="AS224" s="87">
        <f t="shared" si="83"/>
        <v>0.27879424984136331</v>
      </c>
      <c r="AT224" s="87">
        <f t="shared" si="83"/>
        <v>0.37913926980334794</v>
      </c>
      <c r="AU224" s="87">
        <f t="shared" si="83"/>
        <v>0.17266044956989168</v>
      </c>
    </row>
    <row r="225" spans="1:47">
      <c r="A225" s="84" t="s">
        <v>217</v>
      </c>
      <c r="AP225" s="87">
        <f t="shared" si="83"/>
        <v>9.4264945537381503E-2</v>
      </c>
      <c r="AQ225" s="87">
        <f t="shared" si="83"/>
        <v>8.0712245455489967E-2</v>
      </c>
      <c r="AS225" s="87">
        <f t="shared" si="83"/>
        <v>0.28434092520280485</v>
      </c>
      <c r="AT225" s="87">
        <f t="shared" si="83"/>
        <v>0.29370892230283585</v>
      </c>
      <c r="AU225" s="87">
        <f t="shared" si="83"/>
        <v>0.1260655037946477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1—figure supplement 3A-D</vt:lpstr>
      <vt:lpstr>Figure 1—figure supplement 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Prigge</dc:creator>
  <cp:lastModifiedBy>Microsoft Office User</cp:lastModifiedBy>
  <dcterms:created xsi:type="dcterms:W3CDTF">2020-01-25T01:05:10Z</dcterms:created>
  <dcterms:modified xsi:type="dcterms:W3CDTF">2020-02-26T14:08:31Z</dcterms:modified>
</cp:coreProperties>
</file>