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rigge/Dropbox/tir1afb manu/Final Figures/"/>
    </mc:Choice>
  </mc:AlternateContent>
  <xr:revisionPtr revIDLastSave="0" documentId="8_{0D2BFCA5-68F5-BA40-9255-2580987644E1}" xr6:coauthVersionLast="36" xr6:coauthVersionMax="36" xr10:uidLastSave="{00000000-0000-0000-0000-000000000000}"/>
  <bookViews>
    <workbookView xWindow="11940" yWindow="5960" windowWidth="27700" windowHeight="16940" xr2:uid="{94192ACC-2D47-D54E-BCEB-0E114EFDF81A}"/>
  </bookViews>
  <sheets>
    <sheet name="Figure 5—figure supplement 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19" i="1" l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N15" i="1"/>
  <c r="AM15" i="1"/>
  <c r="AL15" i="1"/>
  <c r="AK15" i="1"/>
  <c r="AJ15" i="1"/>
  <c r="AI15" i="1"/>
  <c r="AH15" i="1"/>
  <c r="AG15" i="1"/>
  <c r="AF15" i="1"/>
  <c r="AE15" i="1"/>
  <c r="AD15" i="1"/>
  <c r="AM14" i="1"/>
  <c r="AL14" i="1"/>
  <c r="AK14" i="1"/>
  <c r="AJ14" i="1"/>
  <c r="AI14" i="1"/>
  <c r="AH14" i="1"/>
  <c r="AG14" i="1"/>
  <c r="AF14" i="1"/>
  <c r="AE14" i="1"/>
  <c r="AD14" i="1"/>
  <c r="AL13" i="1"/>
  <c r="AK13" i="1"/>
  <c r="AJ13" i="1"/>
  <c r="AI13" i="1"/>
  <c r="AH13" i="1"/>
  <c r="AG13" i="1"/>
  <c r="AF13" i="1"/>
  <c r="AE13" i="1"/>
  <c r="AD13" i="1"/>
  <c r="AK12" i="1"/>
  <c r="AJ12" i="1"/>
  <c r="AI12" i="1"/>
  <c r="AH12" i="1"/>
  <c r="AG12" i="1"/>
  <c r="AF12" i="1"/>
  <c r="AE12" i="1"/>
  <c r="AD12" i="1"/>
  <c r="AJ11" i="1"/>
  <c r="AI11" i="1"/>
  <c r="AH11" i="1"/>
  <c r="AG11" i="1"/>
  <c r="AF11" i="1"/>
  <c r="AE11" i="1"/>
  <c r="AD11" i="1"/>
  <c r="AI10" i="1"/>
  <c r="AH10" i="1"/>
  <c r="AG10" i="1"/>
  <c r="AF10" i="1"/>
  <c r="AE10" i="1"/>
  <c r="AD10" i="1"/>
  <c r="AH9" i="1"/>
  <c r="AG9" i="1"/>
  <c r="AF9" i="1"/>
  <c r="AE9" i="1"/>
  <c r="AD9" i="1"/>
  <c r="AG8" i="1"/>
  <c r="AF8" i="1"/>
  <c r="AE8" i="1"/>
  <c r="AD8" i="1"/>
  <c r="AF7" i="1"/>
  <c r="AE7" i="1"/>
  <c r="AD7" i="1"/>
  <c r="AE6" i="1"/>
  <c r="AD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AD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AB4" i="1"/>
  <c r="T28" i="1" s="1"/>
  <c r="AA4" i="1"/>
  <c r="S28" i="1" s="1"/>
  <c r="Z4" i="1"/>
  <c r="R28" i="1" s="1"/>
  <c r="Y4" i="1"/>
  <c r="Q28" i="1" s="1"/>
  <c r="X4" i="1"/>
  <c r="P28" i="1" s="1"/>
  <c r="W4" i="1"/>
  <c r="O28" i="1" s="1"/>
  <c r="V4" i="1"/>
  <c r="N28" i="1" s="1"/>
  <c r="U4" i="1"/>
  <c r="M27" i="1" s="1"/>
  <c r="T4" i="1"/>
  <c r="S4" i="1"/>
  <c r="R4" i="1"/>
  <c r="Q4" i="1"/>
  <c r="P4" i="1"/>
  <c r="O4" i="1"/>
  <c r="N4" i="1"/>
  <c r="M4" i="1"/>
  <c r="Q27" i="1" l="1"/>
  <c r="N27" i="1"/>
  <c r="R27" i="1"/>
  <c r="M28" i="1"/>
  <c r="O27" i="1"/>
  <c r="S27" i="1"/>
  <c r="P27" i="1"/>
  <c r="T27" i="1"/>
</calcChain>
</file>

<file path=xl/sharedStrings.xml><?xml version="1.0" encoding="utf-8"?>
<sst xmlns="http://schemas.openxmlformats.org/spreadsheetml/2006/main" count="151" uniqueCount="50">
  <si>
    <t>Raw measurements from ImageJ. Length in pixels from growth during treatment. Scans = 600 dpi</t>
  </si>
  <si>
    <t>Data arranged in columns, converted to mm, ratio calculations</t>
  </si>
  <si>
    <r>
      <t>t</t>
    </r>
    <r>
      <rPr>
        <b/>
        <sz val="12"/>
        <color theme="1"/>
        <rFont val="ArialMT"/>
      </rPr>
      <t>-tests</t>
    </r>
  </si>
  <si>
    <t>Plate 1A control</t>
  </si>
  <si>
    <t>Plate 1B control</t>
  </si>
  <si>
    <t>Control</t>
    <phoneticPr fontId="0" type="noConversion"/>
  </si>
  <si>
    <t>20µM Picloram</t>
    <phoneticPr fontId="0" type="noConversion"/>
  </si>
  <si>
    <t>Col</t>
    <phoneticPr fontId="0" type="noConversion"/>
  </si>
  <si>
    <t>4C#3</t>
    <phoneticPr fontId="0" type="noConversion"/>
  </si>
  <si>
    <t>afb5-5</t>
    <phoneticPr fontId="0" type="noConversion"/>
  </si>
  <si>
    <t>afb4-8 afb5-5</t>
    <phoneticPr fontId="0" type="noConversion"/>
  </si>
  <si>
    <t>4C#1</t>
    <phoneticPr fontId="0" type="noConversion"/>
  </si>
  <si>
    <t>4C#9</t>
    <phoneticPr fontId="0" type="noConversion"/>
  </si>
  <si>
    <t>4T#1</t>
    <phoneticPr fontId="0" type="noConversion"/>
  </si>
  <si>
    <t>4T#16</t>
    <phoneticPr fontId="0" type="noConversion"/>
  </si>
  <si>
    <t>afb5</t>
    <phoneticPr fontId="0" type="noConversion"/>
  </si>
  <si>
    <t>afb45</t>
    <phoneticPr fontId="0" type="noConversion"/>
  </si>
  <si>
    <t>mean</t>
    <phoneticPr fontId="0" type="noConversion"/>
  </si>
  <si>
    <t>Col-C</t>
  </si>
  <si>
    <t>afb5-C</t>
  </si>
  <si>
    <t>afb45-C</t>
  </si>
  <si>
    <t>4C1-C</t>
  </si>
  <si>
    <t>4C3-C</t>
  </si>
  <si>
    <t>4C9-C</t>
  </si>
  <si>
    <t>4T1-C</t>
  </si>
  <si>
    <t>4T16-C</t>
  </si>
  <si>
    <t>Col-Pic</t>
  </si>
  <si>
    <t>afb5-Pic</t>
  </si>
  <si>
    <t>afb45-Pic</t>
  </si>
  <si>
    <t>4C1-Pic</t>
  </si>
  <si>
    <t>4C3-Pic</t>
  </si>
  <si>
    <t>4C9-Pic</t>
  </si>
  <si>
    <t>4T1-Pic</t>
  </si>
  <si>
    <t>SD</t>
    <phoneticPr fontId="0" type="noConversion"/>
  </si>
  <si>
    <t>n</t>
    <phoneticPr fontId="0" type="noConversion"/>
  </si>
  <si>
    <t>4T16-Pic</t>
  </si>
  <si>
    <t>Plate 1C control</t>
  </si>
  <si>
    <t>Plate 1D control</t>
  </si>
  <si>
    <t>Col-0</t>
    <phoneticPr fontId="0" type="noConversion"/>
  </si>
  <si>
    <t>AFB4-mCitrine#1 afb45</t>
  </si>
  <si>
    <t>AFB4-mCitrine#3 afb45</t>
  </si>
  <si>
    <t>AFB4-mCitrine#9 afb45</t>
  </si>
  <si>
    <t>AFB4-tdTomato#1 afb45</t>
  </si>
  <si>
    <t>AFB4-tdTomato#16 afb45</t>
  </si>
  <si>
    <t>% growth</t>
    <phoneticPr fontId="0" type="noConversion"/>
  </si>
  <si>
    <t>SE of ratio</t>
  </si>
  <si>
    <t>Plate 1A Pic</t>
  </si>
  <si>
    <t>Plate 1B Pic</t>
  </si>
  <si>
    <t>Plate 1C Pic</t>
  </si>
  <si>
    <t>Plate 1D Pic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</si>
</sst>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>
    <font>
      <sz val="12"/>
      <color theme="1"/>
      <name val="ArialMT"/>
      <family val="2"/>
    </font>
    <font>
      <sz val="12"/>
      <color theme="1"/>
      <name val="ArialMT"/>
      <family val="2"/>
    </font>
    <font>
      <b/>
      <sz val="10"/>
      <name val="Verdana"/>
      <family val="2"/>
    </font>
    <font>
      <b/>
      <i/>
      <sz val="12"/>
      <color theme="1"/>
      <name val="ArialMT"/>
    </font>
    <font>
      <b/>
      <sz val="12"/>
      <color theme="1"/>
      <name val="ArialMT"/>
    </font>
    <font>
      <sz val="10"/>
      <name val="Verdana"/>
      <family val="2"/>
    </font>
    <font>
      <i/>
      <sz val="1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2" borderId="0" xfId="0" applyFill="1"/>
    <xf numFmtId="0" fontId="6" fillId="0" borderId="0" xfId="0" applyFont="1" applyAlignment="1">
      <alignment horizontal="right"/>
    </xf>
    <xf numFmtId="0" fontId="0" fillId="0" borderId="0" xfId="0" applyFill="1"/>
    <xf numFmtId="0" fontId="0" fillId="3" borderId="0" xfId="0" applyFill="1"/>
    <xf numFmtId="10" fontId="0" fillId="0" borderId="0" xfId="0" applyNumberFormat="1"/>
    <xf numFmtId="0" fontId="5" fillId="0" borderId="0" xfId="0" applyFont="1" applyAlignment="1">
      <alignment horizontal="right"/>
    </xf>
    <xf numFmtId="164" fontId="0" fillId="0" borderId="1" xfId="1" applyNumberFormat="1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3AF43-2936-424E-A3E0-EAF7DED66681}">
  <dimension ref="A1:AS70"/>
  <sheetViews>
    <sheetView tabSelected="1" workbookViewId="0">
      <selection activeCell="E35" sqref="E35"/>
    </sheetView>
  </sheetViews>
  <sheetFormatPr baseColWidth="10" defaultRowHeight="16"/>
  <cols>
    <col min="30" max="44" width="6.5703125" customWidth="1"/>
  </cols>
  <sheetData>
    <row r="1" spans="1:45">
      <c r="A1" s="1" t="s">
        <v>0</v>
      </c>
      <c r="M1" s="1" t="s">
        <v>1</v>
      </c>
      <c r="AC1" s="2" t="s">
        <v>2</v>
      </c>
    </row>
    <row r="2" spans="1:45">
      <c r="B2" s="3" t="s">
        <v>3</v>
      </c>
      <c r="H2" s="3" t="s">
        <v>4</v>
      </c>
      <c r="M2" t="s">
        <v>5</v>
      </c>
      <c r="U2" t="s">
        <v>6</v>
      </c>
    </row>
    <row r="3" spans="1:45">
      <c r="A3" t="s">
        <v>7</v>
      </c>
      <c r="B3">
        <v>510.55200000000002</v>
      </c>
      <c r="D3" t="s">
        <v>8</v>
      </c>
      <c r="E3">
        <v>568.45299999999997</v>
      </c>
      <c r="G3" t="s">
        <v>7</v>
      </c>
      <c r="H3">
        <v>539.23400000000004</v>
      </c>
      <c r="J3" t="s">
        <v>8</v>
      </c>
      <c r="K3">
        <v>575.91499999999996</v>
      </c>
      <c r="M3" t="s">
        <v>7</v>
      </c>
      <c r="N3" t="s">
        <v>9</v>
      </c>
      <c r="O3" t="s">
        <v>10</v>
      </c>
      <c r="P3" t="s">
        <v>11</v>
      </c>
      <c r="Q3" t="s">
        <v>8</v>
      </c>
      <c r="R3" t="s">
        <v>12</v>
      </c>
      <c r="S3" t="s">
        <v>13</v>
      </c>
      <c r="T3" t="s">
        <v>14</v>
      </c>
      <c r="U3" t="s">
        <v>7</v>
      </c>
      <c r="V3" t="s">
        <v>15</v>
      </c>
      <c r="W3" t="s">
        <v>16</v>
      </c>
      <c r="X3" t="s">
        <v>11</v>
      </c>
      <c r="Y3" t="s">
        <v>8</v>
      </c>
      <c r="Z3" t="s">
        <v>12</v>
      </c>
      <c r="AA3" t="s">
        <v>13</v>
      </c>
      <c r="AB3" t="s">
        <v>14</v>
      </c>
    </row>
    <row r="4" spans="1:45">
      <c r="A4">
        <v>2</v>
      </c>
      <c r="B4">
        <v>510.62</v>
      </c>
      <c r="D4">
        <v>2</v>
      </c>
      <c r="E4">
        <v>544.97199999999998</v>
      </c>
      <c r="G4">
        <v>2</v>
      </c>
      <c r="H4">
        <v>556.29300000000001</v>
      </c>
      <c r="J4">
        <v>2</v>
      </c>
      <c r="K4">
        <v>647.59699999999998</v>
      </c>
      <c r="L4" s="4" t="s">
        <v>17</v>
      </c>
      <c r="M4">
        <f>AVERAGE(M7:M22)*0.04233333</f>
        <v>22.127498946566</v>
      </c>
      <c r="N4">
        <f t="shared" ref="N4:AB4" si="0">AVERAGE(N7:N22)*0.04233333</f>
        <v>23.584374392962502</v>
      </c>
      <c r="O4">
        <f t="shared" si="0"/>
        <v>22.190980773511875</v>
      </c>
      <c r="P4">
        <f t="shared" si="0"/>
        <v>21.535875137594999</v>
      </c>
      <c r="Q4">
        <f t="shared" si="0"/>
        <v>24.141388411603128</v>
      </c>
      <c r="R4">
        <f t="shared" si="0"/>
        <v>22.141850298213754</v>
      </c>
      <c r="S4">
        <f t="shared" si="0"/>
        <v>22.498251957650627</v>
      </c>
      <c r="T4">
        <f t="shared" si="0"/>
        <v>24.317902522704372</v>
      </c>
      <c r="U4">
        <f t="shared" si="0"/>
        <v>4.2527243109731252</v>
      </c>
      <c r="V4">
        <f t="shared" si="0"/>
        <v>14.318185247583751</v>
      </c>
      <c r="W4">
        <f t="shared" si="0"/>
        <v>19.451257614238127</v>
      </c>
      <c r="X4">
        <f t="shared" si="0"/>
        <v>9.2108753580675007</v>
      </c>
      <c r="Y4">
        <f t="shared" si="0"/>
        <v>3.1337473310259996</v>
      </c>
      <c r="Z4">
        <f t="shared" si="0"/>
        <v>10.656373369248751</v>
      </c>
      <c r="AA4">
        <f t="shared" si="0"/>
        <v>11.570990255565004</v>
      </c>
      <c r="AB4">
        <f t="shared" si="0"/>
        <v>2.1790684742531248</v>
      </c>
      <c r="AD4" s="4" t="s">
        <v>18</v>
      </c>
      <c r="AE4" s="4" t="s">
        <v>19</v>
      </c>
      <c r="AF4" s="4" t="s">
        <v>20</v>
      </c>
      <c r="AG4" s="4" t="s">
        <v>21</v>
      </c>
      <c r="AH4" s="4" t="s">
        <v>22</v>
      </c>
      <c r="AI4" s="4" t="s">
        <v>23</v>
      </c>
      <c r="AJ4" s="4" t="s">
        <v>24</v>
      </c>
      <c r="AK4" s="4" t="s">
        <v>25</v>
      </c>
      <c r="AL4" s="4" t="s">
        <v>26</v>
      </c>
      <c r="AM4" s="4" t="s">
        <v>27</v>
      </c>
      <c r="AN4" s="4" t="s">
        <v>28</v>
      </c>
      <c r="AO4" s="4" t="s">
        <v>29</v>
      </c>
      <c r="AP4" s="4" t="s">
        <v>30</v>
      </c>
      <c r="AQ4" s="4" t="s">
        <v>31</v>
      </c>
      <c r="AR4" s="4" t="s">
        <v>32</v>
      </c>
      <c r="AS4" s="5"/>
    </row>
    <row r="5" spans="1:45">
      <c r="A5">
        <v>3</v>
      </c>
      <c r="B5">
        <v>485.88</v>
      </c>
      <c r="D5">
        <v>3</v>
      </c>
      <c r="E5">
        <v>439.48899999999998</v>
      </c>
      <c r="G5">
        <v>3</v>
      </c>
      <c r="H5">
        <v>516.16300000000001</v>
      </c>
      <c r="J5">
        <v>3</v>
      </c>
      <c r="K5">
        <v>575.80899999999997</v>
      </c>
      <c r="L5" s="4" t="s">
        <v>33</v>
      </c>
      <c r="M5">
        <f>0.04233333*STDEV(M7:M22)</f>
        <v>1.2675033587718065</v>
      </c>
      <c r="N5">
        <f t="shared" ref="N5:AB5" si="1">0.04233333*STDEV(N7:N22)</f>
        <v>1.6703714384653563</v>
      </c>
      <c r="O5">
        <f t="shared" si="1"/>
        <v>2.2053560260158007</v>
      </c>
      <c r="P5">
        <f t="shared" si="1"/>
        <v>1.8198107151637266</v>
      </c>
      <c r="Q5">
        <f t="shared" si="1"/>
        <v>1.9118959299847775</v>
      </c>
      <c r="R5">
        <f t="shared" si="1"/>
        <v>4.3229079033315578</v>
      </c>
      <c r="S5">
        <f t="shared" si="1"/>
        <v>1.6741720576538475</v>
      </c>
      <c r="T5">
        <f t="shared" si="1"/>
        <v>3.4755892908635784</v>
      </c>
      <c r="U5">
        <f t="shared" si="1"/>
        <v>1.5033873104772657</v>
      </c>
      <c r="V5">
        <f t="shared" si="1"/>
        <v>1.2611321646874081</v>
      </c>
      <c r="W5">
        <f t="shared" si="1"/>
        <v>1.4115967409432397</v>
      </c>
      <c r="X5">
        <f t="shared" si="1"/>
        <v>0.93024501855018238</v>
      </c>
      <c r="Y5">
        <f t="shared" si="1"/>
        <v>1.216418688241236</v>
      </c>
      <c r="Z5">
        <f t="shared" si="1"/>
        <v>1.7234638212815614</v>
      </c>
      <c r="AA5">
        <f t="shared" si="1"/>
        <v>1.4548032053044122</v>
      </c>
      <c r="AB5">
        <f t="shared" si="1"/>
        <v>1.4728812261444457</v>
      </c>
      <c r="AC5" s="4" t="s">
        <v>19</v>
      </c>
      <c r="AD5" s="6">
        <f>TTEST(M7:M22,N7:N22,2,3)</f>
        <v>1.0452244863965128E-2</v>
      </c>
      <c r="AS5" s="5" t="s">
        <v>19</v>
      </c>
    </row>
    <row r="6" spans="1:45">
      <c r="A6">
        <v>4</v>
      </c>
      <c r="D6">
        <v>4</v>
      </c>
      <c r="E6">
        <v>587.16899999999998</v>
      </c>
      <c r="G6">
        <v>4</v>
      </c>
      <c r="H6">
        <v>539.03099999999995</v>
      </c>
      <c r="J6">
        <v>4</v>
      </c>
      <c r="K6">
        <v>603.29399999999998</v>
      </c>
      <c r="L6" s="7" t="s">
        <v>34</v>
      </c>
      <c r="M6">
        <f>COUNT(M7:M22)</f>
        <v>15</v>
      </c>
      <c r="N6">
        <f t="shared" ref="N6:AB6" si="2">COUNT(N7:N22)</f>
        <v>16</v>
      </c>
      <c r="O6">
        <f t="shared" si="2"/>
        <v>16</v>
      </c>
      <c r="P6">
        <f t="shared" si="2"/>
        <v>16</v>
      </c>
      <c r="Q6">
        <f t="shared" si="2"/>
        <v>16</v>
      </c>
      <c r="R6">
        <f t="shared" si="2"/>
        <v>16</v>
      </c>
      <c r="S6">
        <f t="shared" si="2"/>
        <v>16</v>
      </c>
      <c r="T6">
        <f t="shared" si="2"/>
        <v>16</v>
      </c>
      <c r="U6">
        <f t="shared" si="2"/>
        <v>16</v>
      </c>
      <c r="V6">
        <f t="shared" si="2"/>
        <v>16</v>
      </c>
      <c r="W6">
        <f t="shared" si="2"/>
        <v>16</v>
      </c>
      <c r="X6">
        <f t="shared" si="2"/>
        <v>16</v>
      </c>
      <c r="Y6">
        <f t="shared" si="2"/>
        <v>15</v>
      </c>
      <c r="Z6">
        <f t="shared" si="2"/>
        <v>16</v>
      </c>
      <c r="AA6">
        <f t="shared" si="2"/>
        <v>16</v>
      </c>
      <c r="AB6">
        <f t="shared" si="2"/>
        <v>16</v>
      </c>
      <c r="AC6" s="4" t="s">
        <v>20</v>
      </c>
      <c r="AD6">
        <f>TTEST(M7:M22,O7:O22,2,3)</f>
        <v>0.92194414102094813</v>
      </c>
      <c r="AE6">
        <f>TTEST(N7:N22,O7:O22,2,3)</f>
        <v>5.3655420254652461E-2</v>
      </c>
      <c r="AS6" s="5" t="s">
        <v>20</v>
      </c>
    </row>
    <row r="7" spans="1:45">
      <c r="A7" t="s">
        <v>15</v>
      </c>
      <c r="B7">
        <v>614.67899999999997</v>
      </c>
      <c r="D7" t="s">
        <v>12</v>
      </c>
      <c r="E7">
        <v>548.25400000000002</v>
      </c>
      <c r="G7" t="s">
        <v>15</v>
      </c>
      <c r="H7">
        <v>516.51900000000001</v>
      </c>
      <c r="J7" t="s">
        <v>12</v>
      </c>
      <c r="K7">
        <v>503.74599999999998</v>
      </c>
      <c r="M7">
        <v>510.55200000000002</v>
      </c>
      <c r="N7">
        <v>614.67899999999997</v>
      </c>
      <c r="O7">
        <v>468.10199999999998</v>
      </c>
      <c r="P7">
        <v>526.226</v>
      </c>
      <c r="Q7">
        <v>568.45299999999997</v>
      </c>
      <c r="R7">
        <v>548.25400000000002</v>
      </c>
      <c r="S7">
        <v>554.03700000000003</v>
      </c>
      <c r="T7">
        <v>616.13</v>
      </c>
      <c r="U7">
        <v>71.442999999999998</v>
      </c>
      <c r="V7">
        <v>346.58300000000003</v>
      </c>
      <c r="W7">
        <v>503.75799999999998</v>
      </c>
      <c r="X7">
        <v>202.83500000000001</v>
      </c>
      <c r="Y7">
        <v>98.35</v>
      </c>
      <c r="Z7">
        <v>258.774</v>
      </c>
      <c r="AA7">
        <v>306.32900000000001</v>
      </c>
      <c r="AB7">
        <v>61.223999999999997</v>
      </c>
      <c r="AC7" s="4" t="s">
        <v>21</v>
      </c>
      <c r="AD7">
        <f>TTEST(M7:M22,P7:P22,2,3)</f>
        <v>0.30053689087496543</v>
      </c>
      <c r="AE7" s="6">
        <f>TTEST(N7:N22,P7:P22,2,3)</f>
        <v>2.4038482534627864E-3</v>
      </c>
      <c r="AF7">
        <f>TTEST(O7:O22,P7:P22,2,3)</f>
        <v>0.36698937520514485</v>
      </c>
      <c r="AS7" s="5" t="s">
        <v>21</v>
      </c>
    </row>
    <row r="8" spans="1:45">
      <c r="A8">
        <v>6</v>
      </c>
      <c r="B8">
        <v>546.351</v>
      </c>
      <c r="D8">
        <v>6</v>
      </c>
      <c r="E8">
        <v>592.98199999999997</v>
      </c>
      <c r="G8">
        <v>6</v>
      </c>
      <c r="H8">
        <v>597.279</v>
      </c>
      <c r="J8">
        <v>6</v>
      </c>
      <c r="K8">
        <v>334.80099999999999</v>
      </c>
      <c r="M8">
        <v>510.62</v>
      </c>
      <c r="N8">
        <v>546.351</v>
      </c>
      <c r="O8">
        <v>518.68299999999999</v>
      </c>
      <c r="P8">
        <v>510.09199999999998</v>
      </c>
      <c r="Q8">
        <v>544.97199999999998</v>
      </c>
      <c r="R8">
        <v>592.98199999999997</v>
      </c>
      <c r="S8">
        <v>530.68200000000002</v>
      </c>
      <c r="T8">
        <v>477.35899999999998</v>
      </c>
      <c r="U8">
        <v>75.944000000000003</v>
      </c>
      <c r="V8">
        <v>346.59899999999999</v>
      </c>
      <c r="W8">
        <v>473.154</v>
      </c>
      <c r="X8">
        <v>260.11500000000001</v>
      </c>
      <c r="Y8">
        <v>127.146</v>
      </c>
      <c r="Z8">
        <v>279.26799999999997</v>
      </c>
      <c r="AA8">
        <v>246.56700000000001</v>
      </c>
      <c r="AB8">
        <v>8.4909999999999997</v>
      </c>
      <c r="AC8" s="4" t="s">
        <v>22</v>
      </c>
      <c r="AD8" s="6">
        <f>TTEST(M7:M22,Q7:Q22,2,3)</f>
        <v>1.7871351195372644E-3</v>
      </c>
      <c r="AE8">
        <f>TTEST(N7:N22,Q7:Q22,2,3)</f>
        <v>0.3872581025377112</v>
      </c>
      <c r="AF8" s="6">
        <f>TTEST(O7:O22,Q7:Q22,2,3)</f>
        <v>1.2141519710432475E-2</v>
      </c>
      <c r="AG8" s="6">
        <f>TTEST(P7:P22,Q7:Q22,2,3)</f>
        <v>4.4126285109843537E-4</v>
      </c>
      <c r="AS8" s="5" t="s">
        <v>22</v>
      </c>
    </row>
    <row r="9" spans="1:45">
      <c r="A9">
        <v>7</v>
      </c>
      <c r="B9">
        <v>584.35900000000004</v>
      </c>
      <c r="D9">
        <v>7</v>
      </c>
      <c r="E9">
        <v>483.36799999999999</v>
      </c>
      <c r="G9">
        <v>7</v>
      </c>
      <c r="H9">
        <v>558.93499999999995</v>
      </c>
      <c r="J9">
        <v>7</v>
      </c>
      <c r="K9">
        <v>687.48599999999999</v>
      </c>
      <c r="M9">
        <v>485.88</v>
      </c>
      <c r="N9">
        <v>584.35900000000004</v>
      </c>
      <c r="O9">
        <v>508.06700000000001</v>
      </c>
      <c r="P9">
        <v>523.26099999999997</v>
      </c>
      <c r="Q9">
        <v>439.48899999999998</v>
      </c>
      <c r="R9">
        <v>483.36799999999999</v>
      </c>
      <c r="S9">
        <v>457.07799999999997</v>
      </c>
      <c r="T9">
        <v>590.64300000000003</v>
      </c>
      <c r="U9">
        <v>103.279</v>
      </c>
      <c r="V9">
        <v>321.76100000000002</v>
      </c>
      <c r="W9">
        <v>446.94400000000002</v>
      </c>
      <c r="X9">
        <v>261.101</v>
      </c>
      <c r="Y9">
        <v>96.909000000000006</v>
      </c>
      <c r="Z9">
        <v>220.58799999999999</v>
      </c>
      <c r="AA9">
        <v>252.03399999999999</v>
      </c>
      <c r="AB9">
        <v>30.335000000000001</v>
      </c>
      <c r="AC9" s="4" t="s">
        <v>23</v>
      </c>
      <c r="AD9">
        <f>TTEST(M7:M22,R7:R22,2,3)</f>
        <v>0.99000166134383794</v>
      </c>
      <c r="AE9">
        <f>TTEST(N7:N22,R7:R22,2,3)</f>
        <v>0.22795476409383178</v>
      </c>
      <c r="AF9">
        <f>TTEST(O7:O22,R7:R22,2,3)</f>
        <v>0.96805839513114267</v>
      </c>
      <c r="AG9">
        <f>TTEST(P7:P22,R7:R22,2,3)</f>
        <v>0.6109300197927211</v>
      </c>
      <c r="AH9">
        <f>TTEST(Q7:Q22,R7:R22,2,3)</f>
        <v>0.10566611737974355</v>
      </c>
      <c r="AS9" s="5" t="s">
        <v>23</v>
      </c>
    </row>
    <row r="10" spans="1:45">
      <c r="A10">
        <v>8</v>
      </c>
      <c r="B10">
        <v>561.83900000000006</v>
      </c>
      <c r="D10">
        <v>8</v>
      </c>
      <c r="E10">
        <v>589.99800000000005</v>
      </c>
      <c r="G10">
        <v>8</v>
      </c>
      <c r="H10">
        <v>531.31399999999996</v>
      </c>
      <c r="J10">
        <v>8</v>
      </c>
      <c r="K10">
        <v>354.435</v>
      </c>
      <c r="N10">
        <v>561.83900000000006</v>
      </c>
      <c r="O10">
        <v>399.916</v>
      </c>
      <c r="P10">
        <v>587.80899999999997</v>
      </c>
      <c r="Q10">
        <v>587.16899999999998</v>
      </c>
      <c r="R10">
        <v>589.99800000000005</v>
      </c>
      <c r="S10">
        <v>501.58199999999999</v>
      </c>
      <c r="T10">
        <v>578.19899999999996</v>
      </c>
      <c r="U10">
        <v>165.83699999999999</v>
      </c>
      <c r="V10">
        <v>373.98700000000002</v>
      </c>
      <c r="W10">
        <v>469.49799999999999</v>
      </c>
      <c r="X10">
        <v>202.96600000000001</v>
      </c>
      <c r="Y10">
        <v>93.272000000000006</v>
      </c>
      <c r="Z10">
        <v>302.08199999999999</v>
      </c>
      <c r="AA10">
        <v>256.77800000000002</v>
      </c>
      <c r="AB10">
        <v>30.167000000000002</v>
      </c>
      <c r="AC10" s="4" t="s">
        <v>24</v>
      </c>
      <c r="AD10">
        <f>TTEST(M7:M22,S7:S22,2,3)</f>
        <v>0.49108414978096737</v>
      </c>
      <c r="AE10">
        <f>TTEST(N7:N22,S7:S22,2,3)</f>
        <v>7.6130479163007886E-2</v>
      </c>
      <c r="AF10">
        <f>TTEST(O7:O22,S7:S22,2,3)</f>
        <v>0.66052944167297634</v>
      </c>
      <c r="AG10">
        <f>TTEST(P7:P22,S7:S22,2,3)</f>
        <v>0.13008688240861599</v>
      </c>
      <c r="AH10" s="6">
        <f>TTEST(Q7:Q22,S7:S22,2,3)</f>
        <v>1.4895164135950044E-2</v>
      </c>
      <c r="AI10">
        <f>TTEST(R7:R22,S7:S22,2,3)</f>
        <v>0.76172222759409292</v>
      </c>
      <c r="AS10" s="5" t="s">
        <v>24</v>
      </c>
    </row>
    <row r="11" spans="1:45">
      <c r="A11" t="s">
        <v>16</v>
      </c>
      <c r="B11">
        <v>468.10199999999998</v>
      </c>
      <c r="D11" t="s">
        <v>13</v>
      </c>
      <c r="E11">
        <v>554.03700000000003</v>
      </c>
      <c r="G11" t="s">
        <v>16</v>
      </c>
      <c r="H11">
        <v>637.26800000000003</v>
      </c>
      <c r="J11" t="s">
        <v>13</v>
      </c>
      <c r="K11">
        <v>495.32</v>
      </c>
      <c r="M11">
        <v>539.23400000000004</v>
      </c>
      <c r="N11">
        <v>516.51900000000001</v>
      </c>
      <c r="O11">
        <v>637.26800000000003</v>
      </c>
      <c r="P11">
        <v>465.411</v>
      </c>
      <c r="Q11">
        <v>575.91499999999996</v>
      </c>
      <c r="R11">
        <v>503.74599999999998</v>
      </c>
      <c r="S11">
        <v>495.32</v>
      </c>
      <c r="T11">
        <v>528.53</v>
      </c>
      <c r="U11">
        <v>101.435</v>
      </c>
      <c r="V11">
        <v>376.98399999999998</v>
      </c>
      <c r="W11">
        <v>487.40100000000001</v>
      </c>
      <c r="X11">
        <v>216.13499999999999</v>
      </c>
      <c r="Z11">
        <v>306.04399999999998</v>
      </c>
      <c r="AA11">
        <v>249.726</v>
      </c>
      <c r="AB11">
        <v>4</v>
      </c>
      <c r="AC11" s="4" t="s">
        <v>25</v>
      </c>
      <c r="AD11" s="6">
        <f>TTEST(M7:M22,T8:T23,2,3)</f>
        <v>4.8403603009873099E-2</v>
      </c>
      <c r="AE11">
        <f>TTEST(N7:N22,T7:T22,2,3)</f>
        <v>0.45495638820268758</v>
      </c>
      <c r="AF11" s="6">
        <f>TTEST(O7:O22,T7:T22,2,3)</f>
        <v>4.9084407398202572E-2</v>
      </c>
      <c r="AG11" s="6">
        <f>TTEST(P7:P22,T7:T22,2,3)</f>
        <v>9.4363866960758581E-3</v>
      </c>
      <c r="AH11">
        <f>TTEST(Q7:Q22,T7:T22,2,3)</f>
        <v>0.86026513722110187</v>
      </c>
      <c r="AI11">
        <f>TTEST(R7:R22,T7:T22,2,3)</f>
        <v>0.12756531365442425</v>
      </c>
      <c r="AJ11" s="8">
        <f>TTEST(S7:S22,T7:T22,2,3)</f>
        <v>7.2708715239180793E-2</v>
      </c>
      <c r="AS11" s="5" t="s">
        <v>25</v>
      </c>
    </row>
    <row r="12" spans="1:45">
      <c r="A12">
        <v>10</v>
      </c>
      <c r="B12">
        <v>518.68299999999999</v>
      </c>
      <c r="D12">
        <v>10</v>
      </c>
      <c r="E12">
        <v>530.68200000000002</v>
      </c>
      <c r="G12">
        <v>10</v>
      </c>
      <c r="H12">
        <v>537.13</v>
      </c>
      <c r="J12">
        <v>10</v>
      </c>
      <c r="K12">
        <v>526.66200000000003</v>
      </c>
      <c r="M12">
        <v>556.29300000000001</v>
      </c>
      <c r="N12">
        <v>597.279</v>
      </c>
      <c r="O12">
        <v>537.13</v>
      </c>
      <c r="P12">
        <v>530.80700000000002</v>
      </c>
      <c r="Q12">
        <v>647.59699999999998</v>
      </c>
      <c r="R12">
        <v>334.80099999999999</v>
      </c>
      <c r="S12">
        <v>526.66200000000003</v>
      </c>
      <c r="T12">
        <v>571.32500000000005</v>
      </c>
      <c r="U12">
        <v>145.21799999999999</v>
      </c>
      <c r="V12">
        <v>381.99</v>
      </c>
      <c r="W12">
        <v>452.327</v>
      </c>
      <c r="X12">
        <v>200.39500000000001</v>
      </c>
      <c r="Y12">
        <v>78.698999999999998</v>
      </c>
      <c r="Z12">
        <v>220.417</v>
      </c>
      <c r="AA12">
        <v>235.91300000000001</v>
      </c>
      <c r="AB12">
        <v>15</v>
      </c>
      <c r="AC12" s="4" t="s">
        <v>26</v>
      </c>
      <c r="AD12">
        <f>TTEST(M7:M22,U7:U22,2,3)</f>
        <v>2.1887130931503384E-25</v>
      </c>
      <c r="AE12">
        <f>TTEST(N7:N22,U7:U22,2,3)</f>
        <v>1.7971373880992641E-25</v>
      </c>
      <c r="AF12">
        <f>TTEST(O7:O22,U7:U22,2,3)</f>
        <v>9.5735475839993112E-21</v>
      </c>
      <c r="AG12">
        <f>TTEST(P7:P22,U7:U22,2,3)</f>
        <v>4.4925223856709676E-23</v>
      </c>
      <c r="AH12">
        <f>TTEST(Q7:Q22,U7:U22,2,3)</f>
        <v>4.2112647147713477E-24</v>
      </c>
      <c r="AI12">
        <f>TTEST(R7:R22,U7:U22,2,3)</f>
        <v>3.8480377151453512E-12</v>
      </c>
      <c r="AJ12">
        <f>TTEST(S7:S22,U7:U22,2,3)</f>
        <v>1.0113587105396601E-24</v>
      </c>
      <c r="AK12">
        <f>TTEST(T7:T22,U7:U22,2,3)</f>
        <v>2.2167946829848211E-15</v>
      </c>
      <c r="AS12" s="5" t="s">
        <v>26</v>
      </c>
    </row>
    <row r="13" spans="1:45">
      <c r="A13">
        <v>11</v>
      </c>
      <c r="B13">
        <v>508.06700000000001</v>
      </c>
      <c r="D13">
        <v>11</v>
      </c>
      <c r="E13">
        <v>457.07799999999997</v>
      </c>
      <c r="G13">
        <v>11</v>
      </c>
      <c r="H13">
        <v>533.84</v>
      </c>
      <c r="J13">
        <v>11</v>
      </c>
      <c r="K13">
        <v>609.19600000000003</v>
      </c>
      <c r="M13">
        <v>516.16300000000001</v>
      </c>
      <c r="N13">
        <v>558.93499999999995</v>
      </c>
      <c r="O13">
        <v>533.84</v>
      </c>
      <c r="P13">
        <v>553.74400000000003</v>
      </c>
      <c r="Q13">
        <v>575.80899999999997</v>
      </c>
      <c r="R13">
        <v>687.48599999999999</v>
      </c>
      <c r="S13">
        <v>609.19600000000003</v>
      </c>
      <c r="T13">
        <v>661.048</v>
      </c>
      <c r="U13">
        <v>93.603999999999999</v>
      </c>
      <c r="V13">
        <v>369.53</v>
      </c>
      <c r="W13">
        <v>463.67500000000001</v>
      </c>
      <c r="X13">
        <v>189.19900000000001</v>
      </c>
      <c r="Y13">
        <v>5.69</v>
      </c>
      <c r="Z13">
        <v>210.86699999999999</v>
      </c>
      <c r="AA13">
        <v>316.57600000000002</v>
      </c>
      <c r="AB13">
        <v>128.208</v>
      </c>
      <c r="AC13" s="4" t="s">
        <v>27</v>
      </c>
      <c r="AD13">
        <f>TTEST(M7:M22,V7:V22,2,3)</f>
        <v>1.0748052203456827E-16</v>
      </c>
      <c r="AE13">
        <f>TTEST(N7:N22,V7:V22,2,3)</f>
        <v>1.0357167072040365E-16</v>
      </c>
      <c r="AF13">
        <f>TTEST(O7:O22,V7:V22,2,3)</f>
        <v>6.9008482715581486E-12</v>
      </c>
      <c r="AG13">
        <f>TTEST(P7:P22,V7:V22,2,3)</f>
        <v>4.2934481217388229E-13</v>
      </c>
      <c r="AH13">
        <f>TTEST(Q7:Q22,V7:V22,2,3)</f>
        <v>1.0918121081492626E-15</v>
      </c>
      <c r="AI13">
        <f>TTEST(R7:R22,V7:V22,2,3)</f>
        <v>1.9776082653929273E-6</v>
      </c>
      <c r="AJ13">
        <f>TTEST(S7:S22,V7:V22,2,3)</f>
        <v>2.6134260625096236E-15</v>
      </c>
      <c r="AK13">
        <f>TTEST(T7:T22,V7:V22,2,3)</f>
        <v>1.5634571173342933E-9</v>
      </c>
      <c r="AL13">
        <f>TTEST(U7:U22,V7:V22,2,3)</f>
        <v>7.3543184603932534E-19</v>
      </c>
      <c r="AS13" s="5" t="s">
        <v>27</v>
      </c>
    </row>
    <row r="14" spans="1:45">
      <c r="A14">
        <v>12</v>
      </c>
      <c r="B14">
        <v>399.916</v>
      </c>
      <c r="D14">
        <v>12</v>
      </c>
      <c r="E14">
        <v>501.58199999999999</v>
      </c>
      <c r="G14">
        <v>12</v>
      </c>
      <c r="H14">
        <v>603.98800000000006</v>
      </c>
      <c r="J14">
        <v>12</v>
      </c>
      <c r="K14">
        <v>577.52700000000004</v>
      </c>
      <c r="M14">
        <v>539.03099999999995</v>
      </c>
      <c r="N14">
        <v>531.31399999999996</v>
      </c>
      <c r="O14">
        <v>603.98800000000006</v>
      </c>
      <c r="P14">
        <v>488.92399999999998</v>
      </c>
      <c r="Q14">
        <v>603.29399999999998</v>
      </c>
      <c r="R14">
        <v>354.435</v>
      </c>
      <c r="S14">
        <v>577.52700000000004</v>
      </c>
      <c r="T14">
        <v>626.529</v>
      </c>
      <c r="U14">
        <v>107.64400000000001</v>
      </c>
      <c r="V14">
        <v>330.303</v>
      </c>
      <c r="W14">
        <v>515.66300000000001</v>
      </c>
      <c r="X14">
        <v>223.08500000000001</v>
      </c>
      <c r="Y14">
        <v>94.128</v>
      </c>
      <c r="Z14">
        <v>303.51100000000002</v>
      </c>
      <c r="AA14">
        <v>265.80599999999998</v>
      </c>
      <c r="AB14">
        <v>27.303000000000001</v>
      </c>
      <c r="AC14" s="4" t="s">
        <v>28</v>
      </c>
      <c r="AD14">
        <f>TTEST(M7:M22,W7:W22,2,3)</f>
        <v>5.379625561740322E-6</v>
      </c>
      <c r="AE14">
        <f>TTEST(N7:N22,W7:W22,2,3)</f>
        <v>2.3700387225437231E-8</v>
      </c>
      <c r="AF14">
        <f>TTEST(O7:O22,W7:W22,2,3)</f>
        <v>2.9693292760830264E-4</v>
      </c>
      <c r="AG14">
        <f>TTEST(P7:P22,W7:W22,2,3)</f>
        <v>1.1397081492104508E-3</v>
      </c>
      <c r="AH14">
        <f>TTEST(Q7:Q22,W7:W22,2,3)</f>
        <v>1.4848229252935678E-8</v>
      </c>
      <c r="AI14">
        <f>TTEST(R7:R22,W7:W22,2,3)</f>
        <v>2.925712955263066E-2</v>
      </c>
      <c r="AJ14">
        <f>TTEST(S7:S22,W7:W22,2,3)</f>
        <v>5.1757664266308799E-6</v>
      </c>
      <c r="AK14">
        <f>TTEST(T7:T22,W7:W22,2,3)</f>
        <v>4.5822516183571597E-5</v>
      </c>
      <c r="AL14">
        <f>TTEST(U7:U22,W7:W22,2,3)</f>
        <v>1.2022873608863526E-23</v>
      </c>
      <c r="AM14">
        <f>TTEST(V7:V22,W7:W22,2,3)</f>
        <v>7.7746545470624551E-12</v>
      </c>
      <c r="AS14" s="5" t="s">
        <v>28</v>
      </c>
    </row>
    <row r="15" spans="1:45">
      <c r="A15" t="s">
        <v>11</v>
      </c>
      <c r="B15">
        <v>526.226</v>
      </c>
      <c r="D15" t="s">
        <v>14</v>
      </c>
      <c r="E15">
        <v>616.13</v>
      </c>
      <c r="G15" t="s">
        <v>11</v>
      </c>
      <c r="H15">
        <v>465.411</v>
      </c>
      <c r="J15" t="s">
        <v>14</v>
      </c>
      <c r="K15">
        <v>528.53</v>
      </c>
      <c r="M15">
        <v>574.34299999999996</v>
      </c>
      <c r="N15">
        <v>521.89700000000005</v>
      </c>
      <c r="O15">
        <v>554.11900000000003</v>
      </c>
      <c r="P15">
        <v>521.76499999999999</v>
      </c>
      <c r="Q15">
        <v>545.05600000000004</v>
      </c>
      <c r="R15">
        <v>392.25400000000002</v>
      </c>
      <c r="S15">
        <v>486.82299999999998</v>
      </c>
      <c r="T15">
        <v>707.90300000000002</v>
      </c>
      <c r="U15">
        <v>108.387</v>
      </c>
      <c r="V15">
        <v>308.88299999999998</v>
      </c>
      <c r="W15">
        <v>481.529</v>
      </c>
      <c r="X15">
        <v>233.40700000000001</v>
      </c>
      <c r="Y15">
        <v>54.405000000000001</v>
      </c>
      <c r="Z15">
        <v>255.77</v>
      </c>
      <c r="AA15">
        <v>293.69900000000001</v>
      </c>
      <c r="AB15">
        <v>38.194000000000003</v>
      </c>
      <c r="AC15" s="4" t="s">
        <v>29</v>
      </c>
      <c r="AD15">
        <f>TTEST(M7:M22,X7:X22,2,3)</f>
        <v>3.0802872737216795E-22</v>
      </c>
      <c r="AE15">
        <f>TTEST(N7:N22,X7:X22,2,3)</f>
        <v>2.9288889057020739E-20</v>
      </c>
      <c r="AF15">
        <f>TTEST(O7:O22,X7:X22,2,3)</f>
        <v>1.8683936767263035E-15</v>
      </c>
      <c r="AG15">
        <f>TTEST(P7:P22,X7:X22,2,3)</f>
        <v>1.7158834717867143E-17</v>
      </c>
      <c r="AH15">
        <f>TTEST(Q7:Q22,X7:X22,2,3)</f>
        <v>1.4420190884775405E-18</v>
      </c>
      <c r="AI15">
        <f>TTEST(R7:R22,X7:X22,2,3)</f>
        <v>2.2690167056020901E-9</v>
      </c>
      <c r="AJ15">
        <f>TTEST(S7:S22,X7:X22,2,3)</f>
        <v>1.9151474315984378E-19</v>
      </c>
      <c r="AK15">
        <f>TTEST(T7:T22,X7:X22,2,3)</f>
        <v>4.4367420665422337E-12</v>
      </c>
      <c r="AL15">
        <f>TTEST(U7:U22,X7:X22,2,3)</f>
        <v>2.9759895091184533E-11</v>
      </c>
      <c r="AM15">
        <f>TTEST(V7:V22,X7:X22,2,3)</f>
        <v>2.5918173448128953E-13</v>
      </c>
      <c r="AN15">
        <f>TTEST(W7:W22,X7:X22,2,3)</f>
        <v>2.3703901297927999E-19</v>
      </c>
      <c r="AS15" s="5" t="s">
        <v>29</v>
      </c>
    </row>
    <row r="16" spans="1:45">
      <c r="A16">
        <v>14</v>
      </c>
      <c r="B16">
        <v>510.09199999999998</v>
      </c>
      <c r="D16">
        <v>14</v>
      </c>
      <c r="E16">
        <v>477.35899999999998</v>
      </c>
      <c r="G16">
        <v>14</v>
      </c>
      <c r="H16">
        <v>530.80700000000002</v>
      </c>
      <c r="J16">
        <v>14</v>
      </c>
      <c r="K16">
        <v>571.32500000000005</v>
      </c>
      <c r="M16">
        <v>580.40300000000002</v>
      </c>
      <c r="N16">
        <v>544.29200000000003</v>
      </c>
      <c r="O16">
        <v>535.52099999999996</v>
      </c>
      <c r="P16">
        <v>517.69799999999998</v>
      </c>
      <c r="Q16">
        <v>586.62</v>
      </c>
      <c r="R16">
        <v>516.80899999999997</v>
      </c>
      <c r="S16">
        <v>507.1</v>
      </c>
      <c r="T16">
        <v>597.86900000000003</v>
      </c>
      <c r="U16">
        <v>139.88399999999999</v>
      </c>
      <c r="V16">
        <v>365.10399999999998</v>
      </c>
      <c r="W16">
        <v>493.68799999999999</v>
      </c>
      <c r="X16">
        <v>236.624</v>
      </c>
      <c r="Y16">
        <v>85.597999999999999</v>
      </c>
      <c r="Z16">
        <v>291.87700000000001</v>
      </c>
      <c r="AA16">
        <v>240.38200000000001</v>
      </c>
      <c r="AB16">
        <v>76.591999999999999</v>
      </c>
      <c r="AC16" s="4" t="s">
        <v>30</v>
      </c>
      <c r="AD16">
        <f>TTEST(M7:M22,Y7:Y22,2,3)</f>
        <v>9.1220256546981247E-27</v>
      </c>
      <c r="AE16">
        <f>TTEST(N7:N22,Y7:Y22,2,3)</f>
        <v>1.4093073810937994E-25</v>
      </c>
      <c r="AF16">
        <f>TTEST(O7:O22,Y7:Y22,2,3)</f>
        <v>2.4238169938182224E-20</v>
      </c>
      <c r="AG16">
        <f>TTEST(P7:P22,Y7:Y22,2,3)</f>
        <v>4.9332214530819073E-23</v>
      </c>
      <c r="AH16">
        <f>TTEST(Q7:Q22,Y7:Y22,2,3)</f>
        <v>1.0800978066315881E-23</v>
      </c>
      <c r="AI16">
        <f>TTEST(R7:R22,Y7:Y22,2,3)</f>
        <v>2.8175548834211674E-12</v>
      </c>
      <c r="AJ16">
        <f>TTEST(S7:S22,Y7:Y22,2,3)</f>
        <v>6.6139467194207147E-25</v>
      </c>
      <c r="AK16">
        <f>TTEST(T7:T22,Y7:Y22,2,3)</f>
        <v>3.2198651916276268E-15</v>
      </c>
      <c r="AL16">
        <f>TTEST(U7:U22,Y7:Y22,2,3)</f>
        <v>3.0002535385902415E-2</v>
      </c>
      <c r="AM16">
        <f>TTEST(V7:V22,Y7:Y22,2,3)</f>
        <v>3.1959152693972153E-21</v>
      </c>
      <c r="AN16">
        <f>TTEST(W7:W22,Y7:Y22,2,3)</f>
        <v>5.3782378976942769E-25</v>
      </c>
      <c r="AO16">
        <f>TTEST(X7:X22,Y7:Y22,2,3)</f>
        <v>9.5058167084933271E-15</v>
      </c>
      <c r="AS16" s="5" t="s">
        <v>30</v>
      </c>
    </row>
    <row r="17" spans="1:45">
      <c r="A17">
        <v>15</v>
      </c>
      <c r="B17">
        <v>523.26099999999997</v>
      </c>
      <c r="D17">
        <v>15</v>
      </c>
      <c r="E17">
        <v>590.64300000000003</v>
      </c>
      <c r="G17">
        <v>15</v>
      </c>
      <c r="H17">
        <v>553.74400000000003</v>
      </c>
      <c r="J17">
        <v>15</v>
      </c>
      <c r="K17">
        <v>661.048</v>
      </c>
      <c r="M17">
        <v>514.61</v>
      </c>
      <c r="N17">
        <v>650.05700000000002</v>
      </c>
      <c r="O17">
        <v>537.61500000000001</v>
      </c>
      <c r="P17">
        <v>519.46199999999999</v>
      </c>
      <c r="Q17">
        <v>597.26199999999994</v>
      </c>
      <c r="R17">
        <v>633.60299999999995</v>
      </c>
      <c r="S17">
        <v>507.39699999999999</v>
      </c>
      <c r="T17">
        <v>509.12700000000001</v>
      </c>
      <c r="U17">
        <v>68.763999999999996</v>
      </c>
      <c r="V17">
        <v>311.61799999999999</v>
      </c>
      <c r="W17">
        <v>422.99099999999999</v>
      </c>
      <c r="X17">
        <v>226.571</v>
      </c>
      <c r="Y17">
        <v>66.634</v>
      </c>
      <c r="Z17">
        <v>170.291</v>
      </c>
      <c r="AA17">
        <v>293.43099999999998</v>
      </c>
      <c r="AB17">
        <v>72.498000000000005</v>
      </c>
      <c r="AC17" s="4" t="s">
        <v>31</v>
      </c>
      <c r="AD17">
        <f>TTEST(M7:M22,Z7:Z22,2,3)</f>
        <v>1.4247397807124022E-18</v>
      </c>
      <c r="AE17">
        <f>TTEST(N7:N22,Z7:Z22,2,3)</f>
        <v>8.5613691080692286E-20</v>
      </c>
      <c r="AF17">
        <f>TTEST(O7:O22,Z7:Z22,2,3)</f>
        <v>4.6631003624287814E-16</v>
      </c>
      <c r="AG17">
        <f>TTEST(P7:P22,Z7:Z22,2,3)</f>
        <v>3.6182383653328091E-17</v>
      </c>
      <c r="AH17">
        <f>TTEST(Q7:Q22,Z7:Z22,2,3)</f>
        <v>2.4434974297159798E-19</v>
      </c>
      <c r="AI17">
        <f>TTEST(R7:R22,Z7:Z22,2,3)</f>
        <v>4.6666894522158754E-9</v>
      </c>
      <c r="AJ17">
        <f>TTEST(S7:S22,Z7:Z22,2,3)</f>
        <v>1.0318444619231307E-18</v>
      </c>
      <c r="AK17">
        <f>TTEST(T7:T22,Z7:Z22,2,3)</f>
        <v>1.7836837211337183E-12</v>
      </c>
      <c r="AL17">
        <f>TTEST(U7:U22,Z7:Z22,2,3)</f>
        <v>3.883511217412516E-12</v>
      </c>
      <c r="AM17">
        <f>TTEST(V7:V22,Z7:Z22,2,3)</f>
        <v>2.0739750894635987E-7</v>
      </c>
      <c r="AN17">
        <f>TTEST(W7:W22,Z7:Z22,2,3)</f>
        <v>9.6321949234846179E-16</v>
      </c>
      <c r="AO17">
        <f>TTEST(X7:X22,Z7:Z22,2,3)</f>
        <v>7.1345373221118075E-3</v>
      </c>
      <c r="AP17">
        <f>TTEST(Y7:Y22,Z7:Z22,2,3)</f>
        <v>5.5922036615503076E-14</v>
      </c>
      <c r="AS17" s="5" t="s">
        <v>31</v>
      </c>
    </row>
    <row r="18" spans="1:45">
      <c r="A18">
        <v>16</v>
      </c>
      <c r="B18">
        <v>587.80899999999997</v>
      </c>
      <c r="D18">
        <v>16</v>
      </c>
      <c r="E18">
        <v>578.19899999999996</v>
      </c>
      <c r="G18">
        <v>16</v>
      </c>
      <c r="H18">
        <v>488.92399999999998</v>
      </c>
      <c r="J18">
        <v>16</v>
      </c>
      <c r="K18">
        <v>626.529</v>
      </c>
      <c r="M18">
        <v>509.00700000000001</v>
      </c>
      <c r="N18">
        <v>566.72699999999998</v>
      </c>
      <c r="O18">
        <v>518.09</v>
      </c>
      <c r="P18">
        <v>468.55599999999998</v>
      </c>
      <c r="Q18">
        <v>601.79899999999998</v>
      </c>
      <c r="R18">
        <v>643.61099999999999</v>
      </c>
      <c r="S18">
        <v>532.12400000000002</v>
      </c>
      <c r="T18">
        <v>367.42099999999999</v>
      </c>
      <c r="U18">
        <v>33.701000000000001</v>
      </c>
      <c r="V18">
        <v>304.03199999999998</v>
      </c>
      <c r="W18">
        <v>456.46</v>
      </c>
      <c r="X18">
        <v>196.40899999999999</v>
      </c>
      <c r="Y18">
        <v>45.805</v>
      </c>
      <c r="Z18">
        <v>274.37299999999999</v>
      </c>
      <c r="AA18">
        <v>219.79499999999999</v>
      </c>
      <c r="AB18">
        <v>84.283000000000001</v>
      </c>
      <c r="AC18" s="4" t="s">
        <v>32</v>
      </c>
      <c r="AD18">
        <f>TTEST(M7:M22,AA7:AA22,2,3)</f>
        <v>2.3915583819077368E-19</v>
      </c>
      <c r="AE18">
        <f>TTEST(N7:N22,AA7:AA22,2,3)</f>
        <v>1.1673666590425684E-19</v>
      </c>
      <c r="AF18">
        <f>TTEST(O7:O22,AA7:AA22,2,3)</f>
        <v>5.1091736033377647E-15</v>
      </c>
      <c r="AG18">
        <f>TTEST(P7:P22,AA7:AA22,2,3)</f>
        <v>1.4519339570198644E-16</v>
      </c>
      <c r="AH18">
        <f>TTEST(Q7:Q22,AA7:AA22,2,3)</f>
        <v>1.2181795434134617E-18</v>
      </c>
      <c r="AI18">
        <f>TTEST(R7:R22,AA7:AA22,2,3)</f>
        <v>2.3840342210290852E-8</v>
      </c>
      <c r="AJ18">
        <f>TTEST(S7:S22,AA7:AA22,2,3)</f>
        <v>1.681043935897836E-18</v>
      </c>
      <c r="AK18">
        <f>TTEST(T7:T22,AA7:AA22,2,3)</f>
        <v>1.4702111036404579E-11</v>
      </c>
      <c r="AL18">
        <f>TTEST(U7:U22,AA7:AA22,2,3)</f>
        <v>1.1171366231520168E-14</v>
      </c>
      <c r="AM18">
        <f>TTEST(V7:V22,AA7:AA22,2,3)</f>
        <v>3.3938645203679882E-6</v>
      </c>
      <c r="AN18">
        <f>TTEST(W7:W22,AA7:AA22,2,3)</f>
        <v>6.8307064567140657E-16</v>
      </c>
      <c r="AO18">
        <f>TTEST(X7:X22,AA7:AA22,2,3)</f>
        <v>1.0471401954678679E-5</v>
      </c>
      <c r="AP18">
        <f>TTEST(Y7:Y22,AA7:AA22,2,3)</f>
        <v>7.1705566090826723E-17</v>
      </c>
      <c r="AQ18" s="9">
        <f>TTEST(Z7:Z22,AA7:AA22,2,3)</f>
        <v>0.11553939265289838</v>
      </c>
      <c r="AS18" s="5" t="s">
        <v>32</v>
      </c>
    </row>
    <row r="19" spans="1:45">
      <c r="M19">
        <v>484.601</v>
      </c>
      <c r="N19">
        <v>504.7</v>
      </c>
      <c r="O19">
        <v>513.98400000000004</v>
      </c>
      <c r="P19">
        <v>433.79700000000003</v>
      </c>
      <c r="Q19">
        <v>521.50400000000002</v>
      </c>
      <c r="R19">
        <v>549.08000000000004</v>
      </c>
      <c r="S19">
        <v>526.28300000000002</v>
      </c>
      <c r="T19">
        <v>633.92200000000003</v>
      </c>
      <c r="U19">
        <v>84.765000000000001</v>
      </c>
      <c r="V19">
        <v>340.16699999999997</v>
      </c>
      <c r="W19">
        <v>391.04</v>
      </c>
      <c r="X19">
        <v>206.166</v>
      </c>
      <c r="Y19">
        <v>80.307000000000002</v>
      </c>
      <c r="Z19">
        <v>236.73500000000001</v>
      </c>
      <c r="AA19">
        <v>332.05</v>
      </c>
      <c r="AB19">
        <v>55.683999999999997</v>
      </c>
      <c r="AC19" s="4" t="s">
        <v>35</v>
      </c>
      <c r="AD19">
        <f>TTEST(M7:M22,AB7:AB22,2,3)</f>
        <v>6.0876359312195659E-27</v>
      </c>
      <c r="AE19">
        <f>TTEST(N7:N22,AB7:AB22,2,3)</f>
        <v>8.7717443192334953E-27</v>
      </c>
      <c r="AF19">
        <f>TTEST(O7:O22,AB7:AB22,2,3)</f>
        <v>7.3295523241716844E-22</v>
      </c>
      <c r="AG19">
        <f>TTEST(P7:P22,AB7:AB22,2,3)</f>
        <v>1.9718714799315125E-24</v>
      </c>
      <c r="AH19">
        <f>TTEST(Q7:Q22,AB7:AB22,2,3)</f>
        <v>3.1248761787762587E-25</v>
      </c>
      <c r="AI19">
        <f>TTEST(R7:R22,AB7:AB22,2,3)</f>
        <v>6.2722081177549327E-13</v>
      </c>
      <c r="AJ19">
        <f>TTEST(S7:S22,AB7:AB22,2,3)</f>
        <v>4.2080944721206826E-26</v>
      </c>
      <c r="AK19">
        <f>TTEST(T7:T22,AB7:AB22,2,3)</f>
        <v>3.8573809724534276E-16</v>
      </c>
      <c r="AL19">
        <f>TTEST(U7:U22,AB7:AB22,2,3)</f>
        <v>4.4908057834335116E-4</v>
      </c>
      <c r="AM19">
        <f>TTEST(V7:V22,AB7:AB22,2,3)</f>
        <v>2.453837779889381E-21</v>
      </c>
      <c r="AN19">
        <f>TTEST(W7:W22,AB7:AB22,2,3)</f>
        <v>1.9629175656517666E-25</v>
      </c>
      <c r="AO19">
        <f>TTEST(X7:X22,AB7:AB22,2,3)</f>
        <v>7.6400627023890093E-15</v>
      </c>
      <c r="AP19" s="9">
        <f>TTEST(Y7:Y22,AB7:AB22,2,3)</f>
        <v>5.8292536576967681E-2</v>
      </c>
      <c r="AQ19">
        <f>TTEST(Z7:Z22,AB7:AB22,2,3)</f>
        <v>2.9950295916438924E-15</v>
      </c>
      <c r="AR19">
        <f>TTEST(AA7:AA22,AB7:AB22,2,3)</f>
        <v>1.0092132052111189E-17</v>
      </c>
      <c r="AS19" s="5" t="s">
        <v>35</v>
      </c>
    </row>
    <row r="20" spans="1:45">
      <c r="B20" s="3" t="s">
        <v>36</v>
      </c>
      <c r="H20" s="3" t="s">
        <v>37</v>
      </c>
      <c r="M20">
        <v>489.303</v>
      </c>
      <c r="N20">
        <v>567.43700000000001</v>
      </c>
      <c r="O20">
        <v>501.52800000000002</v>
      </c>
      <c r="P20">
        <v>434.70100000000002</v>
      </c>
      <c r="Q20">
        <v>579.08699999999999</v>
      </c>
      <c r="R20">
        <v>548.21400000000006</v>
      </c>
      <c r="S20">
        <v>561.17999999999995</v>
      </c>
      <c r="T20">
        <v>512.96299999999997</v>
      </c>
      <c r="U20">
        <v>58.356999999999999</v>
      </c>
      <c r="V20">
        <v>312.50900000000001</v>
      </c>
      <c r="W20">
        <v>435.827</v>
      </c>
      <c r="X20">
        <v>212.51900000000001</v>
      </c>
      <c r="Y20">
        <v>69.861000000000004</v>
      </c>
      <c r="Z20">
        <v>265.68099999999998</v>
      </c>
      <c r="AA20">
        <v>296.78899999999999</v>
      </c>
      <c r="AB20">
        <v>104.271</v>
      </c>
    </row>
    <row r="21" spans="1:45">
      <c r="A21" t="s">
        <v>7</v>
      </c>
      <c r="B21">
        <v>574.34299999999996</v>
      </c>
      <c r="D21" t="s">
        <v>8</v>
      </c>
      <c r="E21">
        <v>545.05600000000004</v>
      </c>
      <c r="G21" t="s">
        <v>7</v>
      </c>
      <c r="H21">
        <v>484.601</v>
      </c>
      <c r="J21" t="s">
        <v>8</v>
      </c>
      <c r="K21">
        <v>521.50400000000002</v>
      </c>
      <c r="M21">
        <v>526.63499999999999</v>
      </c>
      <c r="N21">
        <v>525.51900000000001</v>
      </c>
      <c r="O21">
        <v>517.73699999999997</v>
      </c>
      <c r="P21">
        <v>494.76299999999998</v>
      </c>
      <c r="Q21">
        <v>587.41099999999994</v>
      </c>
      <c r="R21">
        <v>436.827</v>
      </c>
      <c r="S21">
        <v>546.62900000000002</v>
      </c>
      <c r="T21">
        <v>641.66</v>
      </c>
      <c r="U21">
        <v>104.123</v>
      </c>
      <c r="V21">
        <v>338.42399999999998</v>
      </c>
      <c r="W21">
        <v>420.14600000000002</v>
      </c>
      <c r="X21">
        <v>191.904</v>
      </c>
      <c r="Y21">
        <v>48.57</v>
      </c>
      <c r="Z21">
        <v>231.041</v>
      </c>
      <c r="AA21">
        <v>317.72000000000003</v>
      </c>
      <c r="AB21">
        <v>42.09</v>
      </c>
    </row>
    <row r="22" spans="1:45">
      <c r="A22">
        <v>2</v>
      </c>
      <c r="B22">
        <v>580.40300000000002</v>
      </c>
      <c r="D22">
        <v>2</v>
      </c>
      <c r="E22">
        <v>586.62</v>
      </c>
      <c r="G22">
        <v>2</v>
      </c>
      <c r="H22">
        <v>489.303</v>
      </c>
      <c r="J22">
        <v>2</v>
      </c>
      <c r="K22">
        <v>579.08699999999999</v>
      </c>
      <c r="M22">
        <v>503.77800000000002</v>
      </c>
      <c r="N22">
        <v>521.87599999999998</v>
      </c>
      <c r="O22">
        <v>501.55500000000001</v>
      </c>
      <c r="P22">
        <v>562.52800000000002</v>
      </c>
      <c r="Q22">
        <v>562.86800000000005</v>
      </c>
      <c r="R22">
        <v>553.10599999999999</v>
      </c>
      <c r="S22">
        <v>583.65700000000004</v>
      </c>
      <c r="T22">
        <v>570.39099999999996</v>
      </c>
      <c r="U22">
        <v>144.94399999999999</v>
      </c>
      <c r="V22">
        <v>283.12400000000002</v>
      </c>
      <c r="W22">
        <v>437.55599999999998</v>
      </c>
      <c r="X22">
        <v>221.845</v>
      </c>
      <c r="Y22">
        <v>65.009</v>
      </c>
      <c r="Z22">
        <v>200.28700000000001</v>
      </c>
      <c r="AA22">
        <v>249.69300000000001</v>
      </c>
      <c r="AB22">
        <v>45.244999999999997</v>
      </c>
    </row>
    <row r="23" spans="1:45">
      <c r="A23">
        <v>3</v>
      </c>
      <c r="B23">
        <v>514.61</v>
      </c>
      <c r="D23">
        <v>3</v>
      </c>
      <c r="E23">
        <v>597.26199999999994</v>
      </c>
      <c r="G23">
        <v>3</v>
      </c>
      <c r="H23">
        <v>526.63499999999999</v>
      </c>
      <c r="J23">
        <v>3</v>
      </c>
      <c r="K23">
        <v>587.41099999999994</v>
      </c>
    </row>
    <row r="24" spans="1:45">
      <c r="A24">
        <v>4</v>
      </c>
      <c r="B24">
        <v>509.00700000000001</v>
      </c>
      <c r="D24">
        <v>4</v>
      </c>
      <c r="E24">
        <v>601.79899999999998</v>
      </c>
      <c r="G24">
        <v>4</v>
      </c>
      <c r="H24">
        <v>503.77800000000002</v>
      </c>
      <c r="J24">
        <v>4</v>
      </c>
      <c r="K24">
        <v>562.86800000000005</v>
      </c>
    </row>
    <row r="25" spans="1:45">
      <c r="A25" t="s">
        <v>15</v>
      </c>
      <c r="B25">
        <v>521.89700000000005</v>
      </c>
      <c r="D25" t="s">
        <v>12</v>
      </c>
      <c r="E25">
        <v>392.25400000000002</v>
      </c>
      <c r="G25" t="s">
        <v>15</v>
      </c>
      <c r="H25">
        <v>504.7</v>
      </c>
      <c r="J25" t="s">
        <v>12</v>
      </c>
      <c r="K25">
        <v>549.08000000000004</v>
      </c>
    </row>
    <row r="26" spans="1:45">
      <c r="A26">
        <v>6</v>
      </c>
      <c r="B26">
        <v>544.29200000000003</v>
      </c>
      <c r="D26">
        <v>6</v>
      </c>
      <c r="E26">
        <v>516.80899999999997</v>
      </c>
      <c r="G26">
        <v>6</v>
      </c>
      <c r="H26">
        <v>567.43700000000001</v>
      </c>
      <c r="J26">
        <v>6</v>
      </c>
      <c r="K26">
        <v>548.21400000000006</v>
      </c>
      <c r="M26" t="s">
        <v>38</v>
      </c>
      <c r="N26" t="s">
        <v>9</v>
      </c>
      <c r="O26" t="s">
        <v>10</v>
      </c>
      <c r="P26" t="s">
        <v>39</v>
      </c>
      <c r="Q26" t="s">
        <v>40</v>
      </c>
      <c r="R26" t="s">
        <v>41</v>
      </c>
      <c r="S26" t="s">
        <v>42</v>
      </c>
      <c r="T26" t="s">
        <v>43</v>
      </c>
    </row>
    <row r="27" spans="1:45">
      <c r="A27">
        <v>7</v>
      </c>
      <c r="B27">
        <v>650.05700000000002</v>
      </c>
      <c r="D27">
        <v>7</v>
      </c>
      <c r="E27">
        <v>633.60299999999995</v>
      </c>
      <c r="G27">
        <v>7</v>
      </c>
      <c r="H27">
        <v>525.51900000000001</v>
      </c>
      <c r="J27">
        <v>7</v>
      </c>
      <c r="K27">
        <v>436.827</v>
      </c>
      <c r="L27" s="4" t="s">
        <v>44</v>
      </c>
      <c r="M27" s="10">
        <f>U4/M4</f>
        <v>0.19219182074045979</v>
      </c>
      <c r="N27" s="10">
        <f t="shared" ref="N27:S27" si="3">V4/N4</f>
        <v>0.60710472997987386</v>
      </c>
      <c r="O27" s="10">
        <f t="shared" si="3"/>
        <v>0.8765388881529742</v>
      </c>
      <c r="P27" s="10">
        <f t="shared" si="3"/>
        <v>0.42769914383410179</v>
      </c>
      <c r="Q27" s="10">
        <f t="shared" si="3"/>
        <v>0.12980808218635095</v>
      </c>
      <c r="R27" s="10">
        <f t="shared" si="3"/>
        <v>0.48127745539443156</v>
      </c>
      <c r="S27" s="10">
        <f t="shared" si="3"/>
        <v>0.51430619042517389</v>
      </c>
      <c r="T27" s="10">
        <f>AB4/T4</f>
        <v>8.960758322880194E-2</v>
      </c>
    </row>
    <row r="28" spans="1:45">
      <c r="A28">
        <v>8</v>
      </c>
      <c r="B28">
        <v>566.72699999999998</v>
      </c>
      <c r="D28">
        <v>8</v>
      </c>
      <c r="E28">
        <v>643.61099999999999</v>
      </c>
      <c r="G28">
        <v>8</v>
      </c>
      <c r="H28">
        <v>521.87599999999998</v>
      </c>
      <c r="J28">
        <v>8</v>
      </c>
      <c r="K28">
        <v>553.10599999999999</v>
      </c>
      <c r="L28" s="11" t="s">
        <v>45</v>
      </c>
      <c r="M28" s="12">
        <f>(U4/M4)*(SQRT(((U5^2)/(U6*U4^2))+((M5^2)/(M6*M4^2))))</f>
        <v>1.7221716600776048E-2</v>
      </c>
      <c r="N28" s="12">
        <f t="shared" ref="N28:S28" si="4">(V4/N4)*(SQRT(((V5^2)/(V6*V4^2))+((N5^2)/(N6*N4^2))))</f>
        <v>1.7154165938683606E-2</v>
      </c>
      <c r="O28" s="12">
        <f t="shared" si="4"/>
        <v>2.696610792245633E-2</v>
      </c>
      <c r="P28" s="12">
        <f t="shared" si="4"/>
        <v>1.4080134478064058E-2</v>
      </c>
      <c r="Q28" s="12">
        <f t="shared" si="4"/>
        <v>1.3261361065724083E-2</v>
      </c>
      <c r="R28" s="12">
        <f t="shared" si="4"/>
        <v>3.0503825276147537E-2</v>
      </c>
      <c r="S28" s="12">
        <f t="shared" si="4"/>
        <v>1.8784946954435968E-2</v>
      </c>
      <c r="T28" s="12">
        <f>(AB4/T4)*(SQRT(((AB5^2)/(AB6*AB4^2))+((T5^2)/(T6*T4^2))))</f>
        <v>1.5476745203529298E-2</v>
      </c>
    </row>
    <row r="29" spans="1:45">
      <c r="A29" t="s">
        <v>16</v>
      </c>
      <c r="B29">
        <v>554.11900000000003</v>
      </c>
      <c r="D29" t="s">
        <v>13</v>
      </c>
      <c r="E29">
        <v>486.82299999999998</v>
      </c>
      <c r="G29" t="s">
        <v>16</v>
      </c>
      <c r="H29">
        <v>513.98400000000004</v>
      </c>
      <c r="J29" t="s">
        <v>13</v>
      </c>
      <c r="K29">
        <v>526.28300000000002</v>
      </c>
    </row>
    <row r="30" spans="1:45">
      <c r="A30">
        <v>10</v>
      </c>
      <c r="B30">
        <v>535.52099999999996</v>
      </c>
      <c r="D30">
        <v>10</v>
      </c>
      <c r="E30">
        <v>507.1</v>
      </c>
      <c r="G30">
        <v>10</v>
      </c>
      <c r="H30">
        <v>501.52800000000002</v>
      </c>
      <c r="J30">
        <v>10</v>
      </c>
      <c r="K30">
        <v>561.17999999999995</v>
      </c>
    </row>
    <row r="31" spans="1:45">
      <c r="A31">
        <v>11</v>
      </c>
      <c r="B31">
        <v>537.61500000000001</v>
      </c>
      <c r="D31">
        <v>11</v>
      </c>
      <c r="E31">
        <v>507.39699999999999</v>
      </c>
      <c r="G31">
        <v>11</v>
      </c>
      <c r="H31">
        <v>517.73699999999997</v>
      </c>
      <c r="J31">
        <v>11</v>
      </c>
      <c r="K31">
        <v>546.62900000000002</v>
      </c>
    </row>
    <row r="32" spans="1:45">
      <c r="A32">
        <v>12</v>
      </c>
      <c r="B32">
        <v>518.09</v>
      </c>
      <c r="D32">
        <v>12</v>
      </c>
      <c r="E32">
        <v>532.12400000000002</v>
      </c>
      <c r="G32">
        <v>12</v>
      </c>
      <c r="H32">
        <v>501.55500000000001</v>
      </c>
      <c r="J32">
        <v>12</v>
      </c>
      <c r="K32">
        <v>583.65700000000004</v>
      </c>
    </row>
    <row r="33" spans="1:11">
      <c r="A33" t="s">
        <v>11</v>
      </c>
      <c r="B33">
        <v>521.76499999999999</v>
      </c>
      <c r="D33" t="s">
        <v>14</v>
      </c>
      <c r="E33">
        <v>707.90300000000002</v>
      </c>
      <c r="G33" t="s">
        <v>11</v>
      </c>
      <c r="H33">
        <v>433.79700000000003</v>
      </c>
      <c r="J33" t="s">
        <v>14</v>
      </c>
      <c r="K33">
        <v>633.92200000000003</v>
      </c>
    </row>
    <row r="34" spans="1:11">
      <c r="A34">
        <v>14</v>
      </c>
      <c r="B34">
        <v>517.69799999999998</v>
      </c>
      <c r="D34">
        <v>14</v>
      </c>
      <c r="E34">
        <v>597.86900000000003</v>
      </c>
      <c r="G34">
        <v>14</v>
      </c>
      <c r="H34">
        <v>434.70100000000002</v>
      </c>
      <c r="J34">
        <v>14</v>
      </c>
      <c r="K34">
        <v>512.96299999999997</v>
      </c>
    </row>
    <row r="35" spans="1:11">
      <c r="A35">
        <v>15</v>
      </c>
      <c r="B35">
        <v>519.46199999999999</v>
      </c>
      <c r="D35">
        <v>15</v>
      </c>
      <c r="E35">
        <v>509.12700000000001</v>
      </c>
      <c r="G35">
        <v>15</v>
      </c>
      <c r="H35">
        <v>494.76299999999998</v>
      </c>
      <c r="J35">
        <v>15</v>
      </c>
      <c r="K35">
        <v>641.66</v>
      </c>
    </row>
    <row r="36" spans="1:11">
      <c r="A36">
        <v>16</v>
      </c>
      <c r="B36">
        <v>468.55599999999998</v>
      </c>
      <c r="D36">
        <v>16</v>
      </c>
      <c r="E36">
        <v>367.42099999999999</v>
      </c>
      <c r="G36">
        <v>16</v>
      </c>
      <c r="H36">
        <v>562.52800000000002</v>
      </c>
      <c r="J36">
        <v>16</v>
      </c>
      <c r="K36">
        <v>570.39099999999996</v>
      </c>
    </row>
    <row r="37" spans="1:11">
      <c r="B37" s="3" t="s">
        <v>46</v>
      </c>
      <c r="H37" s="3" t="s">
        <v>47</v>
      </c>
    </row>
    <row r="38" spans="1:11">
      <c r="A38" t="s">
        <v>7</v>
      </c>
      <c r="B38">
        <v>71.442999999999998</v>
      </c>
      <c r="D38" t="s">
        <v>8</v>
      </c>
      <c r="E38">
        <v>98.35</v>
      </c>
      <c r="G38">
        <v>1</v>
      </c>
      <c r="H38">
        <v>101.435</v>
      </c>
      <c r="J38" t="s">
        <v>8</v>
      </c>
      <c r="K38">
        <v>0</v>
      </c>
    </row>
    <row r="39" spans="1:11">
      <c r="A39">
        <v>2</v>
      </c>
      <c r="B39">
        <v>75.944000000000003</v>
      </c>
      <c r="D39">
        <v>2</v>
      </c>
      <c r="E39">
        <v>127.146</v>
      </c>
      <c r="G39" t="s">
        <v>7</v>
      </c>
      <c r="H39">
        <v>145.21799999999999</v>
      </c>
      <c r="J39">
        <v>2</v>
      </c>
      <c r="K39">
        <v>78.698999999999998</v>
      </c>
    </row>
    <row r="40" spans="1:11">
      <c r="A40">
        <v>3</v>
      </c>
      <c r="B40">
        <v>103.279</v>
      </c>
      <c r="D40">
        <v>3</v>
      </c>
      <c r="E40">
        <v>96.909000000000006</v>
      </c>
      <c r="G40">
        <v>3</v>
      </c>
      <c r="H40">
        <v>93.603999999999999</v>
      </c>
      <c r="J40">
        <v>3</v>
      </c>
      <c r="K40">
        <v>5.69</v>
      </c>
    </row>
    <row r="41" spans="1:11">
      <c r="A41">
        <v>4</v>
      </c>
      <c r="B41">
        <v>165.83699999999999</v>
      </c>
      <c r="D41">
        <v>4</v>
      </c>
      <c r="E41">
        <v>93.272000000000006</v>
      </c>
      <c r="G41">
        <v>4</v>
      </c>
      <c r="H41">
        <v>107.64400000000001</v>
      </c>
      <c r="J41">
        <v>4</v>
      </c>
      <c r="K41">
        <v>94.128</v>
      </c>
    </row>
    <row r="42" spans="1:11">
      <c r="A42" t="s">
        <v>15</v>
      </c>
      <c r="B42">
        <v>346.58300000000003</v>
      </c>
      <c r="D42" t="s">
        <v>12</v>
      </c>
      <c r="E42">
        <v>258.774</v>
      </c>
      <c r="G42" t="s">
        <v>15</v>
      </c>
      <c r="H42">
        <v>376.98399999999998</v>
      </c>
      <c r="J42" t="s">
        <v>12</v>
      </c>
      <c r="K42">
        <v>306.04399999999998</v>
      </c>
    </row>
    <row r="43" spans="1:11">
      <c r="A43">
        <v>6</v>
      </c>
      <c r="B43">
        <v>346.59899999999999</v>
      </c>
      <c r="D43">
        <v>6</v>
      </c>
      <c r="E43">
        <v>279.26799999999997</v>
      </c>
      <c r="G43">
        <v>6</v>
      </c>
      <c r="H43">
        <v>381.99</v>
      </c>
      <c r="J43">
        <v>6</v>
      </c>
      <c r="K43">
        <v>220.417</v>
      </c>
    </row>
    <row r="44" spans="1:11">
      <c r="A44">
        <v>7</v>
      </c>
      <c r="B44">
        <v>321.76100000000002</v>
      </c>
      <c r="D44">
        <v>7</v>
      </c>
      <c r="E44">
        <v>220.58799999999999</v>
      </c>
      <c r="G44">
        <v>7</v>
      </c>
      <c r="H44">
        <v>369.53</v>
      </c>
      <c r="J44">
        <v>7</v>
      </c>
      <c r="K44">
        <v>210.86699999999999</v>
      </c>
    </row>
    <row r="45" spans="1:11">
      <c r="A45">
        <v>8</v>
      </c>
      <c r="B45">
        <v>373.98700000000002</v>
      </c>
      <c r="D45">
        <v>8</v>
      </c>
      <c r="E45">
        <v>302.08199999999999</v>
      </c>
      <c r="G45">
        <v>8</v>
      </c>
      <c r="H45">
        <v>330.303</v>
      </c>
      <c r="J45">
        <v>8</v>
      </c>
      <c r="K45">
        <v>303.51100000000002</v>
      </c>
    </row>
    <row r="46" spans="1:11">
      <c r="A46" t="s">
        <v>16</v>
      </c>
      <c r="B46">
        <v>503.75799999999998</v>
      </c>
      <c r="D46" t="s">
        <v>13</v>
      </c>
      <c r="E46">
        <v>306.32900000000001</v>
      </c>
      <c r="G46" t="s">
        <v>16</v>
      </c>
      <c r="H46">
        <v>487.40100000000001</v>
      </c>
      <c r="J46" t="s">
        <v>13</v>
      </c>
      <c r="K46">
        <v>249.726</v>
      </c>
    </row>
    <row r="47" spans="1:11">
      <c r="A47">
        <v>10</v>
      </c>
      <c r="B47">
        <v>473.154</v>
      </c>
      <c r="D47">
        <v>10</v>
      </c>
      <c r="E47">
        <v>246.56700000000001</v>
      </c>
      <c r="G47">
        <v>10</v>
      </c>
      <c r="H47">
        <v>452.327</v>
      </c>
      <c r="J47">
        <v>10</v>
      </c>
      <c r="K47">
        <v>235.91300000000001</v>
      </c>
    </row>
    <row r="48" spans="1:11">
      <c r="A48">
        <v>11</v>
      </c>
      <c r="B48">
        <v>446.94400000000002</v>
      </c>
      <c r="D48">
        <v>11</v>
      </c>
      <c r="E48">
        <v>252.03399999999999</v>
      </c>
      <c r="G48">
        <v>11</v>
      </c>
      <c r="H48">
        <v>463.67500000000001</v>
      </c>
      <c r="J48">
        <v>11</v>
      </c>
      <c r="K48">
        <v>316.57600000000002</v>
      </c>
    </row>
    <row r="49" spans="1:11">
      <c r="A49">
        <v>12</v>
      </c>
      <c r="B49">
        <v>469.49799999999999</v>
      </c>
      <c r="D49">
        <v>12</v>
      </c>
      <c r="E49">
        <v>256.77800000000002</v>
      </c>
      <c r="G49">
        <v>12</v>
      </c>
      <c r="H49">
        <v>515.66300000000001</v>
      </c>
      <c r="J49">
        <v>12</v>
      </c>
      <c r="K49">
        <v>265.80599999999998</v>
      </c>
    </row>
    <row r="50" spans="1:11">
      <c r="A50" t="s">
        <v>11</v>
      </c>
      <c r="B50">
        <v>202.83500000000001</v>
      </c>
      <c r="D50" t="s">
        <v>14</v>
      </c>
      <c r="E50">
        <v>61.223999999999997</v>
      </c>
      <c r="G50" t="s">
        <v>11</v>
      </c>
      <c r="H50">
        <v>216.13499999999999</v>
      </c>
      <c r="J50" t="s">
        <v>14</v>
      </c>
      <c r="K50">
        <v>4</v>
      </c>
    </row>
    <row r="51" spans="1:11">
      <c r="A51">
        <v>14</v>
      </c>
      <c r="B51">
        <v>260.11500000000001</v>
      </c>
      <c r="D51">
        <v>14</v>
      </c>
      <c r="E51">
        <v>8.4909999999999997</v>
      </c>
      <c r="G51">
        <v>14</v>
      </c>
      <c r="H51">
        <v>200.39500000000001</v>
      </c>
      <c r="J51">
        <v>14</v>
      </c>
      <c r="K51">
        <v>15</v>
      </c>
    </row>
    <row r="52" spans="1:11">
      <c r="A52">
        <v>15</v>
      </c>
      <c r="B52">
        <v>261.101</v>
      </c>
      <c r="D52">
        <v>15</v>
      </c>
      <c r="E52">
        <v>30.335000000000001</v>
      </c>
      <c r="G52">
        <v>15</v>
      </c>
      <c r="H52">
        <v>189.19900000000001</v>
      </c>
      <c r="J52">
        <v>15</v>
      </c>
      <c r="K52">
        <v>128.208</v>
      </c>
    </row>
    <row r="53" spans="1:11">
      <c r="A53">
        <v>16</v>
      </c>
      <c r="B53">
        <v>202.96600000000001</v>
      </c>
      <c r="D53">
        <v>16</v>
      </c>
      <c r="E53">
        <v>30.167000000000002</v>
      </c>
      <c r="G53">
        <v>16</v>
      </c>
      <c r="H53">
        <v>223.08500000000001</v>
      </c>
      <c r="J53">
        <v>16</v>
      </c>
      <c r="K53">
        <v>27.303000000000001</v>
      </c>
    </row>
    <row r="54" spans="1:11">
      <c r="B54" s="3" t="s">
        <v>48</v>
      </c>
      <c r="H54" s="3" t="s">
        <v>49</v>
      </c>
    </row>
    <row r="55" spans="1:11">
      <c r="A55" t="s">
        <v>7</v>
      </c>
      <c r="B55">
        <v>108.387</v>
      </c>
      <c r="D55" t="s">
        <v>8</v>
      </c>
      <c r="E55">
        <v>54.405000000000001</v>
      </c>
      <c r="G55" t="s">
        <v>7</v>
      </c>
      <c r="H55">
        <v>84.765000000000001</v>
      </c>
      <c r="J55" t="s">
        <v>8</v>
      </c>
      <c r="K55">
        <v>80.307000000000002</v>
      </c>
    </row>
    <row r="56" spans="1:11">
      <c r="A56">
        <v>2</v>
      </c>
      <c r="B56">
        <v>139.88399999999999</v>
      </c>
      <c r="D56">
        <v>2</v>
      </c>
      <c r="E56">
        <v>85.597999999999999</v>
      </c>
      <c r="G56">
        <v>2</v>
      </c>
      <c r="H56">
        <v>58.356999999999999</v>
      </c>
      <c r="J56">
        <v>2</v>
      </c>
      <c r="K56">
        <v>69.861000000000004</v>
      </c>
    </row>
    <row r="57" spans="1:11">
      <c r="A57">
        <v>3</v>
      </c>
      <c r="B57">
        <v>68.763999999999996</v>
      </c>
      <c r="D57">
        <v>3</v>
      </c>
      <c r="E57">
        <v>66.634</v>
      </c>
      <c r="G57">
        <v>3</v>
      </c>
      <c r="H57">
        <v>104.123</v>
      </c>
      <c r="J57">
        <v>3</v>
      </c>
      <c r="K57">
        <v>48.57</v>
      </c>
    </row>
    <row r="58" spans="1:11">
      <c r="A58">
        <v>4</v>
      </c>
      <c r="B58">
        <v>33.701000000000001</v>
      </c>
      <c r="D58">
        <v>4</v>
      </c>
      <c r="E58">
        <v>45.805</v>
      </c>
      <c r="G58">
        <v>4</v>
      </c>
      <c r="H58">
        <v>144.94399999999999</v>
      </c>
      <c r="J58">
        <v>4</v>
      </c>
      <c r="K58">
        <v>65.009</v>
      </c>
    </row>
    <row r="59" spans="1:11">
      <c r="A59" t="s">
        <v>15</v>
      </c>
      <c r="B59">
        <v>308.88299999999998</v>
      </c>
      <c r="D59" t="s">
        <v>12</v>
      </c>
      <c r="E59">
        <v>255.77</v>
      </c>
      <c r="G59" t="s">
        <v>15</v>
      </c>
      <c r="H59">
        <v>340.16699999999997</v>
      </c>
      <c r="J59" t="s">
        <v>12</v>
      </c>
      <c r="K59">
        <v>236.73500000000001</v>
      </c>
    </row>
    <row r="60" spans="1:11">
      <c r="A60">
        <v>6</v>
      </c>
      <c r="B60">
        <v>365.10399999999998</v>
      </c>
      <c r="D60">
        <v>6</v>
      </c>
      <c r="E60">
        <v>291.87700000000001</v>
      </c>
      <c r="G60">
        <v>6</v>
      </c>
      <c r="H60">
        <v>312.50900000000001</v>
      </c>
      <c r="J60">
        <v>6</v>
      </c>
      <c r="K60">
        <v>265.68099999999998</v>
      </c>
    </row>
    <row r="61" spans="1:11">
      <c r="A61">
        <v>7</v>
      </c>
      <c r="B61">
        <v>311.61799999999999</v>
      </c>
      <c r="D61">
        <v>7</v>
      </c>
      <c r="E61">
        <v>170.291</v>
      </c>
      <c r="G61">
        <v>7</v>
      </c>
      <c r="H61">
        <v>338.42399999999998</v>
      </c>
      <c r="J61">
        <v>7</v>
      </c>
      <c r="K61">
        <v>231.041</v>
      </c>
    </row>
    <row r="62" spans="1:11">
      <c r="A62">
        <v>8</v>
      </c>
      <c r="B62">
        <v>304.03199999999998</v>
      </c>
      <c r="D62">
        <v>8</v>
      </c>
      <c r="E62">
        <v>274.37299999999999</v>
      </c>
      <c r="G62">
        <v>8</v>
      </c>
      <c r="H62">
        <v>283.12400000000002</v>
      </c>
      <c r="J62">
        <v>8</v>
      </c>
      <c r="K62">
        <v>200.28700000000001</v>
      </c>
    </row>
    <row r="63" spans="1:11">
      <c r="A63" t="s">
        <v>16</v>
      </c>
      <c r="B63">
        <v>481.529</v>
      </c>
      <c r="D63" t="s">
        <v>13</v>
      </c>
      <c r="E63">
        <v>293.69900000000001</v>
      </c>
      <c r="G63" t="s">
        <v>16</v>
      </c>
      <c r="H63">
        <v>391.04</v>
      </c>
      <c r="J63" t="s">
        <v>13</v>
      </c>
      <c r="K63">
        <v>332.05</v>
      </c>
    </row>
    <row r="64" spans="1:11">
      <c r="A64">
        <v>10</v>
      </c>
      <c r="B64">
        <v>493.68799999999999</v>
      </c>
      <c r="D64">
        <v>10</v>
      </c>
      <c r="E64">
        <v>240.38200000000001</v>
      </c>
      <c r="G64">
        <v>10</v>
      </c>
      <c r="H64">
        <v>435.827</v>
      </c>
      <c r="J64">
        <v>10</v>
      </c>
      <c r="K64">
        <v>296.78899999999999</v>
      </c>
    </row>
    <row r="65" spans="1:11">
      <c r="A65">
        <v>11</v>
      </c>
      <c r="B65">
        <v>422.99099999999999</v>
      </c>
      <c r="D65">
        <v>11</v>
      </c>
      <c r="E65">
        <v>293.43099999999998</v>
      </c>
      <c r="G65">
        <v>11</v>
      </c>
      <c r="H65">
        <v>420.14600000000002</v>
      </c>
      <c r="J65">
        <v>11</v>
      </c>
      <c r="K65">
        <v>317.72000000000003</v>
      </c>
    </row>
    <row r="66" spans="1:11">
      <c r="A66">
        <v>12</v>
      </c>
      <c r="B66">
        <v>456.46</v>
      </c>
      <c r="D66">
        <v>12</v>
      </c>
      <c r="E66">
        <v>219.79499999999999</v>
      </c>
      <c r="G66">
        <v>12</v>
      </c>
      <c r="H66">
        <v>437.55599999999998</v>
      </c>
      <c r="J66">
        <v>12</v>
      </c>
      <c r="K66">
        <v>249.69300000000001</v>
      </c>
    </row>
    <row r="67" spans="1:11">
      <c r="A67" t="s">
        <v>11</v>
      </c>
      <c r="B67">
        <v>233.40700000000001</v>
      </c>
      <c r="D67" t="s">
        <v>14</v>
      </c>
      <c r="E67">
        <v>38.194000000000003</v>
      </c>
      <c r="G67" t="s">
        <v>11</v>
      </c>
      <c r="H67">
        <v>206.166</v>
      </c>
      <c r="J67" t="s">
        <v>14</v>
      </c>
      <c r="K67">
        <v>55.683999999999997</v>
      </c>
    </row>
    <row r="68" spans="1:11">
      <c r="A68">
        <v>14</v>
      </c>
      <c r="B68">
        <v>236.624</v>
      </c>
      <c r="D68">
        <v>14</v>
      </c>
      <c r="E68">
        <v>76.591999999999999</v>
      </c>
      <c r="G68">
        <v>14</v>
      </c>
      <c r="H68">
        <v>212.51900000000001</v>
      </c>
      <c r="J68">
        <v>14</v>
      </c>
      <c r="K68">
        <v>104.271</v>
      </c>
    </row>
    <row r="69" spans="1:11">
      <c r="A69">
        <v>15</v>
      </c>
      <c r="B69">
        <v>226.571</v>
      </c>
      <c r="D69">
        <v>15</v>
      </c>
      <c r="E69">
        <v>72.498000000000005</v>
      </c>
      <c r="G69">
        <v>15</v>
      </c>
      <c r="H69">
        <v>191.904</v>
      </c>
      <c r="J69">
        <v>15</v>
      </c>
      <c r="K69">
        <v>42.09</v>
      </c>
    </row>
    <row r="70" spans="1:11">
      <c r="A70">
        <v>16</v>
      </c>
      <c r="B70">
        <v>196.40899999999999</v>
      </c>
      <c r="D70">
        <v>16</v>
      </c>
      <c r="E70">
        <v>84.283000000000001</v>
      </c>
      <c r="G70">
        <v>16</v>
      </c>
      <c r="H70">
        <v>221.845</v>
      </c>
      <c r="J70">
        <v>16</v>
      </c>
      <c r="K70">
        <v>45.244999999999997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5—figure supplement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Prigge</dc:creator>
  <cp:lastModifiedBy>Michael Prigge</cp:lastModifiedBy>
  <dcterms:created xsi:type="dcterms:W3CDTF">2020-01-25T01:08:41Z</dcterms:created>
  <dcterms:modified xsi:type="dcterms:W3CDTF">2020-01-25T01:09:06Z</dcterms:modified>
</cp:coreProperties>
</file>