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aatashpaz/Desktop/Elife last version/New supp data/"/>
    </mc:Choice>
  </mc:AlternateContent>
  <xr:revisionPtr revIDLastSave="0" documentId="13_ncr:1_{FF7DF711-2D0F-8B4C-B71F-0F267DAB0DF3}" xr6:coauthVersionLast="36" xr6:coauthVersionMax="36" xr10:uidLastSave="{00000000-0000-0000-0000-000000000000}"/>
  <bookViews>
    <workbookView xWindow="1020" yWindow="460" windowWidth="24580" windowHeight="14900" xr2:uid="{5B2D4629-3287-FC42-982F-D7D4951E36C2}"/>
  </bookViews>
  <sheets>
    <sheet name="Summery" sheetId="5" r:id="rId1"/>
    <sheet name="un-treated" sheetId="4" r:id="rId2"/>
    <sheet name="APH-treated" sheetId="2" r:id="rId3"/>
    <sheet name="ATR-treated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4" l="1"/>
  <c r="I37" i="4" s="1"/>
  <c r="F37" i="4"/>
  <c r="G44" i="4"/>
  <c r="I44" i="4" s="1"/>
  <c r="F44" i="4"/>
  <c r="G41" i="4"/>
  <c r="I41" i="4" s="1"/>
  <c r="F41" i="4"/>
  <c r="G19" i="4"/>
  <c r="I19" i="4" s="1"/>
  <c r="F19" i="4"/>
  <c r="G51" i="4"/>
  <c r="I51" i="4" s="1"/>
  <c r="F51" i="4"/>
  <c r="G74" i="4"/>
  <c r="I74" i="4" s="1"/>
  <c r="F74" i="4"/>
  <c r="G3" i="4"/>
  <c r="I3" i="4" s="1"/>
  <c r="F3" i="4"/>
  <c r="G63" i="4"/>
  <c r="I63" i="4" s="1"/>
  <c r="F63" i="4"/>
  <c r="G6" i="4"/>
  <c r="I6" i="4" s="1"/>
  <c r="J6" i="4" s="1"/>
  <c r="F6" i="4"/>
  <c r="G36" i="4"/>
  <c r="I36" i="4" s="1"/>
  <c r="F36" i="4"/>
  <c r="G79" i="4"/>
  <c r="I79" i="4" s="1"/>
  <c r="F79" i="4"/>
  <c r="G101" i="4"/>
  <c r="I101" i="4" s="1"/>
  <c r="F101" i="4"/>
  <c r="G56" i="4"/>
  <c r="I56" i="4" s="1"/>
  <c r="J56" i="4" s="1"/>
  <c r="F56" i="4"/>
  <c r="G57" i="4"/>
  <c r="I57" i="4" s="1"/>
  <c r="F57" i="4"/>
  <c r="G24" i="4"/>
  <c r="I24" i="4" s="1"/>
  <c r="F24" i="4"/>
  <c r="G26" i="4"/>
  <c r="I26" i="4" s="1"/>
  <c r="F26" i="4"/>
  <c r="G34" i="4"/>
  <c r="I34" i="4" s="1"/>
  <c r="J34" i="4" s="1"/>
  <c r="F34" i="4"/>
  <c r="G97" i="4"/>
  <c r="I97" i="4" s="1"/>
  <c r="F97" i="4"/>
  <c r="G82" i="4"/>
  <c r="I82" i="4" s="1"/>
  <c r="F82" i="4"/>
  <c r="G86" i="4"/>
  <c r="I86" i="4" s="1"/>
  <c r="F86" i="4"/>
  <c r="G20" i="4"/>
  <c r="I20" i="4" s="1"/>
  <c r="J20" i="4" s="1"/>
  <c r="F20" i="4"/>
  <c r="G32" i="4"/>
  <c r="I32" i="4" s="1"/>
  <c r="F32" i="4"/>
  <c r="G5" i="4"/>
  <c r="I5" i="4" s="1"/>
  <c r="F5" i="4"/>
  <c r="G94" i="4"/>
  <c r="I94" i="4" s="1"/>
  <c r="F94" i="4"/>
  <c r="G76" i="4"/>
  <c r="I76" i="4" s="1"/>
  <c r="J76" i="4" s="1"/>
  <c r="F76" i="4"/>
  <c r="G75" i="4"/>
  <c r="I75" i="4" s="1"/>
  <c r="F75" i="4"/>
  <c r="G60" i="4"/>
  <c r="I60" i="4" s="1"/>
  <c r="F60" i="4"/>
  <c r="G78" i="4"/>
  <c r="I78" i="4" s="1"/>
  <c r="F78" i="4"/>
  <c r="G98" i="4"/>
  <c r="I98" i="4" s="1"/>
  <c r="F98" i="4"/>
  <c r="G31" i="4"/>
  <c r="I31" i="4" s="1"/>
  <c r="F31" i="4"/>
  <c r="G72" i="4"/>
  <c r="I72" i="4" s="1"/>
  <c r="F72" i="4"/>
  <c r="G10" i="4"/>
  <c r="I10" i="4" s="1"/>
  <c r="F10" i="4"/>
  <c r="G88" i="4"/>
  <c r="I88" i="4" s="1"/>
  <c r="F88" i="4"/>
  <c r="G13" i="4"/>
  <c r="I13" i="4" s="1"/>
  <c r="F13" i="4"/>
  <c r="G77" i="4"/>
  <c r="I77" i="4" s="1"/>
  <c r="F77" i="4"/>
  <c r="G8" i="4"/>
  <c r="I8" i="4" s="1"/>
  <c r="F8" i="4"/>
  <c r="G80" i="4"/>
  <c r="I80" i="4" s="1"/>
  <c r="F80" i="4"/>
  <c r="G25" i="4"/>
  <c r="I25" i="4" s="1"/>
  <c r="F25" i="4"/>
  <c r="G92" i="4"/>
  <c r="I92" i="4" s="1"/>
  <c r="F92" i="4"/>
  <c r="G2" i="4"/>
  <c r="I2" i="4" s="1"/>
  <c r="F2" i="4"/>
  <c r="G33" i="4"/>
  <c r="I33" i="4" s="1"/>
  <c r="J33" i="4" s="1"/>
  <c r="F33" i="4"/>
  <c r="G4" i="4"/>
  <c r="I4" i="4" s="1"/>
  <c r="F4" i="4"/>
  <c r="G27" i="4"/>
  <c r="I27" i="4" s="1"/>
  <c r="F27" i="4"/>
  <c r="G91" i="4"/>
  <c r="I91" i="4" s="1"/>
  <c r="F91" i="4"/>
  <c r="G48" i="4"/>
  <c r="I48" i="4" s="1"/>
  <c r="F48" i="4"/>
  <c r="G99" i="4"/>
  <c r="I99" i="4" s="1"/>
  <c r="F99" i="4"/>
  <c r="G100" i="4"/>
  <c r="I100" i="4" s="1"/>
  <c r="F100" i="4"/>
  <c r="G85" i="4"/>
  <c r="I85" i="4" s="1"/>
  <c r="F85" i="4"/>
  <c r="G43" i="4"/>
  <c r="I43" i="4" s="1"/>
  <c r="J43" i="4" s="1"/>
  <c r="F43" i="4"/>
  <c r="G53" i="4"/>
  <c r="I53" i="4" s="1"/>
  <c r="F53" i="4"/>
  <c r="G96" i="4"/>
  <c r="I96" i="4" s="1"/>
  <c r="F96" i="4"/>
  <c r="G17" i="4"/>
  <c r="I17" i="4" s="1"/>
  <c r="F17" i="4"/>
  <c r="G73" i="4"/>
  <c r="I73" i="4" s="1"/>
  <c r="F73" i="4"/>
  <c r="G87" i="4"/>
  <c r="I87" i="4" s="1"/>
  <c r="F87" i="4"/>
  <c r="G7" i="4"/>
  <c r="I7" i="4" s="1"/>
  <c r="F7" i="4"/>
  <c r="G89" i="4"/>
  <c r="I89" i="4" s="1"/>
  <c r="F89" i="4"/>
  <c r="G59" i="4"/>
  <c r="I59" i="4" s="1"/>
  <c r="J59" i="4" s="1"/>
  <c r="F59" i="4"/>
  <c r="G40" i="4"/>
  <c r="I40" i="4" s="1"/>
  <c r="F40" i="4"/>
  <c r="G18" i="4"/>
  <c r="I18" i="4" s="1"/>
  <c r="F18" i="4"/>
  <c r="G12" i="4"/>
  <c r="I12" i="4" s="1"/>
  <c r="F12" i="4"/>
  <c r="G22" i="4"/>
  <c r="I22" i="4" s="1"/>
  <c r="J22" i="4" s="1"/>
  <c r="F22" i="4"/>
  <c r="G11" i="4"/>
  <c r="I11" i="4" s="1"/>
  <c r="F11" i="4"/>
  <c r="G66" i="4"/>
  <c r="I66" i="4" s="1"/>
  <c r="F66" i="4"/>
  <c r="G49" i="4"/>
  <c r="I49" i="4" s="1"/>
  <c r="F49" i="4"/>
  <c r="G14" i="4"/>
  <c r="I14" i="4" s="1"/>
  <c r="J14" i="4" s="1"/>
  <c r="F14" i="4"/>
  <c r="G70" i="4"/>
  <c r="I70" i="4" s="1"/>
  <c r="F70" i="4"/>
  <c r="G47" i="4"/>
  <c r="I47" i="4" s="1"/>
  <c r="F47" i="4"/>
  <c r="G83" i="4"/>
  <c r="I83" i="4" s="1"/>
  <c r="F83" i="4"/>
  <c r="G39" i="4"/>
  <c r="I39" i="4" s="1"/>
  <c r="F39" i="4"/>
  <c r="G52" i="4"/>
  <c r="I52" i="4" s="1"/>
  <c r="F52" i="4"/>
  <c r="G23" i="4"/>
  <c r="I23" i="4" s="1"/>
  <c r="F23" i="4"/>
  <c r="G55" i="4"/>
  <c r="I55" i="4" s="1"/>
  <c r="F55" i="4"/>
  <c r="G61" i="4"/>
  <c r="I61" i="4" s="1"/>
  <c r="F61" i="4"/>
  <c r="G90" i="4"/>
  <c r="I90" i="4" s="1"/>
  <c r="F90" i="4"/>
  <c r="G29" i="4"/>
  <c r="I29" i="4" s="1"/>
  <c r="F29" i="4"/>
  <c r="G93" i="4"/>
  <c r="I93" i="4" s="1"/>
  <c r="F93" i="4"/>
  <c r="G15" i="4"/>
  <c r="I15" i="4" s="1"/>
  <c r="F15" i="4"/>
  <c r="G69" i="4"/>
  <c r="I69" i="4" s="1"/>
  <c r="J69" i="4" s="1"/>
  <c r="F69" i="4"/>
  <c r="G54" i="4"/>
  <c r="I54" i="4" s="1"/>
  <c r="F54" i="4"/>
  <c r="G81" i="4"/>
  <c r="I81" i="4" s="1"/>
  <c r="J81" i="4" s="1"/>
  <c r="F81" i="4"/>
  <c r="G42" i="4"/>
  <c r="I42" i="4" s="1"/>
  <c r="F42" i="4"/>
  <c r="G58" i="4"/>
  <c r="I58" i="4" s="1"/>
  <c r="F58" i="4"/>
  <c r="G95" i="4"/>
  <c r="I95" i="4" s="1"/>
  <c r="F95" i="4"/>
  <c r="G84" i="4"/>
  <c r="I84" i="4" s="1"/>
  <c r="J84" i="4" s="1"/>
  <c r="F84" i="4"/>
  <c r="G35" i="4"/>
  <c r="I35" i="4" s="1"/>
  <c r="F35" i="4"/>
  <c r="G65" i="4"/>
  <c r="I65" i="4" s="1"/>
  <c r="F65" i="4"/>
  <c r="G28" i="4"/>
  <c r="I28" i="4" s="1"/>
  <c r="F28" i="4"/>
  <c r="G21" i="4"/>
  <c r="I21" i="4" s="1"/>
  <c r="F21" i="4"/>
  <c r="G16" i="4"/>
  <c r="I16" i="4" s="1"/>
  <c r="F16" i="4"/>
  <c r="G67" i="4"/>
  <c r="I67" i="4" s="1"/>
  <c r="F67" i="4"/>
  <c r="G45" i="4"/>
  <c r="I45" i="4" s="1"/>
  <c r="F45" i="4"/>
  <c r="G9" i="4"/>
  <c r="I9" i="4" s="1"/>
  <c r="J9" i="4" s="1"/>
  <c r="F9" i="4"/>
  <c r="G46" i="4"/>
  <c r="I46" i="4" s="1"/>
  <c r="F46" i="4"/>
  <c r="G71" i="4"/>
  <c r="I71" i="4" s="1"/>
  <c r="F71" i="4"/>
  <c r="G50" i="4"/>
  <c r="I50" i="4" s="1"/>
  <c r="F50" i="4"/>
  <c r="G30" i="4"/>
  <c r="I30" i="4" s="1"/>
  <c r="J30" i="4" s="1"/>
  <c r="F30" i="4"/>
  <c r="G68" i="4"/>
  <c r="I68" i="4" s="1"/>
  <c r="F68" i="4"/>
  <c r="G64" i="4"/>
  <c r="I64" i="4" s="1"/>
  <c r="F64" i="4"/>
  <c r="G38" i="4"/>
  <c r="I38" i="4" s="1"/>
  <c r="F38" i="4"/>
  <c r="G62" i="4"/>
  <c r="I62" i="4" s="1"/>
  <c r="F62" i="4"/>
  <c r="G31" i="3"/>
  <c r="I31" i="3" s="1"/>
  <c r="K31" i="3" s="1"/>
  <c r="F31" i="3"/>
  <c r="G69" i="3"/>
  <c r="I69" i="3" s="1"/>
  <c r="K69" i="3" s="1"/>
  <c r="F69" i="3"/>
  <c r="G88" i="3"/>
  <c r="I88" i="3" s="1"/>
  <c r="K88" i="3" s="1"/>
  <c r="F88" i="3"/>
  <c r="G10" i="3"/>
  <c r="I10" i="3" s="1"/>
  <c r="K10" i="3" s="1"/>
  <c r="F10" i="3"/>
  <c r="G44" i="3"/>
  <c r="I44" i="3" s="1"/>
  <c r="K44" i="3" s="1"/>
  <c r="F44" i="3"/>
  <c r="G71" i="3"/>
  <c r="I71" i="3" s="1"/>
  <c r="K71" i="3" s="1"/>
  <c r="F71" i="3"/>
  <c r="G76" i="3"/>
  <c r="I76" i="3" s="1"/>
  <c r="K76" i="3" s="1"/>
  <c r="F76" i="3"/>
  <c r="G27" i="3"/>
  <c r="I27" i="3" s="1"/>
  <c r="K27" i="3" s="1"/>
  <c r="F27" i="3"/>
  <c r="G75" i="3"/>
  <c r="I75" i="3" s="1"/>
  <c r="K75" i="3" s="1"/>
  <c r="F75" i="3"/>
  <c r="G87" i="3"/>
  <c r="I87" i="3" s="1"/>
  <c r="K87" i="3" s="1"/>
  <c r="F87" i="3"/>
  <c r="G37" i="3"/>
  <c r="I37" i="3" s="1"/>
  <c r="K37" i="3" s="1"/>
  <c r="F37" i="3"/>
  <c r="G4" i="3"/>
  <c r="I4" i="3" s="1"/>
  <c r="K4" i="3" s="1"/>
  <c r="F4" i="3"/>
  <c r="G16" i="3"/>
  <c r="I16" i="3" s="1"/>
  <c r="K16" i="3" s="1"/>
  <c r="F16" i="3"/>
  <c r="G55" i="3"/>
  <c r="I55" i="3" s="1"/>
  <c r="K55" i="3" s="1"/>
  <c r="F55" i="3"/>
  <c r="G9" i="3"/>
  <c r="I9" i="3" s="1"/>
  <c r="K9" i="3" s="1"/>
  <c r="F9" i="3"/>
  <c r="G3" i="3"/>
  <c r="I3" i="3" s="1"/>
  <c r="K3" i="3" s="1"/>
  <c r="F3" i="3"/>
  <c r="G42" i="3"/>
  <c r="I42" i="3" s="1"/>
  <c r="K42" i="3" s="1"/>
  <c r="F42" i="3"/>
  <c r="G15" i="3"/>
  <c r="I15" i="3" s="1"/>
  <c r="K15" i="3" s="1"/>
  <c r="F15" i="3"/>
  <c r="G49" i="3"/>
  <c r="I49" i="3" s="1"/>
  <c r="K49" i="3" s="1"/>
  <c r="F49" i="3"/>
  <c r="G54" i="3"/>
  <c r="I54" i="3" s="1"/>
  <c r="K54" i="3" s="1"/>
  <c r="F54" i="3"/>
  <c r="G85" i="3"/>
  <c r="I85" i="3" s="1"/>
  <c r="K85" i="3" s="1"/>
  <c r="F85" i="3"/>
  <c r="G23" i="3"/>
  <c r="I23" i="3" s="1"/>
  <c r="K23" i="3" s="1"/>
  <c r="F23" i="3"/>
  <c r="G47" i="3"/>
  <c r="I47" i="3" s="1"/>
  <c r="K47" i="3" s="1"/>
  <c r="F47" i="3"/>
  <c r="G67" i="3"/>
  <c r="I67" i="3" s="1"/>
  <c r="K67" i="3" s="1"/>
  <c r="F67" i="3"/>
  <c r="G33" i="3"/>
  <c r="I33" i="3" s="1"/>
  <c r="K33" i="3" s="1"/>
  <c r="F33" i="3"/>
  <c r="G46" i="3"/>
  <c r="I46" i="3" s="1"/>
  <c r="K46" i="3" s="1"/>
  <c r="F46" i="3"/>
  <c r="G65" i="3"/>
  <c r="I65" i="3" s="1"/>
  <c r="K65" i="3" s="1"/>
  <c r="F65" i="3"/>
  <c r="G29" i="3"/>
  <c r="I29" i="3" s="1"/>
  <c r="K29" i="3" s="1"/>
  <c r="F29" i="3"/>
  <c r="G60" i="3"/>
  <c r="I60" i="3" s="1"/>
  <c r="K60" i="3" s="1"/>
  <c r="F60" i="3"/>
  <c r="G91" i="3"/>
  <c r="I91" i="3" s="1"/>
  <c r="K91" i="3" s="1"/>
  <c r="F91" i="3"/>
  <c r="G96" i="3"/>
  <c r="I96" i="3" s="1"/>
  <c r="K96" i="3" s="1"/>
  <c r="F96" i="3"/>
  <c r="G28" i="3"/>
  <c r="I28" i="3" s="1"/>
  <c r="K28" i="3" s="1"/>
  <c r="F28" i="3"/>
  <c r="G86" i="3"/>
  <c r="I86" i="3" s="1"/>
  <c r="K86" i="3" s="1"/>
  <c r="F86" i="3"/>
  <c r="G13" i="3"/>
  <c r="I13" i="3" s="1"/>
  <c r="K13" i="3" s="1"/>
  <c r="F13" i="3"/>
  <c r="G48" i="3"/>
  <c r="I48" i="3" s="1"/>
  <c r="K48" i="3" s="1"/>
  <c r="F48" i="3"/>
  <c r="G66" i="3"/>
  <c r="I66" i="3" s="1"/>
  <c r="K66" i="3" s="1"/>
  <c r="F66" i="3"/>
  <c r="G61" i="3"/>
  <c r="I61" i="3" s="1"/>
  <c r="K61" i="3" s="1"/>
  <c r="F61" i="3"/>
  <c r="G68" i="3"/>
  <c r="I68" i="3" s="1"/>
  <c r="K68" i="3" s="1"/>
  <c r="F68" i="3"/>
  <c r="G100" i="3"/>
  <c r="I100" i="3" s="1"/>
  <c r="K100" i="3" s="1"/>
  <c r="F100" i="3"/>
  <c r="G20" i="3"/>
  <c r="I20" i="3" s="1"/>
  <c r="K20" i="3" s="1"/>
  <c r="F20" i="3"/>
  <c r="G74" i="3"/>
  <c r="I74" i="3" s="1"/>
  <c r="K74" i="3" s="1"/>
  <c r="F74" i="3"/>
  <c r="G39" i="3"/>
  <c r="I39" i="3" s="1"/>
  <c r="K39" i="3" s="1"/>
  <c r="F39" i="3"/>
  <c r="G14" i="3"/>
  <c r="I14" i="3" s="1"/>
  <c r="K14" i="3" s="1"/>
  <c r="F14" i="3"/>
  <c r="G62" i="3"/>
  <c r="I62" i="3" s="1"/>
  <c r="K62" i="3" s="1"/>
  <c r="F62" i="3"/>
  <c r="G89" i="3"/>
  <c r="I89" i="3" s="1"/>
  <c r="K89" i="3" s="1"/>
  <c r="F89" i="3"/>
  <c r="G99" i="3"/>
  <c r="I99" i="3" s="1"/>
  <c r="K99" i="3" s="1"/>
  <c r="F99" i="3"/>
  <c r="G82" i="3"/>
  <c r="I82" i="3" s="1"/>
  <c r="K82" i="3" s="1"/>
  <c r="F82" i="3"/>
  <c r="G17" i="3"/>
  <c r="I17" i="3" s="1"/>
  <c r="K17" i="3" s="1"/>
  <c r="F17" i="3"/>
  <c r="G56" i="3"/>
  <c r="I56" i="3" s="1"/>
  <c r="K56" i="3" s="1"/>
  <c r="F56" i="3"/>
  <c r="G26" i="3"/>
  <c r="I26" i="3" s="1"/>
  <c r="K26" i="3" s="1"/>
  <c r="F26" i="3"/>
  <c r="G78" i="3"/>
  <c r="I78" i="3" s="1"/>
  <c r="K78" i="3" s="1"/>
  <c r="F78" i="3"/>
  <c r="G73" i="3"/>
  <c r="I73" i="3" s="1"/>
  <c r="K73" i="3" s="1"/>
  <c r="F73" i="3"/>
  <c r="G51" i="3"/>
  <c r="I51" i="3" s="1"/>
  <c r="K51" i="3" s="1"/>
  <c r="F51" i="3"/>
  <c r="G63" i="3"/>
  <c r="I63" i="3" s="1"/>
  <c r="K63" i="3" s="1"/>
  <c r="F63" i="3"/>
  <c r="G81" i="3"/>
  <c r="I81" i="3" s="1"/>
  <c r="K81" i="3" s="1"/>
  <c r="F81" i="3"/>
  <c r="G93" i="3"/>
  <c r="I93" i="3" s="1"/>
  <c r="K93" i="3" s="1"/>
  <c r="F93" i="3"/>
  <c r="G18" i="3"/>
  <c r="I18" i="3" s="1"/>
  <c r="K18" i="3" s="1"/>
  <c r="F18" i="3"/>
  <c r="G38" i="3"/>
  <c r="I38" i="3" s="1"/>
  <c r="K38" i="3" s="1"/>
  <c r="F38" i="3"/>
  <c r="G43" i="3"/>
  <c r="I43" i="3" s="1"/>
  <c r="K43" i="3" s="1"/>
  <c r="F43" i="3"/>
  <c r="G70" i="3"/>
  <c r="I70" i="3" s="1"/>
  <c r="K70" i="3" s="1"/>
  <c r="F70" i="3"/>
  <c r="G34" i="3"/>
  <c r="I34" i="3" s="1"/>
  <c r="K34" i="3" s="1"/>
  <c r="F34" i="3"/>
  <c r="G84" i="3"/>
  <c r="I84" i="3" s="1"/>
  <c r="K84" i="3" s="1"/>
  <c r="F84" i="3"/>
  <c r="G36" i="3"/>
  <c r="I36" i="3" s="1"/>
  <c r="K36" i="3" s="1"/>
  <c r="F36" i="3"/>
  <c r="G97" i="3"/>
  <c r="I97" i="3" s="1"/>
  <c r="K97" i="3" s="1"/>
  <c r="F97" i="3"/>
  <c r="G6" i="3"/>
  <c r="I6" i="3" s="1"/>
  <c r="K6" i="3" s="1"/>
  <c r="F6" i="3"/>
  <c r="G92" i="3"/>
  <c r="I92" i="3" s="1"/>
  <c r="K92" i="3" s="1"/>
  <c r="F92" i="3"/>
  <c r="G30" i="3"/>
  <c r="I30" i="3" s="1"/>
  <c r="K30" i="3" s="1"/>
  <c r="F30" i="3"/>
  <c r="G101" i="3"/>
  <c r="I101" i="3" s="1"/>
  <c r="K101" i="3" s="1"/>
  <c r="F101" i="3"/>
  <c r="G7" i="3"/>
  <c r="I7" i="3" s="1"/>
  <c r="K7" i="3" s="1"/>
  <c r="F7" i="3"/>
  <c r="G45" i="3"/>
  <c r="I45" i="3" s="1"/>
  <c r="K45" i="3" s="1"/>
  <c r="F45" i="3"/>
  <c r="G94" i="3"/>
  <c r="I94" i="3" s="1"/>
  <c r="K94" i="3" s="1"/>
  <c r="F94" i="3"/>
  <c r="G52" i="3"/>
  <c r="I52" i="3" s="1"/>
  <c r="K52" i="3" s="1"/>
  <c r="F52" i="3"/>
  <c r="G90" i="3"/>
  <c r="I90" i="3" s="1"/>
  <c r="K90" i="3" s="1"/>
  <c r="F90" i="3"/>
  <c r="G95" i="3"/>
  <c r="I95" i="3" s="1"/>
  <c r="K95" i="3" s="1"/>
  <c r="F95" i="3"/>
  <c r="G72" i="3"/>
  <c r="I72" i="3" s="1"/>
  <c r="K72" i="3" s="1"/>
  <c r="F72" i="3"/>
  <c r="G5" i="3"/>
  <c r="I5" i="3" s="1"/>
  <c r="K5" i="3" s="1"/>
  <c r="F5" i="3"/>
  <c r="G24" i="3"/>
  <c r="I24" i="3" s="1"/>
  <c r="K24" i="3" s="1"/>
  <c r="F24" i="3"/>
  <c r="G98" i="3"/>
  <c r="I98" i="3" s="1"/>
  <c r="K98" i="3" s="1"/>
  <c r="F98" i="3"/>
  <c r="G40" i="3"/>
  <c r="I40" i="3" s="1"/>
  <c r="K40" i="3" s="1"/>
  <c r="F40" i="3"/>
  <c r="G57" i="3"/>
  <c r="I57" i="3" s="1"/>
  <c r="K57" i="3" s="1"/>
  <c r="F57" i="3"/>
  <c r="G80" i="3"/>
  <c r="I80" i="3" s="1"/>
  <c r="K80" i="3" s="1"/>
  <c r="F80" i="3"/>
  <c r="G8" i="3"/>
  <c r="I8" i="3" s="1"/>
  <c r="K8" i="3" s="1"/>
  <c r="F8" i="3"/>
  <c r="G83" i="3"/>
  <c r="I83" i="3" s="1"/>
  <c r="K83" i="3" s="1"/>
  <c r="F83" i="3"/>
  <c r="G25" i="3"/>
  <c r="I25" i="3" s="1"/>
  <c r="K25" i="3" s="1"/>
  <c r="F25" i="3"/>
  <c r="G22" i="3"/>
  <c r="I22" i="3" s="1"/>
  <c r="K22" i="3" s="1"/>
  <c r="F22" i="3"/>
  <c r="G64" i="3"/>
  <c r="I64" i="3" s="1"/>
  <c r="K64" i="3" s="1"/>
  <c r="F64" i="3"/>
  <c r="G2" i="3"/>
  <c r="I2" i="3" s="1"/>
  <c r="K2" i="3" s="1"/>
  <c r="F2" i="3"/>
  <c r="G50" i="3"/>
  <c r="I50" i="3" s="1"/>
  <c r="K50" i="3" s="1"/>
  <c r="F50" i="3"/>
  <c r="G11" i="3"/>
  <c r="I11" i="3" s="1"/>
  <c r="K11" i="3" s="1"/>
  <c r="F11" i="3"/>
  <c r="G53" i="3"/>
  <c r="I53" i="3" s="1"/>
  <c r="K53" i="3" s="1"/>
  <c r="F53" i="3"/>
  <c r="G19" i="3"/>
  <c r="I19" i="3" s="1"/>
  <c r="K19" i="3" s="1"/>
  <c r="F19" i="3"/>
  <c r="G41" i="3"/>
  <c r="I41" i="3" s="1"/>
  <c r="K41" i="3" s="1"/>
  <c r="F41" i="3"/>
  <c r="G79" i="3"/>
  <c r="I79" i="3" s="1"/>
  <c r="K79" i="3" s="1"/>
  <c r="F79" i="3"/>
  <c r="G59" i="3"/>
  <c r="I59" i="3" s="1"/>
  <c r="K59" i="3" s="1"/>
  <c r="F59" i="3"/>
  <c r="G77" i="3"/>
  <c r="I77" i="3" s="1"/>
  <c r="K77" i="3" s="1"/>
  <c r="F77" i="3"/>
  <c r="G58" i="3"/>
  <c r="I58" i="3" s="1"/>
  <c r="K58" i="3" s="1"/>
  <c r="F58" i="3"/>
  <c r="G32" i="3"/>
  <c r="I32" i="3" s="1"/>
  <c r="K32" i="3" s="1"/>
  <c r="F32" i="3"/>
  <c r="G21" i="3"/>
  <c r="I21" i="3" s="1"/>
  <c r="K21" i="3" s="1"/>
  <c r="F21" i="3"/>
  <c r="G12" i="3"/>
  <c r="I12" i="3" s="1"/>
  <c r="K12" i="3" s="1"/>
  <c r="F12" i="3"/>
  <c r="G35" i="3"/>
  <c r="I35" i="3" s="1"/>
  <c r="K35" i="3" s="1"/>
  <c r="F35" i="3"/>
  <c r="G75" i="2"/>
  <c r="I75" i="2" s="1"/>
  <c r="J75" i="2" s="1"/>
  <c r="F75" i="2"/>
  <c r="G54" i="2"/>
  <c r="I54" i="2" s="1"/>
  <c r="J54" i="2" s="1"/>
  <c r="F54" i="2"/>
  <c r="G113" i="2"/>
  <c r="I113" i="2" s="1"/>
  <c r="J113" i="2" s="1"/>
  <c r="F113" i="2"/>
  <c r="G49" i="2"/>
  <c r="I49" i="2" s="1"/>
  <c r="J49" i="2" s="1"/>
  <c r="F49" i="2"/>
  <c r="G27" i="2"/>
  <c r="I27" i="2" s="1"/>
  <c r="J27" i="2" s="1"/>
  <c r="F27" i="2"/>
  <c r="G93" i="2"/>
  <c r="I93" i="2" s="1"/>
  <c r="J93" i="2" s="1"/>
  <c r="F93" i="2"/>
  <c r="G121" i="2"/>
  <c r="I121" i="2" s="1"/>
  <c r="J121" i="2" s="1"/>
  <c r="F121" i="2"/>
  <c r="G107" i="2"/>
  <c r="I107" i="2" s="1"/>
  <c r="J107" i="2" s="1"/>
  <c r="F107" i="2"/>
  <c r="G119" i="2"/>
  <c r="I119" i="2" s="1"/>
  <c r="J119" i="2" s="1"/>
  <c r="F119" i="2"/>
  <c r="G110" i="2"/>
  <c r="I110" i="2" s="1"/>
  <c r="J110" i="2" s="1"/>
  <c r="F110" i="2"/>
  <c r="G15" i="2"/>
  <c r="I15" i="2" s="1"/>
  <c r="J15" i="2" s="1"/>
  <c r="F15" i="2"/>
  <c r="G51" i="2"/>
  <c r="I51" i="2" s="1"/>
  <c r="J51" i="2" s="1"/>
  <c r="F51" i="2"/>
  <c r="G9" i="2"/>
  <c r="I9" i="2" s="1"/>
  <c r="J9" i="2" s="1"/>
  <c r="F9" i="2"/>
  <c r="G90" i="2"/>
  <c r="I90" i="2" s="1"/>
  <c r="J90" i="2" s="1"/>
  <c r="F90" i="2"/>
  <c r="G94" i="2"/>
  <c r="I94" i="2" s="1"/>
  <c r="J94" i="2" s="1"/>
  <c r="F94" i="2"/>
  <c r="G97" i="2"/>
  <c r="I97" i="2" s="1"/>
  <c r="J97" i="2" s="1"/>
  <c r="F97" i="2"/>
  <c r="G89" i="2"/>
  <c r="I89" i="2" s="1"/>
  <c r="J89" i="2" s="1"/>
  <c r="F89" i="2"/>
  <c r="G26" i="2"/>
  <c r="I26" i="2" s="1"/>
  <c r="J26" i="2" s="1"/>
  <c r="F26" i="2"/>
  <c r="G76" i="2"/>
  <c r="I76" i="2" s="1"/>
  <c r="J76" i="2" s="1"/>
  <c r="F76" i="2"/>
  <c r="G79" i="2"/>
  <c r="I79" i="2" s="1"/>
  <c r="J79" i="2" s="1"/>
  <c r="F79" i="2"/>
  <c r="G33" i="2"/>
  <c r="I33" i="2" s="1"/>
  <c r="J33" i="2" s="1"/>
  <c r="F33" i="2"/>
  <c r="G73" i="2"/>
  <c r="I73" i="2" s="1"/>
  <c r="J73" i="2" s="1"/>
  <c r="F73" i="2"/>
  <c r="G117" i="2"/>
  <c r="I117" i="2" s="1"/>
  <c r="J117" i="2" s="1"/>
  <c r="F117" i="2"/>
  <c r="G12" i="2"/>
  <c r="I12" i="2" s="1"/>
  <c r="J12" i="2" s="1"/>
  <c r="F12" i="2"/>
  <c r="G80" i="2"/>
  <c r="I80" i="2" s="1"/>
  <c r="J80" i="2" s="1"/>
  <c r="F80" i="2"/>
  <c r="G67" i="2"/>
  <c r="I67" i="2" s="1"/>
  <c r="J67" i="2" s="1"/>
  <c r="F67" i="2"/>
  <c r="G43" i="2"/>
  <c r="I43" i="2" s="1"/>
  <c r="J43" i="2" s="1"/>
  <c r="F43" i="2"/>
  <c r="G48" i="2"/>
  <c r="I48" i="2" s="1"/>
  <c r="J48" i="2" s="1"/>
  <c r="F48" i="2"/>
  <c r="G14" i="2"/>
  <c r="I14" i="2" s="1"/>
  <c r="J14" i="2" s="1"/>
  <c r="F14" i="2"/>
  <c r="G10" i="2"/>
  <c r="I10" i="2" s="1"/>
  <c r="J10" i="2" s="1"/>
  <c r="F10" i="2"/>
  <c r="G28" i="2"/>
  <c r="I28" i="2" s="1"/>
  <c r="J28" i="2" s="1"/>
  <c r="F28" i="2"/>
  <c r="G59" i="2"/>
  <c r="I59" i="2" s="1"/>
  <c r="J59" i="2" s="1"/>
  <c r="F59" i="2"/>
  <c r="G5" i="2"/>
  <c r="I5" i="2" s="1"/>
  <c r="J5" i="2" s="1"/>
  <c r="F5" i="2"/>
  <c r="G114" i="2"/>
  <c r="I114" i="2" s="1"/>
  <c r="J114" i="2" s="1"/>
  <c r="F114" i="2"/>
  <c r="G98" i="2"/>
  <c r="I98" i="2" s="1"/>
  <c r="J98" i="2" s="1"/>
  <c r="F98" i="2"/>
  <c r="G118" i="2"/>
  <c r="I118" i="2" s="1"/>
  <c r="J118" i="2" s="1"/>
  <c r="F118" i="2"/>
  <c r="G68" i="2"/>
  <c r="I68" i="2" s="1"/>
  <c r="J68" i="2" s="1"/>
  <c r="F68" i="2"/>
  <c r="G69" i="2"/>
  <c r="I69" i="2" s="1"/>
  <c r="J69" i="2" s="1"/>
  <c r="F69" i="2"/>
  <c r="G72" i="2"/>
  <c r="I72" i="2" s="1"/>
  <c r="J72" i="2" s="1"/>
  <c r="F72" i="2"/>
  <c r="G120" i="2"/>
  <c r="I120" i="2" s="1"/>
  <c r="J120" i="2" s="1"/>
  <c r="F120" i="2"/>
  <c r="G74" i="2"/>
  <c r="I74" i="2" s="1"/>
  <c r="J74" i="2" s="1"/>
  <c r="F74" i="2"/>
  <c r="G116" i="2"/>
  <c r="I116" i="2" s="1"/>
  <c r="J116" i="2" s="1"/>
  <c r="F116" i="2"/>
  <c r="G104" i="2"/>
  <c r="I104" i="2" s="1"/>
  <c r="J104" i="2" s="1"/>
  <c r="F104" i="2"/>
  <c r="G39" i="2"/>
  <c r="I39" i="2" s="1"/>
  <c r="J39" i="2" s="1"/>
  <c r="F39" i="2"/>
  <c r="G70" i="2"/>
  <c r="I70" i="2" s="1"/>
  <c r="J70" i="2" s="1"/>
  <c r="F70" i="2"/>
  <c r="G50" i="2"/>
  <c r="I50" i="2" s="1"/>
  <c r="J50" i="2" s="1"/>
  <c r="F50" i="2"/>
  <c r="G91" i="2"/>
  <c r="I91" i="2" s="1"/>
  <c r="J91" i="2" s="1"/>
  <c r="F91" i="2"/>
  <c r="G102" i="2"/>
  <c r="I102" i="2" s="1"/>
  <c r="J102" i="2" s="1"/>
  <c r="F102" i="2"/>
  <c r="G45" i="2"/>
  <c r="I45" i="2" s="1"/>
  <c r="J45" i="2" s="1"/>
  <c r="F45" i="2"/>
  <c r="G62" i="2"/>
  <c r="I62" i="2" s="1"/>
  <c r="J62" i="2" s="1"/>
  <c r="F62" i="2"/>
  <c r="G83" i="2"/>
  <c r="I83" i="2" s="1"/>
  <c r="J83" i="2" s="1"/>
  <c r="F83" i="2"/>
  <c r="G4" i="2"/>
  <c r="I4" i="2" s="1"/>
  <c r="J4" i="2" s="1"/>
  <c r="F4" i="2"/>
  <c r="G8" i="2"/>
  <c r="I8" i="2" s="1"/>
  <c r="J8" i="2" s="1"/>
  <c r="F8" i="2"/>
  <c r="I18" i="2"/>
  <c r="J18" i="2" s="1"/>
  <c r="G18" i="2"/>
  <c r="F18" i="2"/>
  <c r="G81" i="2"/>
  <c r="I81" i="2" s="1"/>
  <c r="J81" i="2" s="1"/>
  <c r="F81" i="2"/>
  <c r="G47" i="2"/>
  <c r="I47" i="2" s="1"/>
  <c r="J47" i="2" s="1"/>
  <c r="F47" i="2"/>
  <c r="G46" i="2"/>
  <c r="I46" i="2" s="1"/>
  <c r="J46" i="2" s="1"/>
  <c r="F46" i="2"/>
  <c r="G88" i="2"/>
  <c r="I88" i="2" s="1"/>
  <c r="J88" i="2" s="1"/>
  <c r="F88" i="2"/>
  <c r="G106" i="2"/>
  <c r="I106" i="2" s="1"/>
  <c r="J106" i="2" s="1"/>
  <c r="F106" i="2"/>
  <c r="G31" i="2"/>
  <c r="I31" i="2" s="1"/>
  <c r="J31" i="2" s="1"/>
  <c r="F31" i="2"/>
  <c r="G111" i="2"/>
  <c r="I111" i="2" s="1"/>
  <c r="J111" i="2" s="1"/>
  <c r="F111" i="2"/>
  <c r="G56" i="2"/>
  <c r="I56" i="2" s="1"/>
  <c r="J56" i="2" s="1"/>
  <c r="F56" i="2"/>
  <c r="G19" i="2"/>
  <c r="I19" i="2" s="1"/>
  <c r="J19" i="2" s="1"/>
  <c r="F19" i="2"/>
  <c r="G38" i="2"/>
  <c r="I38" i="2" s="1"/>
  <c r="J38" i="2" s="1"/>
  <c r="F38" i="2"/>
  <c r="G112" i="2"/>
  <c r="I112" i="2" s="1"/>
  <c r="J112" i="2" s="1"/>
  <c r="F112" i="2"/>
  <c r="G103" i="2"/>
  <c r="I103" i="2" s="1"/>
  <c r="J103" i="2" s="1"/>
  <c r="F103" i="2"/>
  <c r="G96" i="2"/>
  <c r="I96" i="2" s="1"/>
  <c r="J96" i="2" s="1"/>
  <c r="F96" i="2"/>
  <c r="G40" i="2"/>
  <c r="I40" i="2" s="1"/>
  <c r="J40" i="2" s="1"/>
  <c r="F40" i="2"/>
  <c r="G86" i="2"/>
  <c r="I86" i="2" s="1"/>
  <c r="J86" i="2" s="1"/>
  <c r="F86" i="2"/>
  <c r="G36" i="2"/>
  <c r="I36" i="2" s="1"/>
  <c r="J36" i="2" s="1"/>
  <c r="F36" i="2"/>
  <c r="G109" i="2"/>
  <c r="I109" i="2" s="1"/>
  <c r="J109" i="2" s="1"/>
  <c r="F109" i="2"/>
  <c r="G84" i="2"/>
  <c r="I84" i="2" s="1"/>
  <c r="J84" i="2" s="1"/>
  <c r="F84" i="2"/>
  <c r="G61" i="2"/>
  <c r="I61" i="2" s="1"/>
  <c r="J61" i="2" s="1"/>
  <c r="F61" i="2"/>
  <c r="G22" i="2"/>
  <c r="I22" i="2" s="1"/>
  <c r="J22" i="2" s="1"/>
  <c r="F22" i="2"/>
  <c r="G20" i="2"/>
  <c r="I20" i="2" s="1"/>
  <c r="J20" i="2" s="1"/>
  <c r="F20" i="2"/>
  <c r="G85" i="2"/>
  <c r="I85" i="2" s="1"/>
  <c r="J85" i="2" s="1"/>
  <c r="F85" i="2"/>
  <c r="G17" i="2"/>
  <c r="I17" i="2" s="1"/>
  <c r="J17" i="2" s="1"/>
  <c r="F17" i="2"/>
  <c r="G30" i="2"/>
  <c r="I30" i="2" s="1"/>
  <c r="J30" i="2" s="1"/>
  <c r="F30" i="2"/>
  <c r="G34" i="2"/>
  <c r="I34" i="2" s="1"/>
  <c r="J34" i="2" s="1"/>
  <c r="F34" i="2"/>
  <c r="G63" i="2"/>
  <c r="I63" i="2" s="1"/>
  <c r="J63" i="2" s="1"/>
  <c r="F63" i="2"/>
  <c r="G57" i="2"/>
  <c r="I57" i="2" s="1"/>
  <c r="J57" i="2" s="1"/>
  <c r="F57" i="2"/>
  <c r="G35" i="2"/>
  <c r="I35" i="2" s="1"/>
  <c r="J35" i="2" s="1"/>
  <c r="F35" i="2"/>
  <c r="G87" i="2"/>
  <c r="I87" i="2" s="1"/>
  <c r="J87" i="2" s="1"/>
  <c r="F87" i="2"/>
  <c r="G25" i="2"/>
  <c r="I25" i="2" s="1"/>
  <c r="J25" i="2" s="1"/>
  <c r="F25" i="2"/>
  <c r="G55" i="2"/>
  <c r="I55" i="2" s="1"/>
  <c r="J55" i="2" s="1"/>
  <c r="F55" i="2"/>
  <c r="G122" i="2"/>
  <c r="I122" i="2" s="1"/>
  <c r="J122" i="2" s="1"/>
  <c r="F122" i="2"/>
  <c r="G7" i="2"/>
  <c r="I7" i="2" s="1"/>
  <c r="J7" i="2" s="1"/>
  <c r="F7" i="2"/>
  <c r="G108" i="2"/>
  <c r="I108" i="2" s="1"/>
  <c r="J108" i="2" s="1"/>
  <c r="F108" i="2"/>
  <c r="G101" i="2"/>
  <c r="I101" i="2" s="1"/>
  <c r="J101" i="2" s="1"/>
  <c r="F101" i="2"/>
  <c r="G44" i="2"/>
  <c r="I44" i="2" s="1"/>
  <c r="J44" i="2" s="1"/>
  <c r="F44" i="2"/>
  <c r="G82" i="2"/>
  <c r="I82" i="2" s="1"/>
  <c r="J82" i="2" s="1"/>
  <c r="F82" i="2"/>
  <c r="G78" i="2"/>
  <c r="I78" i="2" s="1"/>
  <c r="J78" i="2" s="1"/>
  <c r="F78" i="2"/>
  <c r="G42" i="2"/>
  <c r="I42" i="2" s="1"/>
  <c r="J42" i="2" s="1"/>
  <c r="F42" i="2"/>
  <c r="G32" i="2"/>
  <c r="I32" i="2" s="1"/>
  <c r="J32" i="2" s="1"/>
  <c r="F32" i="2"/>
  <c r="G24" i="2"/>
  <c r="I24" i="2" s="1"/>
  <c r="J24" i="2" s="1"/>
  <c r="F24" i="2"/>
  <c r="G11" i="2"/>
  <c r="I11" i="2" s="1"/>
  <c r="J11" i="2" s="1"/>
  <c r="F11" i="2"/>
  <c r="G105" i="2"/>
  <c r="I105" i="2" s="1"/>
  <c r="J105" i="2" s="1"/>
  <c r="F105" i="2"/>
  <c r="G95" i="2"/>
  <c r="I95" i="2" s="1"/>
  <c r="J95" i="2" s="1"/>
  <c r="F95" i="2"/>
  <c r="G71" i="2"/>
  <c r="I71" i="2" s="1"/>
  <c r="J71" i="2" s="1"/>
  <c r="F71" i="2"/>
  <c r="G3" i="2"/>
  <c r="I3" i="2" s="1"/>
  <c r="J3" i="2" s="1"/>
  <c r="F3" i="2"/>
  <c r="G23" i="2"/>
  <c r="I23" i="2" s="1"/>
  <c r="J23" i="2" s="1"/>
  <c r="F23" i="2"/>
  <c r="G66" i="2"/>
  <c r="I66" i="2" s="1"/>
  <c r="J66" i="2" s="1"/>
  <c r="F66" i="2"/>
  <c r="G52" i="2"/>
  <c r="I52" i="2" s="1"/>
  <c r="J52" i="2" s="1"/>
  <c r="F52" i="2"/>
  <c r="G41" i="2"/>
  <c r="I41" i="2" s="1"/>
  <c r="J41" i="2" s="1"/>
  <c r="F41" i="2"/>
  <c r="G65" i="2"/>
  <c r="I65" i="2" s="1"/>
  <c r="J65" i="2" s="1"/>
  <c r="F65" i="2"/>
  <c r="G53" i="2"/>
  <c r="I53" i="2" s="1"/>
  <c r="J53" i="2" s="1"/>
  <c r="F53" i="2"/>
  <c r="G6" i="2"/>
  <c r="I6" i="2" s="1"/>
  <c r="J6" i="2" s="1"/>
  <c r="F6" i="2"/>
  <c r="G29" i="2"/>
  <c r="I29" i="2" s="1"/>
  <c r="J29" i="2" s="1"/>
  <c r="F29" i="2"/>
  <c r="G37" i="2"/>
  <c r="I37" i="2" s="1"/>
  <c r="J37" i="2" s="1"/>
  <c r="F37" i="2"/>
  <c r="G100" i="2"/>
  <c r="I100" i="2" s="1"/>
  <c r="J100" i="2" s="1"/>
  <c r="F100" i="2"/>
  <c r="G58" i="2"/>
  <c r="I58" i="2" s="1"/>
  <c r="J58" i="2" s="1"/>
  <c r="F58" i="2"/>
  <c r="G21" i="2"/>
  <c r="I21" i="2" s="1"/>
  <c r="J21" i="2" s="1"/>
  <c r="F21" i="2"/>
  <c r="G2" i="2"/>
  <c r="I2" i="2" s="1"/>
  <c r="J2" i="2" s="1"/>
  <c r="F2" i="2"/>
  <c r="G77" i="2"/>
  <c r="I77" i="2" s="1"/>
  <c r="J77" i="2" s="1"/>
  <c r="F77" i="2"/>
  <c r="G99" i="2"/>
  <c r="I99" i="2" s="1"/>
  <c r="J99" i="2" s="1"/>
  <c r="F99" i="2"/>
  <c r="G115" i="2"/>
  <c r="I115" i="2" s="1"/>
  <c r="J115" i="2" s="1"/>
  <c r="F115" i="2"/>
  <c r="G64" i="2"/>
  <c r="I64" i="2" s="1"/>
  <c r="J64" i="2" s="1"/>
  <c r="F64" i="2"/>
  <c r="G60" i="2"/>
  <c r="I60" i="2" s="1"/>
  <c r="J60" i="2" s="1"/>
  <c r="F60" i="2"/>
  <c r="G13" i="2"/>
  <c r="I13" i="2" s="1"/>
  <c r="J13" i="2" s="1"/>
  <c r="F13" i="2"/>
  <c r="G16" i="2"/>
  <c r="I16" i="2" s="1"/>
  <c r="J16" i="2" s="1"/>
  <c r="F16" i="2"/>
  <c r="G92" i="2"/>
  <c r="I92" i="2" s="1"/>
  <c r="J92" i="2" s="1"/>
  <c r="F92" i="2"/>
  <c r="J19" i="4" l="1"/>
  <c r="J79" i="4"/>
  <c r="J47" i="4"/>
  <c r="J99" i="4"/>
  <c r="J96" i="4"/>
  <c r="J31" i="4"/>
  <c r="J71" i="4"/>
  <c r="J80" i="4"/>
  <c r="J82" i="4"/>
  <c r="J65" i="4"/>
  <c r="J87" i="4"/>
  <c r="J98" i="4"/>
  <c r="J57" i="4"/>
  <c r="J73" i="4"/>
  <c r="J77" i="4"/>
  <c r="J21" i="4"/>
  <c r="J60" i="4"/>
  <c r="J39" i="4"/>
  <c r="J11" i="4"/>
  <c r="J48" i="4"/>
  <c r="J18" i="4"/>
  <c r="J25" i="4"/>
  <c r="J27" i="4"/>
  <c r="J32" i="4"/>
  <c r="J52" i="4"/>
  <c r="J74" i="4"/>
  <c r="J49" i="4"/>
  <c r="J89" i="4"/>
  <c r="J66" i="4"/>
  <c r="J85" i="4"/>
  <c r="J86" i="4"/>
  <c r="J36" i="4"/>
  <c r="J41" i="4"/>
  <c r="J24" i="4"/>
  <c r="J97" i="4"/>
  <c r="J70" i="4"/>
  <c r="J7" i="4"/>
  <c r="J2" i="4"/>
  <c r="J101" i="4"/>
  <c r="J51" i="4"/>
  <c r="J23" i="4"/>
  <c r="J78" i="4"/>
  <c r="J83" i="4"/>
  <c r="J40" i="4"/>
  <c r="J100" i="4"/>
  <c r="J10" i="4"/>
  <c r="J12" i="4"/>
  <c r="J53" i="4"/>
  <c r="J92" i="4"/>
  <c r="J94" i="4"/>
  <c r="J75" i="4"/>
  <c r="J3" i="4"/>
  <c r="J17" i="4"/>
  <c r="J4" i="4"/>
  <c r="J72" i="4"/>
  <c r="J26" i="4"/>
  <c r="J8" i="4"/>
  <c r="J55" i="4"/>
  <c r="J91" i="4"/>
  <c r="J13" i="4"/>
  <c r="J5" i="4"/>
  <c r="J63" i="4"/>
  <c r="J37" i="4"/>
  <c r="J61" i="4"/>
  <c r="J88" i="4"/>
  <c r="J44" i="4"/>
  <c r="J45" i="4"/>
  <c r="J35" i="4"/>
  <c r="J58" i="4"/>
  <c r="J42" i="4"/>
  <c r="J67" i="4"/>
  <c r="J28" i="4"/>
  <c r="J29" i="4"/>
  <c r="J54" i="4"/>
  <c r="J38" i="4"/>
  <c r="J46" i="4"/>
  <c r="J16" i="4"/>
  <c r="J90" i="4"/>
  <c r="J68" i="4"/>
  <c r="J64" i="4"/>
  <c r="J15" i="4"/>
  <c r="J50" i="4"/>
  <c r="J95" i="4"/>
  <c r="J62" i="4"/>
  <c r="J93" i="4"/>
</calcChain>
</file>

<file path=xl/sharedStrings.xml><?xml version="1.0" encoding="utf-8"?>
<sst xmlns="http://schemas.openxmlformats.org/spreadsheetml/2006/main" count="735" uniqueCount="247">
  <si>
    <t xml:space="preserve"> Zscan4c</t>
  </si>
  <si>
    <t>Atr</t>
  </si>
  <si>
    <t>Dux</t>
  </si>
  <si>
    <t>Egr1</t>
  </si>
  <si>
    <t>Hist1h1c</t>
  </si>
  <si>
    <t>Id2</t>
  </si>
  <si>
    <t>Npas2</t>
  </si>
  <si>
    <t>Tom1l2</t>
  </si>
  <si>
    <t xml:space="preserve"> Gm6763</t>
  </si>
  <si>
    <t>Gm4981</t>
  </si>
  <si>
    <t>Tlk1</t>
  </si>
  <si>
    <t>Tlk2</t>
  </si>
  <si>
    <t>Elof1</t>
  </si>
  <si>
    <t>Hnrnpf</t>
  </si>
  <si>
    <t>Mcm7</t>
  </si>
  <si>
    <t>Sp1</t>
  </si>
  <si>
    <t>Tpr</t>
  </si>
  <si>
    <t>Trp53bp1</t>
  </si>
  <si>
    <t xml:space="preserve"> Dhx9</t>
  </si>
  <si>
    <t xml:space="preserve"> Hnrnpm</t>
  </si>
  <si>
    <t xml:space="preserve"> Pnisr</t>
  </si>
  <si>
    <t xml:space="preserve"> Rbm15</t>
  </si>
  <si>
    <t>E2f8</t>
  </si>
  <si>
    <t>Ncl</t>
  </si>
  <si>
    <t>Rfc2</t>
  </si>
  <si>
    <t>Rfwd3</t>
  </si>
  <si>
    <t>Setdb1</t>
  </si>
  <si>
    <t>Tfdp1</t>
  </si>
  <si>
    <t>Etaa1</t>
  </si>
  <si>
    <t>Nrf1</t>
  </si>
  <si>
    <t>Ahnak</t>
  </si>
  <si>
    <t>Ebna1bp2</t>
  </si>
  <si>
    <t>Fkbp5</t>
  </si>
  <si>
    <t>Foxk1</t>
  </si>
  <si>
    <t>Ik</t>
  </si>
  <si>
    <t>Matr3</t>
  </si>
  <si>
    <t>Prpf38b</t>
  </si>
  <si>
    <t>Prpf8</t>
  </si>
  <si>
    <t>Pspc1</t>
  </si>
  <si>
    <t>Rbm10</t>
  </si>
  <si>
    <t>Ror1</t>
  </si>
  <si>
    <t>Sart1</t>
  </si>
  <si>
    <t>Smc1a</t>
  </si>
  <si>
    <t>Stat3</t>
  </si>
  <si>
    <t xml:space="preserve"> Eftud2</t>
  </si>
  <si>
    <t xml:space="preserve"> Ewsr1</t>
  </si>
  <si>
    <t xml:space="preserve"> Foxo1</t>
  </si>
  <si>
    <t xml:space="preserve"> Lmnb2</t>
  </si>
  <si>
    <t xml:space="preserve"> Mycbp2</t>
  </si>
  <si>
    <t xml:space="preserve"> Sf3a1</t>
  </si>
  <si>
    <t xml:space="preserve"> Snrnp200</t>
  </si>
  <si>
    <t xml:space="preserve"> Vcp</t>
  </si>
  <si>
    <t>Ilf2</t>
  </si>
  <si>
    <t>Tcf12</t>
  </si>
  <si>
    <t>Foxj2</t>
  </si>
  <si>
    <t>Creb1</t>
  </si>
  <si>
    <t>FC (APH-SC/APH-KD)</t>
  </si>
  <si>
    <t>FC (CNT-KD/ CNT-SC)</t>
  </si>
  <si>
    <t>FC (CNT-KD/ ATR-KD)</t>
  </si>
  <si>
    <t>Well</t>
  </si>
  <si>
    <t>Replicate 1-APH</t>
  </si>
  <si>
    <t>Replicate 3-APH</t>
  </si>
  <si>
    <t>SD</t>
  </si>
  <si>
    <t>AVG Ct Zscan4</t>
  </si>
  <si>
    <t>AVG Ct GAPDH</t>
  </si>
  <si>
    <t>2^(delta CT)</t>
  </si>
  <si>
    <t>FC APH-SC/APH-KD</t>
  </si>
  <si>
    <t xml:space="preserve"> Rfx4</t>
  </si>
  <si>
    <t>B02</t>
  </si>
  <si>
    <t>B04</t>
  </si>
  <si>
    <t>B06</t>
  </si>
  <si>
    <t>Bhlha15</t>
  </si>
  <si>
    <t>B08</t>
  </si>
  <si>
    <t>Cdx2</t>
  </si>
  <si>
    <t>B10</t>
  </si>
  <si>
    <t>Chaf1a</t>
  </si>
  <si>
    <t>B12</t>
  </si>
  <si>
    <t>Dlx3</t>
  </si>
  <si>
    <t>B14</t>
  </si>
  <si>
    <t>Dlx4</t>
  </si>
  <si>
    <t>B16</t>
  </si>
  <si>
    <t>B18</t>
  </si>
  <si>
    <t>B20</t>
  </si>
  <si>
    <t>B22</t>
  </si>
  <si>
    <t>Gfi1b</t>
  </si>
  <si>
    <t>B24</t>
  </si>
  <si>
    <t>H2afy2</t>
  </si>
  <si>
    <t>D02</t>
  </si>
  <si>
    <t>D04</t>
  </si>
  <si>
    <t>D06</t>
  </si>
  <si>
    <t>Kcnh4</t>
  </si>
  <si>
    <t>D08</t>
  </si>
  <si>
    <t>Mlxipl</t>
  </si>
  <si>
    <t>D10</t>
  </si>
  <si>
    <t>Msx3</t>
  </si>
  <si>
    <t>D12</t>
  </si>
  <si>
    <t>Nfia</t>
  </si>
  <si>
    <t>D14</t>
  </si>
  <si>
    <t>Nfkb1</t>
  </si>
  <si>
    <t>D16</t>
  </si>
  <si>
    <t>D18</t>
  </si>
  <si>
    <t>Pou5f1</t>
  </si>
  <si>
    <t>D20</t>
  </si>
  <si>
    <t>Serpinb6c</t>
  </si>
  <si>
    <t>D22</t>
  </si>
  <si>
    <t>Sfn</t>
  </si>
  <si>
    <t>D24</t>
  </si>
  <si>
    <t>Tet2</t>
  </si>
  <si>
    <t>F02</t>
  </si>
  <si>
    <t>F04</t>
  </si>
  <si>
    <t>Trim28</t>
  </si>
  <si>
    <t>F06</t>
  </si>
  <si>
    <t xml:space="preserve"> add2</t>
  </si>
  <si>
    <t>F08</t>
  </si>
  <si>
    <t xml:space="preserve"> Cebpe</t>
  </si>
  <si>
    <t>F10</t>
  </si>
  <si>
    <t xml:space="preserve"> Chd6</t>
  </si>
  <si>
    <t>F12</t>
  </si>
  <si>
    <t xml:space="preserve"> Ets1</t>
  </si>
  <si>
    <t>F14</t>
  </si>
  <si>
    <t xml:space="preserve"> Gm21304</t>
  </si>
  <si>
    <t>F16</t>
  </si>
  <si>
    <t xml:space="preserve"> Gm4301</t>
  </si>
  <si>
    <t>F18</t>
  </si>
  <si>
    <t xml:space="preserve"> Gm4302</t>
  </si>
  <si>
    <t>F20</t>
  </si>
  <si>
    <t>F22</t>
  </si>
  <si>
    <t xml:space="preserve"> Gm8994</t>
  </si>
  <si>
    <t>F24</t>
  </si>
  <si>
    <t>Undetermined</t>
  </si>
  <si>
    <t xml:space="preserve"> Gsdma </t>
  </si>
  <si>
    <t>H02</t>
  </si>
  <si>
    <t xml:space="preserve"> Hand1</t>
  </si>
  <si>
    <t>H04</t>
  </si>
  <si>
    <t xml:space="preserve"> Krt14</t>
  </si>
  <si>
    <t>H06</t>
  </si>
  <si>
    <t xml:space="preserve"> Lhx4</t>
  </si>
  <si>
    <t>H08</t>
  </si>
  <si>
    <t xml:space="preserve"> Nr2e1</t>
  </si>
  <si>
    <t>H10</t>
  </si>
  <si>
    <t xml:space="preserve"> Uncx</t>
  </si>
  <si>
    <t>H12</t>
  </si>
  <si>
    <t>Atm</t>
  </si>
  <si>
    <t>H14</t>
  </si>
  <si>
    <t>H16</t>
  </si>
  <si>
    <t>Gm21293</t>
  </si>
  <si>
    <t>H18</t>
  </si>
  <si>
    <t>H20</t>
  </si>
  <si>
    <t>Hnf1b</t>
  </si>
  <si>
    <t>H22</t>
  </si>
  <si>
    <t>H24</t>
  </si>
  <si>
    <t>J02</t>
  </si>
  <si>
    <t xml:space="preserve"> Zbtb18</t>
  </si>
  <si>
    <t>Aff4</t>
  </si>
  <si>
    <t>Chd4</t>
  </si>
  <si>
    <t>Dido1</t>
  </si>
  <si>
    <t>Dlx6</t>
  </si>
  <si>
    <t>E2f1</t>
  </si>
  <si>
    <t>Elf1</t>
  </si>
  <si>
    <t>Khsrp</t>
  </si>
  <si>
    <t>Lmna</t>
  </si>
  <si>
    <t>Mcm3</t>
  </si>
  <si>
    <t>Mcm5</t>
  </si>
  <si>
    <t>Msh6</t>
  </si>
  <si>
    <t>Mybbp1a</t>
  </si>
  <si>
    <t>Parp1</t>
  </si>
  <si>
    <t>Pds5b</t>
  </si>
  <si>
    <t>Phax</t>
  </si>
  <si>
    <t>Phf8</t>
  </si>
  <si>
    <t>Pnn</t>
  </si>
  <si>
    <t>Prkdc</t>
  </si>
  <si>
    <t>Rfc1</t>
  </si>
  <si>
    <t>Ror2</t>
  </si>
  <si>
    <t>Scrambled</t>
  </si>
  <si>
    <t>Top2b</t>
  </si>
  <si>
    <t>Utp3</t>
  </si>
  <si>
    <t>Ybx1</t>
  </si>
  <si>
    <t>Zbtb7a</t>
  </si>
  <si>
    <t>Zc3h18</t>
  </si>
  <si>
    <t>J04</t>
  </si>
  <si>
    <t>J06</t>
  </si>
  <si>
    <t>J08</t>
  </si>
  <si>
    <t>J10</t>
  </si>
  <si>
    <t xml:space="preserve"> H1f0</t>
  </si>
  <si>
    <t>J12</t>
  </si>
  <si>
    <t xml:space="preserve"> Hebp1</t>
  </si>
  <si>
    <t>J14</t>
  </si>
  <si>
    <t>J16</t>
  </si>
  <si>
    <t xml:space="preserve"> Hp1bp3</t>
  </si>
  <si>
    <t>J18</t>
  </si>
  <si>
    <t>J20</t>
  </si>
  <si>
    <t>J22</t>
  </si>
  <si>
    <t xml:space="preserve"> Pbrm1</t>
  </si>
  <si>
    <t>J24</t>
  </si>
  <si>
    <t>L02</t>
  </si>
  <si>
    <t xml:space="preserve"> Rbbp6</t>
  </si>
  <si>
    <t>L04</t>
  </si>
  <si>
    <t>L06</t>
  </si>
  <si>
    <t xml:space="preserve"> Rora</t>
  </si>
  <si>
    <t>L08</t>
  </si>
  <si>
    <t>L10</t>
  </si>
  <si>
    <t xml:space="preserve"> Smc3</t>
  </si>
  <si>
    <t>L12</t>
  </si>
  <si>
    <t>L14</t>
  </si>
  <si>
    <t xml:space="preserve"> Thrap3</t>
  </si>
  <si>
    <t>L16</t>
  </si>
  <si>
    <t xml:space="preserve"> U2surp</t>
  </si>
  <si>
    <t>L20</t>
  </si>
  <si>
    <t>L22</t>
  </si>
  <si>
    <t>Cd3eap</t>
  </si>
  <si>
    <t>L24</t>
  </si>
  <si>
    <t>Rreb1</t>
  </si>
  <si>
    <t>N02</t>
  </si>
  <si>
    <t>N04</t>
  </si>
  <si>
    <t>Atf4</t>
  </si>
  <si>
    <t>Atoh1</t>
  </si>
  <si>
    <t>Dek</t>
  </si>
  <si>
    <t>Donson</t>
  </si>
  <si>
    <t>Hist1h2aa</t>
  </si>
  <si>
    <t>Hnrnpa0</t>
  </si>
  <si>
    <t>Map2k2</t>
  </si>
  <si>
    <t>Npm1</t>
  </si>
  <si>
    <t>Parp3</t>
  </si>
  <si>
    <t>Sin3b</t>
  </si>
  <si>
    <t>Top1</t>
  </si>
  <si>
    <t xml:space="preserve"> E2f7</t>
  </si>
  <si>
    <t xml:space="preserve"> Hist1h4h</t>
  </si>
  <si>
    <t xml:space="preserve"> Noc2l</t>
  </si>
  <si>
    <t xml:space="preserve"> Rax</t>
  </si>
  <si>
    <t xml:space="preserve"> Sox1</t>
  </si>
  <si>
    <t xml:space="preserve"> Sox11</t>
  </si>
  <si>
    <t>Kdm1a</t>
  </si>
  <si>
    <t>Etv1</t>
  </si>
  <si>
    <t>Replicate 2-APH</t>
  </si>
  <si>
    <t>Replicate 1-ATR</t>
  </si>
  <si>
    <t>Replicate 2-ATR</t>
  </si>
  <si>
    <t>Replicate 3-ATR</t>
  </si>
  <si>
    <t>FC CNTL-KD/CNTL-SC</t>
  </si>
  <si>
    <t>Replicate 1-CNTL</t>
  </si>
  <si>
    <t>Replicate 2-CNTL</t>
  </si>
  <si>
    <t>Replicate 3-CNTL</t>
  </si>
  <si>
    <t>ATR 2^(delta CT)</t>
  </si>
  <si>
    <t>CNTL 2^(delta CT)</t>
  </si>
  <si>
    <t>Targets</t>
  </si>
  <si>
    <t>Activators</t>
  </si>
  <si>
    <t>Supressors</t>
  </si>
  <si>
    <t>Supplementary Table 6. List of Dux activators and supressors based on screening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</si>
</sst>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4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/>
    <xf numFmtId="166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555F-AF93-AC48-9D1C-A891B5002AE2}">
  <dimension ref="A1:E35"/>
  <sheetViews>
    <sheetView tabSelected="1" workbookViewId="0"/>
  </sheetViews>
  <sheetFormatPr baseColWidth="10" defaultRowHeight="16"/>
  <cols>
    <col min="3" max="3" width="15.33203125" customWidth="1"/>
    <col min="4" max="4" width="14" customWidth="1"/>
    <col min="5" max="5" width="18.83203125" customWidth="1"/>
    <col min="6" max="6" width="19.5" customWidth="1"/>
  </cols>
  <sheetData>
    <row r="1" spans="1:5" ht="19" customHeight="1">
      <c r="A1" s="17" t="s">
        <v>246</v>
      </c>
    </row>
    <row r="2" spans="1:5">
      <c r="A2" s="6" t="s">
        <v>244</v>
      </c>
      <c r="B2" s="6" t="s">
        <v>56</v>
      </c>
      <c r="C2" s="6" t="s">
        <v>245</v>
      </c>
      <c r="D2" s="6" t="s">
        <v>57</v>
      </c>
      <c r="E2" s="6" t="s">
        <v>58</v>
      </c>
    </row>
    <row r="3" spans="1:5">
      <c r="A3" s="4" t="s">
        <v>2</v>
      </c>
      <c r="B3" s="14">
        <v>7.2393333341563384</v>
      </c>
      <c r="C3" s="4" t="s">
        <v>39</v>
      </c>
      <c r="D3" s="14">
        <v>24.870766158926045</v>
      </c>
      <c r="E3" s="14">
        <v>1.4955401752886321</v>
      </c>
    </row>
    <row r="4" spans="1:5">
      <c r="A4" s="4" t="s">
        <v>14</v>
      </c>
      <c r="B4" s="14">
        <v>4.9206770935145299</v>
      </c>
      <c r="C4" s="4" t="s">
        <v>50</v>
      </c>
      <c r="D4" s="14">
        <v>24.02912782717085</v>
      </c>
      <c r="E4" s="14">
        <v>1.9935410782411445</v>
      </c>
    </row>
    <row r="5" spans="1:5">
      <c r="A5" s="4" t="s">
        <v>15</v>
      </c>
      <c r="B5" s="14">
        <v>3.6246880703352096</v>
      </c>
      <c r="C5" s="4" t="s">
        <v>37</v>
      </c>
      <c r="D5" s="14">
        <v>14.615011368124618</v>
      </c>
      <c r="E5" s="14">
        <v>2.3516390938050096</v>
      </c>
    </row>
    <row r="6" spans="1:5">
      <c r="A6" s="4" t="s">
        <v>5</v>
      </c>
      <c r="B6" s="14">
        <v>3.4826613164701077</v>
      </c>
      <c r="C6" s="4" t="s">
        <v>44</v>
      </c>
      <c r="D6" s="14">
        <v>7.2035715677873222</v>
      </c>
      <c r="E6" s="14">
        <v>1.6335379822200522</v>
      </c>
    </row>
    <row r="7" spans="1:5">
      <c r="A7" s="4" t="s">
        <v>8</v>
      </c>
      <c r="B7" s="14">
        <v>3.4180895153814781</v>
      </c>
      <c r="C7" s="4" t="s">
        <v>49</v>
      </c>
      <c r="D7" s="14">
        <v>6.6026524748208564</v>
      </c>
      <c r="E7" s="14">
        <v>0.92402257244682273</v>
      </c>
    </row>
    <row r="8" spans="1:5">
      <c r="A8" s="4" t="s">
        <v>20</v>
      </c>
      <c r="B8" s="14">
        <v>3.0621044890718481</v>
      </c>
      <c r="C8" s="4" t="s">
        <v>35</v>
      </c>
      <c r="D8" s="14">
        <v>4.8861981809696378</v>
      </c>
      <c r="E8" s="14">
        <v>2.3413381844464816</v>
      </c>
    </row>
    <row r="9" spans="1:5">
      <c r="A9" s="4" t="s">
        <v>16</v>
      </c>
      <c r="B9" s="14">
        <v>3.0508054451772701</v>
      </c>
      <c r="C9" s="4" t="s">
        <v>41</v>
      </c>
      <c r="D9" s="14">
        <v>4.232115632537929</v>
      </c>
      <c r="E9" s="14">
        <v>1.356917805815619</v>
      </c>
    </row>
    <row r="10" spans="1:5">
      <c r="A10" s="4" t="s">
        <v>7</v>
      </c>
      <c r="B10" s="14">
        <v>2.9042993869327263</v>
      </c>
      <c r="C10" s="4" t="s">
        <v>23</v>
      </c>
      <c r="D10" s="14">
        <v>3.9918173577424123</v>
      </c>
      <c r="E10" s="14">
        <v>1.1315758821884987</v>
      </c>
    </row>
    <row r="11" spans="1:5">
      <c r="A11" s="4" t="s">
        <v>18</v>
      </c>
      <c r="B11" s="14">
        <v>2.5062381551161663</v>
      </c>
      <c r="C11" s="4" t="s">
        <v>43</v>
      </c>
      <c r="D11" s="14">
        <v>3.8071525518131075</v>
      </c>
      <c r="E11" s="14">
        <v>1.2294388672545811</v>
      </c>
    </row>
    <row r="12" spans="1:5">
      <c r="A12" s="4" t="s">
        <v>1</v>
      </c>
      <c r="B12" s="14">
        <v>2.4609070713422367</v>
      </c>
      <c r="C12" s="4" t="s">
        <v>32</v>
      </c>
      <c r="D12" s="14">
        <v>3.4502774508855634</v>
      </c>
      <c r="E12" s="14">
        <v>2.0321402859873978</v>
      </c>
    </row>
    <row r="13" spans="1:5">
      <c r="A13" s="4" t="s">
        <v>17</v>
      </c>
      <c r="B13" s="14">
        <v>2.3655738160768962</v>
      </c>
      <c r="C13" s="4" t="s">
        <v>13</v>
      </c>
      <c r="D13" s="14">
        <v>3.4343705646540985</v>
      </c>
      <c r="E13" s="14">
        <v>4.0185266976082215</v>
      </c>
    </row>
    <row r="14" spans="1:5">
      <c r="A14" s="4" t="s">
        <v>21</v>
      </c>
      <c r="B14" s="14">
        <v>2.3292360396722183</v>
      </c>
      <c r="C14" s="4" t="s">
        <v>42</v>
      </c>
      <c r="D14" s="14">
        <v>3.4067097746900297</v>
      </c>
      <c r="E14" s="14">
        <v>1.3673033295980845</v>
      </c>
    </row>
    <row r="15" spans="1:5">
      <c r="A15" s="4" t="s">
        <v>0</v>
      </c>
      <c r="B15" s="14">
        <v>2.2961074866685163</v>
      </c>
      <c r="C15" s="4" t="s">
        <v>31</v>
      </c>
      <c r="D15" s="14">
        <v>3.201420933143666</v>
      </c>
      <c r="E15" s="14">
        <v>1.2911589947639848</v>
      </c>
    </row>
    <row r="16" spans="1:5">
      <c r="A16" s="4" t="s">
        <v>9</v>
      </c>
      <c r="B16" s="14">
        <v>2.2271368041189703</v>
      </c>
      <c r="C16" s="4" t="s">
        <v>28</v>
      </c>
      <c r="D16" s="14">
        <v>3.1420635920441153</v>
      </c>
      <c r="E16" s="14">
        <v>2.1008890880215034</v>
      </c>
    </row>
    <row r="17" spans="1:5">
      <c r="A17" s="4" t="s">
        <v>12</v>
      </c>
      <c r="B17" s="14">
        <v>2.114803344150773</v>
      </c>
      <c r="C17" s="4" t="s">
        <v>24</v>
      </c>
      <c r="D17" s="14">
        <v>2.9953246514985459</v>
      </c>
      <c r="E17" s="14">
        <v>3.322647702311794</v>
      </c>
    </row>
    <row r="18" spans="1:5">
      <c r="A18" s="4" t="s">
        <v>10</v>
      </c>
      <c r="B18" s="14">
        <v>2.0394641957933346</v>
      </c>
      <c r="C18" s="4" t="s">
        <v>14</v>
      </c>
      <c r="D18" s="14">
        <v>2.9296176327471128</v>
      </c>
      <c r="E18" s="14">
        <v>1.2986386027298868</v>
      </c>
    </row>
    <row r="19" spans="1:5">
      <c r="A19" s="4" t="s">
        <v>3</v>
      </c>
      <c r="B19" s="14">
        <v>2.0048905961991599</v>
      </c>
      <c r="C19" s="4" t="s">
        <v>34</v>
      </c>
      <c r="D19" s="14">
        <v>2.9215062578874873</v>
      </c>
      <c r="E19" s="14">
        <v>0.94191362050467387</v>
      </c>
    </row>
    <row r="20" spans="1:5">
      <c r="A20" s="4" t="s">
        <v>11</v>
      </c>
      <c r="B20" s="14">
        <v>1.9686275366059152</v>
      </c>
      <c r="C20" s="4" t="s">
        <v>51</v>
      </c>
      <c r="D20" s="14">
        <v>2.805087381190484</v>
      </c>
      <c r="E20" s="14">
        <v>0.51097808872643347</v>
      </c>
    </row>
    <row r="21" spans="1:5">
      <c r="A21" s="4" t="s">
        <v>6</v>
      </c>
      <c r="B21" s="14">
        <v>1.94826534560431</v>
      </c>
      <c r="C21" s="4" t="s">
        <v>46</v>
      </c>
      <c r="D21" s="14">
        <v>2.6901980368081269</v>
      </c>
      <c r="E21" s="14">
        <v>1.8183963163014685</v>
      </c>
    </row>
    <row r="22" spans="1:5">
      <c r="A22" s="4" t="s">
        <v>19</v>
      </c>
      <c r="B22" s="14">
        <v>1.8998122447931352</v>
      </c>
      <c r="C22" s="4" t="s">
        <v>25</v>
      </c>
      <c r="D22" s="14">
        <v>2.6051727588143812</v>
      </c>
      <c r="E22" s="14">
        <v>2.2889194074192805</v>
      </c>
    </row>
    <row r="23" spans="1:5">
      <c r="A23" s="4" t="s">
        <v>4</v>
      </c>
      <c r="B23" s="14">
        <v>1.778330551062949</v>
      </c>
      <c r="C23" s="4" t="s">
        <v>33</v>
      </c>
      <c r="D23" s="14">
        <v>2.5788223275191786</v>
      </c>
      <c r="E23" s="14">
        <v>1.1095694720678417</v>
      </c>
    </row>
    <row r="24" spans="1:5">
      <c r="A24" s="4" t="s">
        <v>13</v>
      </c>
      <c r="B24" s="14">
        <v>1.7725875021175979</v>
      </c>
      <c r="C24" s="4" t="s">
        <v>30</v>
      </c>
      <c r="D24" s="14">
        <v>2.5621928114906249</v>
      </c>
      <c r="E24" s="14">
        <v>1.7654059925813075</v>
      </c>
    </row>
    <row r="25" spans="1:5">
      <c r="A25" s="15"/>
      <c r="B25" s="15"/>
      <c r="C25" s="4" t="s">
        <v>48</v>
      </c>
      <c r="D25" s="14">
        <v>2.4743433575716893</v>
      </c>
      <c r="E25" s="14">
        <v>1.3013418554419331</v>
      </c>
    </row>
    <row r="26" spans="1:5">
      <c r="A26" s="15"/>
      <c r="B26" s="15"/>
      <c r="C26" s="4" t="s">
        <v>40</v>
      </c>
      <c r="D26" s="14">
        <v>2.3845423070366873</v>
      </c>
      <c r="E26" s="14">
        <v>2.5157699436720327</v>
      </c>
    </row>
    <row r="27" spans="1:5">
      <c r="A27" s="15"/>
      <c r="B27" s="15"/>
      <c r="C27" s="4" t="s">
        <v>47</v>
      </c>
      <c r="D27" s="14">
        <v>2.2590440137642855</v>
      </c>
      <c r="E27" s="14">
        <v>1.9825171323354442</v>
      </c>
    </row>
    <row r="28" spans="1:5">
      <c r="A28" s="15"/>
      <c r="B28" s="15"/>
      <c r="C28" s="4" t="s">
        <v>36</v>
      </c>
      <c r="D28" s="14">
        <v>2.2585221240613742</v>
      </c>
      <c r="E28" s="14">
        <v>1.2246193068553231</v>
      </c>
    </row>
    <row r="29" spans="1:5">
      <c r="A29" s="15"/>
      <c r="B29" s="15"/>
      <c r="C29" s="4" t="s">
        <v>26</v>
      </c>
      <c r="D29" s="14">
        <v>2.2439580614417181</v>
      </c>
      <c r="E29" s="14">
        <v>1.0582398613011863</v>
      </c>
    </row>
    <row r="30" spans="1:5">
      <c r="A30" s="15"/>
      <c r="B30" s="15"/>
      <c r="C30" s="5" t="s">
        <v>29</v>
      </c>
      <c r="D30" s="14">
        <v>2.2238287776134986</v>
      </c>
      <c r="E30" s="14">
        <v>0.86274134454265428</v>
      </c>
    </row>
    <row r="31" spans="1:5">
      <c r="A31" s="15"/>
      <c r="B31" s="15"/>
      <c r="C31" s="4" t="s">
        <v>22</v>
      </c>
      <c r="D31" s="14">
        <v>2.099014858991715</v>
      </c>
      <c r="E31" s="14">
        <v>1.1714808194946182</v>
      </c>
    </row>
    <row r="32" spans="1:5">
      <c r="A32" s="15"/>
      <c r="B32" s="15"/>
      <c r="C32" s="4" t="s">
        <v>16</v>
      </c>
      <c r="D32" s="14">
        <v>2.0653396363172911</v>
      </c>
      <c r="E32" s="14">
        <v>1.7834449279586064</v>
      </c>
    </row>
    <row r="33" spans="1:5">
      <c r="A33" s="15"/>
      <c r="B33" s="15"/>
      <c r="C33" s="4" t="s">
        <v>45</v>
      </c>
      <c r="D33" s="14">
        <v>2.0572432360916739</v>
      </c>
      <c r="E33" s="14">
        <v>1.05482231706806</v>
      </c>
    </row>
    <row r="34" spans="1:5">
      <c r="A34" s="15"/>
      <c r="B34" s="15"/>
      <c r="C34" s="4" t="s">
        <v>38</v>
      </c>
      <c r="D34" s="14">
        <v>1.9462706946790485</v>
      </c>
      <c r="E34" s="14">
        <v>0.1133612911166432</v>
      </c>
    </row>
    <row r="35" spans="1:5">
      <c r="A35" s="15"/>
      <c r="B35" s="15"/>
      <c r="C35" s="4" t="s">
        <v>27</v>
      </c>
      <c r="D35" s="14">
        <v>1.861388302679438</v>
      </c>
      <c r="E35" s="14">
        <v>2.6494018215666375</v>
      </c>
    </row>
  </sheetData>
  <sortState ref="A2:C23">
    <sortCondition descending="1" ref="C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F9FA-03B8-A04B-B66B-0F7B024A1E4F}">
  <dimension ref="A1:L106"/>
  <sheetViews>
    <sheetView workbookViewId="0"/>
  </sheetViews>
  <sheetFormatPr baseColWidth="10" defaultRowHeight="16"/>
  <cols>
    <col min="1" max="2" width="10.83203125" style="2"/>
    <col min="3" max="3" width="15.83203125" style="2" customWidth="1"/>
    <col min="4" max="4" width="17" style="2" customWidth="1"/>
    <col min="5" max="5" width="16.1640625" style="2" customWidth="1"/>
    <col min="6" max="6" width="10.83203125" style="2"/>
    <col min="7" max="7" width="17.1640625" style="2" customWidth="1"/>
    <col min="8" max="8" width="15.5" style="2" customWidth="1"/>
    <col min="9" max="9" width="20.83203125" style="2" bestFit="1" customWidth="1"/>
    <col min="10" max="10" width="18.33203125" style="2" customWidth="1"/>
    <col min="11" max="16384" width="10.83203125" style="3"/>
  </cols>
  <sheetData>
    <row r="1" spans="1:10">
      <c r="A1" s="6" t="s">
        <v>243</v>
      </c>
      <c r="B1" s="6" t="s">
        <v>59</v>
      </c>
      <c r="C1" s="6" t="s">
        <v>238</v>
      </c>
      <c r="D1" s="6" t="s">
        <v>239</v>
      </c>
      <c r="E1" s="6" t="s">
        <v>240</v>
      </c>
      <c r="F1" s="6" t="s">
        <v>62</v>
      </c>
      <c r="G1" s="6" t="s">
        <v>63</v>
      </c>
      <c r="H1" s="6" t="s">
        <v>64</v>
      </c>
      <c r="I1" s="6" t="s">
        <v>65</v>
      </c>
      <c r="J1" s="6" t="s">
        <v>237</v>
      </c>
    </row>
    <row r="2" spans="1:10">
      <c r="A2" s="4" t="s">
        <v>39</v>
      </c>
      <c r="B2" s="2" t="s">
        <v>125</v>
      </c>
      <c r="C2" s="2">
        <v>24.036999999999999</v>
      </c>
      <c r="D2" s="2">
        <v>24.315999999999999</v>
      </c>
      <c r="E2" s="2">
        <v>23.463000000000001</v>
      </c>
      <c r="F2" s="1">
        <f t="shared" ref="F2:F33" si="0">STDEV(C2:E2)</f>
        <v>0.43491876636141186</v>
      </c>
      <c r="G2" s="1">
        <f t="shared" ref="G2:G33" si="1">AVERAGE(C2:E2)</f>
        <v>23.938666666666666</v>
      </c>
      <c r="H2" s="1">
        <v>17.287333333333333</v>
      </c>
      <c r="I2" s="9">
        <f t="shared" ref="I2:I33" si="2">2^(H2-G2)</f>
        <v>9.9483064635704187E-3</v>
      </c>
      <c r="J2" s="1">
        <f t="shared" ref="J2:J33" si="3">I2/0.0004</f>
        <v>24.870766158926045</v>
      </c>
    </row>
    <row r="3" spans="1:10">
      <c r="A3" s="4" t="s">
        <v>50</v>
      </c>
      <c r="B3" s="2" t="s">
        <v>203</v>
      </c>
      <c r="C3" s="2">
        <v>25.501999999999999</v>
      </c>
      <c r="D3" s="2">
        <v>25.52</v>
      </c>
      <c r="E3" s="2">
        <v>25.5</v>
      </c>
      <c r="F3" s="1">
        <f t="shared" si="0"/>
        <v>1.1015141094572226E-2</v>
      </c>
      <c r="G3" s="1">
        <f t="shared" si="1"/>
        <v>25.507333333333332</v>
      </c>
      <c r="H3" s="1">
        <v>18.806333333333335</v>
      </c>
      <c r="I3" s="9">
        <f t="shared" si="2"/>
        <v>9.611651130868341E-3</v>
      </c>
      <c r="J3" s="1">
        <f t="shared" si="3"/>
        <v>24.02912782717085</v>
      </c>
    </row>
    <row r="4" spans="1:10">
      <c r="A4" s="4" t="s">
        <v>37</v>
      </c>
      <c r="B4" s="2" t="s">
        <v>121</v>
      </c>
      <c r="C4" s="2">
        <v>25.649000000000001</v>
      </c>
      <c r="D4" s="2">
        <v>25.885000000000002</v>
      </c>
      <c r="E4" s="2">
        <v>25.254000000000001</v>
      </c>
      <c r="F4" s="1">
        <f t="shared" si="0"/>
        <v>0.31882126654287046</v>
      </c>
      <c r="G4" s="1">
        <f t="shared" si="1"/>
        <v>25.596000000000004</v>
      </c>
      <c r="H4" s="1">
        <v>18.177666666666667</v>
      </c>
      <c r="I4" s="9">
        <f t="shared" si="2"/>
        <v>5.8460045472498471E-3</v>
      </c>
      <c r="J4" s="1">
        <f t="shared" si="3"/>
        <v>14.615011368124618</v>
      </c>
    </row>
    <row r="5" spans="1:10">
      <c r="A5" s="4" t="s">
        <v>44</v>
      </c>
      <c r="B5" s="2" t="s">
        <v>180</v>
      </c>
      <c r="C5" s="2">
        <v>26.16</v>
      </c>
      <c r="D5" s="2">
        <v>26.254999999999999</v>
      </c>
      <c r="E5" s="2">
        <v>25.725999999999999</v>
      </c>
      <c r="F5" s="1">
        <f t="shared" si="0"/>
        <v>0.2820230487034705</v>
      </c>
      <c r="G5" s="1">
        <f t="shared" si="1"/>
        <v>26.046999999999997</v>
      </c>
      <c r="H5" s="1">
        <v>17.608000000000001</v>
      </c>
      <c r="I5" s="9">
        <f t="shared" si="2"/>
        <v>2.8814286271149291E-3</v>
      </c>
      <c r="J5" s="1">
        <f t="shared" si="3"/>
        <v>7.2035715677873222</v>
      </c>
    </row>
    <row r="6" spans="1:10">
      <c r="A6" s="4" t="s">
        <v>49</v>
      </c>
      <c r="B6" s="2" t="s">
        <v>200</v>
      </c>
      <c r="C6" s="2">
        <v>25.495000000000001</v>
      </c>
      <c r="D6" s="2">
        <v>25.7</v>
      </c>
      <c r="E6" s="2">
        <v>25.984000000000002</v>
      </c>
      <c r="F6" s="1">
        <f t="shared" si="0"/>
        <v>0.24556126187437133</v>
      </c>
      <c r="G6" s="1">
        <f t="shared" si="1"/>
        <v>25.726333333333333</v>
      </c>
      <c r="H6" s="1">
        <v>17.161666666666665</v>
      </c>
      <c r="I6" s="9">
        <f t="shared" si="2"/>
        <v>2.6410609899283426E-3</v>
      </c>
      <c r="J6" s="1">
        <f t="shared" si="3"/>
        <v>6.6026524748208564</v>
      </c>
    </row>
    <row r="7" spans="1:10">
      <c r="A7" s="4" t="s">
        <v>35</v>
      </c>
      <c r="B7" s="2" t="s">
        <v>97</v>
      </c>
      <c r="C7" s="2">
        <v>25.524000000000001</v>
      </c>
      <c r="D7" s="2">
        <v>24.785</v>
      </c>
      <c r="E7" s="2">
        <v>25.305</v>
      </c>
      <c r="F7" s="1">
        <f t="shared" si="0"/>
        <v>0.37957915292246164</v>
      </c>
      <c r="G7" s="1">
        <f t="shared" si="1"/>
        <v>25.204666666666668</v>
      </c>
      <c r="H7" s="1">
        <v>16.205666666666669</v>
      </c>
      <c r="I7" s="9">
        <f t="shared" si="2"/>
        <v>1.9544792723878552E-3</v>
      </c>
      <c r="J7" s="1">
        <f t="shared" si="3"/>
        <v>4.8861981809696378</v>
      </c>
    </row>
    <row r="8" spans="1:10">
      <c r="A8" s="4" t="s">
        <v>41</v>
      </c>
      <c r="B8" s="2" t="s">
        <v>133</v>
      </c>
      <c r="C8" s="2">
        <v>26.475999999999999</v>
      </c>
      <c r="D8" s="2">
        <v>26.837</v>
      </c>
      <c r="E8" s="2">
        <v>26.018999999999998</v>
      </c>
      <c r="F8" s="1">
        <f t="shared" si="0"/>
        <v>0.40993780015997616</v>
      </c>
      <c r="G8" s="1">
        <f t="shared" si="1"/>
        <v>26.443999999999999</v>
      </c>
      <c r="H8" s="1">
        <v>17.237666666666666</v>
      </c>
      <c r="I8" s="9">
        <f t="shared" si="2"/>
        <v>1.6928462530151716E-3</v>
      </c>
      <c r="J8" s="1">
        <f t="shared" si="3"/>
        <v>4.232115632537929</v>
      </c>
    </row>
    <row r="9" spans="1:10">
      <c r="A9" s="4" t="s">
        <v>23</v>
      </c>
      <c r="B9" s="2" t="s">
        <v>81</v>
      </c>
      <c r="C9" s="2">
        <v>24.998999999999999</v>
      </c>
      <c r="D9" s="2">
        <v>25.45</v>
      </c>
      <c r="E9" s="2">
        <v>24.843</v>
      </c>
      <c r="F9" s="1">
        <f t="shared" si="0"/>
        <v>0.31522108643511337</v>
      </c>
      <c r="G9" s="1">
        <f t="shared" si="1"/>
        <v>25.097333333333335</v>
      </c>
      <c r="H9" s="1">
        <v>15.806666666666667</v>
      </c>
      <c r="I9" s="9">
        <f t="shared" si="2"/>
        <v>1.596726943096965E-3</v>
      </c>
      <c r="J9" s="1">
        <f t="shared" si="3"/>
        <v>3.9918173577424123</v>
      </c>
    </row>
    <row r="10" spans="1:10">
      <c r="A10" s="4" t="s">
        <v>43</v>
      </c>
      <c r="B10" s="2" t="s">
        <v>141</v>
      </c>
      <c r="C10" s="2">
        <v>26.053000000000001</v>
      </c>
      <c r="D10" s="2">
        <v>26.056999999999999</v>
      </c>
      <c r="E10" s="2">
        <v>26</v>
      </c>
      <c r="F10" s="1">
        <f t="shared" si="0"/>
        <v>3.1817186131606903E-2</v>
      </c>
      <c r="G10" s="1">
        <f t="shared" si="1"/>
        <v>26.036666666666665</v>
      </c>
      <c r="H10" s="1">
        <v>16.677666666666667</v>
      </c>
      <c r="I10" s="9">
        <f t="shared" si="2"/>
        <v>1.5228610207252431E-3</v>
      </c>
      <c r="J10" s="1">
        <f t="shared" si="3"/>
        <v>3.8071525518131075</v>
      </c>
    </row>
    <row r="11" spans="1:10">
      <c r="A11" s="4" t="s">
        <v>32</v>
      </c>
      <c r="B11" s="2" t="s">
        <v>85</v>
      </c>
      <c r="C11" s="2">
        <v>24.7</v>
      </c>
      <c r="D11" s="2">
        <v>24.977</v>
      </c>
      <c r="E11" s="2">
        <v>24.521000000000001</v>
      </c>
      <c r="F11" s="1">
        <f t="shared" si="0"/>
        <v>0.2297484131247336</v>
      </c>
      <c r="G11" s="1">
        <f t="shared" si="1"/>
        <v>24.73266666666667</v>
      </c>
      <c r="H11" s="1">
        <v>15.231666666666667</v>
      </c>
      <c r="I11" s="9">
        <f t="shared" si="2"/>
        <v>1.3801109803542255E-3</v>
      </c>
      <c r="J11" s="1">
        <f t="shared" si="3"/>
        <v>3.4502774508855634</v>
      </c>
    </row>
    <row r="12" spans="1:10">
      <c r="A12" s="4" t="s">
        <v>13</v>
      </c>
      <c r="B12" s="2" t="s">
        <v>88</v>
      </c>
      <c r="C12" s="2">
        <v>25.5</v>
      </c>
      <c r="D12" s="2">
        <v>25.491</v>
      </c>
      <c r="E12" s="2">
        <v>25.655000000000001</v>
      </c>
      <c r="F12" s="1">
        <f t="shared" si="0"/>
        <v>9.2197252309022065E-2</v>
      </c>
      <c r="G12" s="1">
        <f t="shared" si="1"/>
        <v>25.548666666666666</v>
      </c>
      <c r="H12" s="1">
        <v>16.041</v>
      </c>
      <c r="I12" s="9">
        <f t="shared" si="2"/>
        <v>1.3737482258616394E-3</v>
      </c>
      <c r="J12" s="1">
        <f t="shared" si="3"/>
        <v>3.4343705646540985</v>
      </c>
    </row>
    <row r="13" spans="1:10">
      <c r="A13" s="4" t="s">
        <v>42</v>
      </c>
      <c r="B13" s="2" t="s">
        <v>137</v>
      </c>
      <c r="C13" s="2">
        <v>26.751999999999999</v>
      </c>
      <c r="D13" s="2">
        <v>27.024000000000001</v>
      </c>
      <c r="E13" s="2">
        <v>26.135999999999999</v>
      </c>
      <c r="F13" s="1">
        <f t="shared" si="0"/>
        <v>0.45496959605377357</v>
      </c>
      <c r="G13" s="1">
        <f t="shared" si="1"/>
        <v>26.637333333333331</v>
      </c>
      <c r="H13" s="1">
        <v>17.117999999999999</v>
      </c>
      <c r="I13" s="9">
        <f t="shared" si="2"/>
        <v>1.3626839098760119E-3</v>
      </c>
      <c r="J13" s="1">
        <f t="shared" si="3"/>
        <v>3.4067097746900297</v>
      </c>
    </row>
    <row r="14" spans="1:10">
      <c r="A14" s="4" t="s">
        <v>31</v>
      </c>
      <c r="B14" s="2" t="s">
        <v>81</v>
      </c>
      <c r="C14" s="2">
        <v>26.289000000000001</v>
      </c>
      <c r="D14" s="2">
        <v>26.5</v>
      </c>
      <c r="E14" s="2">
        <v>26.722999999999999</v>
      </c>
      <c r="F14" s="1">
        <f t="shared" si="0"/>
        <v>0.21702764800826521</v>
      </c>
      <c r="G14" s="1">
        <f t="shared" si="1"/>
        <v>26.504000000000001</v>
      </c>
      <c r="H14" s="1">
        <v>16.895</v>
      </c>
      <c r="I14" s="9">
        <f t="shared" si="2"/>
        <v>1.2805683732574665E-3</v>
      </c>
      <c r="J14" s="1">
        <f t="shared" si="3"/>
        <v>3.201420933143666</v>
      </c>
    </row>
    <row r="15" spans="1:10">
      <c r="A15" s="4" t="s">
        <v>28</v>
      </c>
      <c r="B15" s="2" t="s">
        <v>106</v>
      </c>
      <c r="C15" s="2">
        <v>24.7</v>
      </c>
      <c r="D15" s="2">
        <v>24.852</v>
      </c>
      <c r="E15" s="2">
        <v>24.689</v>
      </c>
      <c r="F15" s="1">
        <f t="shared" si="0"/>
        <v>9.1098847413126266E-2</v>
      </c>
      <c r="G15" s="1">
        <f t="shared" si="1"/>
        <v>24.747</v>
      </c>
      <c r="H15" s="1">
        <v>15.110999999999999</v>
      </c>
      <c r="I15" s="9">
        <f t="shared" si="2"/>
        <v>1.2568254368176461E-3</v>
      </c>
      <c r="J15" s="1">
        <f t="shared" si="3"/>
        <v>3.1420635920441153</v>
      </c>
    </row>
    <row r="16" spans="1:10">
      <c r="A16" s="4" t="s">
        <v>24</v>
      </c>
      <c r="B16" s="2" t="s">
        <v>85</v>
      </c>
      <c r="C16" s="2">
        <v>24.844999999999999</v>
      </c>
      <c r="D16" s="2">
        <v>24.709</v>
      </c>
      <c r="E16" s="2">
        <v>24.75</v>
      </c>
      <c r="F16" s="1">
        <f t="shared" si="0"/>
        <v>6.9763887506359146E-2</v>
      </c>
      <c r="G16" s="1">
        <f t="shared" si="1"/>
        <v>24.768000000000001</v>
      </c>
      <c r="H16" s="1">
        <v>15.063000000000001</v>
      </c>
      <c r="I16" s="9">
        <f t="shared" si="2"/>
        <v>1.1981298605994184E-3</v>
      </c>
      <c r="J16" s="1">
        <f t="shared" si="3"/>
        <v>2.9953246514985459</v>
      </c>
    </row>
    <row r="17" spans="1:12">
      <c r="A17" s="4" t="s">
        <v>14</v>
      </c>
      <c r="B17" s="2" t="s">
        <v>102</v>
      </c>
      <c r="C17" s="2">
        <v>25.117000000000001</v>
      </c>
      <c r="D17" s="2">
        <v>24.747</v>
      </c>
      <c r="E17" s="2">
        <v>25.760999999999999</v>
      </c>
      <c r="F17" s="1">
        <f t="shared" si="0"/>
        <v>0.51313286128773017</v>
      </c>
      <c r="G17" s="1">
        <f t="shared" si="1"/>
        <v>25.208333333333332</v>
      </c>
      <c r="H17" s="1">
        <v>15.471333333333334</v>
      </c>
      <c r="I17" s="9">
        <f t="shared" si="2"/>
        <v>1.1718470530988451E-3</v>
      </c>
      <c r="J17" s="1">
        <f t="shared" si="3"/>
        <v>2.9296176327471128</v>
      </c>
    </row>
    <row r="18" spans="1:12">
      <c r="A18" s="4" t="s">
        <v>34</v>
      </c>
      <c r="B18" s="2" t="s">
        <v>89</v>
      </c>
      <c r="C18" s="2">
        <v>27.265000000000001</v>
      </c>
      <c r="D18" s="2">
        <v>27.4</v>
      </c>
      <c r="E18" s="2">
        <v>27.635000000000002</v>
      </c>
      <c r="F18" s="1">
        <f t="shared" si="0"/>
        <v>0.18723870682456017</v>
      </c>
      <c r="G18" s="1">
        <f t="shared" si="1"/>
        <v>27.433333333333334</v>
      </c>
      <c r="H18" s="1">
        <v>17.692333333333334</v>
      </c>
      <c r="I18" s="9">
        <f t="shared" si="2"/>
        <v>1.168602503154995E-3</v>
      </c>
      <c r="J18" s="1">
        <f t="shared" si="3"/>
        <v>2.9215062578874873</v>
      </c>
    </row>
    <row r="19" spans="1:12">
      <c r="A19" s="4" t="s">
        <v>51</v>
      </c>
      <c r="B19" s="2" t="s">
        <v>208</v>
      </c>
      <c r="C19" s="2">
        <v>27.963999999999999</v>
      </c>
      <c r="D19" s="2">
        <v>27.5</v>
      </c>
      <c r="E19" s="2">
        <v>27.096</v>
      </c>
      <c r="F19" s="1">
        <f t="shared" si="0"/>
        <v>0.4343454846087379</v>
      </c>
      <c r="G19" s="1">
        <f t="shared" si="1"/>
        <v>27.52</v>
      </c>
      <c r="H19" s="1">
        <v>17.720333333333333</v>
      </c>
      <c r="I19" s="9">
        <f t="shared" si="2"/>
        <v>1.1220349524761937E-3</v>
      </c>
      <c r="J19" s="1">
        <f t="shared" si="3"/>
        <v>2.805087381190484</v>
      </c>
    </row>
    <row r="20" spans="1:12">
      <c r="A20" s="4" t="s">
        <v>46</v>
      </c>
      <c r="B20" s="2" t="s">
        <v>182</v>
      </c>
      <c r="C20" s="2">
        <v>26.401</v>
      </c>
      <c r="D20" s="2">
        <v>26.6</v>
      </c>
      <c r="E20" s="2">
        <v>26.768000000000001</v>
      </c>
      <c r="F20" s="1">
        <f t="shared" si="0"/>
        <v>0.18371808112794316</v>
      </c>
      <c r="G20" s="1">
        <f t="shared" si="1"/>
        <v>26.58966666666667</v>
      </c>
      <c r="H20" s="1">
        <v>16.729666666666667</v>
      </c>
      <c r="I20" s="9">
        <f t="shared" si="2"/>
        <v>1.0760792147232509E-3</v>
      </c>
      <c r="J20" s="1">
        <f t="shared" si="3"/>
        <v>2.6901980368081269</v>
      </c>
    </row>
    <row r="21" spans="1:12">
      <c r="A21" s="4" t="s">
        <v>25</v>
      </c>
      <c r="B21" s="2" t="s">
        <v>87</v>
      </c>
      <c r="C21" s="2">
        <v>25.7</v>
      </c>
      <c r="D21" s="2">
        <v>25.835000000000001</v>
      </c>
      <c r="E21" s="2">
        <v>25.600999999999999</v>
      </c>
      <c r="F21" s="1">
        <f t="shared" si="0"/>
        <v>0.11746063170271226</v>
      </c>
      <c r="G21" s="1">
        <f t="shared" si="1"/>
        <v>25.712</v>
      </c>
      <c r="H21" s="1">
        <v>15.805666666666667</v>
      </c>
      <c r="I21" s="9">
        <f t="shared" si="2"/>
        <v>1.0420691035257525E-3</v>
      </c>
      <c r="J21" s="1">
        <f t="shared" si="3"/>
        <v>2.6051727588143812</v>
      </c>
    </row>
    <row r="22" spans="1:12">
      <c r="A22" s="4" t="s">
        <v>33</v>
      </c>
      <c r="B22" s="2" t="s">
        <v>87</v>
      </c>
      <c r="C22" s="2">
        <v>25.902000000000001</v>
      </c>
      <c r="D22" s="2">
        <v>25.709</v>
      </c>
      <c r="E22" s="2">
        <v>26.184999999999999</v>
      </c>
      <c r="F22" s="1">
        <f t="shared" si="0"/>
        <v>0.23941386760169039</v>
      </c>
      <c r="G22" s="1">
        <f t="shared" si="1"/>
        <v>25.932000000000002</v>
      </c>
      <c r="H22" s="1">
        <v>16.010999999999999</v>
      </c>
      <c r="I22" s="9">
        <f t="shared" si="2"/>
        <v>1.0315289310076714E-3</v>
      </c>
      <c r="J22" s="1">
        <f t="shared" si="3"/>
        <v>2.5788223275191786</v>
      </c>
    </row>
    <row r="23" spans="1:12">
      <c r="A23" s="4" t="s">
        <v>30</v>
      </c>
      <c r="B23" s="2" t="s">
        <v>70</v>
      </c>
      <c r="C23" s="2">
        <v>24.974</v>
      </c>
      <c r="D23" s="2">
        <v>25.969000000000001</v>
      </c>
      <c r="E23" s="2">
        <v>26.48</v>
      </c>
      <c r="F23" s="1">
        <f t="shared" si="0"/>
        <v>0.76585268383242844</v>
      </c>
      <c r="G23" s="1">
        <f t="shared" si="1"/>
        <v>25.807666666666666</v>
      </c>
      <c r="H23" s="1">
        <v>15.877333333333333</v>
      </c>
      <c r="I23" s="9">
        <f t="shared" si="2"/>
        <v>1.02487712459625E-3</v>
      </c>
      <c r="J23" s="1">
        <f t="shared" si="3"/>
        <v>2.5621928114906249</v>
      </c>
    </row>
    <row r="24" spans="1:12">
      <c r="A24" s="4" t="s">
        <v>48</v>
      </c>
      <c r="B24" s="2" t="s">
        <v>191</v>
      </c>
      <c r="C24" s="2">
        <v>25.501999999999999</v>
      </c>
      <c r="D24" s="2">
        <v>25.8</v>
      </c>
      <c r="E24" s="2">
        <v>26.042000000000002</v>
      </c>
      <c r="F24" s="1">
        <f t="shared" si="0"/>
        <v>0.27048351767406104</v>
      </c>
      <c r="G24" s="1">
        <f t="shared" si="1"/>
        <v>25.781333333333333</v>
      </c>
      <c r="H24" s="1">
        <v>15.800666666666666</v>
      </c>
      <c r="I24" s="9">
        <f t="shared" si="2"/>
        <v>9.8973734302867586E-4</v>
      </c>
      <c r="J24" s="1">
        <f t="shared" si="3"/>
        <v>2.4743433575716893</v>
      </c>
    </row>
    <row r="25" spans="1:12">
      <c r="A25" s="4" t="s">
        <v>40</v>
      </c>
      <c r="B25" s="2" t="s">
        <v>128</v>
      </c>
      <c r="C25" s="2">
        <v>26</v>
      </c>
      <c r="D25" s="2">
        <v>25.158000000000001</v>
      </c>
      <c r="E25" s="2">
        <v>25.681999999999999</v>
      </c>
      <c r="F25" s="1">
        <f t="shared" si="0"/>
        <v>0.42517917791600834</v>
      </c>
      <c r="G25" s="1">
        <f t="shared" si="1"/>
        <v>25.613333333333333</v>
      </c>
      <c r="H25" s="1">
        <v>15.579333333333333</v>
      </c>
      <c r="I25" s="9">
        <f t="shared" si="2"/>
        <v>9.5381692281467506E-4</v>
      </c>
      <c r="J25" s="1">
        <f t="shared" si="3"/>
        <v>2.3845423070366873</v>
      </c>
    </row>
    <row r="26" spans="1:12">
      <c r="A26" s="4" t="s">
        <v>47</v>
      </c>
      <c r="B26" s="2" t="s">
        <v>190</v>
      </c>
      <c r="C26" s="2">
        <v>26.484000000000002</v>
      </c>
      <c r="D26" s="2">
        <v>26.565000000000001</v>
      </c>
      <c r="E26" s="2">
        <v>26.106000000000002</v>
      </c>
      <c r="F26" s="1">
        <f t="shared" si="0"/>
        <v>0.24499183659869148</v>
      </c>
      <c r="G26" s="1">
        <f t="shared" si="1"/>
        <v>26.385000000000002</v>
      </c>
      <c r="H26" s="1">
        <v>16.273</v>
      </c>
      <c r="I26" s="9">
        <f t="shared" si="2"/>
        <v>9.0361760550571426E-4</v>
      </c>
      <c r="J26" s="1">
        <f t="shared" si="3"/>
        <v>2.2590440137642855</v>
      </c>
    </row>
    <row r="27" spans="1:12">
      <c r="A27" s="4" t="s">
        <v>36</v>
      </c>
      <c r="B27" s="2" t="s">
        <v>119</v>
      </c>
      <c r="C27" s="2">
        <v>26.346</v>
      </c>
      <c r="D27" s="2">
        <v>26.35</v>
      </c>
      <c r="E27" s="2">
        <v>26.481999999999999</v>
      </c>
      <c r="F27" s="1">
        <f t="shared" si="0"/>
        <v>7.7390783258300261E-2</v>
      </c>
      <c r="G27" s="1">
        <f t="shared" si="1"/>
        <v>26.392666666666667</v>
      </c>
      <c r="H27" s="1">
        <v>16.280333333333335</v>
      </c>
      <c r="I27" s="9">
        <f t="shared" si="2"/>
        <v>9.0340884962454972E-4</v>
      </c>
      <c r="J27" s="1">
        <f t="shared" si="3"/>
        <v>2.2585221240613742</v>
      </c>
    </row>
    <row r="28" spans="1:12">
      <c r="A28" s="4" t="s">
        <v>26</v>
      </c>
      <c r="B28" s="2" t="s">
        <v>88</v>
      </c>
      <c r="C28" s="2">
        <v>26.890999999999998</v>
      </c>
      <c r="D28" s="2">
        <v>25.126999999999999</v>
      </c>
      <c r="E28" s="2">
        <v>26.024999999999999</v>
      </c>
      <c r="F28" s="1">
        <f t="shared" si="0"/>
        <v>0.88204837357898502</v>
      </c>
      <c r="G28" s="1">
        <f t="shared" si="1"/>
        <v>26.014333333333337</v>
      </c>
      <c r="H28" s="1">
        <v>15.892666666666665</v>
      </c>
      <c r="I28" s="9">
        <f t="shared" si="2"/>
        <v>8.9758322457668719E-4</v>
      </c>
      <c r="J28" s="1">
        <f t="shared" si="3"/>
        <v>2.2439580614417181</v>
      </c>
      <c r="K28" s="11"/>
      <c r="L28" s="8"/>
    </row>
    <row r="29" spans="1:12">
      <c r="A29" s="5" t="s">
        <v>29</v>
      </c>
      <c r="B29" s="2" t="s">
        <v>109</v>
      </c>
      <c r="C29" s="2">
        <v>25.408000000000001</v>
      </c>
      <c r="D29" s="2">
        <v>25.189</v>
      </c>
      <c r="E29" s="2">
        <v>25.901</v>
      </c>
      <c r="F29" s="1">
        <f t="shared" si="0"/>
        <v>0.36468113926186685</v>
      </c>
      <c r="G29" s="1">
        <f t="shared" si="1"/>
        <v>25.499333333333336</v>
      </c>
      <c r="H29" s="1">
        <v>15.364666666666666</v>
      </c>
      <c r="I29" s="9">
        <f t="shared" si="2"/>
        <v>8.8953151104539951E-4</v>
      </c>
      <c r="J29" s="1">
        <f t="shared" si="3"/>
        <v>2.2238287776134986</v>
      </c>
      <c r="K29" s="11"/>
      <c r="L29" s="8"/>
    </row>
    <row r="30" spans="1:12">
      <c r="A30" s="4" t="s">
        <v>22</v>
      </c>
      <c r="B30" s="2" t="s">
        <v>74</v>
      </c>
      <c r="C30" s="2">
        <v>25.638000000000002</v>
      </c>
      <c r="D30" s="2">
        <v>25.315999999999999</v>
      </c>
      <c r="E30" s="2">
        <v>25.4</v>
      </c>
      <c r="F30" s="1">
        <f t="shared" si="0"/>
        <v>0.16702494823628553</v>
      </c>
      <c r="G30" s="1">
        <f t="shared" si="1"/>
        <v>25.451333333333334</v>
      </c>
      <c r="H30" s="1">
        <v>15.233333333333334</v>
      </c>
      <c r="I30" s="9">
        <f t="shared" si="2"/>
        <v>8.3960594359668603E-4</v>
      </c>
      <c r="J30" s="1">
        <f t="shared" si="3"/>
        <v>2.099014858991715</v>
      </c>
      <c r="K30" s="11"/>
      <c r="L30" s="8"/>
    </row>
    <row r="31" spans="1:12">
      <c r="A31" s="4" t="s">
        <v>16</v>
      </c>
      <c r="B31" s="2" t="s">
        <v>144</v>
      </c>
      <c r="C31" s="2">
        <v>27.2</v>
      </c>
      <c r="D31" s="2">
        <v>27.363</v>
      </c>
      <c r="E31" s="2">
        <v>27.119</v>
      </c>
      <c r="F31" s="1">
        <f t="shared" si="0"/>
        <v>0.12427523217976025</v>
      </c>
      <c r="G31" s="1">
        <f t="shared" si="1"/>
        <v>27.227333333333334</v>
      </c>
      <c r="H31" s="1">
        <v>16.986000000000001</v>
      </c>
      <c r="I31" s="9">
        <f t="shared" si="2"/>
        <v>8.2613585452691644E-4</v>
      </c>
      <c r="J31" s="1">
        <f t="shared" si="3"/>
        <v>2.0653396363172911</v>
      </c>
      <c r="K31" s="11"/>
      <c r="L31" s="8"/>
    </row>
    <row r="32" spans="1:12">
      <c r="A32" s="4" t="s">
        <v>45</v>
      </c>
      <c r="B32" s="2" t="s">
        <v>181</v>
      </c>
      <c r="C32" s="2">
        <v>27.1</v>
      </c>
      <c r="D32" s="2">
        <v>27.210999999999999</v>
      </c>
      <c r="E32" s="2">
        <v>27.053000000000001</v>
      </c>
      <c r="F32" s="1">
        <f t="shared" si="0"/>
        <v>8.1131580369995959E-2</v>
      </c>
      <c r="G32" s="1">
        <f t="shared" si="1"/>
        <v>27.121333333333336</v>
      </c>
      <c r="H32" s="1">
        <v>16.874333333333333</v>
      </c>
      <c r="I32" s="9">
        <f t="shared" si="2"/>
        <v>8.2289729443666966E-4</v>
      </c>
      <c r="J32" s="1">
        <f t="shared" si="3"/>
        <v>2.0572432360916739</v>
      </c>
      <c r="K32" s="11"/>
      <c r="L32" s="8"/>
    </row>
    <row r="33" spans="1:12">
      <c r="A33" s="4" t="s">
        <v>38</v>
      </c>
      <c r="B33" s="2" t="s">
        <v>123</v>
      </c>
      <c r="C33" s="2">
        <v>25.9</v>
      </c>
      <c r="D33" s="2">
        <v>25.844999999999999</v>
      </c>
      <c r="E33" s="2">
        <v>26.003</v>
      </c>
      <c r="F33" s="1">
        <f t="shared" si="0"/>
        <v>8.020598481410296E-2</v>
      </c>
      <c r="G33" s="1">
        <f t="shared" si="1"/>
        <v>25.915999999999997</v>
      </c>
      <c r="H33" s="1">
        <v>15.589</v>
      </c>
      <c r="I33" s="9">
        <f t="shared" si="2"/>
        <v>7.785082778716194E-4</v>
      </c>
      <c r="J33" s="1">
        <f t="shared" si="3"/>
        <v>1.9462706946790485</v>
      </c>
      <c r="K33" s="11"/>
      <c r="L33" s="8"/>
    </row>
    <row r="34" spans="1:12">
      <c r="A34" s="4" t="s">
        <v>188</v>
      </c>
      <c r="B34" s="2" t="s">
        <v>189</v>
      </c>
      <c r="C34" s="2">
        <v>26.58</v>
      </c>
      <c r="D34" s="2">
        <v>25.117999999999999</v>
      </c>
      <c r="E34" s="2">
        <v>29.462</v>
      </c>
      <c r="F34" s="1">
        <f t="shared" ref="F34:F64" si="4">STDEV(C34:E34)</f>
        <v>2.2103432614264547</v>
      </c>
      <c r="G34" s="1">
        <f t="shared" ref="G34:G64" si="5">AVERAGE(C34:E34)</f>
        <v>27.053333333333331</v>
      </c>
      <c r="H34" s="1">
        <v>16.704333333333334</v>
      </c>
      <c r="I34" s="9">
        <f t="shared" ref="I34:I64" si="6">2^(H34-G34)</f>
        <v>7.6672667839216256E-4</v>
      </c>
      <c r="J34" s="1">
        <f t="shared" ref="J34:J64" si="7">I34/0.0004</f>
        <v>1.9168166959804063</v>
      </c>
      <c r="K34" s="11"/>
      <c r="L34" s="8"/>
    </row>
    <row r="35" spans="1:12">
      <c r="A35" s="4" t="s">
        <v>27</v>
      </c>
      <c r="B35" s="2" t="s">
        <v>91</v>
      </c>
      <c r="C35" s="2">
        <v>26</v>
      </c>
      <c r="D35" s="2">
        <v>25.986000000000001</v>
      </c>
      <c r="E35" s="2">
        <v>26</v>
      </c>
      <c r="F35" s="1">
        <f t="shared" si="4"/>
        <v>8.0829037686543839E-3</v>
      </c>
      <c r="G35" s="1">
        <f t="shared" si="5"/>
        <v>25.995333333333335</v>
      </c>
      <c r="H35" s="1">
        <v>15.603999999999999</v>
      </c>
      <c r="I35" s="9">
        <f t="shared" si="6"/>
        <v>7.4455532107177522E-4</v>
      </c>
      <c r="J35" s="1">
        <f t="shared" si="7"/>
        <v>1.861388302679438</v>
      </c>
      <c r="K35" s="11"/>
      <c r="L35" s="8"/>
    </row>
    <row r="36" spans="1:12">
      <c r="A36" s="4" t="s">
        <v>198</v>
      </c>
      <c r="B36" s="2" t="s">
        <v>199</v>
      </c>
      <c r="C36" s="2">
        <v>28.565999999999999</v>
      </c>
      <c r="D36" s="2">
        <v>27.494</v>
      </c>
      <c r="E36" s="2">
        <v>25.436</v>
      </c>
      <c r="F36" s="1">
        <f t="shared" si="4"/>
        <v>1.5906732327330249</v>
      </c>
      <c r="G36" s="1">
        <f t="shared" si="5"/>
        <v>27.165333333333336</v>
      </c>
      <c r="H36" s="1">
        <v>16.748333333333331</v>
      </c>
      <c r="I36" s="9">
        <f t="shared" si="6"/>
        <v>7.3142623751180544E-4</v>
      </c>
      <c r="J36" s="1">
        <f t="shared" si="7"/>
        <v>1.8285655937795136</v>
      </c>
      <c r="K36" s="11"/>
      <c r="L36" s="8"/>
    </row>
    <row r="37" spans="1:12">
      <c r="A37" s="4" t="s">
        <v>53</v>
      </c>
      <c r="B37" s="2" t="s">
        <v>213</v>
      </c>
      <c r="C37" s="2">
        <v>28.370999999999999</v>
      </c>
      <c r="D37" s="2">
        <v>25.327000000000002</v>
      </c>
      <c r="E37" s="2">
        <v>26.725999999999999</v>
      </c>
      <c r="F37" s="1">
        <f t="shared" si="4"/>
        <v>1.5236558010259389</v>
      </c>
      <c r="G37" s="1">
        <f t="shared" si="5"/>
        <v>26.808000000000003</v>
      </c>
      <c r="H37" s="1">
        <v>16.380333333333329</v>
      </c>
      <c r="I37" s="9">
        <f t="shared" si="6"/>
        <v>7.2603832896246711E-4</v>
      </c>
      <c r="J37" s="1">
        <f t="shared" si="7"/>
        <v>1.8150958224061677</v>
      </c>
      <c r="K37" s="11"/>
      <c r="L37" s="8"/>
    </row>
    <row r="38" spans="1:12">
      <c r="A38" s="4" t="s">
        <v>215</v>
      </c>
      <c r="B38" s="2" t="s">
        <v>69</v>
      </c>
      <c r="C38" s="2">
        <v>26.093</v>
      </c>
      <c r="D38" s="2">
        <v>25.163</v>
      </c>
      <c r="E38" s="2">
        <v>25.451000000000001</v>
      </c>
      <c r="F38" s="1">
        <f t="shared" si="4"/>
        <v>0.47609662884754794</v>
      </c>
      <c r="G38" s="1">
        <f t="shared" si="5"/>
        <v>25.568999999999999</v>
      </c>
      <c r="H38" s="1">
        <v>15.133000000000001</v>
      </c>
      <c r="I38" s="9">
        <f t="shared" si="6"/>
        <v>7.2185665589543204E-4</v>
      </c>
      <c r="J38" s="1">
        <f t="shared" si="7"/>
        <v>1.8046416397385801</v>
      </c>
      <c r="K38" s="11"/>
      <c r="L38" s="8"/>
    </row>
    <row r="39" spans="1:12">
      <c r="A39" s="4" t="s">
        <v>55</v>
      </c>
      <c r="B39" s="2" t="s">
        <v>74</v>
      </c>
      <c r="C39" s="2">
        <v>25.24</v>
      </c>
      <c r="D39" s="2">
        <v>25.931000000000001</v>
      </c>
      <c r="E39" s="2">
        <v>26.41</v>
      </c>
      <c r="F39" s="1">
        <f t="shared" si="4"/>
        <v>0.58819242883033995</v>
      </c>
      <c r="G39" s="1">
        <f t="shared" si="5"/>
        <v>25.860333333333333</v>
      </c>
      <c r="H39" s="1">
        <v>15.369</v>
      </c>
      <c r="I39" s="9">
        <f t="shared" si="6"/>
        <v>6.9469467858424786E-4</v>
      </c>
      <c r="J39" s="1">
        <f t="shared" si="7"/>
        <v>1.7367366964606197</v>
      </c>
      <c r="K39" s="11"/>
      <c r="L39" s="8"/>
    </row>
    <row r="40" spans="1:12">
      <c r="A40" s="4" t="s">
        <v>52</v>
      </c>
      <c r="B40" s="2" t="s">
        <v>91</v>
      </c>
      <c r="C40" s="2">
        <v>26.446000000000002</v>
      </c>
      <c r="D40" s="2">
        <v>26.757000000000001</v>
      </c>
      <c r="E40" s="2">
        <v>26.212</v>
      </c>
      <c r="F40" s="1">
        <f t="shared" si="4"/>
        <v>0.27340507188663082</v>
      </c>
      <c r="G40" s="1">
        <f t="shared" si="5"/>
        <v>26.471666666666668</v>
      </c>
      <c r="H40" s="1">
        <v>15.95833333333333</v>
      </c>
      <c r="I40" s="9">
        <f t="shared" si="6"/>
        <v>6.84181476995734E-4</v>
      </c>
      <c r="J40" s="1">
        <f t="shared" si="7"/>
        <v>1.710453692489335</v>
      </c>
      <c r="K40" s="11"/>
      <c r="L40" s="8"/>
    </row>
    <row r="41" spans="1:12">
      <c r="A41" s="4" t="s">
        <v>209</v>
      </c>
      <c r="B41" s="2" t="s">
        <v>210</v>
      </c>
      <c r="C41" s="2">
        <v>25.561</v>
      </c>
      <c r="D41" s="2">
        <v>26.809000000000001</v>
      </c>
      <c r="E41" s="2">
        <v>26.834</v>
      </c>
      <c r="F41" s="1">
        <f t="shared" si="4"/>
        <v>0.72785735782042738</v>
      </c>
      <c r="G41" s="1">
        <f t="shared" si="5"/>
        <v>26.401333333333337</v>
      </c>
      <c r="H41" s="1">
        <v>15.861333333333334</v>
      </c>
      <c r="I41" s="9">
        <f t="shared" si="6"/>
        <v>6.7165127838854539E-4</v>
      </c>
      <c r="J41" s="1">
        <f t="shared" si="7"/>
        <v>1.6791281959713633</v>
      </c>
      <c r="K41" s="11"/>
      <c r="L41" s="8"/>
    </row>
    <row r="42" spans="1:12">
      <c r="A42" s="4" t="s">
        <v>227</v>
      </c>
      <c r="B42" s="2" t="s">
        <v>99</v>
      </c>
      <c r="C42" s="2">
        <v>27.58</v>
      </c>
      <c r="D42" s="2">
        <v>25.681000000000001</v>
      </c>
      <c r="E42" s="2">
        <v>25.323</v>
      </c>
      <c r="F42" s="1">
        <f t="shared" si="4"/>
        <v>1.2130137399606529</v>
      </c>
      <c r="G42" s="1">
        <f t="shared" si="5"/>
        <v>26.194666666666667</v>
      </c>
      <c r="H42" s="1">
        <v>15.644</v>
      </c>
      <c r="I42" s="9">
        <f t="shared" si="6"/>
        <v>6.6670369040303362E-4</v>
      </c>
      <c r="J42" s="1">
        <f t="shared" si="7"/>
        <v>1.6667592260075839</v>
      </c>
      <c r="K42" s="11"/>
      <c r="L42" s="8"/>
    </row>
    <row r="43" spans="1:12">
      <c r="A43" s="4" t="s">
        <v>165</v>
      </c>
      <c r="B43" s="2" t="s">
        <v>108</v>
      </c>
      <c r="C43" s="2">
        <v>27.132999999999999</v>
      </c>
      <c r="D43" s="2">
        <v>25.988</v>
      </c>
      <c r="E43" s="2">
        <v>25.997</v>
      </c>
      <c r="F43" s="1">
        <f t="shared" si="4"/>
        <v>0.6584833584330988</v>
      </c>
      <c r="G43" s="1">
        <f t="shared" si="5"/>
        <v>26.372666666666664</v>
      </c>
      <c r="H43" s="1">
        <v>15.817</v>
      </c>
      <c r="I43" s="9">
        <f t="shared" si="6"/>
        <v>6.6439707086254939E-4</v>
      </c>
      <c r="J43" s="1">
        <f t="shared" si="7"/>
        <v>1.6609926771563734</v>
      </c>
      <c r="K43" s="11"/>
      <c r="L43" s="8"/>
    </row>
    <row r="44" spans="1:12">
      <c r="A44" s="4" t="s">
        <v>211</v>
      </c>
      <c r="B44" s="2" t="s">
        <v>212</v>
      </c>
      <c r="C44" s="2">
        <v>27.03</v>
      </c>
      <c r="D44" s="2">
        <v>25.81</v>
      </c>
      <c r="E44" s="2">
        <v>26.945</v>
      </c>
      <c r="F44" s="1">
        <f t="shared" si="4"/>
        <v>0.68115710375801086</v>
      </c>
      <c r="G44" s="1">
        <f t="shared" si="5"/>
        <v>26.594999999999999</v>
      </c>
      <c r="H44" s="1">
        <v>16.037333333333333</v>
      </c>
      <c r="I44" s="9">
        <f t="shared" si="6"/>
        <v>6.634766590779054E-4</v>
      </c>
      <c r="J44" s="1">
        <f t="shared" si="7"/>
        <v>1.6586916476947635</v>
      </c>
      <c r="K44" s="11"/>
      <c r="L44" s="8"/>
    </row>
    <row r="45" spans="1:12">
      <c r="A45" s="4" t="s">
        <v>221</v>
      </c>
      <c r="B45" s="2" t="s">
        <v>82</v>
      </c>
      <c r="C45" s="2">
        <v>25.428999999999998</v>
      </c>
      <c r="D45" s="2">
        <v>25.780999999999999</v>
      </c>
      <c r="E45" s="2">
        <v>25.6</v>
      </c>
      <c r="F45" s="1">
        <f t="shared" si="4"/>
        <v>0.1760236726503949</v>
      </c>
      <c r="G45" s="1">
        <f t="shared" si="5"/>
        <v>25.603333333333335</v>
      </c>
      <c r="H45" s="1">
        <v>15.028</v>
      </c>
      <c r="I45" s="9">
        <f t="shared" si="6"/>
        <v>6.5540153246983668E-4</v>
      </c>
      <c r="J45" s="1">
        <f t="shared" si="7"/>
        <v>1.6385038311745916</v>
      </c>
      <c r="K45" s="11"/>
      <c r="L45" s="8"/>
    </row>
    <row r="46" spans="1:12">
      <c r="A46" s="4" t="s">
        <v>220</v>
      </c>
      <c r="B46" s="2" t="s">
        <v>80</v>
      </c>
      <c r="C46" s="2">
        <v>25.808</v>
      </c>
      <c r="D46" s="2">
        <v>26.751000000000001</v>
      </c>
      <c r="E46" s="2">
        <v>24.891999999999999</v>
      </c>
      <c r="F46" s="1">
        <f t="shared" si="4"/>
        <v>0.92953267828517006</v>
      </c>
      <c r="G46" s="1">
        <f t="shared" si="5"/>
        <v>25.816999999999997</v>
      </c>
      <c r="H46" s="1">
        <v>15.236666666666666</v>
      </c>
      <c r="I46" s="9">
        <f t="shared" si="6"/>
        <v>6.531340154252804E-4</v>
      </c>
      <c r="J46" s="1">
        <f t="shared" si="7"/>
        <v>1.6328350385632009</v>
      </c>
      <c r="K46" s="11"/>
      <c r="L46" s="8"/>
    </row>
    <row r="47" spans="1:12">
      <c r="A47" s="4" t="s">
        <v>156</v>
      </c>
      <c r="B47" s="2" t="s">
        <v>78</v>
      </c>
      <c r="C47" s="2">
        <v>26.265999999999998</v>
      </c>
      <c r="D47" s="2">
        <v>26.536999999999999</v>
      </c>
      <c r="E47" s="2">
        <v>26.846</v>
      </c>
      <c r="F47" s="1">
        <f t="shared" si="4"/>
        <v>0.2902073971030612</v>
      </c>
      <c r="G47" s="1">
        <f t="shared" si="5"/>
        <v>26.549666666666667</v>
      </c>
      <c r="H47" s="1">
        <v>15.961666666666668</v>
      </c>
      <c r="I47" s="9">
        <f t="shared" si="6"/>
        <v>6.4967238334017927E-4</v>
      </c>
      <c r="J47" s="1">
        <f t="shared" si="7"/>
        <v>1.6241809583504481</v>
      </c>
      <c r="K47" s="11"/>
      <c r="L47" s="8"/>
    </row>
    <row r="48" spans="1:12">
      <c r="A48" s="4" t="s">
        <v>169</v>
      </c>
      <c r="B48" s="2" t="s">
        <v>115</v>
      </c>
      <c r="C48" s="2">
        <v>26.684999999999999</v>
      </c>
      <c r="D48" s="2">
        <v>27.666</v>
      </c>
      <c r="E48" s="2">
        <v>26.786999999999999</v>
      </c>
      <c r="F48" s="1">
        <f t="shared" si="4"/>
        <v>0.53935238944497221</v>
      </c>
      <c r="G48" s="1">
        <f t="shared" si="5"/>
        <v>27.046000000000003</v>
      </c>
      <c r="H48" s="1">
        <v>16.413333333333334</v>
      </c>
      <c r="I48" s="9">
        <f t="shared" si="6"/>
        <v>6.2986633873018233E-4</v>
      </c>
      <c r="J48" s="1">
        <f t="shared" si="7"/>
        <v>1.5746658468254557</v>
      </c>
      <c r="K48" s="11"/>
      <c r="L48" s="8"/>
    </row>
    <row r="49" spans="1:12">
      <c r="A49" s="4" t="s">
        <v>158</v>
      </c>
      <c r="B49" s="2" t="s">
        <v>82</v>
      </c>
      <c r="C49" s="2">
        <v>26.443000000000001</v>
      </c>
      <c r="D49" s="2">
        <v>25.370999999999999</v>
      </c>
      <c r="E49" s="2">
        <v>26.352</v>
      </c>
      <c r="F49" s="1">
        <f t="shared" si="4"/>
        <v>0.59439408924831583</v>
      </c>
      <c r="G49" s="1">
        <f t="shared" si="5"/>
        <v>26.055333333333333</v>
      </c>
      <c r="H49" s="1">
        <v>15.417</v>
      </c>
      <c r="I49" s="9">
        <f t="shared" si="6"/>
        <v>6.2739718069083341E-4</v>
      </c>
      <c r="J49" s="1">
        <f t="shared" si="7"/>
        <v>1.5684929517270834</v>
      </c>
      <c r="K49" s="11"/>
      <c r="L49" s="8"/>
    </row>
    <row r="50" spans="1:12">
      <c r="A50" s="4" t="s">
        <v>218</v>
      </c>
      <c r="B50" s="2" t="s">
        <v>76</v>
      </c>
      <c r="C50" s="2">
        <v>25.103000000000002</v>
      </c>
      <c r="D50" s="2">
        <v>26.893000000000001</v>
      </c>
      <c r="E50" s="2">
        <v>25.446999999999999</v>
      </c>
      <c r="F50" s="1">
        <f t="shared" si="4"/>
        <v>0.94985542759587016</v>
      </c>
      <c r="G50" s="1">
        <f t="shared" si="5"/>
        <v>25.814333333333334</v>
      </c>
      <c r="H50" s="1">
        <v>15.122</v>
      </c>
      <c r="I50" s="9">
        <f t="shared" si="6"/>
        <v>6.0434779657515326E-4</v>
      </c>
      <c r="J50" s="1">
        <f t="shared" si="7"/>
        <v>1.5108694914378831</v>
      </c>
      <c r="K50" s="11"/>
      <c r="L50" s="8"/>
    </row>
    <row r="51" spans="1:12">
      <c r="A51" s="4" t="s">
        <v>206</v>
      </c>
      <c r="B51" s="2" t="s">
        <v>207</v>
      </c>
      <c r="C51" s="2">
        <v>27.193999999999999</v>
      </c>
      <c r="D51" s="2">
        <v>27.509</v>
      </c>
      <c r="E51" s="2">
        <v>25.87</v>
      </c>
      <c r="F51" s="1">
        <f t="shared" si="4"/>
        <v>0.86972428581322958</v>
      </c>
      <c r="G51" s="1">
        <f t="shared" si="5"/>
        <v>26.85766666666667</v>
      </c>
      <c r="H51" s="1">
        <v>16.151333333333337</v>
      </c>
      <c r="I51" s="9">
        <f t="shared" si="6"/>
        <v>5.9851153250663289E-4</v>
      </c>
      <c r="J51" s="1">
        <f t="shared" si="7"/>
        <v>1.4962788312665822</v>
      </c>
      <c r="K51" s="11"/>
      <c r="L51" s="8"/>
    </row>
    <row r="52" spans="1:12">
      <c r="A52" s="4" t="s">
        <v>154</v>
      </c>
      <c r="B52" s="2" t="s">
        <v>72</v>
      </c>
      <c r="C52" s="2">
        <v>26.992000000000001</v>
      </c>
      <c r="D52" s="2">
        <v>25.97</v>
      </c>
      <c r="E52" s="2">
        <v>26.596</v>
      </c>
      <c r="F52" s="1">
        <f t="shared" si="4"/>
        <v>0.51529538454495627</v>
      </c>
      <c r="G52" s="1">
        <f t="shared" si="5"/>
        <v>26.519333333333336</v>
      </c>
      <c r="H52" s="1">
        <v>15.805333333333335</v>
      </c>
      <c r="I52" s="9">
        <f t="shared" si="6"/>
        <v>5.9533940140444512E-4</v>
      </c>
      <c r="J52" s="1">
        <f t="shared" si="7"/>
        <v>1.4883485035111128</v>
      </c>
      <c r="K52" s="11"/>
      <c r="L52" s="8"/>
    </row>
    <row r="53" spans="1:12">
      <c r="A53" s="4" t="s">
        <v>164</v>
      </c>
      <c r="B53" s="2" t="s">
        <v>106</v>
      </c>
      <c r="C53" s="2">
        <v>25.920999999999999</v>
      </c>
      <c r="D53" s="2">
        <v>27.829000000000001</v>
      </c>
      <c r="E53" s="2">
        <v>25.797999999999998</v>
      </c>
      <c r="F53" s="1">
        <f t="shared" si="4"/>
        <v>1.1387532656374701</v>
      </c>
      <c r="G53" s="1">
        <f t="shared" si="5"/>
        <v>26.516000000000002</v>
      </c>
      <c r="H53" s="1">
        <v>15.797333333333334</v>
      </c>
      <c r="I53" s="9">
        <f t="shared" si="6"/>
        <v>5.9341677609762479E-4</v>
      </c>
      <c r="J53" s="1">
        <f t="shared" si="7"/>
        <v>1.4835419402440619</v>
      </c>
      <c r="K53" s="11"/>
      <c r="L53" s="8"/>
    </row>
    <row r="54" spans="1:12">
      <c r="A54" s="4" t="s">
        <v>229</v>
      </c>
      <c r="B54" s="2" t="s">
        <v>102</v>
      </c>
      <c r="C54" s="2">
        <v>26.978000000000002</v>
      </c>
      <c r="D54" s="2">
        <v>25.666</v>
      </c>
      <c r="E54" s="2">
        <v>25.445</v>
      </c>
      <c r="F54" s="1">
        <f t="shared" si="4"/>
        <v>0.82868108059333323</v>
      </c>
      <c r="G54" s="1">
        <f t="shared" si="5"/>
        <v>26.029666666666667</v>
      </c>
      <c r="H54" s="1">
        <v>15.302333333333332</v>
      </c>
      <c r="I54" s="9">
        <f t="shared" si="6"/>
        <v>5.898626440124777E-4</v>
      </c>
      <c r="J54" s="1">
        <f t="shared" si="7"/>
        <v>1.4746566100311942</v>
      </c>
      <c r="K54" s="11"/>
      <c r="L54" s="8"/>
    </row>
    <row r="55" spans="1:12">
      <c r="A55" s="4" t="s">
        <v>153</v>
      </c>
      <c r="B55" s="2" t="s">
        <v>69</v>
      </c>
      <c r="C55" s="2">
        <v>26.611000000000001</v>
      </c>
      <c r="D55" s="2">
        <v>26.626999999999999</v>
      </c>
      <c r="E55" s="2">
        <v>25.995000000000001</v>
      </c>
      <c r="F55" s="1">
        <f t="shared" si="4"/>
        <v>0.3603553801457659</v>
      </c>
      <c r="G55" s="1">
        <f t="shared" si="5"/>
        <v>26.411000000000001</v>
      </c>
      <c r="H55" s="1">
        <v>15.657666666666666</v>
      </c>
      <c r="I55" s="9">
        <f t="shared" si="6"/>
        <v>5.7932745845140892E-4</v>
      </c>
      <c r="J55" s="1">
        <f t="shared" si="7"/>
        <v>1.4483186461285222</v>
      </c>
      <c r="K55" s="11"/>
      <c r="L55" s="8"/>
    </row>
    <row r="56" spans="1:12">
      <c r="A56" s="4" t="s">
        <v>20</v>
      </c>
      <c r="B56" s="2" t="s">
        <v>194</v>
      </c>
      <c r="C56" s="2">
        <v>26.385000000000002</v>
      </c>
      <c r="D56" s="2">
        <v>26.823</v>
      </c>
      <c r="E56" s="2">
        <v>27.407</v>
      </c>
      <c r="F56" s="1">
        <f t="shared" si="4"/>
        <v>0.51273514930549924</v>
      </c>
      <c r="G56" s="1">
        <f t="shared" si="5"/>
        <v>26.871666666666666</v>
      </c>
      <c r="H56" s="1">
        <v>16.112666666666666</v>
      </c>
      <c r="I56" s="9">
        <f t="shared" si="6"/>
        <v>5.7705641940154577E-4</v>
      </c>
      <c r="J56" s="1">
        <f t="shared" si="7"/>
        <v>1.4426410485038643</v>
      </c>
      <c r="K56" s="11"/>
      <c r="L56" s="8"/>
    </row>
    <row r="57" spans="1:12">
      <c r="A57" s="4" t="s">
        <v>192</v>
      </c>
      <c r="B57" s="2" t="s">
        <v>193</v>
      </c>
      <c r="C57" s="2">
        <v>26.783999999999999</v>
      </c>
      <c r="D57" s="2">
        <v>26.605</v>
      </c>
      <c r="E57" s="2">
        <v>27.111000000000001</v>
      </c>
      <c r="F57" s="1">
        <f t="shared" si="4"/>
        <v>0.25658202067435176</v>
      </c>
      <c r="G57" s="1">
        <f t="shared" si="5"/>
        <v>26.833333333333332</v>
      </c>
      <c r="H57" s="1">
        <v>16.073666666666668</v>
      </c>
      <c r="I57" s="9">
        <f t="shared" si="6"/>
        <v>5.7678982431607967E-4</v>
      </c>
      <c r="J57" s="1">
        <f t="shared" si="7"/>
        <v>1.441974560790199</v>
      </c>
      <c r="K57" s="11"/>
      <c r="L57" s="8"/>
    </row>
    <row r="58" spans="1:12">
      <c r="A58" s="4" t="s">
        <v>226</v>
      </c>
      <c r="B58" s="2" t="s">
        <v>97</v>
      </c>
      <c r="C58" s="2">
        <v>27.143999999999998</v>
      </c>
      <c r="D58" s="2">
        <v>25.167000000000002</v>
      </c>
      <c r="E58" s="2">
        <v>25.806000000000001</v>
      </c>
      <c r="F58" s="1">
        <f t="shared" si="4"/>
        <v>1.0088850281374964</v>
      </c>
      <c r="G58" s="1">
        <f t="shared" si="5"/>
        <v>26.039000000000001</v>
      </c>
      <c r="H58" s="1">
        <v>15.274333333333333</v>
      </c>
      <c r="I58" s="9">
        <f t="shared" si="6"/>
        <v>5.7479428312038445E-4</v>
      </c>
      <c r="J58" s="1">
        <f t="shared" si="7"/>
        <v>1.4369857078009611</v>
      </c>
      <c r="K58" s="11"/>
      <c r="L58" s="8"/>
    </row>
    <row r="59" spans="1:12">
      <c r="A59" s="4" t="s">
        <v>159</v>
      </c>
      <c r="B59" s="2" t="s">
        <v>93</v>
      </c>
      <c r="C59" s="2">
        <v>26.576000000000001</v>
      </c>
      <c r="D59" s="2">
        <v>26.529</v>
      </c>
      <c r="E59" s="2">
        <v>26.5</v>
      </c>
      <c r="F59" s="1">
        <f t="shared" si="4"/>
        <v>3.8353617821530496E-2</v>
      </c>
      <c r="G59" s="1">
        <f t="shared" si="5"/>
        <v>26.535</v>
      </c>
      <c r="H59" s="1">
        <v>15.768666666666666</v>
      </c>
      <c r="I59" s="9">
        <f t="shared" si="6"/>
        <v>5.7413063813598953E-4</v>
      </c>
      <c r="J59" s="1">
        <f t="shared" si="7"/>
        <v>1.4353265953399739</v>
      </c>
      <c r="K59" s="11"/>
      <c r="L59" s="8"/>
    </row>
    <row r="60" spans="1:12">
      <c r="A60" s="4" t="s">
        <v>176</v>
      </c>
      <c r="B60" s="2" t="s">
        <v>149</v>
      </c>
      <c r="C60" s="2">
        <v>26.047999999999998</v>
      </c>
      <c r="D60" s="2">
        <v>27.437999999999999</v>
      </c>
      <c r="E60" s="2">
        <v>26.928000000000001</v>
      </c>
      <c r="F60" s="1">
        <f t="shared" si="4"/>
        <v>0.70315953618886096</v>
      </c>
      <c r="G60" s="1">
        <f t="shared" si="5"/>
        <v>26.804666666666666</v>
      </c>
      <c r="H60" s="1">
        <v>16.035</v>
      </c>
      <c r="I60" s="9">
        <f t="shared" si="6"/>
        <v>5.7280564597274439E-4</v>
      </c>
      <c r="J60" s="1">
        <f t="shared" si="7"/>
        <v>1.4320141149318608</v>
      </c>
      <c r="K60" s="11"/>
      <c r="L60" s="8"/>
    </row>
    <row r="61" spans="1:12">
      <c r="A61" s="4" t="s">
        <v>152</v>
      </c>
      <c r="B61" s="2" t="s">
        <v>68</v>
      </c>
      <c r="C61" s="2">
        <v>25.526</v>
      </c>
      <c r="D61" s="2">
        <v>26.265000000000001</v>
      </c>
      <c r="E61" s="2">
        <v>27.417000000000002</v>
      </c>
      <c r="F61" s="1">
        <f t="shared" si="4"/>
        <v>0.95298705832415953</v>
      </c>
      <c r="G61" s="1">
        <f t="shared" si="5"/>
        <v>26.402666666666665</v>
      </c>
      <c r="H61" s="1">
        <v>15.558</v>
      </c>
      <c r="I61" s="9">
        <f t="shared" si="6"/>
        <v>5.4378852684019801E-4</v>
      </c>
      <c r="J61" s="1">
        <f t="shared" si="7"/>
        <v>1.3594713171004948</v>
      </c>
      <c r="K61" s="11"/>
      <c r="L61" s="8"/>
    </row>
    <row r="62" spans="1:12">
      <c r="A62" s="4" t="s">
        <v>214</v>
      </c>
      <c r="B62" s="2" t="s">
        <v>68</v>
      </c>
      <c r="C62" s="2">
        <v>26.077000000000002</v>
      </c>
      <c r="D62" s="2">
        <v>27.001999999999999</v>
      </c>
      <c r="E62" s="2">
        <v>25.818999999999999</v>
      </c>
      <c r="F62" s="1">
        <f t="shared" si="4"/>
        <v>0.62205010516302672</v>
      </c>
      <c r="G62" s="1">
        <f t="shared" si="5"/>
        <v>26.299333333333333</v>
      </c>
      <c r="H62" s="1">
        <v>15.447000000000001</v>
      </c>
      <c r="I62" s="9">
        <f t="shared" si="6"/>
        <v>5.4090642949484102E-4</v>
      </c>
      <c r="J62" s="1">
        <f t="shared" si="7"/>
        <v>1.3522660737371024</v>
      </c>
      <c r="K62" s="11"/>
      <c r="L62" s="8"/>
    </row>
    <row r="63" spans="1:12">
      <c r="A63" s="4" t="s">
        <v>201</v>
      </c>
      <c r="B63" s="2" t="s">
        <v>202</v>
      </c>
      <c r="C63" s="2">
        <v>27.7</v>
      </c>
      <c r="D63" s="2">
        <v>27.765999999999998</v>
      </c>
      <c r="E63" s="2">
        <v>27.748000000000001</v>
      </c>
      <c r="F63" s="1">
        <f t="shared" si="4"/>
        <v>3.4117444218463799E-2</v>
      </c>
      <c r="G63" s="1">
        <f t="shared" si="5"/>
        <v>27.738</v>
      </c>
      <c r="H63" s="1">
        <v>16.879000000000001</v>
      </c>
      <c r="I63" s="9">
        <f t="shared" si="6"/>
        <v>5.384126772797434E-4</v>
      </c>
      <c r="J63" s="1">
        <f t="shared" si="7"/>
        <v>1.3460316931993583</v>
      </c>
      <c r="K63" s="11"/>
      <c r="L63" s="8"/>
    </row>
    <row r="64" spans="1:12">
      <c r="A64" s="4" t="s">
        <v>216</v>
      </c>
      <c r="B64" s="2" t="s">
        <v>70</v>
      </c>
      <c r="C64" s="2">
        <v>25.372</v>
      </c>
      <c r="D64" s="2">
        <v>26.844000000000001</v>
      </c>
      <c r="E64" s="2">
        <v>25.916</v>
      </c>
      <c r="F64" s="1">
        <f t="shared" si="4"/>
        <v>0.74430101437523311</v>
      </c>
      <c r="G64" s="1">
        <f t="shared" si="5"/>
        <v>26.044</v>
      </c>
      <c r="H64" s="1">
        <v>15.146666666666667</v>
      </c>
      <c r="I64" s="9">
        <f t="shared" si="6"/>
        <v>5.2429509402405366E-4</v>
      </c>
      <c r="J64" s="1">
        <f t="shared" si="7"/>
        <v>1.3107377350601341</v>
      </c>
      <c r="K64" s="11"/>
      <c r="L64" s="8"/>
    </row>
    <row r="65" spans="1:12">
      <c r="A65" s="4" t="s">
        <v>223</v>
      </c>
      <c r="B65" s="2" t="s">
        <v>89</v>
      </c>
      <c r="C65" s="2">
        <v>26.277000000000001</v>
      </c>
      <c r="D65" s="2">
        <v>28.138000000000002</v>
      </c>
      <c r="E65" s="2">
        <v>25.594999999999999</v>
      </c>
      <c r="F65" s="1">
        <f t="shared" ref="F65:F96" si="8">STDEV(C65:E65)</f>
        <v>1.316263271538032</v>
      </c>
      <c r="G65" s="1">
        <f t="shared" ref="G65:G101" si="9">AVERAGE(C65:E65)</f>
        <v>26.67</v>
      </c>
      <c r="H65" s="1">
        <v>15.747</v>
      </c>
      <c r="I65" s="9">
        <f t="shared" ref="I65:I96" si="10">2^(H65-G65)</f>
        <v>5.1504995950588908E-4</v>
      </c>
      <c r="J65" s="1">
        <f t="shared" ref="J65:J96" si="11">I65/0.0004</f>
        <v>1.2876248987647227</v>
      </c>
      <c r="K65" s="11"/>
      <c r="L65" s="8"/>
    </row>
    <row r="66" spans="1:12">
      <c r="A66" s="4" t="s">
        <v>12</v>
      </c>
      <c r="B66" s="2" t="s">
        <v>83</v>
      </c>
      <c r="C66" s="2">
        <v>26.574000000000002</v>
      </c>
      <c r="D66" s="2">
        <v>26.832999999999998</v>
      </c>
      <c r="E66" s="2">
        <v>26.38</v>
      </c>
      <c r="F66" s="1">
        <f t="shared" si="8"/>
        <v>0.22727589694759348</v>
      </c>
      <c r="G66" s="1">
        <f t="shared" si="9"/>
        <v>26.595666666666663</v>
      </c>
      <c r="H66" s="1">
        <v>15.660333333333332</v>
      </c>
      <c r="I66" s="9">
        <f t="shared" si="10"/>
        <v>5.106656595557093E-4</v>
      </c>
      <c r="J66" s="1">
        <f t="shared" si="11"/>
        <v>1.2766641488892732</v>
      </c>
      <c r="K66" s="11"/>
      <c r="L66" s="8"/>
    </row>
    <row r="67" spans="1:12">
      <c r="A67" s="4" t="s">
        <v>222</v>
      </c>
      <c r="B67" s="2" t="s">
        <v>83</v>
      </c>
      <c r="C67" s="2">
        <v>25.422000000000001</v>
      </c>
      <c r="D67" s="2">
        <v>26.364999999999998</v>
      </c>
      <c r="E67" s="2">
        <v>26.16</v>
      </c>
      <c r="F67" s="1">
        <f t="shared" si="8"/>
        <v>0.49597009318438995</v>
      </c>
      <c r="G67" s="1">
        <f t="shared" si="9"/>
        <v>25.982333333333333</v>
      </c>
      <c r="H67" s="1">
        <v>15.046000000000001</v>
      </c>
      <c r="I67" s="9">
        <f t="shared" si="10"/>
        <v>5.1031181574066724E-4</v>
      </c>
      <c r="J67" s="1">
        <f t="shared" si="11"/>
        <v>1.275779539351668</v>
      </c>
      <c r="K67" s="11"/>
      <c r="L67" s="8"/>
    </row>
    <row r="68" spans="1:12">
      <c r="A68" s="4" t="s">
        <v>217</v>
      </c>
      <c r="B68" s="2" t="s">
        <v>72</v>
      </c>
      <c r="C68" s="2">
        <v>25.978000000000002</v>
      </c>
      <c r="D68" s="2">
        <v>26.736000000000001</v>
      </c>
      <c r="E68" s="2">
        <v>25.08</v>
      </c>
      <c r="F68" s="1">
        <f t="shared" si="8"/>
        <v>0.82898572565113293</v>
      </c>
      <c r="G68" s="1">
        <f t="shared" si="9"/>
        <v>25.931333333333331</v>
      </c>
      <c r="H68" s="1">
        <v>14.968666666666666</v>
      </c>
      <c r="I68" s="9">
        <f t="shared" si="10"/>
        <v>5.0108165234899471E-4</v>
      </c>
      <c r="J68" s="1">
        <f t="shared" si="11"/>
        <v>1.2527041308724867</v>
      </c>
      <c r="K68" s="11"/>
      <c r="L68" s="8"/>
    </row>
    <row r="69" spans="1:12">
      <c r="A69" s="4" t="s">
        <v>230</v>
      </c>
      <c r="B69" s="2" t="s">
        <v>104</v>
      </c>
      <c r="C69" s="2">
        <v>26.85</v>
      </c>
      <c r="D69" s="2">
        <v>26.285</v>
      </c>
      <c r="E69" s="2">
        <v>26.385999999999999</v>
      </c>
      <c r="F69" s="1">
        <f t="shared" si="8"/>
        <v>0.30130881168661588</v>
      </c>
      <c r="G69" s="1">
        <f t="shared" si="9"/>
        <v>26.507000000000001</v>
      </c>
      <c r="H69" s="1">
        <v>15.520000000000001</v>
      </c>
      <c r="I69" s="9">
        <f t="shared" si="10"/>
        <v>4.9270099308822341E-4</v>
      </c>
      <c r="J69" s="1">
        <f t="shared" si="11"/>
        <v>1.2317524827205584</v>
      </c>
      <c r="K69" s="11"/>
      <c r="L69" s="8"/>
    </row>
    <row r="70" spans="1:12">
      <c r="A70" s="4" t="s">
        <v>157</v>
      </c>
      <c r="B70" s="2" t="s">
        <v>80</v>
      </c>
      <c r="C70" s="2">
        <v>27.45</v>
      </c>
      <c r="D70" s="2">
        <v>27.248999999999999</v>
      </c>
      <c r="E70" s="2">
        <v>26.600999999999999</v>
      </c>
      <c r="F70" s="1">
        <f t="shared" si="8"/>
        <v>0.44367893797204305</v>
      </c>
      <c r="G70" s="1">
        <f t="shared" si="9"/>
        <v>27.099999999999998</v>
      </c>
      <c r="H70" s="1">
        <v>16.105</v>
      </c>
      <c r="I70" s="9">
        <f t="shared" si="10"/>
        <v>4.8997643970190676E-4</v>
      </c>
      <c r="J70" s="1">
        <f t="shared" si="11"/>
        <v>1.2249410992547669</v>
      </c>
      <c r="K70" s="11"/>
      <c r="L70" s="8"/>
    </row>
    <row r="71" spans="1:12">
      <c r="A71" s="4" t="s">
        <v>219</v>
      </c>
      <c r="B71" s="2" t="s">
        <v>78</v>
      </c>
      <c r="C71" s="2">
        <v>25.338000000000001</v>
      </c>
      <c r="D71" s="2">
        <v>27.009</v>
      </c>
      <c r="E71" s="2">
        <v>25.273</v>
      </c>
      <c r="F71" s="1">
        <f t="shared" si="8"/>
        <v>0.98405301347708574</v>
      </c>
      <c r="G71" s="1">
        <f t="shared" si="9"/>
        <v>25.873333333333335</v>
      </c>
      <c r="H71" s="1">
        <v>14.869</v>
      </c>
      <c r="I71" s="9">
        <f t="shared" si="10"/>
        <v>4.868168303830742E-4</v>
      </c>
      <c r="J71" s="1">
        <f t="shared" si="11"/>
        <v>1.2170420759576854</v>
      </c>
      <c r="K71" s="11"/>
      <c r="L71" s="8"/>
    </row>
    <row r="72" spans="1:12">
      <c r="A72" s="4" t="s">
        <v>174</v>
      </c>
      <c r="B72" s="2" t="s">
        <v>143</v>
      </c>
      <c r="C72" s="2">
        <v>27.420999999999999</v>
      </c>
      <c r="D72" s="2">
        <v>27.218</v>
      </c>
      <c r="E72" s="2">
        <v>28.053000000000001</v>
      </c>
      <c r="F72" s="1">
        <f t="shared" si="8"/>
        <v>0.4354801947276139</v>
      </c>
      <c r="G72" s="1">
        <f t="shared" si="9"/>
        <v>27.563999999999997</v>
      </c>
      <c r="H72" s="1">
        <v>16.531666666666666</v>
      </c>
      <c r="I72" s="9">
        <f t="shared" si="10"/>
        <v>4.7745972602797668E-4</v>
      </c>
      <c r="J72" s="1">
        <f t="shared" si="11"/>
        <v>1.1936493150699417</v>
      </c>
      <c r="K72" s="11"/>
      <c r="L72" s="8"/>
    </row>
    <row r="73" spans="1:12">
      <c r="A73" s="4" t="s">
        <v>162</v>
      </c>
      <c r="B73" s="2" t="s">
        <v>100</v>
      </c>
      <c r="C73" s="2">
        <v>26.37</v>
      </c>
      <c r="D73" s="2">
        <v>26.216999999999999</v>
      </c>
      <c r="E73" s="2">
        <v>29.952000000000002</v>
      </c>
      <c r="F73" s="1">
        <f t="shared" si="8"/>
        <v>2.1136208269223702</v>
      </c>
      <c r="G73" s="1">
        <f t="shared" si="9"/>
        <v>27.513000000000002</v>
      </c>
      <c r="H73" s="1">
        <v>16.459333333333333</v>
      </c>
      <c r="I73" s="9">
        <f t="shared" si="10"/>
        <v>4.7045140648861375E-4</v>
      </c>
      <c r="J73" s="1">
        <f t="shared" si="11"/>
        <v>1.1761285162215342</v>
      </c>
      <c r="K73" s="11"/>
      <c r="L73" s="8"/>
    </row>
    <row r="74" spans="1:12">
      <c r="A74" s="4" t="s">
        <v>204</v>
      </c>
      <c r="B74" s="2" t="s">
        <v>205</v>
      </c>
      <c r="C74" s="2">
        <v>29.041</v>
      </c>
      <c r="D74" s="2">
        <v>26.78</v>
      </c>
      <c r="E74" s="2">
        <v>26.934000000000001</v>
      </c>
      <c r="F74" s="1">
        <f t="shared" si="8"/>
        <v>1.2632818371210752</v>
      </c>
      <c r="G74" s="1">
        <f t="shared" si="9"/>
        <v>27.584999999999997</v>
      </c>
      <c r="H74" s="1">
        <v>16.519333333333336</v>
      </c>
      <c r="I74" s="9">
        <f t="shared" si="10"/>
        <v>4.6655453081412192E-4</v>
      </c>
      <c r="J74" s="1">
        <f t="shared" si="11"/>
        <v>1.1663863270353048</v>
      </c>
      <c r="K74" s="11"/>
      <c r="L74" s="8"/>
    </row>
    <row r="75" spans="1:12">
      <c r="A75" s="4" t="s">
        <v>177</v>
      </c>
      <c r="B75" s="2" t="s">
        <v>150</v>
      </c>
      <c r="C75" s="2">
        <v>27.329000000000001</v>
      </c>
      <c r="D75" s="2">
        <v>26.655000000000001</v>
      </c>
      <c r="E75" s="2">
        <v>25.763000000000002</v>
      </c>
      <c r="F75" s="1">
        <f t="shared" si="8"/>
        <v>0.7855248776030791</v>
      </c>
      <c r="G75" s="1">
        <f t="shared" si="9"/>
        <v>26.582333333333334</v>
      </c>
      <c r="H75" s="1">
        <v>15.502000000000001</v>
      </c>
      <c r="I75" s="9">
        <f t="shared" si="10"/>
        <v>4.6183549133081367E-4</v>
      </c>
      <c r="J75" s="1">
        <f t="shared" si="11"/>
        <v>1.1545887283270342</v>
      </c>
      <c r="K75" s="11"/>
      <c r="L75" s="8"/>
    </row>
    <row r="76" spans="1:12">
      <c r="A76" s="4" t="s">
        <v>178</v>
      </c>
      <c r="B76" s="2" t="s">
        <v>151</v>
      </c>
      <c r="C76" s="2">
        <v>25.696999999999999</v>
      </c>
      <c r="D76" s="2">
        <v>28.609000000000002</v>
      </c>
      <c r="E76" s="2">
        <v>28.238</v>
      </c>
      <c r="F76" s="1">
        <f t="shared" si="8"/>
        <v>1.5850376441376199</v>
      </c>
      <c r="G76" s="1">
        <f t="shared" si="9"/>
        <v>27.514666666666667</v>
      </c>
      <c r="H76" s="1">
        <v>16.343333333333334</v>
      </c>
      <c r="I76" s="9">
        <f t="shared" si="10"/>
        <v>4.336042947180517E-4</v>
      </c>
      <c r="J76" s="1">
        <f t="shared" si="11"/>
        <v>1.0840107367951293</v>
      </c>
      <c r="K76" s="11"/>
      <c r="L76" s="8"/>
    </row>
    <row r="77" spans="1:12">
      <c r="A77" s="4" t="s">
        <v>173</v>
      </c>
      <c r="B77" s="2" t="s">
        <v>135</v>
      </c>
      <c r="C77" s="2">
        <v>28.535</v>
      </c>
      <c r="D77" s="2">
        <v>28.134</v>
      </c>
      <c r="E77" s="2">
        <v>28.3</v>
      </c>
      <c r="F77" s="1">
        <f t="shared" si="8"/>
        <v>0.2014869722835696</v>
      </c>
      <c r="G77" s="1">
        <f t="shared" si="9"/>
        <v>28.322999999999997</v>
      </c>
      <c r="H77" s="1">
        <v>17.120999999999999</v>
      </c>
      <c r="I77" s="9">
        <f t="shared" si="10"/>
        <v>4.244846484814564E-4</v>
      </c>
      <c r="J77" s="1">
        <f t="shared" si="11"/>
        <v>1.0612116212036409</v>
      </c>
      <c r="K77" s="11"/>
      <c r="L77" s="8"/>
    </row>
    <row r="78" spans="1:12">
      <c r="A78" s="4" t="s">
        <v>175</v>
      </c>
      <c r="B78" s="2" t="s">
        <v>147</v>
      </c>
      <c r="C78" s="2">
        <v>26.536000000000001</v>
      </c>
      <c r="D78" s="2">
        <v>27.68</v>
      </c>
      <c r="E78" s="2">
        <v>27.972000000000001</v>
      </c>
      <c r="F78" s="1">
        <f t="shared" si="8"/>
        <v>0.75895717929274475</v>
      </c>
      <c r="G78" s="1">
        <f t="shared" si="9"/>
        <v>27.396000000000001</v>
      </c>
      <c r="H78" s="1">
        <v>16.131</v>
      </c>
      <c r="I78" s="9">
        <f t="shared" si="10"/>
        <v>4.0634703843336136E-4</v>
      </c>
      <c r="J78" s="1">
        <f t="shared" si="11"/>
        <v>1.0158675960834034</v>
      </c>
      <c r="K78" s="11"/>
      <c r="L78" s="8"/>
    </row>
    <row r="79" spans="1:12">
      <c r="A79" s="4" t="s">
        <v>21</v>
      </c>
      <c r="B79" s="2" t="s">
        <v>197</v>
      </c>
      <c r="C79" s="2">
        <v>28.53</v>
      </c>
      <c r="D79" s="2">
        <v>28.218</v>
      </c>
      <c r="E79" s="2">
        <v>27.984999999999999</v>
      </c>
      <c r="F79" s="1">
        <f t="shared" si="8"/>
        <v>0.27345261624883715</v>
      </c>
      <c r="G79" s="1">
        <f t="shared" si="9"/>
        <v>28.244333333333334</v>
      </c>
      <c r="H79" s="1">
        <v>16.912000000000003</v>
      </c>
      <c r="I79" s="9">
        <f t="shared" si="10"/>
        <v>3.8781780662981572E-4</v>
      </c>
      <c r="J79" s="1">
        <f t="shared" si="11"/>
        <v>0.96954451657453922</v>
      </c>
      <c r="K79" s="11"/>
      <c r="L79" s="8"/>
    </row>
    <row r="80" spans="1:12">
      <c r="A80" s="4" t="s">
        <v>172</v>
      </c>
      <c r="B80" s="2" t="s">
        <v>131</v>
      </c>
      <c r="C80" s="2">
        <v>27.498999999999999</v>
      </c>
      <c r="D80" s="2">
        <v>26.716999999999999</v>
      </c>
      <c r="E80" s="2">
        <v>27.917999999999999</v>
      </c>
      <c r="F80" s="1">
        <f t="shared" si="8"/>
        <v>0.60957444172143593</v>
      </c>
      <c r="G80" s="1">
        <f t="shared" si="9"/>
        <v>27.377999999999997</v>
      </c>
      <c r="H80" s="1">
        <v>16.005333333333333</v>
      </c>
      <c r="I80" s="9">
        <f t="shared" si="10"/>
        <v>3.7712576369284428E-4</v>
      </c>
      <c r="J80" s="1">
        <f t="shared" si="11"/>
        <v>0.94281440923211068</v>
      </c>
      <c r="K80" s="11"/>
      <c r="L80" s="8"/>
    </row>
    <row r="81" spans="1:12">
      <c r="A81" s="4" t="s">
        <v>228</v>
      </c>
      <c r="B81" s="2" t="s">
        <v>100</v>
      </c>
      <c r="C81" s="2">
        <v>27.771999999999998</v>
      </c>
      <c r="D81" s="2">
        <v>25.318999999999999</v>
      </c>
      <c r="E81" s="2">
        <v>27.077999999999999</v>
      </c>
      <c r="F81" s="1">
        <f t="shared" si="8"/>
        <v>1.2644449375121083</v>
      </c>
      <c r="G81" s="1">
        <f t="shared" si="9"/>
        <v>26.722999999999999</v>
      </c>
      <c r="H81" s="1">
        <v>15.275666666666666</v>
      </c>
      <c r="I81" s="9">
        <f t="shared" si="10"/>
        <v>3.5810410242784424E-4</v>
      </c>
      <c r="J81" s="1">
        <f t="shared" si="11"/>
        <v>0.89526025606961057</v>
      </c>
      <c r="K81" s="11"/>
      <c r="L81" s="8"/>
    </row>
    <row r="82" spans="1:12">
      <c r="A82" s="4" t="s">
        <v>185</v>
      </c>
      <c r="B82" s="2" t="s">
        <v>186</v>
      </c>
      <c r="C82" s="2">
        <v>28.713000000000001</v>
      </c>
      <c r="D82" s="2">
        <v>29.343</v>
      </c>
      <c r="E82" s="2">
        <v>26.882999999999999</v>
      </c>
      <c r="F82" s="1">
        <f t="shared" si="8"/>
        <v>1.2778497564267881</v>
      </c>
      <c r="G82" s="1">
        <f t="shared" si="9"/>
        <v>28.312999999999999</v>
      </c>
      <c r="H82" s="1">
        <v>16.861666666666665</v>
      </c>
      <c r="I82" s="9">
        <f t="shared" si="10"/>
        <v>3.5711260217842836E-4</v>
      </c>
      <c r="J82" s="1">
        <f t="shared" si="11"/>
        <v>0.89278150544607082</v>
      </c>
      <c r="K82" s="11"/>
      <c r="L82" s="8"/>
    </row>
    <row r="83" spans="1:12">
      <c r="A83" s="4" t="s">
        <v>155</v>
      </c>
      <c r="B83" s="2" t="s">
        <v>76</v>
      </c>
      <c r="C83" s="2">
        <v>26.85</v>
      </c>
      <c r="D83" s="2">
        <v>26.992000000000001</v>
      </c>
      <c r="E83" s="2">
        <v>27.07</v>
      </c>
      <c r="F83" s="1">
        <f t="shared" si="8"/>
        <v>0.11154072499913746</v>
      </c>
      <c r="G83" s="1">
        <f t="shared" si="9"/>
        <v>26.97066666666667</v>
      </c>
      <c r="H83" s="1">
        <v>15.513666666666666</v>
      </c>
      <c r="I83" s="9">
        <f t="shared" si="10"/>
        <v>3.5571267429150566E-4</v>
      </c>
      <c r="J83" s="1">
        <f t="shared" si="11"/>
        <v>0.88928168572876409</v>
      </c>
      <c r="K83" s="11"/>
      <c r="L83" s="8"/>
    </row>
    <row r="84" spans="1:12">
      <c r="A84" s="4" t="s">
        <v>224</v>
      </c>
      <c r="B84" s="2" t="s">
        <v>93</v>
      </c>
      <c r="C84" s="2">
        <v>27.285</v>
      </c>
      <c r="D84" s="2">
        <v>27.931999999999999</v>
      </c>
      <c r="E84" s="2">
        <v>26.141999999999999</v>
      </c>
      <c r="F84" s="1">
        <f t="shared" si="8"/>
        <v>0.90638089859249171</v>
      </c>
      <c r="G84" s="1">
        <f t="shared" si="9"/>
        <v>27.119666666666664</v>
      </c>
      <c r="H84" s="1">
        <v>15.634666666666668</v>
      </c>
      <c r="I84" s="9">
        <f t="shared" si="10"/>
        <v>3.4887552239772898E-4</v>
      </c>
      <c r="J84" s="1">
        <f t="shared" si="11"/>
        <v>0.87218880599432236</v>
      </c>
      <c r="K84" s="11"/>
      <c r="L84" s="8"/>
    </row>
    <row r="85" spans="1:12">
      <c r="A85" s="4" t="s">
        <v>166</v>
      </c>
      <c r="B85" s="2" t="s">
        <v>109</v>
      </c>
      <c r="C85" s="2">
        <v>29.029</v>
      </c>
      <c r="D85" s="2">
        <v>26.529</v>
      </c>
      <c r="E85" s="2">
        <v>28.324000000000002</v>
      </c>
      <c r="F85" s="1">
        <f t="shared" si="8"/>
        <v>1.2889950866210986</v>
      </c>
      <c r="G85" s="1">
        <f t="shared" si="9"/>
        <v>27.960666666666668</v>
      </c>
      <c r="H85" s="1">
        <v>16.463666666666668</v>
      </c>
      <c r="I85" s="9">
        <f t="shared" si="10"/>
        <v>3.4598569250688906E-4</v>
      </c>
      <c r="J85" s="1">
        <f t="shared" si="11"/>
        <v>0.86496423126722266</v>
      </c>
      <c r="K85" s="11"/>
      <c r="L85" s="8"/>
    </row>
    <row r="86" spans="1:12">
      <c r="A86" s="4" t="s">
        <v>183</v>
      </c>
      <c r="B86" s="2" t="s">
        <v>184</v>
      </c>
      <c r="C86" s="2">
        <v>27.640999999999998</v>
      </c>
      <c r="D86" s="2">
        <v>29.949000000000002</v>
      </c>
      <c r="E86" s="2">
        <v>28.018999999999998</v>
      </c>
      <c r="F86" s="1">
        <f t="shared" si="8"/>
        <v>1.2379181448437284</v>
      </c>
      <c r="G86" s="1">
        <f t="shared" si="9"/>
        <v>28.536333333333335</v>
      </c>
      <c r="H86" s="1">
        <v>17.019000000000002</v>
      </c>
      <c r="I86" s="9">
        <f t="shared" si="10"/>
        <v>3.411435752281826E-4</v>
      </c>
      <c r="J86" s="1">
        <f t="shared" si="11"/>
        <v>0.85285893807045643</v>
      </c>
      <c r="K86" s="11"/>
      <c r="L86" s="8"/>
    </row>
    <row r="87" spans="1:12">
      <c r="A87" s="4" t="s">
        <v>161</v>
      </c>
      <c r="B87" s="2" t="s">
        <v>99</v>
      </c>
      <c r="C87" s="2">
        <v>27.494</v>
      </c>
      <c r="D87" s="2">
        <v>26.85</v>
      </c>
      <c r="E87" s="2">
        <v>28.619</v>
      </c>
      <c r="F87" s="1">
        <f t="shared" si="8"/>
        <v>0.89533252668119456</v>
      </c>
      <c r="G87" s="1">
        <f t="shared" si="9"/>
        <v>27.65433333333333</v>
      </c>
      <c r="H87" s="1">
        <v>16.073333333333334</v>
      </c>
      <c r="I87" s="9">
        <f t="shared" si="10"/>
        <v>3.2641613657352023E-4</v>
      </c>
      <c r="J87" s="1">
        <f t="shared" si="11"/>
        <v>0.81604034143380055</v>
      </c>
      <c r="K87" s="11"/>
      <c r="L87" s="8"/>
    </row>
    <row r="88" spans="1:12">
      <c r="A88" s="4" t="s">
        <v>15</v>
      </c>
      <c r="B88" s="2" t="s">
        <v>139</v>
      </c>
      <c r="C88" s="2">
        <v>28.138000000000002</v>
      </c>
      <c r="D88" s="2">
        <v>28.25</v>
      </c>
      <c r="E88" s="2">
        <v>28.463000000000001</v>
      </c>
      <c r="F88" s="1">
        <f t="shared" si="8"/>
        <v>0.16509492219124505</v>
      </c>
      <c r="G88" s="1">
        <f t="shared" si="9"/>
        <v>28.283666666666665</v>
      </c>
      <c r="H88" s="1">
        <v>16.693333333333332</v>
      </c>
      <c r="I88" s="9">
        <f t="shared" si="10"/>
        <v>3.2431124461675093E-4</v>
      </c>
      <c r="J88" s="1">
        <f t="shared" si="11"/>
        <v>0.81077811154187729</v>
      </c>
      <c r="K88" s="11"/>
      <c r="L88" s="8"/>
    </row>
    <row r="89" spans="1:12">
      <c r="A89" s="4" t="s">
        <v>160</v>
      </c>
      <c r="B89" s="2" t="s">
        <v>95</v>
      </c>
      <c r="C89" s="2">
        <v>28.25</v>
      </c>
      <c r="D89" s="2">
        <v>28.425000000000001</v>
      </c>
      <c r="E89" s="2">
        <v>28.1</v>
      </c>
      <c r="F89" s="1">
        <f t="shared" si="8"/>
        <v>0.16266017746619246</v>
      </c>
      <c r="G89" s="1">
        <f t="shared" si="9"/>
        <v>28.258333333333336</v>
      </c>
      <c r="H89" s="1">
        <v>16.666333333333331</v>
      </c>
      <c r="I89" s="9">
        <f t="shared" si="10"/>
        <v>3.2393680190360264E-4</v>
      </c>
      <c r="J89" s="1">
        <f t="shared" si="11"/>
        <v>0.80984200475900658</v>
      </c>
      <c r="K89" s="11"/>
      <c r="L89" s="8"/>
    </row>
    <row r="90" spans="1:12">
      <c r="A90" s="4" t="s">
        <v>232</v>
      </c>
      <c r="B90" s="2" t="s">
        <v>111</v>
      </c>
      <c r="C90" s="2">
        <v>28.122</v>
      </c>
      <c r="D90" s="2">
        <v>26.184999999999999</v>
      </c>
      <c r="E90" s="2">
        <v>27.181000000000001</v>
      </c>
      <c r="F90" s="1">
        <f t="shared" si="8"/>
        <v>0.96863013236907636</v>
      </c>
      <c r="G90" s="1">
        <f t="shared" si="9"/>
        <v>27.162666666666667</v>
      </c>
      <c r="H90" s="1">
        <v>15.531999999999998</v>
      </c>
      <c r="I90" s="9">
        <f t="shared" si="10"/>
        <v>3.1537006220298174E-4</v>
      </c>
      <c r="J90" s="1">
        <f t="shared" si="11"/>
        <v>0.78842515550745429</v>
      </c>
      <c r="K90" s="11"/>
      <c r="L90" s="8"/>
    </row>
    <row r="91" spans="1:12">
      <c r="A91" s="4" t="s">
        <v>170</v>
      </c>
      <c r="B91" s="2" t="s">
        <v>117</v>
      </c>
      <c r="C91" s="2">
        <v>26.937999999999999</v>
      </c>
      <c r="D91" s="2">
        <v>28.303999999999998</v>
      </c>
      <c r="E91" s="2">
        <v>29.428999999999998</v>
      </c>
      <c r="F91" s="1">
        <f t="shared" si="8"/>
        <v>1.247441514995125</v>
      </c>
      <c r="G91" s="1">
        <f t="shared" si="9"/>
        <v>28.223666666666663</v>
      </c>
      <c r="H91" s="1">
        <v>16.584</v>
      </c>
      <c r="I91" s="9">
        <f t="shared" si="10"/>
        <v>3.1340880521728244E-4</v>
      </c>
      <c r="J91" s="1">
        <f t="shared" si="11"/>
        <v>0.78352201304320601</v>
      </c>
      <c r="K91" s="11"/>
      <c r="L91" s="8"/>
    </row>
    <row r="92" spans="1:12">
      <c r="A92" s="4" t="s">
        <v>171</v>
      </c>
      <c r="B92" s="2" t="s">
        <v>126</v>
      </c>
      <c r="C92" s="2">
        <v>28.242000000000001</v>
      </c>
      <c r="D92" s="2">
        <v>27.564</v>
      </c>
      <c r="E92" s="2">
        <v>28.867999999999999</v>
      </c>
      <c r="F92" s="1">
        <f t="shared" si="8"/>
        <v>0.65217277874297419</v>
      </c>
      <c r="G92" s="1">
        <f t="shared" si="9"/>
        <v>28.224666666666664</v>
      </c>
      <c r="H92" s="1">
        <v>16.580333333333332</v>
      </c>
      <c r="I92" s="9">
        <f t="shared" si="10"/>
        <v>3.1239666374156301E-4</v>
      </c>
      <c r="J92" s="1">
        <f t="shared" si="11"/>
        <v>0.78099165935390746</v>
      </c>
      <c r="K92" s="11"/>
      <c r="L92" s="8"/>
    </row>
    <row r="93" spans="1:12">
      <c r="A93" s="4" t="s">
        <v>231</v>
      </c>
      <c r="B93" s="2" t="s">
        <v>108</v>
      </c>
      <c r="C93" s="2">
        <v>26.614000000000001</v>
      </c>
      <c r="D93" s="2">
        <v>28.992000000000001</v>
      </c>
      <c r="E93" s="2">
        <v>25.748000000000001</v>
      </c>
      <c r="F93" s="1">
        <f t="shared" si="8"/>
        <v>1.679701163897912</v>
      </c>
      <c r="G93" s="1">
        <f t="shared" si="9"/>
        <v>27.117999999999999</v>
      </c>
      <c r="H93" s="1">
        <v>15.459999999999999</v>
      </c>
      <c r="I93" s="9">
        <f t="shared" si="10"/>
        <v>3.0945129932481117E-4</v>
      </c>
      <c r="J93" s="1">
        <f t="shared" si="11"/>
        <v>0.77362824831202792</v>
      </c>
      <c r="K93" s="11"/>
      <c r="L93" s="8"/>
    </row>
    <row r="94" spans="1:12">
      <c r="A94" s="4" t="s">
        <v>18</v>
      </c>
      <c r="B94" s="2" t="s">
        <v>179</v>
      </c>
      <c r="C94" s="2">
        <v>26.646000000000001</v>
      </c>
      <c r="D94" s="2">
        <v>30.515999999999998</v>
      </c>
      <c r="E94" s="2">
        <v>28.687000000000001</v>
      </c>
      <c r="F94" s="1">
        <f t="shared" si="8"/>
        <v>1.9359675444937936</v>
      </c>
      <c r="G94" s="1">
        <f t="shared" si="9"/>
        <v>28.616333333333333</v>
      </c>
      <c r="H94" s="1">
        <v>16.944666666666667</v>
      </c>
      <c r="I94" s="9">
        <f t="shared" si="10"/>
        <v>3.0653370463979514E-4</v>
      </c>
      <c r="J94" s="1">
        <f t="shared" si="11"/>
        <v>0.76633426159948781</v>
      </c>
      <c r="K94" s="11"/>
      <c r="L94" s="8"/>
    </row>
    <row r="95" spans="1:12">
      <c r="A95" s="4" t="s">
        <v>225</v>
      </c>
      <c r="B95" s="2" t="s">
        <v>95</v>
      </c>
      <c r="C95" s="2">
        <v>28.231999999999999</v>
      </c>
      <c r="D95" s="2">
        <v>26.975999999999999</v>
      </c>
      <c r="E95" s="2">
        <v>26.533000000000001</v>
      </c>
      <c r="F95" s="1">
        <f t="shared" si="8"/>
        <v>0.88132343665648583</v>
      </c>
      <c r="G95" s="1">
        <f t="shared" si="9"/>
        <v>27.247</v>
      </c>
      <c r="H95" s="1">
        <v>15.561333333333332</v>
      </c>
      <c r="I95" s="9">
        <f t="shared" si="10"/>
        <v>3.0357346939724413E-4</v>
      </c>
      <c r="J95" s="1">
        <f t="shared" si="11"/>
        <v>0.75893367349311025</v>
      </c>
      <c r="K95" s="11"/>
      <c r="L95" s="8"/>
    </row>
    <row r="96" spans="1:12">
      <c r="A96" s="4" t="s">
        <v>163</v>
      </c>
      <c r="B96" s="2" t="s">
        <v>104</v>
      </c>
      <c r="C96" s="2">
        <v>27.975000000000001</v>
      </c>
      <c r="D96" s="2">
        <v>27.143999999999998</v>
      </c>
      <c r="E96" s="2">
        <v>28.053999999999998</v>
      </c>
      <c r="F96" s="1">
        <f t="shared" si="8"/>
        <v>0.5041332495812334</v>
      </c>
      <c r="G96" s="1">
        <f t="shared" si="9"/>
        <v>27.724333333333334</v>
      </c>
      <c r="H96" s="1">
        <v>15.954999999999998</v>
      </c>
      <c r="I96" s="9">
        <f t="shared" si="10"/>
        <v>2.8646900373466283E-4</v>
      </c>
      <c r="J96" s="1">
        <f t="shared" si="11"/>
        <v>0.71617250933665699</v>
      </c>
      <c r="K96" s="11"/>
      <c r="L96" s="8"/>
    </row>
    <row r="97" spans="1:12">
      <c r="A97" s="4" t="s">
        <v>19</v>
      </c>
      <c r="B97" s="2" t="s">
        <v>187</v>
      </c>
      <c r="C97" s="2">
        <v>28.385999999999999</v>
      </c>
      <c r="D97" s="2">
        <v>28.6</v>
      </c>
      <c r="E97" s="2">
        <v>29.015000000000001</v>
      </c>
      <c r="F97" s="1">
        <f t="shared" ref="F97:F101" si="12">STDEV(C97:E97)</f>
        <v>0.31980775475275819</v>
      </c>
      <c r="G97" s="1">
        <f t="shared" si="9"/>
        <v>28.667000000000002</v>
      </c>
      <c r="H97" s="1">
        <v>16.880666666666666</v>
      </c>
      <c r="I97" s="9">
        <f t="shared" ref="I97:I101" si="13">2^(H97-G97)</f>
        <v>2.8311320599067741E-4</v>
      </c>
      <c r="J97" s="1">
        <f t="shared" ref="J97:J101" si="14">I97/0.0004</f>
        <v>0.70778301497669349</v>
      </c>
      <c r="K97" s="11"/>
      <c r="L97" s="8"/>
    </row>
    <row r="98" spans="1:12">
      <c r="A98" s="4" t="s">
        <v>17</v>
      </c>
      <c r="B98" s="2" t="s">
        <v>146</v>
      </c>
      <c r="C98" s="2">
        <v>28.777000000000001</v>
      </c>
      <c r="D98" s="2">
        <v>28.4</v>
      </c>
      <c r="E98" s="2">
        <v>28.241</v>
      </c>
      <c r="F98" s="1">
        <f t="shared" si="12"/>
        <v>0.2752895445405325</v>
      </c>
      <c r="G98" s="1">
        <f t="shared" si="9"/>
        <v>28.472666666666669</v>
      </c>
      <c r="H98" s="1">
        <v>16.565333333333331</v>
      </c>
      <c r="I98" s="9">
        <f t="shared" si="13"/>
        <v>2.6033676163487058E-4</v>
      </c>
      <c r="J98" s="1">
        <f t="shared" si="14"/>
        <v>0.65084190408717646</v>
      </c>
      <c r="K98" s="11"/>
      <c r="L98" s="8"/>
    </row>
    <row r="99" spans="1:12">
      <c r="A99" s="4" t="s">
        <v>168</v>
      </c>
      <c r="B99" s="2" t="s">
        <v>113</v>
      </c>
      <c r="C99" s="2">
        <v>29.849</v>
      </c>
      <c r="D99" s="2">
        <v>27.596</v>
      </c>
      <c r="E99" s="2">
        <v>27.792000000000002</v>
      </c>
      <c r="F99" s="1">
        <f t="shared" si="12"/>
        <v>1.2480434020230757</v>
      </c>
      <c r="G99" s="1">
        <f t="shared" si="9"/>
        <v>28.412333333333333</v>
      </c>
      <c r="H99" s="1">
        <v>16.378</v>
      </c>
      <c r="I99" s="9">
        <f t="shared" si="13"/>
        <v>2.3839914244205815E-4</v>
      </c>
      <c r="J99" s="1">
        <f t="shared" si="14"/>
        <v>0.59599785610514533</v>
      </c>
      <c r="K99" s="11"/>
      <c r="L99" s="8"/>
    </row>
    <row r="100" spans="1:12">
      <c r="A100" s="4" t="s">
        <v>167</v>
      </c>
      <c r="B100" s="2" t="s">
        <v>111</v>
      </c>
      <c r="C100" s="2">
        <v>31.367000000000001</v>
      </c>
      <c r="D100" s="2">
        <v>27.204999999999998</v>
      </c>
      <c r="E100" s="2">
        <v>27.87</v>
      </c>
      <c r="F100" s="1">
        <f t="shared" si="12"/>
        <v>2.2358249036988571</v>
      </c>
      <c r="G100" s="1">
        <f t="shared" si="9"/>
        <v>28.814000000000004</v>
      </c>
      <c r="H100" s="1">
        <v>16.631999999999998</v>
      </c>
      <c r="I100" s="9">
        <f t="shared" si="13"/>
        <v>2.1520511667655456E-4</v>
      </c>
      <c r="J100" s="1">
        <f t="shared" si="14"/>
        <v>0.53801279169138638</v>
      </c>
      <c r="K100" s="11"/>
      <c r="L100" s="8"/>
    </row>
    <row r="101" spans="1:12">
      <c r="A101" s="4" t="s">
        <v>195</v>
      </c>
      <c r="B101" s="2" t="s">
        <v>196</v>
      </c>
      <c r="C101" s="2">
        <v>27.064</v>
      </c>
      <c r="D101" s="2">
        <v>29.417000000000002</v>
      </c>
      <c r="E101" s="2">
        <v>32.335000000000001</v>
      </c>
      <c r="F101" s="1">
        <f t="shared" si="12"/>
        <v>2.6405420529378687</v>
      </c>
      <c r="G101" s="1">
        <f t="shared" si="9"/>
        <v>29.605333333333334</v>
      </c>
      <c r="H101" s="1">
        <v>16.77</v>
      </c>
      <c r="I101" s="9">
        <f t="shared" si="13"/>
        <v>1.3682947553510008E-4</v>
      </c>
      <c r="J101" s="1">
        <f t="shared" si="14"/>
        <v>0.34207368883775019</v>
      </c>
    </row>
    <row r="102" spans="1:12">
      <c r="A102" s="4"/>
      <c r="F102" s="1"/>
      <c r="G102" s="1"/>
      <c r="H102" s="1"/>
      <c r="I102" s="9"/>
    </row>
    <row r="103" spans="1:12">
      <c r="A103" s="4"/>
      <c r="F103" s="1"/>
      <c r="G103" s="1"/>
      <c r="H103" s="1"/>
      <c r="I103" s="9"/>
    </row>
    <row r="104" spans="1:12">
      <c r="A104" s="4"/>
      <c r="F104" s="1"/>
      <c r="G104" s="1"/>
      <c r="H104" s="1"/>
      <c r="I104" s="9"/>
    </row>
    <row r="105" spans="1:12">
      <c r="A105" s="5"/>
      <c r="F105" s="1"/>
      <c r="G105" s="1"/>
      <c r="H105" s="1"/>
      <c r="I105" s="9"/>
    </row>
    <row r="106" spans="1:12">
      <c r="A106" s="4"/>
      <c r="F106" s="1"/>
      <c r="G106" s="1"/>
      <c r="H106" s="1"/>
      <c r="I106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35DE-F86F-1E43-9D45-B7D30C3F7FDA}">
  <dimension ref="A1:J193"/>
  <sheetViews>
    <sheetView workbookViewId="0"/>
  </sheetViews>
  <sheetFormatPr baseColWidth="10" defaultRowHeight="16"/>
  <cols>
    <col min="1" max="1" width="10.83203125" style="2"/>
    <col min="2" max="2" width="8.5" style="2" customWidth="1"/>
    <col min="3" max="4" width="14.6640625" style="2" customWidth="1"/>
    <col min="5" max="5" width="14.1640625" style="2" customWidth="1"/>
    <col min="6" max="6" width="11.6640625" style="2" bestFit="1" customWidth="1"/>
    <col min="7" max="7" width="15" style="2" customWidth="1"/>
    <col min="8" max="8" width="16.33203125" style="2" customWidth="1"/>
    <col min="9" max="9" width="18.83203125" style="2" bestFit="1" customWidth="1"/>
    <col min="10" max="10" width="17" style="2" customWidth="1"/>
    <col min="11" max="16384" width="10.83203125" style="2"/>
  </cols>
  <sheetData>
    <row r="1" spans="1:10">
      <c r="A1" s="6" t="s">
        <v>243</v>
      </c>
      <c r="B1" s="6" t="s">
        <v>59</v>
      </c>
      <c r="C1" s="6" t="s">
        <v>60</v>
      </c>
      <c r="D1" s="6" t="s">
        <v>233</v>
      </c>
      <c r="E1" s="6" t="s">
        <v>61</v>
      </c>
      <c r="F1" s="6" t="s">
        <v>62</v>
      </c>
      <c r="G1" s="6" t="s">
        <v>63</v>
      </c>
      <c r="H1" s="6" t="s">
        <v>64</v>
      </c>
      <c r="I1" s="6" t="s">
        <v>65</v>
      </c>
      <c r="J1" s="6" t="s">
        <v>66</v>
      </c>
    </row>
    <row r="2" spans="1:10">
      <c r="A2" s="4" t="s">
        <v>2</v>
      </c>
      <c r="B2" s="2" t="s">
        <v>81</v>
      </c>
      <c r="C2" s="2">
        <v>24.434000000000001</v>
      </c>
      <c r="D2" s="2">
        <v>24.366</v>
      </c>
      <c r="E2" s="2">
        <v>24.853000000000002</v>
      </c>
      <c r="F2" s="1">
        <f t="shared" ref="F2:F32" si="0">STDEV(C2:E2)</f>
        <v>0.2637404026689889</v>
      </c>
      <c r="G2" s="1">
        <f t="shared" ref="G2:G32" si="1">AVERAGE(C2:E2)</f>
        <v>24.550999999999998</v>
      </c>
      <c r="H2" s="1">
        <v>16.195333333333334</v>
      </c>
      <c r="I2" s="7">
        <f t="shared" ref="I2:I32" si="2">2^(H2-G2)</f>
        <v>3.0527672894586368E-3</v>
      </c>
      <c r="J2" s="1">
        <f t="shared" ref="J2:J32" si="3">0.0221/I2</f>
        <v>7.2393333341563384</v>
      </c>
    </row>
    <row r="3" spans="1:10">
      <c r="A3" s="4" t="s">
        <v>101</v>
      </c>
      <c r="B3" s="2" t="s">
        <v>102</v>
      </c>
      <c r="C3" s="2">
        <v>25.175999999999998</v>
      </c>
      <c r="D3" s="2">
        <v>26.149000000000001</v>
      </c>
      <c r="E3" s="2">
        <v>27.326000000000001</v>
      </c>
      <c r="F3" s="1">
        <f t="shared" si="0"/>
        <v>1.0766118149082342</v>
      </c>
      <c r="G3" s="1">
        <f t="shared" si="1"/>
        <v>26.217000000000002</v>
      </c>
      <c r="H3" s="1">
        <v>17.906666666666666</v>
      </c>
      <c r="I3" s="7">
        <f t="shared" si="2"/>
        <v>3.1502164333235905E-3</v>
      </c>
      <c r="J3" s="1">
        <f t="shared" si="3"/>
        <v>7.015390995431928</v>
      </c>
    </row>
    <row r="4" spans="1:10">
      <c r="A4" s="4" t="s">
        <v>14</v>
      </c>
      <c r="B4" s="2" t="s">
        <v>102</v>
      </c>
      <c r="C4" s="2">
        <v>24.75</v>
      </c>
      <c r="D4" s="2">
        <v>24.855</v>
      </c>
      <c r="E4" s="2">
        <v>24.707000000000001</v>
      </c>
      <c r="F4" s="7">
        <f t="shared" si="0"/>
        <v>7.6133654406795176E-2</v>
      </c>
      <c r="G4" s="1">
        <f t="shared" si="1"/>
        <v>24.770666666666671</v>
      </c>
      <c r="H4" s="1">
        <v>16.971999999999998</v>
      </c>
      <c r="I4" s="1">
        <f t="shared" si="2"/>
        <v>4.4912518297792539E-3</v>
      </c>
      <c r="J4" s="1">
        <f t="shared" si="3"/>
        <v>4.9206770935145316</v>
      </c>
    </row>
    <row r="5" spans="1:10">
      <c r="A5" s="4" t="s">
        <v>15</v>
      </c>
      <c r="B5" s="2" t="s">
        <v>139</v>
      </c>
      <c r="C5" s="2">
        <v>25.565999999999999</v>
      </c>
      <c r="D5" s="2">
        <v>25.597999999999999</v>
      </c>
      <c r="E5" s="2">
        <v>25.5</v>
      </c>
      <c r="F5" s="7">
        <f t="shared" si="0"/>
        <v>4.9973326218426532E-2</v>
      </c>
      <c r="G5" s="1">
        <f t="shared" si="1"/>
        <v>25.554666666666666</v>
      </c>
      <c r="H5" s="1">
        <v>18.196999999999999</v>
      </c>
      <c r="I5" s="1">
        <f t="shared" si="2"/>
        <v>6.0970763748937444E-3</v>
      </c>
      <c r="J5" s="1">
        <f t="shared" si="3"/>
        <v>3.6246880703352096</v>
      </c>
    </row>
    <row r="6" spans="1:10">
      <c r="A6" s="4" t="s">
        <v>5</v>
      </c>
      <c r="B6" s="2" t="s">
        <v>89</v>
      </c>
      <c r="C6" s="2">
        <v>24.276</v>
      </c>
      <c r="D6" s="2">
        <v>24.3</v>
      </c>
      <c r="E6" s="2">
        <v>24.425000000000001</v>
      </c>
      <c r="F6" s="1">
        <f t="shared" si="0"/>
        <v>8.000208330620763E-2</v>
      </c>
      <c r="G6" s="1">
        <f t="shared" si="1"/>
        <v>24.333666666666669</v>
      </c>
      <c r="H6" s="1">
        <v>17.033666666666665</v>
      </c>
      <c r="I6" s="7">
        <f t="shared" si="2"/>
        <v>6.3457218465330749E-3</v>
      </c>
      <c r="J6" s="1">
        <f t="shared" si="3"/>
        <v>3.4826613164701077</v>
      </c>
    </row>
    <row r="7" spans="1:10">
      <c r="A7" s="4" t="s">
        <v>8</v>
      </c>
      <c r="B7" s="2" t="s">
        <v>126</v>
      </c>
      <c r="C7" s="2">
        <v>23.844000000000001</v>
      </c>
      <c r="D7" s="2">
        <v>23.969000000000001</v>
      </c>
      <c r="E7" s="2">
        <v>24.23</v>
      </c>
      <c r="F7" s="1">
        <f t="shared" si="0"/>
        <v>0.19695261697508151</v>
      </c>
      <c r="G7" s="1">
        <f t="shared" si="1"/>
        <v>24.014333333333337</v>
      </c>
      <c r="H7" s="1">
        <v>16.741333333333333</v>
      </c>
      <c r="I7" s="7">
        <f t="shared" si="2"/>
        <v>6.4656001256109636E-3</v>
      </c>
      <c r="J7" s="1">
        <f t="shared" si="3"/>
        <v>3.4180895153814781</v>
      </c>
    </row>
    <row r="8" spans="1:10">
      <c r="A8" s="4" t="s">
        <v>162</v>
      </c>
      <c r="B8" s="2" t="s">
        <v>100</v>
      </c>
      <c r="C8" s="2">
        <v>25.350999999999999</v>
      </c>
      <c r="D8" s="2">
        <v>24.620999999999999</v>
      </c>
      <c r="E8" s="2">
        <v>23.655999999999999</v>
      </c>
      <c r="F8" s="7">
        <f t="shared" si="0"/>
        <v>0.85021075818489478</v>
      </c>
      <c r="G8" s="1">
        <f t="shared" si="1"/>
        <v>24.542666666666662</v>
      </c>
      <c r="H8" s="1">
        <v>17.410333333333334</v>
      </c>
      <c r="I8" s="1">
        <f t="shared" si="2"/>
        <v>7.1277708242276491E-3</v>
      </c>
      <c r="J8" s="1">
        <f t="shared" si="3"/>
        <v>3.100548621019211</v>
      </c>
    </row>
    <row r="9" spans="1:10">
      <c r="A9" s="4" t="s">
        <v>20</v>
      </c>
      <c r="B9" s="2" t="s">
        <v>194</v>
      </c>
      <c r="C9" s="2">
        <v>24.951000000000001</v>
      </c>
      <c r="D9" s="2">
        <v>24.879000000000001</v>
      </c>
      <c r="E9" s="2">
        <v>24.36</v>
      </c>
      <c r="F9" s="7">
        <f t="shared" si="0"/>
        <v>0.32244534420580573</v>
      </c>
      <c r="G9" s="1">
        <f t="shared" si="1"/>
        <v>24.73</v>
      </c>
      <c r="H9" s="1">
        <v>17.615666666666666</v>
      </c>
      <c r="I9" s="1">
        <f t="shared" si="2"/>
        <v>7.2172586137642589E-3</v>
      </c>
      <c r="J9" s="1">
        <f t="shared" si="3"/>
        <v>3.0621044890718481</v>
      </c>
    </row>
    <row r="10" spans="1:10">
      <c r="A10" s="4" t="s">
        <v>16</v>
      </c>
      <c r="B10" s="2" t="s">
        <v>144</v>
      </c>
      <c r="C10" s="2">
        <v>25.93</v>
      </c>
      <c r="D10" s="2">
        <v>25.245999999999999</v>
      </c>
      <c r="E10" s="2">
        <v>24.405999999999999</v>
      </c>
      <c r="F10" s="7">
        <f t="shared" si="0"/>
        <v>0.76332954875335501</v>
      </c>
      <c r="G10" s="1">
        <f t="shared" si="1"/>
        <v>25.193999999999999</v>
      </c>
      <c r="H10" s="1">
        <v>18.084999999999997</v>
      </c>
      <c r="I10" s="1">
        <f t="shared" si="2"/>
        <v>7.2439886440270398E-3</v>
      </c>
      <c r="J10" s="1">
        <f t="shared" si="3"/>
        <v>3.0508054451772701</v>
      </c>
    </row>
    <row r="11" spans="1:10">
      <c r="A11" s="4" t="s">
        <v>7</v>
      </c>
      <c r="B11" s="2" t="s">
        <v>109</v>
      </c>
      <c r="C11" s="2">
        <v>24.2</v>
      </c>
      <c r="D11" s="2">
        <v>24.3</v>
      </c>
      <c r="E11" s="2">
        <v>24.439</v>
      </c>
      <c r="F11" s="1">
        <f t="shared" si="0"/>
        <v>0.12002916312296806</v>
      </c>
      <c r="G11" s="1">
        <f t="shared" si="1"/>
        <v>24.312999999999999</v>
      </c>
      <c r="H11" s="1">
        <v>17.275000000000002</v>
      </c>
      <c r="I11" s="7">
        <f t="shared" si="2"/>
        <v>7.6094083479940891E-3</v>
      </c>
      <c r="J11" s="1">
        <f t="shared" si="3"/>
        <v>2.9042993869327263</v>
      </c>
    </row>
    <row r="12" spans="1:10">
      <c r="A12" s="4" t="s">
        <v>18</v>
      </c>
      <c r="B12" s="2" t="s">
        <v>179</v>
      </c>
      <c r="C12" s="2">
        <v>25.931000000000001</v>
      </c>
      <c r="D12" s="2">
        <v>25.366</v>
      </c>
      <c r="E12" s="2">
        <v>24.393999999999998</v>
      </c>
      <c r="F12" s="7">
        <f t="shared" si="0"/>
        <v>0.77742931082725153</v>
      </c>
      <c r="G12" s="1">
        <f t="shared" si="1"/>
        <v>25.230333333333334</v>
      </c>
      <c r="H12" s="1">
        <v>18.404999999999998</v>
      </c>
      <c r="I12" s="1">
        <f t="shared" si="2"/>
        <v>8.8179967872908105E-3</v>
      </c>
      <c r="J12" s="1">
        <f t="shared" si="3"/>
        <v>2.5062381551161663</v>
      </c>
    </row>
    <row r="13" spans="1:10">
      <c r="A13" s="4" t="s">
        <v>1</v>
      </c>
      <c r="B13" s="2" t="s">
        <v>70</v>
      </c>
      <c r="C13" s="2">
        <v>23.715</v>
      </c>
      <c r="D13" s="2">
        <v>23.882999999999999</v>
      </c>
      <c r="E13" s="2">
        <v>23.803999999999998</v>
      </c>
      <c r="F13" s="1">
        <f t="shared" si="0"/>
        <v>8.4049588537560782E-2</v>
      </c>
      <c r="G13" s="1">
        <f t="shared" si="1"/>
        <v>23.800666666666668</v>
      </c>
      <c r="H13" s="1">
        <v>17.001666666666665</v>
      </c>
      <c r="I13" s="7">
        <f t="shared" si="2"/>
        <v>8.9804285002708945E-3</v>
      </c>
      <c r="J13" s="1">
        <f t="shared" si="3"/>
        <v>2.4609070713422367</v>
      </c>
    </row>
    <row r="14" spans="1:10">
      <c r="A14" s="4" t="s">
        <v>17</v>
      </c>
      <c r="B14" s="2" t="s">
        <v>146</v>
      </c>
      <c r="C14" s="2">
        <v>24.981000000000002</v>
      </c>
      <c r="D14" s="2">
        <v>24.629000000000001</v>
      </c>
      <c r="E14" s="2">
        <v>24.192</v>
      </c>
      <c r="F14" s="7">
        <f t="shared" si="0"/>
        <v>0.39526236012721211</v>
      </c>
      <c r="G14" s="1">
        <f t="shared" si="1"/>
        <v>24.600666666666665</v>
      </c>
      <c r="H14" s="1">
        <v>17.858666666666668</v>
      </c>
      <c r="I14" s="1">
        <f t="shared" si="2"/>
        <v>9.342342162313489E-3</v>
      </c>
      <c r="J14" s="1">
        <f t="shared" si="3"/>
        <v>2.3655738160768962</v>
      </c>
    </row>
    <row r="15" spans="1:10">
      <c r="A15" s="4" t="s">
        <v>21</v>
      </c>
      <c r="B15" s="2" t="s">
        <v>197</v>
      </c>
      <c r="C15" s="2">
        <v>24.8</v>
      </c>
      <c r="D15" s="2">
        <v>24.81</v>
      </c>
      <c r="E15" s="2">
        <v>24.876000000000001</v>
      </c>
      <c r="F15" s="7">
        <f t="shared" si="0"/>
        <v>4.1295681775863624E-2</v>
      </c>
      <c r="G15" s="1">
        <f t="shared" si="1"/>
        <v>24.828666666666667</v>
      </c>
      <c r="H15" s="1">
        <v>18.109000000000002</v>
      </c>
      <c r="I15" s="1">
        <f t="shared" si="2"/>
        <v>9.4880894952621558E-3</v>
      </c>
      <c r="J15" s="1">
        <f t="shared" si="3"/>
        <v>2.3292360396722183</v>
      </c>
    </row>
    <row r="16" spans="1:10">
      <c r="A16" s="4" t="s">
        <v>0</v>
      </c>
      <c r="B16" s="2" t="s">
        <v>69</v>
      </c>
      <c r="C16" s="2">
        <v>23.585999999999999</v>
      </c>
      <c r="D16" s="2">
        <v>23.766999999999999</v>
      </c>
      <c r="E16" s="2">
        <v>23.672000000000001</v>
      </c>
      <c r="F16" s="1">
        <f t="shared" si="0"/>
        <v>9.0537285137119491E-2</v>
      </c>
      <c r="G16" s="1">
        <f t="shared" si="1"/>
        <v>23.674999999999997</v>
      </c>
      <c r="H16" s="1">
        <v>16.976000000000003</v>
      </c>
      <c r="I16" s="7">
        <f t="shared" si="2"/>
        <v>9.6249849487950075E-3</v>
      </c>
      <c r="J16" s="1">
        <f t="shared" si="3"/>
        <v>2.2961074866685163</v>
      </c>
    </row>
    <row r="17" spans="1:10">
      <c r="A17" s="4" t="s">
        <v>9</v>
      </c>
      <c r="B17" s="2" t="s">
        <v>147</v>
      </c>
      <c r="C17" s="2">
        <v>23.637</v>
      </c>
      <c r="D17" s="2">
        <v>23.876000000000001</v>
      </c>
      <c r="E17" s="2">
        <v>23.7</v>
      </c>
      <c r="F17" s="1">
        <f t="shared" si="0"/>
        <v>0.12387224601715059</v>
      </c>
      <c r="G17" s="1">
        <f t="shared" si="1"/>
        <v>23.737666666666669</v>
      </c>
      <c r="H17" s="1">
        <v>17.082666666666665</v>
      </c>
      <c r="I17" s="7">
        <f t="shared" si="2"/>
        <v>9.9230545510842604E-3</v>
      </c>
      <c r="J17" s="1">
        <f t="shared" si="3"/>
        <v>2.2271368041189703</v>
      </c>
    </row>
    <row r="18" spans="1:10">
      <c r="A18" s="4" t="s">
        <v>161</v>
      </c>
      <c r="B18" s="2" t="s">
        <v>99</v>
      </c>
      <c r="C18" s="2">
        <v>24.161000000000001</v>
      </c>
      <c r="D18" s="2">
        <v>24.509</v>
      </c>
      <c r="E18" s="2">
        <v>23.370999999999999</v>
      </c>
      <c r="F18" s="7">
        <f t="shared" si="0"/>
        <v>0.58313063144833555</v>
      </c>
      <c r="G18" s="1">
        <f t="shared" si="1"/>
        <v>24.013666666666666</v>
      </c>
      <c r="H18" s="1">
        <v>17.385000000000002</v>
      </c>
      <c r="I18" s="1">
        <f t="shared" si="2"/>
        <v>1.0105841955934643E-2</v>
      </c>
      <c r="J18" s="1">
        <f t="shared" si="3"/>
        <v>2.1868539104771774</v>
      </c>
    </row>
    <row r="19" spans="1:10">
      <c r="A19" s="4" t="s">
        <v>12</v>
      </c>
      <c r="B19" s="2" t="s">
        <v>83</v>
      </c>
      <c r="C19" s="2">
        <v>23.318000000000001</v>
      </c>
      <c r="D19" s="2">
        <v>23.736000000000001</v>
      </c>
      <c r="E19" s="2">
        <v>22.92</v>
      </c>
      <c r="F19" s="7">
        <f t="shared" si="0"/>
        <v>0.40804084762843645</v>
      </c>
      <c r="G19" s="1">
        <f t="shared" si="1"/>
        <v>23.324666666666669</v>
      </c>
      <c r="H19" s="1">
        <v>16.744333333333334</v>
      </c>
      <c r="I19" s="1">
        <f t="shared" si="2"/>
        <v>1.0450144246804445E-2</v>
      </c>
      <c r="J19" s="1">
        <f t="shared" si="3"/>
        <v>2.114803344150773</v>
      </c>
    </row>
    <row r="20" spans="1:10">
      <c r="A20" s="4" t="s">
        <v>10</v>
      </c>
      <c r="B20" s="2" t="s">
        <v>150</v>
      </c>
      <c r="C20" s="2">
        <v>22.879000000000001</v>
      </c>
      <c r="D20" s="2">
        <v>23.334</v>
      </c>
      <c r="E20" s="2">
        <v>23.068999999999999</v>
      </c>
      <c r="F20" s="1">
        <f t="shared" si="0"/>
        <v>0.228527897640528</v>
      </c>
      <c r="G20" s="1">
        <f t="shared" si="1"/>
        <v>23.093999999999998</v>
      </c>
      <c r="H20" s="1">
        <v>16.566000000000003</v>
      </c>
      <c r="I20" s="7">
        <f t="shared" si="2"/>
        <v>1.0836179446338986E-2</v>
      </c>
      <c r="J20" s="1">
        <f t="shared" si="3"/>
        <v>2.0394641957933346</v>
      </c>
    </row>
    <row r="21" spans="1:10">
      <c r="A21" s="4" t="s">
        <v>3</v>
      </c>
      <c r="B21" s="2" t="s">
        <v>82</v>
      </c>
      <c r="C21" s="2">
        <v>22.657</v>
      </c>
      <c r="D21" s="2">
        <v>22.300999999999998</v>
      </c>
      <c r="E21" s="2">
        <v>22.847999999999999</v>
      </c>
      <c r="F21" s="1">
        <f t="shared" si="0"/>
        <v>0.27761664215244775</v>
      </c>
      <c r="G21" s="1">
        <f t="shared" si="1"/>
        <v>22.602</v>
      </c>
      <c r="H21" s="1">
        <v>16.09866666666667</v>
      </c>
      <c r="I21" s="7">
        <f t="shared" si="2"/>
        <v>1.1023045368109777E-2</v>
      </c>
      <c r="J21" s="1">
        <f t="shared" si="3"/>
        <v>2.0048905961991599</v>
      </c>
    </row>
    <row r="22" spans="1:10">
      <c r="A22" s="4" t="s">
        <v>11</v>
      </c>
      <c r="B22" s="2" t="s">
        <v>151</v>
      </c>
      <c r="C22" s="2">
        <v>23.4</v>
      </c>
      <c r="D22" s="2">
        <v>23.3</v>
      </c>
      <c r="E22" s="2">
        <v>23.552</v>
      </c>
      <c r="F22" s="1">
        <f t="shared" si="0"/>
        <v>0.12689102936509428</v>
      </c>
      <c r="G22" s="1">
        <f t="shared" si="1"/>
        <v>23.417333333333335</v>
      </c>
      <c r="H22" s="1">
        <v>16.940333333333331</v>
      </c>
      <c r="I22" s="7">
        <f t="shared" si="2"/>
        <v>1.1226095129250463E-2</v>
      </c>
      <c r="J22" s="1">
        <f t="shared" si="3"/>
        <v>1.9686275366059152</v>
      </c>
    </row>
    <row r="23" spans="1:10">
      <c r="A23" s="4" t="s">
        <v>6</v>
      </c>
      <c r="B23" s="2" t="s">
        <v>100</v>
      </c>
      <c r="C23" s="2">
        <v>22.341000000000001</v>
      </c>
      <c r="D23" s="2">
        <v>22.553999999999998</v>
      </c>
      <c r="E23" s="2">
        <v>22.885000000000002</v>
      </c>
      <c r="F23" s="1">
        <f t="shared" si="0"/>
        <v>0.27412466750245879</v>
      </c>
      <c r="G23" s="1">
        <f t="shared" si="1"/>
        <v>22.593333333333334</v>
      </c>
      <c r="H23" s="1">
        <v>16.131333333333334</v>
      </c>
      <c r="I23" s="7">
        <f t="shared" si="2"/>
        <v>1.1343424061749175E-2</v>
      </c>
      <c r="J23" s="1">
        <f t="shared" si="3"/>
        <v>1.94826534560431</v>
      </c>
    </row>
    <row r="24" spans="1:10">
      <c r="A24" s="4" t="s">
        <v>110</v>
      </c>
      <c r="B24" s="2" t="s">
        <v>111</v>
      </c>
      <c r="C24" s="2">
        <v>24.344999999999999</v>
      </c>
      <c r="D24" s="2">
        <v>23.867999999999999</v>
      </c>
      <c r="E24" s="2">
        <v>23.887</v>
      </c>
      <c r="F24" s="1">
        <f t="shared" si="0"/>
        <v>0.27007838368394677</v>
      </c>
      <c r="G24" s="1">
        <f t="shared" si="1"/>
        <v>24.033333333333331</v>
      </c>
      <c r="H24" s="1">
        <v>17.575666666666667</v>
      </c>
      <c r="I24" s="7">
        <f t="shared" si="2"/>
        <v>1.137754681939103E-2</v>
      </c>
      <c r="J24" s="1">
        <f t="shared" si="3"/>
        <v>1.9424222418785775</v>
      </c>
    </row>
    <row r="25" spans="1:10">
      <c r="A25" s="4" t="s">
        <v>132</v>
      </c>
      <c r="B25" s="2" t="s">
        <v>133</v>
      </c>
      <c r="C25" s="2">
        <v>23.324999999999999</v>
      </c>
      <c r="D25" s="2">
        <v>23.32</v>
      </c>
      <c r="E25" s="2">
        <v>23.484999999999999</v>
      </c>
      <c r="F25" s="1">
        <f t="shared" si="0"/>
        <v>9.3852721502007033E-2</v>
      </c>
      <c r="G25" s="1">
        <f t="shared" si="1"/>
        <v>23.376666666666665</v>
      </c>
      <c r="H25" s="1">
        <v>16.946999999999999</v>
      </c>
      <c r="I25" s="7">
        <f t="shared" si="2"/>
        <v>1.1600520375254508E-2</v>
      </c>
      <c r="J25" s="1">
        <f t="shared" si="3"/>
        <v>1.9050869517148832</v>
      </c>
    </row>
    <row r="26" spans="1:10">
      <c r="A26" s="4" t="s">
        <v>19</v>
      </c>
      <c r="B26" s="2" t="s">
        <v>187</v>
      </c>
      <c r="C26" s="2">
        <v>25.459</v>
      </c>
      <c r="D26" s="2">
        <v>24.794</v>
      </c>
      <c r="E26" s="2">
        <v>23.969000000000001</v>
      </c>
      <c r="F26" s="7">
        <f t="shared" si="0"/>
        <v>0.74643039416501</v>
      </c>
      <c r="G26" s="1">
        <f t="shared" si="1"/>
        <v>24.740666666666669</v>
      </c>
      <c r="H26" s="1">
        <v>18.315000000000001</v>
      </c>
      <c r="I26" s="1">
        <f t="shared" si="2"/>
        <v>1.1632728476495531E-2</v>
      </c>
      <c r="J26" s="1">
        <f t="shared" si="3"/>
        <v>1.8998122447931352</v>
      </c>
    </row>
    <row r="27" spans="1:10">
      <c r="A27" s="4" t="s">
        <v>206</v>
      </c>
      <c r="B27" s="2" t="s">
        <v>207</v>
      </c>
      <c r="C27" s="2">
        <v>23.931999999999999</v>
      </c>
      <c r="D27" s="2">
        <v>24.088000000000001</v>
      </c>
      <c r="E27" s="2">
        <v>22.974</v>
      </c>
      <c r="F27" s="7">
        <f t="shared" si="0"/>
        <v>0.6031992484522285</v>
      </c>
      <c r="G27" s="1">
        <f t="shared" si="1"/>
        <v>23.664666666666665</v>
      </c>
      <c r="H27" s="1">
        <v>17.317666666666668</v>
      </c>
      <c r="I27" s="1">
        <f t="shared" si="2"/>
        <v>1.2284645189692705E-2</v>
      </c>
      <c r="J27" s="1">
        <f t="shared" si="3"/>
        <v>1.7989937567381076</v>
      </c>
    </row>
    <row r="28" spans="1:10">
      <c r="A28" s="4" t="s">
        <v>174</v>
      </c>
      <c r="B28" s="2" t="s">
        <v>143</v>
      </c>
      <c r="C28" s="2">
        <v>25.106000000000002</v>
      </c>
      <c r="D28" s="2">
        <v>24.399000000000001</v>
      </c>
      <c r="E28" s="2">
        <v>23.831</v>
      </c>
      <c r="F28" s="7">
        <f t="shared" si="0"/>
        <v>0.63876156219150715</v>
      </c>
      <c r="G28" s="1">
        <f t="shared" si="1"/>
        <v>24.445333333333334</v>
      </c>
      <c r="H28" s="1">
        <v>18.11066666666667</v>
      </c>
      <c r="I28" s="1">
        <f t="shared" si="2"/>
        <v>1.2390114528163647E-2</v>
      </c>
      <c r="J28" s="1">
        <f t="shared" si="3"/>
        <v>1.7836800418402159</v>
      </c>
    </row>
    <row r="29" spans="1:10">
      <c r="A29" s="4" t="s">
        <v>4</v>
      </c>
      <c r="B29" s="2" t="s">
        <v>88</v>
      </c>
      <c r="C29" s="2">
        <v>23.173999999999999</v>
      </c>
      <c r="D29" s="2">
        <v>23.1</v>
      </c>
      <c r="E29" s="2">
        <v>23.31</v>
      </c>
      <c r="F29" s="1">
        <f t="shared" si="0"/>
        <v>0.10651447475969199</v>
      </c>
      <c r="G29" s="1">
        <f t="shared" si="1"/>
        <v>23.194666666666667</v>
      </c>
      <c r="H29" s="1">
        <v>16.864333333333335</v>
      </c>
      <c r="I29" s="7">
        <f t="shared" si="2"/>
        <v>1.2427385891104623E-2</v>
      </c>
      <c r="J29" s="1">
        <f t="shared" si="3"/>
        <v>1.778330551062949</v>
      </c>
    </row>
    <row r="30" spans="1:10">
      <c r="A30" s="4" t="s">
        <v>145</v>
      </c>
      <c r="B30" s="2" t="s">
        <v>146</v>
      </c>
      <c r="C30" s="2">
        <v>22.670999999999999</v>
      </c>
      <c r="D30" s="2">
        <v>23.266999999999999</v>
      </c>
      <c r="E30" s="2">
        <v>23.568000000000001</v>
      </c>
      <c r="F30" s="1">
        <f t="shared" si="0"/>
        <v>0.45651323456536741</v>
      </c>
      <c r="G30" s="1">
        <f t="shared" si="1"/>
        <v>23.168666666666667</v>
      </c>
      <c r="H30" s="1">
        <v>16.838666666666668</v>
      </c>
      <c r="I30" s="7">
        <f t="shared" si="2"/>
        <v>1.2430257558670622E-2</v>
      </c>
      <c r="J30" s="1">
        <f t="shared" si="3"/>
        <v>1.7779197169236716</v>
      </c>
    </row>
    <row r="31" spans="1:10">
      <c r="A31" s="4" t="s">
        <v>13</v>
      </c>
      <c r="B31" s="2" t="s">
        <v>88</v>
      </c>
      <c r="C31" s="2">
        <v>23.844000000000001</v>
      </c>
      <c r="D31" s="2">
        <v>24.273</v>
      </c>
      <c r="E31" s="2">
        <v>23.314</v>
      </c>
      <c r="F31" s="7">
        <f t="shared" si="0"/>
        <v>0.4803856089989928</v>
      </c>
      <c r="G31" s="1">
        <f t="shared" si="1"/>
        <v>23.810333333333336</v>
      </c>
      <c r="H31" s="1">
        <v>17.484666666666666</v>
      </c>
      <c r="I31" s="1">
        <f t="shared" si="2"/>
        <v>1.2467649677998143E-2</v>
      </c>
      <c r="J31" s="1">
        <f t="shared" si="3"/>
        <v>1.7725875021175979</v>
      </c>
    </row>
    <row r="32" spans="1:10">
      <c r="A32" s="5" t="s">
        <v>112</v>
      </c>
      <c r="B32" s="2" t="s">
        <v>113</v>
      </c>
      <c r="C32" s="2">
        <v>23.818000000000001</v>
      </c>
      <c r="D32" s="2">
        <v>23.620999999999999</v>
      </c>
      <c r="E32" s="2">
        <v>23.7</v>
      </c>
      <c r="F32" s="1">
        <f t="shared" si="0"/>
        <v>9.9141313285634247E-2</v>
      </c>
      <c r="G32" s="1">
        <f t="shared" si="1"/>
        <v>23.712999999999997</v>
      </c>
      <c r="H32" s="1">
        <v>17.394666666666669</v>
      </c>
      <c r="I32" s="7">
        <f t="shared" si="2"/>
        <v>1.2531185071217846E-2</v>
      </c>
      <c r="J32" s="1">
        <f t="shared" si="3"/>
        <v>1.7636001602721687</v>
      </c>
    </row>
    <row r="33" spans="1:10">
      <c r="A33" s="4" t="s">
        <v>46</v>
      </c>
      <c r="B33" s="2" t="s">
        <v>182</v>
      </c>
      <c r="C33" s="2">
        <v>23.896999999999998</v>
      </c>
      <c r="D33" s="2">
        <v>24.946000000000002</v>
      </c>
      <c r="E33" s="2">
        <v>23.181999999999999</v>
      </c>
      <c r="F33" s="7">
        <f t="shared" ref="F33:F64" si="4">STDEV(C33:E33)</f>
        <v>0.8872543791570352</v>
      </c>
      <c r="G33" s="1">
        <f t="shared" ref="G33:G64" si="5">AVERAGE(C33:E33)</f>
        <v>24.008333333333336</v>
      </c>
      <c r="H33" s="1">
        <v>17.702000000000002</v>
      </c>
      <c r="I33" s="1">
        <f t="shared" ref="I33:I64" si="6">2^(H33-G33)</f>
        <v>1.2635851229300948E-2</v>
      </c>
      <c r="J33" s="1">
        <f t="shared" ref="J33:J64" si="7">0.0221/I33</f>
        <v>1.7489917852746544</v>
      </c>
    </row>
    <row r="34" spans="1:10">
      <c r="A34" s="4" t="s">
        <v>142</v>
      </c>
      <c r="B34" s="2" t="s">
        <v>143</v>
      </c>
      <c r="C34" s="2">
        <v>23.617000000000001</v>
      </c>
      <c r="D34" s="2">
        <v>23.869</v>
      </c>
      <c r="E34" s="2">
        <v>24.367000000000001</v>
      </c>
      <c r="F34" s="1">
        <f t="shared" si="4"/>
        <v>0.3816647743766774</v>
      </c>
      <c r="G34" s="1">
        <f t="shared" si="5"/>
        <v>23.951000000000004</v>
      </c>
      <c r="H34" s="1">
        <v>17.654</v>
      </c>
      <c r="I34" s="7">
        <f t="shared" si="6"/>
        <v>1.271786226672551E-2</v>
      </c>
      <c r="J34" s="1">
        <f t="shared" si="7"/>
        <v>1.7377134251423316</v>
      </c>
    </row>
    <row r="35" spans="1:10">
      <c r="A35" s="4" t="s">
        <v>136</v>
      </c>
      <c r="B35" s="2" t="s">
        <v>137</v>
      </c>
      <c r="C35" s="2">
        <v>23.411999999999999</v>
      </c>
      <c r="D35" s="2">
        <v>22.92</v>
      </c>
      <c r="E35" s="2">
        <v>23.834</v>
      </c>
      <c r="F35" s="1">
        <f t="shared" si="4"/>
        <v>0.45744653603818264</v>
      </c>
      <c r="G35" s="1">
        <f t="shared" si="5"/>
        <v>23.388666666666666</v>
      </c>
      <c r="H35" s="1">
        <v>17.100333333333332</v>
      </c>
      <c r="I35" s="7">
        <f t="shared" si="6"/>
        <v>1.2794491907194321E-2</v>
      </c>
      <c r="J35" s="1">
        <f t="shared" si="7"/>
        <v>1.7273057937981271</v>
      </c>
    </row>
    <row r="36" spans="1:10">
      <c r="A36" s="4" t="s">
        <v>154</v>
      </c>
      <c r="B36" s="2" t="s">
        <v>72</v>
      </c>
      <c r="C36" s="2">
        <v>23.355</v>
      </c>
      <c r="D36" s="2">
        <v>23.646999999999998</v>
      </c>
      <c r="E36" s="2">
        <v>23.37</v>
      </c>
      <c r="F36" s="7">
        <f t="shared" si="4"/>
        <v>0.16442728889491826</v>
      </c>
      <c r="G36" s="1">
        <f t="shared" si="5"/>
        <v>23.457333333333334</v>
      </c>
      <c r="H36" s="1">
        <v>17.208333333333332</v>
      </c>
      <c r="I36" s="1">
        <f t="shared" si="6"/>
        <v>1.3148116910709049E-2</v>
      </c>
      <c r="J36" s="1">
        <f t="shared" si="7"/>
        <v>1.6808490637925273</v>
      </c>
    </row>
    <row r="37" spans="1:10">
      <c r="A37" s="4" t="s">
        <v>86</v>
      </c>
      <c r="B37" s="2" t="s">
        <v>87</v>
      </c>
      <c r="C37" s="2">
        <v>22.832999999999998</v>
      </c>
      <c r="D37" s="2">
        <v>22.904</v>
      </c>
      <c r="E37" s="2">
        <v>23.311</v>
      </c>
      <c r="F37" s="1">
        <f t="shared" si="4"/>
        <v>0.25793216162394383</v>
      </c>
      <c r="G37" s="1">
        <f t="shared" si="5"/>
        <v>23.016000000000002</v>
      </c>
      <c r="H37" s="1">
        <v>16.783000000000001</v>
      </c>
      <c r="I37" s="7">
        <f t="shared" si="6"/>
        <v>1.3294745773539691E-2</v>
      </c>
      <c r="J37" s="1">
        <f t="shared" si="7"/>
        <v>1.6623108389169245</v>
      </c>
    </row>
    <row r="38" spans="1:10">
      <c r="A38" s="4" t="s">
        <v>158</v>
      </c>
      <c r="B38" s="2" t="s">
        <v>82</v>
      </c>
      <c r="C38" s="2">
        <v>22.83</v>
      </c>
      <c r="D38" s="2">
        <v>23.082000000000001</v>
      </c>
      <c r="E38" s="2">
        <v>22.553000000000001</v>
      </c>
      <c r="F38" s="7">
        <f t="shared" si="4"/>
        <v>0.26459843788906479</v>
      </c>
      <c r="G38" s="1">
        <f t="shared" si="5"/>
        <v>22.821666666666669</v>
      </c>
      <c r="H38" s="1">
        <v>16.596666666666668</v>
      </c>
      <c r="I38" s="1">
        <f t="shared" si="6"/>
        <v>1.3368672276290648E-2</v>
      </c>
      <c r="J38" s="1">
        <f t="shared" si="7"/>
        <v>1.6531185403650273</v>
      </c>
    </row>
    <row r="39" spans="1:10">
      <c r="A39" s="4" t="s">
        <v>170</v>
      </c>
      <c r="B39" s="2" t="s">
        <v>117</v>
      </c>
      <c r="C39" s="2">
        <v>24.417000000000002</v>
      </c>
      <c r="D39" s="2">
        <v>24.582999999999998</v>
      </c>
      <c r="E39" s="2">
        <v>23.22</v>
      </c>
      <c r="F39" s="7">
        <f t="shared" si="4"/>
        <v>0.74365471378411507</v>
      </c>
      <c r="G39" s="1">
        <f t="shared" si="5"/>
        <v>24.073333333333334</v>
      </c>
      <c r="H39" s="1">
        <v>17.848666666666666</v>
      </c>
      <c r="I39" s="1">
        <f t="shared" si="6"/>
        <v>1.3371761452317893E-2</v>
      </c>
      <c r="J39" s="1">
        <f t="shared" si="7"/>
        <v>1.6527366330012667</v>
      </c>
    </row>
    <row r="40" spans="1:10">
      <c r="A40" s="4" t="s">
        <v>155</v>
      </c>
      <c r="B40" s="2" t="s">
        <v>76</v>
      </c>
      <c r="C40" s="2">
        <v>23.478000000000002</v>
      </c>
      <c r="D40" s="2">
        <v>23.372</v>
      </c>
      <c r="E40" s="2">
        <v>22.783999999999999</v>
      </c>
      <c r="F40" s="7">
        <f t="shared" si="4"/>
        <v>0.37385737030762706</v>
      </c>
      <c r="G40" s="1">
        <f t="shared" si="5"/>
        <v>23.211333333333332</v>
      </c>
      <c r="H40" s="1">
        <v>16.988</v>
      </c>
      <c r="I40" s="1">
        <f t="shared" si="6"/>
        <v>1.3384125296413391E-2</v>
      </c>
      <c r="J40" s="1">
        <f t="shared" si="7"/>
        <v>1.6512098856338595</v>
      </c>
    </row>
    <row r="41" spans="1:10">
      <c r="A41" s="4" t="s">
        <v>94</v>
      </c>
      <c r="B41" s="2" t="s">
        <v>95</v>
      </c>
      <c r="C41" s="2">
        <v>22.539000000000001</v>
      </c>
      <c r="D41" s="2">
        <v>22.401</v>
      </c>
      <c r="E41" s="2">
        <v>23.177</v>
      </c>
      <c r="F41" s="1">
        <f t="shared" si="4"/>
        <v>0.41397745510273015</v>
      </c>
      <c r="G41" s="1">
        <f t="shared" si="5"/>
        <v>22.705666666666662</v>
      </c>
      <c r="H41" s="1">
        <v>16.488333333333333</v>
      </c>
      <c r="I41" s="7">
        <f t="shared" si="6"/>
        <v>1.3439904217302063E-2</v>
      </c>
      <c r="J41" s="1">
        <f t="shared" si="7"/>
        <v>1.6443569569156031</v>
      </c>
    </row>
    <row r="42" spans="1:10">
      <c r="A42" s="4" t="s">
        <v>114</v>
      </c>
      <c r="B42" s="2" t="s">
        <v>115</v>
      </c>
      <c r="C42" s="2">
        <v>23.437000000000001</v>
      </c>
      <c r="D42" s="2">
        <v>22.908000000000001</v>
      </c>
      <c r="E42" s="2">
        <v>23.667000000000002</v>
      </c>
      <c r="F42" s="1">
        <f t="shared" si="4"/>
        <v>0.38919189782590979</v>
      </c>
      <c r="G42" s="1">
        <f t="shared" si="5"/>
        <v>23.337333333333333</v>
      </c>
      <c r="H42" s="1">
        <v>17.122666666666664</v>
      </c>
      <c r="I42" s="7">
        <f t="shared" si="6"/>
        <v>1.3464769408445985E-2</v>
      </c>
      <c r="J42" s="1">
        <f t="shared" si="7"/>
        <v>1.6413203471674334</v>
      </c>
    </row>
    <row r="43" spans="1:10">
      <c r="A43" s="4" t="s">
        <v>176</v>
      </c>
      <c r="B43" s="2" t="s">
        <v>149</v>
      </c>
      <c r="C43" s="2">
        <v>23.931999999999999</v>
      </c>
      <c r="D43" s="2">
        <v>24.593</v>
      </c>
      <c r="E43" s="2">
        <v>23.202999999999999</v>
      </c>
      <c r="F43" s="7">
        <f t="shared" si="4"/>
        <v>0.69527716295973196</v>
      </c>
      <c r="G43" s="1">
        <f t="shared" si="5"/>
        <v>23.909333333333333</v>
      </c>
      <c r="H43" s="1">
        <v>17.695666666666668</v>
      </c>
      <c r="I43" s="1">
        <f t="shared" si="6"/>
        <v>1.3474105710740382E-2</v>
      </c>
      <c r="J43" s="1">
        <f t="shared" si="7"/>
        <v>1.6401830647939633</v>
      </c>
    </row>
    <row r="44" spans="1:10">
      <c r="A44" s="4" t="s">
        <v>120</v>
      </c>
      <c r="B44" s="2" t="s">
        <v>121</v>
      </c>
      <c r="C44" s="2">
        <v>22.911999999999999</v>
      </c>
      <c r="D44" s="2">
        <v>22.815999999999999</v>
      </c>
      <c r="E44" s="2">
        <v>23.655000000000001</v>
      </c>
      <c r="F44" s="1">
        <f t="shared" si="4"/>
        <v>0.45919966608582641</v>
      </c>
      <c r="G44" s="1">
        <f t="shared" si="5"/>
        <v>23.127666666666666</v>
      </c>
      <c r="H44" s="1">
        <v>16.924666666666667</v>
      </c>
      <c r="I44" s="7">
        <f t="shared" si="6"/>
        <v>1.3574096642978494E-2</v>
      </c>
      <c r="J44" s="1">
        <f t="shared" si="7"/>
        <v>1.6281009765339871</v>
      </c>
    </row>
    <row r="45" spans="1:10">
      <c r="A45" s="4" t="s">
        <v>165</v>
      </c>
      <c r="B45" s="2" t="s">
        <v>108</v>
      </c>
      <c r="C45" s="2">
        <v>23.248000000000001</v>
      </c>
      <c r="D45" s="2">
        <v>23.221</v>
      </c>
      <c r="E45" s="2">
        <v>23.693000000000001</v>
      </c>
      <c r="F45" s="7">
        <f t="shared" si="4"/>
        <v>0.26505911290377016</v>
      </c>
      <c r="G45" s="1">
        <f t="shared" si="5"/>
        <v>23.387333333333334</v>
      </c>
      <c r="H45" s="1">
        <v>17.209666666666667</v>
      </c>
      <c r="I45" s="1">
        <f t="shared" si="6"/>
        <v>1.3814559145069691E-2</v>
      </c>
      <c r="J45" s="1">
        <f t="shared" si="7"/>
        <v>1.5997615101519413</v>
      </c>
    </row>
    <row r="46" spans="1:10">
      <c r="A46" s="4" t="s">
        <v>159</v>
      </c>
      <c r="B46" s="2" t="s">
        <v>93</v>
      </c>
      <c r="C46" s="2">
        <v>23.442</v>
      </c>
      <c r="D46" s="2">
        <v>23.863</v>
      </c>
      <c r="E46" s="2">
        <v>22.466000000000001</v>
      </c>
      <c r="F46" s="7">
        <f t="shared" si="4"/>
        <v>0.71663868162414934</v>
      </c>
      <c r="G46" s="1">
        <f t="shared" si="5"/>
        <v>23.257000000000001</v>
      </c>
      <c r="H46" s="1">
        <v>17.081</v>
      </c>
      <c r="I46" s="1">
        <f t="shared" si="6"/>
        <v>1.3830527571555371E-2</v>
      </c>
      <c r="J46" s="1">
        <f t="shared" si="7"/>
        <v>1.5979144602879853</v>
      </c>
    </row>
    <row r="47" spans="1:10">
      <c r="A47" s="4" t="s">
        <v>160</v>
      </c>
      <c r="B47" s="2" t="s">
        <v>95</v>
      </c>
      <c r="C47" s="2">
        <v>24.358000000000001</v>
      </c>
      <c r="D47" s="2">
        <v>24.093</v>
      </c>
      <c r="E47" s="2">
        <v>23.004000000000001</v>
      </c>
      <c r="F47" s="7">
        <f t="shared" si="4"/>
        <v>0.71757252827385498</v>
      </c>
      <c r="G47" s="1">
        <f t="shared" si="5"/>
        <v>23.818333333333332</v>
      </c>
      <c r="H47" s="1">
        <v>17.647000000000002</v>
      </c>
      <c r="I47" s="1">
        <f t="shared" si="6"/>
        <v>1.3875337430977686E-2</v>
      </c>
      <c r="J47" s="1">
        <f t="shared" si="7"/>
        <v>1.5927540580498005</v>
      </c>
    </row>
    <row r="48" spans="1:10">
      <c r="A48" s="4" t="s">
        <v>175</v>
      </c>
      <c r="B48" s="2" t="s">
        <v>147</v>
      </c>
      <c r="C48" s="2">
        <v>24.285</v>
      </c>
      <c r="D48" s="2">
        <v>24.638999999999999</v>
      </c>
      <c r="E48" s="2">
        <v>23.173999999999999</v>
      </c>
      <c r="F48" s="7">
        <f t="shared" si="4"/>
        <v>0.76440194487804214</v>
      </c>
      <c r="G48" s="1">
        <f t="shared" si="5"/>
        <v>24.032666666666668</v>
      </c>
      <c r="H48" s="1">
        <v>17.866</v>
      </c>
      <c r="I48" s="1">
        <f t="shared" si="6"/>
        <v>1.3920292470942791E-2</v>
      </c>
      <c r="J48" s="1">
        <f t="shared" si="7"/>
        <v>1.5876103211287784</v>
      </c>
    </row>
    <row r="49" spans="1:10">
      <c r="A49" s="4" t="s">
        <v>51</v>
      </c>
      <c r="B49" s="2" t="s">
        <v>208</v>
      </c>
      <c r="C49" s="2">
        <v>26.393000000000001</v>
      </c>
      <c r="D49" s="2">
        <v>26.951000000000001</v>
      </c>
      <c r="E49" s="2">
        <v>26.812000000000001</v>
      </c>
      <c r="F49" s="7">
        <f t="shared" si="4"/>
        <v>0.2904726034126684</v>
      </c>
      <c r="G49" s="1">
        <f t="shared" si="5"/>
        <v>26.718666666666667</v>
      </c>
      <c r="H49" s="1">
        <v>20.556333333333331</v>
      </c>
      <c r="I49" s="1">
        <f t="shared" si="6"/>
        <v>1.3962166843592846E-2</v>
      </c>
      <c r="J49" s="1">
        <f t="shared" si="7"/>
        <v>1.5828488692026736</v>
      </c>
    </row>
    <row r="50" spans="1:10">
      <c r="A50" s="4" t="s">
        <v>168</v>
      </c>
      <c r="B50" s="2" t="s">
        <v>113</v>
      </c>
      <c r="C50" s="2">
        <v>24.03</v>
      </c>
      <c r="D50" s="2">
        <v>23.821999999999999</v>
      </c>
      <c r="E50" s="2">
        <v>23.547999999999998</v>
      </c>
      <c r="F50" s="7">
        <f t="shared" si="4"/>
        <v>0.24175193897878189</v>
      </c>
      <c r="G50" s="1">
        <f t="shared" si="5"/>
        <v>23.8</v>
      </c>
      <c r="H50" s="1">
        <v>17.643333333333334</v>
      </c>
      <c r="I50" s="1">
        <f t="shared" si="6"/>
        <v>1.4017115762028614E-2</v>
      </c>
      <c r="J50" s="1">
        <f t="shared" si="7"/>
        <v>1.5766438955913709</v>
      </c>
    </row>
    <row r="51" spans="1:10">
      <c r="A51" s="4" t="s">
        <v>195</v>
      </c>
      <c r="B51" s="2" t="s">
        <v>196</v>
      </c>
      <c r="C51" s="2">
        <v>24.609000000000002</v>
      </c>
      <c r="D51" s="2">
        <v>24.678000000000001</v>
      </c>
      <c r="E51" s="2">
        <v>24.234999999999999</v>
      </c>
      <c r="F51" s="7">
        <f t="shared" si="4"/>
        <v>0.2383575745247753</v>
      </c>
      <c r="G51" s="1">
        <f t="shared" si="5"/>
        <v>24.507333333333335</v>
      </c>
      <c r="H51" s="1">
        <v>18.363333333333333</v>
      </c>
      <c r="I51" s="1">
        <f t="shared" si="6"/>
        <v>1.4140725982545383E-2</v>
      </c>
      <c r="J51" s="1">
        <f t="shared" si="7"/>
        <v>1.5628617673009968</v>
      </c>
    </row>
    <row r="52" spans="1:10">
      <c r="A52" s="4" t="s">
        <v>96</v>
      </c>
      <c r="B52" s="2" t="s">
        <v>97</v>
      </c>
      <c r="C52" s="2">
        <v>23.012</v>
      </c>
      <c r="D52" s="2">
        <v>22.943000000000001</v>
      </c>
      <c r="E52" s="2">
        <v>23.341999999999999</v>
      </c>
      <c r="F52" s="1">
        <f t="shared" si="4"/>
        <v>0.2132533704305736</v>
      </c>
      <c r="G52" s="1">
        <f t="shared" si="5"/>
        <v>23.099</v>
      </c>
      <c r="H52" s="1">
        <v>16.987666666666669</v>
      </c>
      <c r="I52" s="7">
        <f t="shared" si="6"/>
        <v>1.4464564191911429E-2</v>
      </c>
      <c r="J52" s="1">
        <f t="shared" si="7"/>
        <v>1.5278718187968845</v>
      </c>
    </row>
    <row r="53" spans="1:10">
      <c r="A53" s="4" t="s">
        <v>90</v>
      </c>
      <c r="B53" s="2" t="s">
        <v>91</v>
      </c>
      <c r="C53" s="2">
        <v>23.073</v>
      </c>
      <c r="D53" s="2">
        <v>22.474</v>
      </c>
      <c r="E53" s="2">
        <v>22.454999999999998</v>
      </c>
      <c r="F53" s="1">
        <f t="shared" si="4"/>
        <v>0.35144606034686721</v>
      </c>
      <c r="G53" s="1">
        <f t="shared" si="5"/>
        <v>22.667333333333332</v>
      </c>
      <c r="H53" s="1">
        <v>16.558666666666667</v>
      </c>
      <c r="I53" s="7">
        <f t="shared" si="6"/>
        <v>1.4491325108331012E-2</v>
      </c>
      <c r="J53" s="1">
        <f t="shared" si="7"/>
        <v>1.5250503204358301</v>
      </c>
    </row>
    <row r="54" spans="1:10">
      <c r="A54" s="4" t="s">
        <v>211</v>
      </c>
      <c r="B54" s="2" t="s">
        <v>212</v>
      </c>
      <c r="C54" s="2">
        <v>24.285</v>
      </c>
      <c r="D54" s="2">
        <v>23.716000000000001</v>
      </c>
      <c r="E54" s="2">
        <v>23.007999999999999</v>
      </c>
      <c r="F54" s="7">
        <f t="shared" si="4"/>
        <v>0.63975959026288465</v>
      </c>
      <c r="G54" s="1">
        <f t="shared" si="5"/>
        <v>23.669666666666668</v>
      </c>
      <c r="H54" s="1">
        <v>17.568999999999999</v>
      </c>
      <c r="I54" s="1">
        <f t="shared" si="6"/>
        <v>1.4571905286676182E-2</v>
      </c>
      <c r="J54" s="1">
        <f t="shared" si="7"/>
        <v>1.5166170493989644</v>
      </c>
    </row>
    <row r="55" spans="1:10">
      <c r="A55" s="4" t="s">
        <v>130</v>
      </c>
      <c r="B55" s="2" t="s">
        <v>131</v>
      </c>
      <c r="C55" s="2">
        <v>22.7</v>
      </c>
      <c r="D55" s="2">
        <v>22.864000000000001</v>
      </c>
      <c r="E55" s="2">
        <v>23.408000000000001</v>
      </c>
      <c r="F55" s="1">
        <f t="shared" si="4"/>
        <v>0.37060670977915922</v>
      </c>
      <c r="G55" s="1">
        <f t="shared" si="5"/>
        <v>22.990666666666669</v>
      </c>
      <c r="H55" s="1">
        <v>16.892666666666667</v>
      </c>
      <c r="I55" s="7">
        <f t="shared" si="6"/>
        <v>1.459886479504967E-2</v>
      </c>
      <c r="J55" s="1">
        <f t="shared" si="7"/>
        <v>1.5138163350546197</v>
      </c>
    </row>
    <row r="56" spans="1:10">
      <c r="A56" s="4" t="s">
        <v>32</v>
      </c>
      <c r="B56" s="2" t="s">
        <v>85</v>
      </c>
      <c r="C56" s="2">
        <v>22.622</v>
      </c>
      <c r="D56" s="2">
        <v>22.997</v>
      </c>
      <c r="E56" s="2">
        <v>22.366</v>
      </c>
      <c r="F56" s="7">
        <f t="shared" si="4"/>
        <v>0.31736466932116658</v>
      </c>
      <c r="G56" s="1">
        <f t="shared" si="5"/>
        <v>22.661666666666665</v>
      </c>
      <c r="H56" s="1">
        <v>16.566333333333333</v>
      </c>
      <c r="I56" s="1">
        <f t="shared" si="6"/>
        <v>1.4625874181258481E-2</v>
      </c>
      <c r="J56" s="1">
        <f t="shared" si="7"/>
        <v>1.5110207927481576</v>
      </c>
    </row>
    <row r="57" spans="1:10">
      <c r="A57" s="4" t="s">
        <v>138</v>
      </c>
      <c r="B57" s="2" t="s">
        <v>139</v>
      </c>
      <c r="C57" s="2">
        <v>23.547000000000001</v>
      </c>
      <c r="D57" s="2">
        <v>23.114999999999998</v>
      </c>
      <c r="E57" s="2">
        <v>24.035</v>
      </c>
      <c r="F57" s="1">
        <f t="shared" si="4"/>
        <v>0.46028397031977347</v>
      </c>
      <c r="G57" s="1">
        <f t="shared" si="5"/>
        <v>23.565666666666669</v>
      </c>
      <c r="H57" s="1">
        <v>17.474333333333334</v>
      </c>
      <c r="I57" s="7">
        <f t="shared" si="6"/>
        <v>1.466648198341995E-2</v>
      </c>
      <c r="J57" s="1">
        <f t="shared" si="7"/>
        <v>1.5068371559712437</v>
      </c>
    </row>
    <row r="58" spans="1:10">
      <c r="A58" s="4" t="s">
        <v>54</v>
      </c>
      <c r="B58" s="2" t="s">
        <v>83</v>
      </c>
      <c r="C58" s="2">
        <v>22.395</v>
      </c>
      <c r="D58" s="2">
        <v>22.6</v>
      </c>
      <c r="E58" s="2">
        <v>22.774999999999999</v>
      </c>
      <c r="F58" s="1">
        <f t="shared" si="4"/>
        <v>0.1901972660161019</v>
      </c>
      <c r="G58" s="1">
        <f t="shared" si="5"/>
        <v>22.590000000000003</v>
      </c>
      <c r="H58" s="1">
        <v>16.519000000000002</v>
      </c>
      <c r="I58" s="7">
        <f t="shared" si="6"/>
        <v>1.4874654820273916E-2</v>
      </c>
      <c r="J58" s="1">
        <f t="shared" si="7"/>
        <v>1.4857487630488109</v>
      </c>
    </row>
    <row r="59" spans="1:10">
      <c r="A59" s="4" t="s">
        <v>43</v>
      </c>
      <c r="B59" s="2" t="s">
        <v>141</v>
      </c>
      <c r="C59" s="2">
        <v>24.434999999999999</v>
      </c>
      <c r="D59" s="2">
        <v>24.28</v>
      </c>
      <c r="E59" s="2">
        <v>23.326000000000001</v>
      </c>
      <c r="F59" s="7">
        <f t="shared" si="4"/>
        <v>0.60055835131428548</v>
      </c>
      <c r="G59" s="1">
        <f t="shared" si="5"/>
        <v>24.013666666666666</v>
      </c>
      <c r="H59" s="1">
        <v>17.984333333333328</v>
      </c>
      <c r="I59" s="1">
        <f t="shared" si="6"/>
        <v>1.5310515475807814E-2</v>
      </c>
      <c r="J59" s="1">
        <f t="shared" si="7"/>
        <v>1.4434523798313825</v>
      </c>
    </row>
    <row r="60" spans="1:10">
      <c r="A60" s="4" t="s">
        <v>71</v>
      </c>
      <c r="B60" s="2" t="s">
        <v>72</v>
      </c>
      <c r="C60" s="2">
        <v>22.838000000000001</v>
      </c>
      <c r="D60" s="2">
        <v>22.553000000000001</v>
      </c>
      <c r="E60" s="2">
        <v>22.972999999999999</v>
      </c>
      <c r="F60" s="1">
        <f t="shared" si="4"/>
        <v>0.21441781642391489</v>
      </c>
      <c r="G60" s="1">
        <f t="shared" si="5"/>
        <v>22.788</v>
      </c>
      <c r="H60" s="1">
        <v>16.776999999999997</v>
      </c>
      <c r="I60" s="7">
        <f t="shared" si="6"/>
        <v>1.5506318354465885E-2</v>
      </c>
      <c r="J60" s="1">
        <f t="shared" si="7"/>
        <v>1.4252254787246199</v>
      </c>
    </row>
    <row r="61" spans="1:10">
      <c r="A61" s="4" t="s">
        <v>152</v>
      </c>
      <c r="B61" s="2" t="s">
        <v>68</v>
      </c>
      <c r="C61" s="2">
        <v>23.242999999999999</v>
      </c>
      <c r="D61" s="2">
        <v>23.135999999999999</v>
      </c>
      <c r="E61" s="2">
        <v>23.143999999999998</v>
      </c>
      <c r="F61" s="7">
        <f t="shared" si="4"/>
        <v>5.9601454120963467E-2</v>
      </c>
      <c r="G61" s="1">
        <f t="shared" si="5"/>
        <v>23.174333333333333</v>
      </c>
      <c r="H61" s="1">
        <v>17.166666666666668</v>
      </c>
      <c r="I61" s="1">
        <f t="shared" si="6"/>
        <v>1.5542186978396074E-2</v>
      </c>
      <c r="J61" s="1">
        <f t="shared" si="7"/>
        <v>1.42193630991053</v>
      </c>
    </row>
    <row r="62" spans="1:10">
      <c r="A62" s="4" t="s">
        <v>164</v>
      </c>
      <c r="B62" s="2" t="s">
        <v>106</v>
      </c>
      <c r="C62" s="2">
        <v>23.22</v>
      </c>
      <c r="D62" s="2">
        <v>23.277000000000001</v>
      </c>
      <c r="E62" s="2">
        <v>22.219000000000001</v>
      </c>
      <c r="F62" s="7">
        <f t="shared" si="4"/>
        <v>0.59506498244589434</v>
      </c>
      <c r="G62" s="1">
        <f t="shared" si="5"/>
        <v>22.905333333333335</v>
      </c>
      <c r="H62" s="1">
        <v>16.900666666666666</v>
      </c>
      <c r="I62" s="1">
        <f t="shared" si="6"/>
        <v>1.5574539673758861E-2</v>
      </c>
      <c r="J62" s="1">
        <f t="shared" si="7"/>
        <v>1.4189825486293968</v>
      </c>
    </row>
    <row r="63" spans="1:10">
      <c r="A63" s="4" t="s">
        <v>140</v>
      </c>
      <c r="B63" s="2" t="s">
        <v>141</v>
      </c>
      <c r="C63" s="2">
        <v>23.209</v>
      </c>
      <c r="D63" s="2">
        <v>22.61</v>
      </c>
      <c r="E63" s="2">
        <v>23.687999999999999</v>
      </c>
      <c r="F63" s="1">
        <f t="shared" si="4"/>
        <v>0.54011202541694969</v>
      </c>
      <c r="G63" s="1">
        <f t="shared" si="5"/>
        <v>23.169</v>
      </c>
      <c r="H63" s="1">
        <v>17.171333333333333</v>
      </c>
      <c r="I63" s="7">
        <f t="shared" si="6"/>
        <v>1.5650291437915166E-2</v>
      </c>
      <c r="J63" s="1">
        <f t="shared" si="7"/>
        <v>1.4121142783615808</v>
      </c>
    </row>
    <row r="64" spans="1:10">
      <c r="A64" s="4" t="s">
        <v>73</v>
      </c>
      <c r="B64" s="2" t="s">
        <v>74</v>
      </c>
      <c r="C64" s="2">
        <v>22.873999999999999</v>
      </c>
      <c r="D64" s="2">
        <v>22.638000000000002</v>
      </c>
      <c r="E64" s="2">
        <v>23.018000000000001</v>
      </c>
      <c r="F64" s="1">
        <f t="shared" si="4"/>
        <v>0.19184716138982372</v>
      </c>
      <c r="G64" s="1">
        <f t="shared" si="5"/>
        <v>22.843333333333334</v>
      </c>
      <c r="H64" s="1">
        <v>16.849333333333334</v>
      </c>
      <c r="I64" s="7">
        <f t="shared" si="6"/>
        <v>1.5690117863108959E-2</v>
      </c>
      <c r="J64" s="1">
        <f t="shared" si="7"/>
        <v>1.4085298907768014</v>
      </c>
    </row>
    <row r="65" spans="1:10">
      <c r="A65" s="4" t="s">
        <v>92</v>
      </c>
      <c r="B65" s="2" t="s">
        <v>93</v>
      </c>
      <c r="C65" s="2">
        <v>23.094999999999999</v>
      </c>
      <c r="D65" s="2">
        <v>22.439</v>
      </c>
      <c r="E65" s="2">
        <v>23.012</v>
      </c>
      <c r="F65" s="1">
        <f t="shared" ref="F65:F95" si="8">STDEV(C65:E65)</f>
        <v>0.35720069055550985</v>
      </c>
      <c r="G65" s="1">
        <f t="shared" ref="G65:G95" si="9">AVERAGE(C65:E65)</f>
        <v>22.848666666666663</v>
      </c>
      <c r="H65" s="1">
        <v>16.861333333333331</v>
      </c>
      <c r="I65" s="7">
        <f t="shared" ref="I65:I95" si="10">2^(H65-G65)</f>
        <v>1.5762789380380737E-2</v>
      </c>
      <c r="J65" s="1">
        <f t="shared" ref="J65:J95" si="11">0.0221/I65</f>
        <v>1.4020361159876258</v>
      </c>
    </row>
    <row r="66" spans="1:10">
      <c r="A66" s="4" t="s">
        <v>98</v>
      </c>
      <c r="B66" s="2" t="s">
        <v>99</v>
      </c>
      <c r="C66" s="2">
        <v>22.713999999999999</v>
      </c>
      <c r="D66" s="2">
        <v>22.771000000000001</v>
      </c>
      <c r="E66" s="2">
        <v>22.986999999999998</v>
      </c>
      <c r="F66" s="1">
        <f t="shared" si="8"/>
        <v>0.14401041628993311</v>
      </c>
      <c r="G66" s="1">
        <f t="shared" si="9"/>
        <v>22.823999999999998</v>
      </c>
      <c r="H66" s="1">
        <v>16.844333333333335</v>
      </c>
      <c r="I66" s="7">
        <f t="shared" si="10"/>
        <v>1.58467778318973E-2</v>
      </c>
      <c r="J66" s="1">
        <f t="shared" si="11"/>
        <v>1.3946052777692042</v>
      </c>
    </row>
    <row r="67" spans="1:10">
      <c r="A67" s="4" t="s">
        <v>177</v>
      </c>
      <c r="B67" s="2" t="s">
        <v>150</v>
      </c>
      <c r="C67" s="2">
        <v>23.117999999999999</v>
      </c>
      <c r="D67" s="2">
        <v>23.15</v>
      </c>
      <c r="E67" s="2">
        <v>22.564</v>
      </c>
      <c r="F67" s="7">
        <f t="shared" si="8"/>
        <v>0.32947837561818749</v>
      </c>
      <c r="G67" s="1">
        <f t="shared" si="9"/>
        <v>22.943999999999999</v>
      </c>
      <c r="H67" s="1">
        <v>17.004333333333335</v>
      </c>
      <c r="I67" s="1">
        <f t="shared" si="10"/>
        <v>1.6292291396920448E-2</v>
      </c>
      <c r="J67" s="1">
        <f t="shared" si="11"/>
        <v>1.356469723109502</v>
      </c>
    </row>
    <row r="68" spans="1:10">
      <c r="A68" s="4" t="s">
        <v>172</v>
      </c>
      <c r="B68" s="2" t="s">
        <v>131</v>
      </c>
      <c r="C68" s="2">
        <v>23.814</v>
      </c>
      <c r="D68" s="2">
        <v>23.709</v>
      </c>
      <c r="E68" s="2">
        <v>22.902999999999999</v>
      </c>
      <c r="F68" s="7">
        <f t="shared" si="8"/>
        <v>0.49842786171454545</v>
      </c>
      <c r="G68" s="1">
        <f t="shared" si="9"/>
        <v>23.475333333333328</v>
      </c>
      <c r="H68" s="1">
        <v>17.588333333333335</v>
      </c>
      <c r="I68" s="1">
        <f t="shared" si="10"/>
        <v>1.6898043179431617E-2</v>
      </c>
      <c r="J68" s="1">
        <f t="shared" si="11"/>
        <v>1.30784374056401</v>
      </c>
    </row>
    <row r="69" spans="1:10">
      <c r="A69" s="4" t="s">
        <v>40</v>
      </c>
      <c r="B69" s="2" t="s">
        <v>128</v>
      </c>
      <c r="C69" s="2">
        <v>23.009</v>
      </c>
      <c r="D69" s="2">
        <v>23.099</v>
      </c>
      <c r="E69" s="2">
        <v>24.178999999999998</v>
      </c>
      <c r="F69" s="7">
        <f t="shared" si="8"/>
        <v>0.65107603242632017</v>
      </c>
      <c r="G69" s="1">
        <f t="shared" si="9"/>
        <v>23.429000000000002</v>
      </c>
      <c r="H69" s="1">
        <v>17.544333333333338</v>
      </c>
      <c r="I69" s="1">
        <f t="shared" si="10"/>
        <v>1.6925395231269031E-2</v>
      </c>
      <c r="J69" s="1">
        <f t="shared" si="11"/>
        <v>1.3057302177009777</v>
      </c>
    </row>
    <row r="70" spans="1:10">
      <c r="A70" s="4" t="s">
        <v>169</v>
      </c>
      <c r="B70" s="2" t="s">
        <v>115</v>
      </c>
      <c r="C70" s="2">
        <v>23.972000000000001</v>
      </c>
      <c r="D70" s="2">
        <v>23.878</v>
      </c>
      <c r="E70" s="2">
        <v>22.97</v>
      </c>
      <c r="F70" s="7">
        <f t="shared" si="8"/>
        <v>0.55336907515087486</v>
      </c>
      <c r="G70" s="1">
        <f t="shared" si="9"/>
        <v>23.606666666666666</v>
      </c>
      <c r="H70" s="1">
        <v>17.731666666666666</v>
      </c>
      <c r="I70" s="1">
        <f t="shared" si="10"/>
        <v>1.7039183322894644E-2</v>
      </c>
      <c r="J70" s="1">
        <f t="shared" si="11"/>
        <v>1.2970105187086876</v>
      </c>
    </row>
    <row r="71" spans="1:10">
      <c r="A71" s="4" t="s">
        <v>103</v>
      </c>
      <c r="B71" s="2" t="s">
        <v>104</v>
      </c>
      <c r="C71" s="2">
        <v>22.137</v>
      </c>
      <c r="D71" s="2">
        <v>22.687999999999999</v>
      </c>
      <c r="E71" s="2">
        <v>22.812999999999999</v>
      </c>
      <c r="F71" s="1">
        <f t="shared" si="8"/>
        <v>0.35967624330778275</v>
      </c>
      <c r="G71" s="1">
        <f t="shared" si="9"/>
        <v>22.546000000000003</v>
      </c>
      <c r="H71" s="1">
        <v>16.673333333333332</v>
      </c>
      <c r="I71" s="7">
        <f t="shared" si="10"/>
        <v>1.706676383151132E-2</v>
      </c>
      <c r="J71" s="1">
        <f t="shared" si="11"/>
        <v>1.2949145027246194</v>
      </c>
    </row>
    <row r="72" spans="1:10">
      <c r="A72" s="4" t="s">
        <v>171</v>
      </c>
      <c r="B72" s="2" t="s">
        <v>126</v>
      </c>
      <c r="C72" s="2">
        <v>23.324999999999999</v>
      </c>
      <c r="D72" s="2">
        <v>24.026</v>
      </c>
      <c r="E72" s="2">
        <v>23.946999999999999</v>
      </c>
      <c r="F72" s="7">
        <f t="shared" si="8"/>
        <v>0.38395442437872768</v>
      </c>
      <c r="G72" s="1">
        <f t="shared" si="9"/>
        <v>23.766000000000002</v>
      </c>
      <c r="H72" s="1">
        <v>17.909000000000002</v>
      </c>
      <c r="I72" s="1">
        <f t="shared" si="10"/>
        <v>1.7253106986923335E-2</v>
      </c>
      <c r="J72" s="1">
        <f t="shared" si="11"/>
        <v>1.2809287055804079</v>
      </c>
    </row>
    <row r="73" spans="1:10">
      <c r="A73" s="4" t="s">
        <v>45</v>
      </c>
      <c r="B73" s="2" t="s">
        <v>181</v>
      </c>
      <c r="C73" s="2">
        <v>24.867000000000001</v>
      </c>
      <c r="D73" s="2">
        <v>24.713000000000001</v>
      </c>
      <c r="E73" s="2">
        <v>22.945</v>
      </c>
      <c r="F73" s="7">
        <f t="shared" si="8"/>
        <v>1.0679906366630751</v>
      </c>
      <c r="G73" s="1">
        <f t="shared" si="9"/>
        <v>24.175000000000001</v>
      </c>
      <c r="H73" s="1">
        <v>18.344333333333335</v>
      </c>
      <c r="I73" s="1">
        <f t="shared" si="10"/>
        <v>1.7570917459042549E-2</v>
      </c>
      <c r="J73" s="1">
        <f t="shared" si="11"/>
        <v>1.2577601625819854</v>
      </c>
    </row>
    <row r="74" spans="1:10">
      <c r="A74" s="4" t="s">
        <v>38</v>
      </c>
      <c r="B74" s="2" t="s">
        <v>123</v>
      </c>
      <c r="C74" s="2">
        <v>22.922000000000001</v>
      </c>
      <c r="D74" s="2">
        <v>23.135000000000002</v>
      </c>
      <c r="E74" s="2">
        <v>22.027000000000001</v>
      </c>
      <c r="F74" s="7">
        <f t="shared" si="8"/>
        <v>0.58794245750186602</v>
      </c>
      <c r="G74" s="1">
        <f t="shared" si="9"/>
        <v>22.694666666666667</v>
      </c>
      <c r="H74" s="1">
        <v>16.878666666666664</v>
      </c>
      <c r="I74" s="1">
        <f t="shared" si="10"/>
        <v>1.7750457262291942E-2</v>
      </c>
      <c r="J74" s="1">
        <f t="shared" si="11"/>
        <v>1.2450383487837229</v>
      </c>
    </row>
    <row r="75" spans="1:10">
      <c r="A75" s="4" t="s">
        <v>53</v>
      </c>
      <c r="B75" s="2" t="s">
        <v>213</v>
      </c>
      <c r="C75" s="2">
        <v>23.687000000000001</v>
      </c>
      <c r="D75" s="2">
        <v>23.794</v>
      </c>
      <c r="E75" s="2">
        <v>23.081</v>
      </c>
      <c r="F75" s="7">
        <f t="shared" si="8"/>
        <v>0.38450270913653378</v>
      </c>
      <c r="G75" s="1">
        <f t="shared" si="9"/>
        <v>23.520666666666667</v>
      </c>
      <c r="H75" s="1">
        <v>17.712333333333333</v>
      </c>
      <c r="I75" s="1">
        <f t="shared" si="10"/>
        <v>1.7845036551730805E-2</v>
      </c>
      <c r="J75" s="1">
        <f t="shared" si="11"/>
        <v>1.2384396039724841</v>
      </c>
    </row>
    <row r="76" spans="1:10">
      <c r="A76" s="4" t="s">
        <v>185</v>
      </c>
      <c r="B76" s="2" t="s">
        <v>186</v>
      </c>
      <c r="C76" s="2">
        <v>24.847999999999999</v>
      </c>
      <c r="D76" s="2">
        <v>24.724</v>
      </c>
      <c r="E76" s="2">
        <v>23.013000000000002</v>
      </c>
      <c r="F76" s="7">
        <f t="shared" si="8"/>
        <v>1.0255179179322016</v>
      </c>
      <c r="G76" s="1">
        <f t="shared" si="9"/>
        <v>24.195000000000004</v>
      </c>
      <c r="H76" s="1">
        <v>18.425666666666668</v>
      </c>
      <c r="I76" s="1">
        <f t="shared" si="10"/>
        <v>1.8334016239018425E-2</v>
      </c>
      <c r="J76" s="1">
        <f t="shared" si="11"/>
        <v>1.2054096446673161</v>
      </c>
    </row>
    <row r="77" spans="1:10">
      <c r="A77" s="4" t="s">
        <v>79</v>
      </c>
      <c r="B77" s="2" t="s">
        <v>80</v>
      </c>
      <c r="C77" s="2">
        <v>22.602</v>
      </c>
      <c r="D77" s="2">
        <v>22.257000000000001</v>
      </c>
      <c r="E77" s="2">
        <v>22.936</v>
      </c>
      <c r="F77" s="1">
        <f t="shared" si="8"/>
        <v>0.33951484994523112</v>
      </c>
      <c r="G77" s="1">
        <f t="shared" si="9"/>
        <v>22.598333333333333</v>
      </c>
      <c r="H77" s="1">
        <v>16.837333333333333</v>
      </c>
      <c r="I77" s="7">
        <f t="shared" si="10"/>
        <v>1.8440224114628166E-2</v>
      </c>
      <c r="J77" s="1">
        <f t="shared" si="11"/>
        <v>1.1984669959877889</v>
      </c>
    </row>
    <row r="78" spans="1:10">
      <c r="A78" s="4" t="s">
        <v>116</v>
      </c>
      <c r="B78" s="2" t="s">
        <v>117</v>
      </c>
      <c r="C78" s="2">
        <v>24.917999999999999</v>
      </c>
      <c r="D78" s="2">
        <v>24.076000000000001</v>
      </c>
      <c r="E78" s="2">
        <v>25.277000000000001</v>
      </c>
      <c r="F78" s="1">
        <f t="shared" si="8"/>
        <v>0.61647465479125751</v>
      </c>
      <c r="G78" s="1">
        <f t="shared" si="9"/>
        <v>24.757000000000001</v>
      </c>
      <c r="H78" s="1">
        <v>19.009999999999998</v>
      </c>
      <c r="I78" s="7">
        <f t="shared" si="10"/>
        <v>1.8620040227719431E-2</v>
      </c>
      <c r="J78" s="1">
        <f t="shared" si="11"/>
        <v>1.1868932467234949</v>
      </c>
    </row>
    <row r="79" spans="1:10">
      <c r="A79" s="4" t="s">
        <v>183</v>
      </c>
      <c r="B79" s="2" t="s">
        <v>184</v>
      </c>
      <c r="C79" s="2">
        <v>24.524999999999999</v>
      </c>
      <c r="D79" s="2">
        <v>24.693000000000001</v>
      </c>
      <c r="E79" s="2">
        <v>23.003</v>
      </c>
      <c r="F79" s="7">
        <f t="shared" si="8"/>
        <v>0.93102166104410988</v>
      </c>
      <c r="G79" s="1">
        <f t="shared" si="9"/>
        <v>24.073666666666668</v>
      </c>
      <c r="H79" s="1">
        <v>18.331</v>
      </c>
      <c r="I79" s="1">
        <f t="shared" si="10"/>
        <v>1.8676052161727474E-2</v>
      </c>
      <c r="J79" s="1">
        <f t="shared" si="11"/>
        <v>1.18333359794792</v>
      </c>
    </row>
    <row r="80" spans="1:10">
      <c r="A80" s="4" t="s">
        <v>178</v>
      </c>
      <c r="B80" s="2" t="s">
        <v>151</v>
      </c>
      <c r="C80" s="2">
        <v>24.196999999999999</v>
      </c>
      <c r="D80" s="2">
        <v>24.146999999999998</v>
      </c>
      <c r="E80" s="2">
        <v>23.850999999999999</v>
      </c>
      <c r="F80" s="7">
        <f t="shared" si="8"/>
        <v>0.18700802121834229</v>
      </c>
      <c r="G80" s="1">
        <f t="shared" si="9"/>
        <v>24.064999999999998</v>
      </c>
      <c r="H80" s="1">
        <v>18.323333333333334</v>
      </c>
      <c r="I80" s="1">
        <f t="shared" si="10"/>
        <v>1.8689001902146972E-2</v>
      </c>
      <c r="J80" s="1">
        <f t="shared" si="11"/>
        <v>1.1825136578032656</v>
      </c>
    </row>
    <row r="81" spans="1:10">
      <c r="A81" s="4" t="s">
        <v>35</v>
      </c>
      <c r="B81" s="2" t="s">
        <v>97</v>
      </c>
      <c r="C81" s="2">
        <v>23.484000000000002</v>
      </c>
      <c r="D81" s="2">
        <v>23.834</v>
      </c>
      <c r="E81" s="2">
        <v>22.864999999999998</v>
      </c>
      <c r="F81" s="7">
        <f t="shared" si="8"/>
        <v>0.49068353684766536</v>
      </c>
      <c r="G81" s="1">
        <f t="shared" si="9"/>
        <v>23.394333333333332</v>
      </c>
      <c r="H81" s="1">
        <v>17.656333333333336</v>
      </c>
      <c r="I81" s="1">
        <f t="shared" si="10"/>
        <v>1.8736561152986192E-2</v>
      </c>
      <c r="J81" s="1">
        <f t="shared" si="11"/>
        <v>1.1795120683860256</v>
      </c>
    </row>
    <row r="82" spans="1:10">
      <c r="A82" s="4" t="s">
        <v>118</v>
      </c>
      <c r="B82" s="2" t="s">
        <v>119</v>
      </c>
      <c r="C82" s="2">
        <v>22.472999999999999</v>
      </c>
      <c r="D82" s="2">
        <v>22.675000000000001</v>
      </c>
      <c r="E82" s="2">
        <v>23.327000000000002</v>
      </c>
      <c r="F82" s="1">
        <f t="shared" si="8"/>
        <v>0.4463227531730834</v>
      </c>
      <c r="G82" s="1">
        <f t="shared" si="9"/>
        <v>22.824999999999999</v>
      </c>
      <c r="H82" s="1">
        <v>17.10166666666667</v>
      </c>
      <c r="I82" s="7">
        <f t="shared" si="10"/>
        <v>1.8928011514688682E-2</v>
      </c>
      <c r="J82" s="1">
        <f t="shared" si="11"/>
        <v>1.1675817072939629</v>
      </c>
    </row>
    <row r="83" spans="1:10">
      <c r="A83" s="4" t="s">
        <v>163</v>
      </c>
      <c r="B83" s="2" t="s">
        <v>104</v>
      </c>
      <c r="C83" s="2">
        <v>23.004999999999999</v>
      </c>
      <c r="D83" s="2">
        <v>23.234000000000002</v>
      </c>
      <c r="E83" s="2">
        <v>23.731000000000002</v>
      </c>
      <c r="F83" s="7">
        <f t="shared" si="8"/>
        <v>0.37115270891283297</v>
      </c>
      <c r="G83" s="1">
        <f t="shared" si="9"/>
        <v>23.323333333333334</v>
      </c>
      <c r="H83" s="1">
        <v>17.608666666666664</v>
      </c>
      <c r="I83" s="1">
        <f t="shared" si="10"/>
        <v>1.9042059511650659E-2</v>
      </c>
      <c r="J83" s="1">
        <f t="shared" si="11"/>
        <v>1.1605887475815511</v>
      </c>
    </row>
    <row r="84" spans="1:10">
      <c r="A84" s="4" t="s">
        <v>153</v>
      </c>
      <c r="B84" s="2" t="s">
        <v>69</v>
      </c>
      <c r="C84" s="2">
        <v>23.074000000000002</v>
      </c>
      <c r="D84" s="2">
        <v>22.946000000000002</v>
      </c>
      <c r="E84" s="2">
        <v>22.805</v>
      </c>
      <c r="F84" s="7">
        <f t="shared" si="8"/>
        <v>0.13455234421344575</v>
      </c>
      <c r="G84" s="1">
        <f t="shared" si="9"/>
        <v>22.941666666666666</v>
      </c>
      <c r="H84" s="1">
        <v>17.227333333333334</v>
      </c>
      <c r="I84" s="1">
        <f t="shared" si="10"/>
        <v>1.9046459669911541E-2</v>
      </c>
      <c r="J84" s="1">
        <f t="shared" si="11"/>
        <v>1.1603206256180123</v>
      </c>
    </row>
    <row r="85" spans="1:10">
      <c r="A85" s="4" t="s">
        <v>148</v>
      </c>
      <c r="B85" s="2" t="s">
        <v>149</v>
      </c>
      <c r="C85" s="2">
        <v>22.215</v>
      </c>
      <c r="D85" s="2">
        <v>22.527000000000001</v>
      </c>
      <c r="E85" s="2">
        <v>22.96</v>
      </c>
      <c r="F85" s="1">
        <f t="shared" si="8"/>
        <v>0.37413411142708397</v>
      </c>
      <c r="G85" s="1">
        <f t="shared" si="9"/>
        <v>22.567333333333334</v>
      </c>
      <c r="H85" s="1">
        <v>16.861000000000001</v>
      </c>
      <c r="I85" s="7">
        <f t="shared" si="10"/>
        <v>1.9152369040212253E-2</v>
      </c>
      <c r="J85" s="1">
        <f t="shared" si="11"/>
        <v>1.1539042482733552</v>
      </c>
    </row>
    <row r="86" spans="1:10">
      <c r="A86" s="4" t="s">
        <v>55</v>
      </c>
      <c r="B86" s="2" t="s">
        <v>74</v>
      </c>
      <c r="C86" s="2">
        <v>22.257000000000001</v>
      </c>
      <c r="D86" s="2">
        <v>22.716000000000001</v>
      </c>
      <c r="E86" s="2">
        <v>22.08</v>
      </c>
      <c r="F86" s="7">
        <f t="shared" si="8"/>
        <v>0.32825447445541506</v>
      </c>
      <c r="G86" s="1">
        <f t="shared" si="9"/>
        <v>22.350999999999999</v>
      </c>
      <c r="H86" s="1">
        <v>16.677</v>
      </c>
      <c r="I86" s="1">
        <f t="shared" si="10"/>
        <v>1.9586453444385799E-2</v>
      </c>
      <c r="J86" s="1">
        <f t="shared" si="11"/>
        <v>1.1283308671858956</v>
      </c>
    </row>
    <row r="87" spans="1:10">
      <c r="A87" s="4" t="s">
        <v>134</v>
      </c>
      <c r="B87" s="2" t="s">
        <v>135</v>
      </c>
      <c r="C87" s="2">
        <v>23.001999999999999</v>
      </c>
      <c r="D87" s="2">
        <v>22.843</v>
      </c>
      <c r="E87" s="2">
        <v>23.69</v>
      </c>
      <c r="F87" s="1">
        <f t="shared" si="8"/>
        <v>0.4501914407597441</v>
      </c>
      <c r="G87" s="1">
        <f t="shared" si="9"/>
        <v>23.178333333333331</v>
      </c>
      <c r="H87" s="1">
        <v>17.551333333333336</v>
      </c>
      <c r="I87" s="7">
        <f t="shared" si="10"/>
        <v>2.0235046857100463E-2</v>
      </c>
      <c r="J87" s="1">
        <f t="shared" si="11"/>
        <v>1.0921645082450169</v>
      </c>
    </row>
    <row r="88" spans="1:10">
      <c r="A88" s="4" t="s">
        <v>52</v>
      </c>
      <c r="B88" s="2" t="s">
        <v>91</v>
      </c>
      <c r="C88" s="2">
        <v>22.954000000000001</v>
      </c>
      <c r="D88" s="2">
        <v>22.888999999999999</v>
      </c>
      <c r="E88" s="2">
        <v>22.571999999999999</v>
      </c>
      <c r="F88" s="7">
        <f t="shared" si="8"/>
        <v>0.2043844416779326</v>
      </c>
      <c r="G88" s="1">
        <f t="shared" si="9"/>
        <v>22.805000000000003</v>
      </c>
      <c r="H88" s="1">
        <v>17.182000000000002</v>
      </c>
      <c r="I88" s="1">
        <f t="shared" si="10"/>
        <v>2.0291228167654423E-2</v>
      </c>
      <c r="J88" s="1">
        <f t="shared" si="11"/>
        <v>1.0891405792395001</v>
      </c>
    </row>
    <row r="89" spans="1:10">
      <c r="A89" s="4" t="s">
        <v>188</v>
      </c>
      <c r="B89" s="2" t="s">
        <v>189</v>
      </c>
      <c r="C89" s="2">
        <v>24.632999999999999</v>
      </c>
      <c r="D89" s="2">
        <v>23.858000000000001</v>
      </c>
      <c r="E89" s="2">
        <v>23.074000000000002</v>
      </c>
      <c r="F89" s="7">
        <f t="shared" si="8"/>
        <v>0.77950432968649896</v>
      </c>
      <c r="G89" s="1">
        <f t="shared" si="9"/>
        <v>23.855</v>
      </c>
      <c r="H89" s="1">
        <v>18.244</v>
      </c>
      <c r="I89" s="1">
        <f t="shared" si="10"/>
        <v>2.0460709735680701E-2</v>
      </c>
      <c r="J89" s="1">
        <f t="shared" si="11"/>
        <v>1.0801189345578077</v>
      </c>
    </row>
    <row r="90" spans="1:10">
      <c r="A90" s="4" t="s">
        <v>192</v>
      </c>
      <c r="B90" s="2" t="s">
        <v>193</v>
      </c>
      <c r="C90" s="2">
        <v>23.006</v>
      </c>
      <c r="D90" s="2">
        <v>23.033999999999999</v>
      </c>
      <c r="E90" s="2">
        <v>21.989000000000001</v>
      </c>
      <c r="F90" s="7">
        <f t="shared" si="8"/>
        <v>0.5954127419977947</v>
      </c>
      <c r="G90" s="1">
        <f t="shared" si="9"/>
        <v>22.676333333333332</v>
      </c>
      <c r="H90" s="1">
        <v>17.070333333333334</v>
      </c>
      <c r="I90" s="1">
        <f t="shared" si="10"/>
        <v>2.053174417420895E-2</v>
      </c>
      <c r="J90" s="1">
        <f t="shared" si="11"/>
        <v>1.0763820069295926</v>
      </c>
    </row>
    <row r="91" spans="1:10">
      <c r="A91" s="4" t="s">
        <v>167</v>
      </c>
      <c r="B91" s="2" t="s">
        <v>111</v>
      </c>
      <c r="C91" s="2">
        <v>23.773</v>
      </c>
      <c r="D91" s="2">
        <v>24.035</v>
      </c>
      <c r="E91" s="2">
        <v>23.9</v>
      </c>
      <c r="F91" s="7">
        <f t="shared" si="8"/>
        <v>0.13102035465275386</v>
      </c>
      <c r="G91" s="1">
        <f t="shared" si="9"/>
        <v>23.902666666666665</v>
      </c>
      <c r="H91" s="1">
        <v>18.308666666666667</v>
      </c>
      <c r="I91" s="1">
        <f t="shared" si="10"/>
        <v>2.0703234641331402E-2</v>
      </c>
      <c r="J91" s="1">
        <f t="shared" si="11"/>
        <v>1.067466044937738</v>
      </c>
    </row>
    <row r="92" spans="1:10">
      <c r="A92" s="4" t="s">
        <v>67</v>
      </c>
      <c r="B92" s="2" t="s">
        <v>68</v>
      </c>
      <c r="C92" s="2">
        <v>23.472999999999999</v>
      </c>
      <c r="D92" s="2">
        <v>22.847000000000001</v>
      </c>
      <c r="E92" s="2">
        <v>22.763999999999999</v>
      </c>
      <c r="F92" s="1">
        <f t="shared" si="8"/>
        <v>0.38760933941276426</v>
      </c>
      <c r="G92" s="1">
        <f t="shared" si="9"/>
        <v>23.028000000000002</v>
      </c>
      <c r="H92" s="1">
        <v>17.441999999999997</v>
      </c>
      <c r="I92" s="7">
        <f t="shared" si="10"/>
        <v>2.081835664206276E-2</v>
      </c>
      <c r="J92" s="1">
        <f t="shared" si="11"/>
        <v>1.0615631377621673</v>
      </c>
    </row>
    <row r="93" spans="1:10">
      <c r="A93" s="4" t="s">
        <v>204</v>
      </c>
      <c r="B93" s="2" t="s">
        <v>205</v>
      </c>
      <c r="C93" s="2">
        <v>23.603999999999999</v>
      </c>
      <c r="D93" s="2">
        <v>23.369</v>
      </c>
      <c r="E93" s="2">
        <v>23.161999999999999</v>
      </c>
      <c r="F93" s="7">
        <f t="shared" si="8"/>
        <v>0.22114776357298613</v>
      </c>
      <c r="G93" s="1">
        <f t="shared" si="9"/>
        <v>23.37833333333333</v>
      </c>
      <c r="H93" s="1">
        <v>17.804666666666666</v>
      </c>
      <c r="I93" s="1">
        <f t="shared" si="10"/>
        <v>2.0997091824820343E-2</v>
      </c>
      <c r="J93" s="1">
        <f t="shared" si="11"/>
        <v>1.0525267110503336</v>
      </c>
    </row>
    <row r="94" spans="1:10">
      <c r="A94" s="4" t="s">
        <v>48</v>
      </c>
      <c r="B94" s="2" t="s">
        <v>191</v>
      </c>
      <c r="C94" s="2">
        <v>23.498999999999999</v>
      </c>
      <c r="D94" s="2">
        <v>23.795999999999999</v>
      </c>
      <c r="E94" s="2">
        <v>22.786999999999999</v>
      </c>
      <c r="F94" s="7">
        <f t="shared" si="8"/>
        <v>0.51852900915313638</v>
      </c>
      <c r="G94" s="1">
        <f t="shared" si="9"/>
        <v>23.360666666666663</v>
      </c>
      <c r="H94" s="1">
        <v>17.789000000000001</v>
      </c>
      <c r="I94" s="1">
        <f t="shared" si="10"/>
        <v>2.102622016037578E-2</v>
      </c>
      <c r="J94" s="1">
        <f t="shared" si="11"/>
        <v>1.0510686101179409</v>
      </c>
    </row>
    <row r="95" spans="1:10">
      <c r="A95" s="4" t="s">
        <v>105</v>
      </c>
      <c r="B95" s="2" t="s">
        <v>106</v>
      </c>
      <c r="C95" s="2">
        <v>21.972000000000001</v>
      </c>
      <c r="D95" s="2">
        <v>22.053000000000001</v>
      </c>
      <c r="E95" s="2">
        <v>22.324999999999999</v>
      </c>
      <c r="F95" s="1">
        <f t="shared" si="8"/>
        <v>0.18491169063456464</v>
      </c>
      <c r="G95" s="1">
        <f t="shared" si="9"/>
        <v>22.116666666666671</v>
      </c>
      <c r="H95" s="1">
        <v>16.596</v>
      </c>
      <c r="I95" s="7">
        <f t="shared" si="10"/>
        <v>2.1782801668967351E-2</v>
      </c>
      <c r="J95" s="1">
        <f t="shared" si="11"/>
        <v>1.0145618702246435</v>
      </c>
    </row>
    <row r="96" spans="1:10">
      <c r="A96" s="4" t="s">
        <v>156</v>
      </c>
      <c r="B96" s="2" t="s">
        <v>78</v>
      </c>
      <c r="C96" s="2">
        <v>22.864999999999998</v>
      </c>
      <c r="D96" s="2">
        <v>22.727</v>
      </c>
      <c r="E96" s="2">
        <v>21.988</v>
      </c>
      <c r="F96" s="7">
        <f t="shared" ref="F96:F122" si="12">STDEV(C96:E96)</f>
        <v>0.47157431369120723</v>
      </c>
      <c r="G96" s="1">
        <f t="shared" ref="G96:G122" si="13">AVERAGE(C96:E96)</f>
        <v>22.526666666666667</v>
      </c>
      <c r="H96" s="1">
        <v>17.007666666666665</v>
      </c>
      <c r="I96" s="1">
        <f t="shared" ref="I96:I122" si="14">2^(H96-G96)</f>
        <v>2.1807980689408826E-2</v>
      </c>
      <c r="J96" s="1">
        <f t="shared" ref="J96:J122" si="15">0.0221/I96</f>
        <v>1.0133904791438575</v>
      </c>
    </row>
    <row r="97" spans="1:10">
      <c r="A97" s="4" t="s">
        <v>47</v>
      </c>
      <c r="B97" s="2" t="s">
        <v>190</v>
      </c>
      <c r="C97" s="2">
        <v>23.611999999999998</v>
      </c>
      <c r="D97" s="2">
        <v>23.297999999999998</v>
      </c>
      <c r="E97" s="2">
        <v>22.7</v>
      </c>
      <c r="F97" s="7">
        <f t="shared" si="12"/>
        <v>0.46331127045792103</v>
      </c>
      <c r="G97" s="1">
        <f t="shared" si="13"/>
        <v>23.203333333333333</v>
      </c>
      <c r="H97" s="1">
        <v>17.686</v>
      </c>
      <c r="I97" s="1">
        <f t="shared" si="14"/>
        <v>2.183318881460368E-2</v>
      </c>
      <c r="J97" s="1">
        <f t="shared" si="15"/>
        <v>1.0122204405257493</v>
      </c>
    </row>
    <row r="98" spans="1:10">
      <c r="A98" s="4" t="s">
        <v>173</v>
      </c>
      <c r="B98" s="2" t="s">
        <v>135</v>
      </c>
      <c r="C98" s="2">
        <v>24.149000000000001</v>
      </c>
      <c r="D98" s="2">
        <v>24.445</v>
      </c>
      <c r="E98" s="2">
        <v>23.885999999999999</v>
      </c>
      <c r="F98" s="7">
        <f t="shared" si="12"/>
        <v>0.27966229635043816</v>
      </c>
      <c r="G98" s="1">
        <f t="shared" si="13"/>
        <v>24.16</v>
      </c>
      <c r="H98" s="1">
        <v>18.663333333333334</v>
      </c>
      <c r="I98" s="1">
        <f t="shared" si="14"/>
        <v>2.2148201050347826E-2</v>
      </c>
      <c r="J98" s="1">
        <f t="shared" si="15"/>
        <v>0.99782370359388317</v>
      </c>
    </row>
    <row r="99" spans="1:10">
      <c r="A99" s="4" t="s">
        <v>77</v>
      </c>
      <c r="B99" s="2" t="s">
        <v>78</v>
      </c>
      <c r="C99" s="2">
        <v>22.411999999999999</v>
      </c>
      <c r="D99" s="2">
        <v>22.187000000000001</v>
      </c>
      <c r="E99" s="2">
        <v>22.151</v>
      </c>
      <c r="F99" s="1">
        <f t="shared" si="12"/>
        <v>0.14144610280951464</v>
      </c>
      <c r="G99" s="1">
        <f t="shared" si="13"/>
        <v>22.25</v>
      </c>
      <c r="H99" s="1">
        <v>16.792333333333335</v>
      </c>
      <c r="I99" s="7">
        <f t="shared" si="14"/>
        <v>2.2755093638782052E-2</v>
      </c>
      <c r="J99" s="1">
        <f t="shared" si="15"/>
        <v>0.97121112093928896</v>
      </c>
    </row>
    <row r="100" spans="1:10">
      <c r="A100" s="4" t="s">
        <v>84</v>
      </c>
      <c r="B100" s="2" t="s">
        <v>85</v>
      </c>
      <c r="C100" s="2">
        <v>21.579000000000001</v>
      </c>
      <c r="D100" s="2">
        <v>21.751999999999999</v>
      </c>
      <c r="E100" s="2">
        <v>21.989000000000001</v>
      </c>
      <c r="F100" s="1">
        <f t="shared" si="12"/>
        <v>0.20583083669201124</v>
      </c>
      <c r="G100" s="1">
        <f t="shared" si="13"/>
        <v>21.773333333333337</v>
      </c>
      <c r="H100" s="1">
        <v>16.353666666666665</v>
      </c>
      <c r="I100" s="7">
        <f t="shared" si="14"/>
        <v>2.3362416750817069E-2</v>
      </c>
      <c r="J100" s="1">
        <f t="shared" si="15"/>
        <v>0.94596377745153803</v>
      </c>
    </row>
    <row r="101" spans="1:10">
      <c r="A101" s="4" t="s">
        <v>122</v>
      </c>
      <c r="B101" s="2" t="s">
        <v>123</v>
      </c>
      <c r="C101" s="2">
        <v>22.257000000000001</v>
      </c>
      <c r="D101" s="2">
        <v>21.923999999999999</v>
      </c>
      <c r="E101" s="2">
        <v>22.911000000000001</v>
      </c>
      <c r="F101" s="1">
        <f t="shared" si="12"/>
        <v>0.50212448655687048</v>
      </c>
      <c r="G101" s="1">
        <f t="shared" si="13"/>
        <v>22.364000000000001</v>
      </c>
      <c r="H101" s="1">
        <v>16.962999999999997</v>
      </c>
      <c r="I101" s="7">
        <f t="shared" si="14"/>
        <v>2.3666661185577698E-2</v>
      </c>
      <c r="J101" s="1">
        <f t="shared" si="15"/>
        <v>0.93380303316581015</v>
      </c>
    </row>
    <row r="102" spans="1:10">
      <c r="A102" s="4" t="s">
        <v>166</v>
      </c>
      <c r="B102" s="2" t="s">
        <v>109</v>
      </c>
      <c r="C102" s="2">
        <v>23.797999999999998</v>
      </c>
      <c r="D102" s="2">
        <v>23.574999999999999</v>
      </c>
      <c r="E102" s="2">
        <v>23.504000000000001</v>
      </c>
      <c r="F102" s="7">
        <f t="shared" si="12"/>
        <v>0.15340903928169589</v>
      </c>
      <c r="G102" s="1">
        <f t="shared" si="13"/>
        <v>23.625666666666664</v>
      </c>
      <c r="H102" s="1">
        <v>18.243666666666666</v>
      </c>
      <c r="I102" s="1">
        <f t="shared" si="14"/>
        <v>2.3980407750013897E-2</v>
      </c>
      <c r="J102" s="1">
        <f t="shared" si="15"/>
        <v>0.92158566402971998</v>
      </c>
    </row>
    <row r="103" spans="1:10">
      <c r="A103" s="4" t="s">
        <v>157</v>
      </c>
      <c r="B103" s="2" t="s">
        <v>80</v>
      </c>
      <c r="C103" s="2">
        <v>22.478000000000002</v>
      </c>
      <c r="D103" s="2">
        <v>22.478000000000002</v>
      </c>
      <c r="E103" s="2">
        <v>21.963999999999999</v>
      </c>
      <c r="F103" s="7">
        <f t="shared" si="12"/>
        <v>0.29675803836346931</v>
      </c>
      <c r="G103" s="1">
        <f t="shared" si="13"/>
        <v>22.306666666666668</v>
      </c>
      <c r="H103" s="1">
        <v>16.949333333333332</v>
      </c>
      <c r="I103" s="1">
        <f t="shared" si="14"/>
        <v>2.4393941045658892E-2</v>
      </c>
      <c r="J103" s="1">
        <f t="shared" si="15"/>
        <v>0.9059626715763045</v>
      </c>
    </row>
    <row r="104" spans="1:10">
      <c r="A104" s="4" t="s">
        <v>36</v>
      </c>
      <c r="B104" s="2" t="s">
        <v>119</v>
      </c>
      <c r="C104" s="2">
        <v>23.181999999999999</v>
      </c>
      <c r="D104" s="2">
        <v>23.498999999999999</v>
      </c>
      <c r="E104" s="2">
        <v>22.596</v>
      </c>
      <c r="F104" s="7">
        <f t="shared" si="12"/>
        <v>0.45812916664771813</v>
      </c>
      <c r="G104" s="1">
        <f t="shared" si="13"/>
        <v>23.092333333333332</v>
      </c>
      <c r="H104" s="1">
        <v>17.737666666666666</v>
      </c>
      <c r="I104" s="1">
        <f t="shared" si="14"/>
        <v>2.4439072320186536E-2</v>
      </c>
      <c r="J104" s="1">
        <f t="shared" si="15"/>
        <v>0.90428964366808329</v>
      </c>
    </row>
    <row r="105" spans="1:10">
      <c r="A105" s="4" t="s">
        <v>107</v>
      </c>
      <c r="B105" s="2" t="s">
        <v>108</v>
      </c>
      <c r="C105" s="2">
        <v>21.637</v>
      </c>
      <c r="D105" s="2">
        <v>21.933</v>
      </c>
      <c r="E105" s="2">
        <v>21.748000000000001</v>
      </c>
      <c r="F105" s="1">
        <f t="shared" si="12"/>
        <v>0.1495337197201127</v>
      </c>
      <c r="G105" s="1">
        <f t="shared" si="13"/>
        <v>21.772666666666666</v>
      </c>
      <c r="H105" s="1">
        <v>16.441333333333333</v>
      </c>
      <c r="I105" s="7">
        <f t="shared" si="14"/>
        <v>2.4837549736620633E-2</v>
      </c>
      <c r="J105" s="1">
        <f t="shared" si="15"/>
        <v>0.8897818115856907</v>
      </c>
    </row>
    <row r="106" spans="1:10">
      <c r="A106" s="4" t="s">
        <v>34</v>
      </c>
      <c r="B106" s="2" t="s">
        <v>89</v>
      </c>
      <c r="C106" s="2">
        <v>24.257000000000001</v>
      </c>
      <c r="D106" s="2">
        <v>24.27</v>
      </c>
      <c r="E106" s="2">
        <v>23.815999999999999</v>
      </c>
      <c r="F106" s="7">
        <f t="shared" si="12"/>
        <v>0.25844599693811043</v>
      </c>
      <c r="G106" s="1">
        <f t="shared" si="13"/>
        <v>24.114333333333335</v>
      </c>
      <c r="H106" s="1">
        <v>18.891999999999999</v>
      </c>
      <c r="I106" s="1">
        <f t="shared" si="14"/>
        <v>2.6786811362183017E-2</v>
      </c>
      <c r="J106" s="1">
        <f t="shared" si="15"/>
        <v>0.8250328753649363</v>
      </c>
    </row>
    <row r="107" spans="1:10">
      <c r="A107" s="4" t="s">
        <v>201</v>
      </c>
      <c r="B107" s="2" t="s">
        <v>202</v>
      </c>
      <c r="C107" s="2">
        <v>23.895</v>
      </c>
      <c r="D107" s="2">
        <v>23.457999999999998</v>
      </c>
      <c r="E107" s="2">
        <v>22.794</v>
      </c>
      <c r="F107" s="7">
        <f t="shared" si="12"/>
        <v>0.55438644764580303</v>
      </c>
      <c r="G107" s="1">
        <f t="shared" si="13"/>
        <v>23.382333333333332</v>
      </c>
      <c r="H107" s="1">
        <v>18.265666666666668</v>
      </c>
      <c r="I107" s="1">
        <f t="shared" si="14"/>
        <v>2.8822381049560669E-2</v>
      </c>
      <c r="J107" s="1">
        <f t="shared" si="15"/>
        <v>0.76676524267716129</v>
      </c>
    </row>
    <row r="108" spans="1:10">
      <c r="A108" s="4" t="s">
        <v>124</v>
      </c>
      <c r="B108" s="2" t="s">
        <v>125</v>
      </c>
      <c r="C108" s="2">
        <v>22.347999999999999</v>
      </c>
      <c r="D108" s="2">
        <v>21.475000000000001</v>
      </c>
      <c r="E108" s="2">
        <v>22.494</v>
      </c>
      <c r="F108" s="1">
        <f t="shared" si="12"/>
        <v>0.551030247203665</v>
      </c>
      <c r="G108" s="1">
        <f t="shared" si="13"/>
        <v>22.105666666666668</v>
      </c>
      <c r="H108" s="1">
        <v>17.004666666666665</v>
      </c>
      <c r="I108" s="7">
        <f t="shared" si="14"/>
        <v>2.9137077701150964E-2</v>
      </c>
      <c r="J108" s="1">
        <f t="shared" si="15"/>
        <v>0.75848375141365032</v>
      </c>
    </row>
    <row r="109" spans="1:10">
      <c r="A109" s="4" t="s">
        <v>30</v>
      </c>
      <c r="B109" s="2" t="s">
        <v>70</v>
      </c>
      <c r="C109" s="2">
        <v>22.007000000000001</v>
      </c>
      <c r="D109" s="2">
        <v>22.251000000000001</v>
      </c>
      <c r="E109" s="2">
        <v>21.954000000000001</v>
      </c>
      <c r="F109" s="7">
        <f t="shared" si="12"/>
        <v>0.15840559754419473</v>
      </c>
      <c r="G109" s="1">
        <f t="shared" si="13"/>
        <v>22.070666666666668</v>
      </c>
      <c r="H109" s="1">
        <v>16.990666666666666</v>
      </c>
      <c r="I109" s="1">
        <f t="shared" si="14"/>
        <v>2.9564301460174837E-2</v>
      </c>
      <c r="J109" s="1">
        <f t="shared" si="15"/>
        <v>0.74752315828500915</v>
      </c>
    </row>
    <row r="110" spans="1:10">
      <c r="A110" s="4" t="s">
        <v>198</v>
      </c>
      <c r="B110" s="2" t="s">
        <v>199</v>
      </c>
      <c r="C110" s="2">
        <v>23.506</v>
      </c>
      <c r="D110" s="2">
        <v>23.635000000000002</v>
      </c>
      <c r="E110" s="2">
        <v>22.614999999999998</v>
      </c>
      <c r="F110" s="7">
        <f t="shared" si="12"/>
        <v>0.55541606026473678</v>
      </c>
      <c r="G110" s="1">
        <f t="shared" si="13"/>
        <v>23.251999999999999</v>
      </c>
      <c r="H110" s="1">
        <v>18.207000000000001</v>
      </c>
      <c r="I110" s="1">
        <f t="shared" si="14"/>
        <v>3.0290306779220823E-2</v>
      </c>
      <c r="J110" s="1">
        <f t="shared" si="15"/>
        <v>0.72960634440192007</v>
      </c>
    </row>
    <row r="111" spans="1:10">
      <c r="A111" s="4" t="s">
        <v>33</v>
      </c>
      <c r="B111" s="2" t="s">
        <v>87</v>
      </c>
      <c r="C111" s="2">
        <v>22.702999999999999</v>
      </c>
      <c r="D111" s="2">
        <v>21.989000000000001</v>
      </c>
      <c r="E111" s="2">
        <v>22.010999999999999</v>
      </c>
      <c r="F111" s="7">
        <f t="shared" si="12"/>
        <v>0.40602627172799177</v>
      </c>
      <c r="G111" s="1">
        <f t="shared" si="13"/>
        <v>22.234333333333336</v>
      </c>
      <c r="H111" s="1">
        <v>17.360333333333333</v>
      </c>
      <c r="I111" s="1">
        <f t="shared" si="14"/>
        <v>3.4101996157966663E-2</v>
      </c>
      <c r="J111" s="1">
        <f t="shared" si="15"/>
        <v>0.64805590551440961</v>
      </c>
    </row>
    <row r="112" spans="1:10">
      <c r="A112" s="4" t="s">
        <v>31</v>
      </c>
      <c r="B112" s="2" t="s">
        <v>81</v>
      </c>
      <c r="C112" s="2">
        <v>21.859000000000002</v>
      </c>
      <c r="D112" s="2">
        <v>21.678999999999998</v>
      </c>
      <c r="E112" s="2">
        <v>21.571999999999999</v>
      </c>
      <c r="F112" s="7">
        <f t="shared" si="12"/>
        <v>0.14503907519469969</v>
      </c>
      <c r="G112" s="1">
        <f t="shared" si="13"/>
        <v>21.703333333333333</v>
      </c>
      <c r="H112" s="1">
        <v>16.896000000000001</v>
      </c>
      <c r="I112" s="1">
        <f t="shared" si="14"/>
        <v>3.5714820152690167E-2</v>
      </c>
      <c r="J112" s="1">
        <f t="shared" si="15"/>
        <v>0.6187907402449947</v>
      </c>
    </row>
    <row r="113" spans="1:10">
      <c r="A113" s="4" t="s">
        <v>209</v>
      </c>
      <c r="B113" s="2" t="s">
        <v>210</v>
      </c>
      <c r="C113" s="2">
        <v>21.937000000000001</v>
      </c>
      <c r="D113" s="2">
        <v>22.494</v>
      </c>
      <c r="E113" s="2">
        <v>22.141999999999999</v>
      </c>
      <c r="F113" s="7">
        <f t="shared" si="12"/>
        <v>0.2817143943784195</v>
      </c>
      <c r="G113" s="1">
        <f t="shared" si="13"/>
        <v>22.190999999999999</v>
      </c>
      <c r="H113" s="1">
        <v>17.477</v>
      </c>
      <c r="I113" s="1">
        <f t="shared" si="14"/>
        <v>3.8101721689884523E-2</v>
      </c>
      <c r="J113" s="1">
        <f t="shared" si="15"/>
        <v>0.58002628279832413</v>
      </c>
    </row>
    <row r="114" spans="1:10">
      <c r="A114" s="4" t="s">
        <v>42</v>
      </c>
      <c r="B114" s="2" t="s">
        <v>137</v>
      </c>
      <c r="C114" s="2">
        <v>23.315000000000001</v>
      </c>
      <c r="D114" s="2">
        <v>23.128</v>
      </c>
      <c r="E114" s="2">
        <v>22.422999999999998</v>
      </c>
      <c r="F114" s="7">
        <f t="shared" si="12"/>
        <v>0.4704001842403282</v>
      </c>
      <c r="G114" s="1">
        <f t="shared" si="13"/>
        <v>22.955333333333332</v>
      </c>
      <c r="H114" s="1">
        <v>18.551333333333332</v>
      </c>
      <c r="I114" s="1">
        <f t="shared" si="14"/>
        <v>4.7234997759882089E-2</v>
      </c>
      <c r="J114" s="1">
        <f t="shared" si="15"/>
        <v>0.4678734211515112</v>
      </c>
    </row>
    <row r="115" spans="1:10">
      <c r="A115" s="4" t="s">
        <v>75</v>
      </c>
      <c r="B115" s="2" t="s">
        <v>76</v>
      </c>
      <c r="C115" s="2">
        <v>21.451000000000001</v>
      </c>
      <c r="D115" s="2">
        <v>21.084</v>
      </c>
      <c r="E115" s="2">
        <v>21.87</v>
      </c>
      <c r="F115" s="1">
        <f t="shared" si="12"/>
        <v>0.39328657914214904</v>
      </c>
      <c r="G115" s="1">
        <f t="shared" si="13"/>
        <v>21.468333333333334</v>
      </c>
      <c r="H115" s="1">
        <v>17.358000000000001</v>
      </c>
      <c r="I115" s="7">
        <f t="shared" si="14"/>
        <v>5.7898374957495072E-2</v>
      </c>
      <c r="J115" s="1">
        <f t="shared" si="15"/>
        <v>0.38170328642598816</v>
      </c>
    </row>
    <row r="116" spans="1:10">
      <c r="A116" s="4" t="s">
        <v>37</v>
      </c>
      <c r="B116" s="2" t="s">
        <v>121</v>
      </c>
      <c r="C116" s="2">
        <v>23.8</v>
      </c>
      <c r="D116" s="2">
        <v>23.710999999999999</v>
      </c>
      <c r="E116" s="2">
        <v>22.393999999999998</v>
      </c>
      <c r="F116" s="7">
        <f t="shared" si="12"/>
        <v>0.78732098494409164</v>
      </c>
      <c r="G116" s="1">
        <f t="shared" si="13"/>
        <v>23.301666666666666</v>
      </c>
      <c r="H116" s="1">
        <v>19.340666666666664</v>
      </c>
      <c r="I116" s="1">
        <f t="shared" si="14"/>
        <v>6.421258996118516E-2</v>
      </c>
      <c r="J116" s="1">
        <f t="shared" si="15"/>
        <v>0.34416926670235348</v>
      </c>
    </row>
    <row r="117" spans="1:10">
      <c r="A117" s="4" t="s">
        <v>44</v>
      </c>
      <c r="B117" s="2" t="s">
        <v>180</v>
      </c>
      <c r="C117" s="2">
        <v>23.306000000000001</v>
      </c>
      <c r="D117" s="2">
        <v>22.696000000000002</v>
      </c>
      <c r="E117" s="2">
        <v>21.977</v>
      </c>
      <c r="F117" s="7">
        <f t="shared" si="12"/>
        <v>0.66524456655679187</v>
      </c>
      <c r="G117" s="1">
        <f t="shared" si="13"/>
        <v>22.659666666666666</v>
      </c>
      <c r="H117" s="1">
        <v>18.812999999999999</v>
      </c>
      <c r="I117" s="1">
        <f t="shared" si="14"/>
        <v>6.9508505364491976E-2</v>
      </c>
      <c r="J117" s="1">
        <f t="shared" si="15"/>
        <v>0.3179467014016627</v>
      </c>
    </row>
    <row r="118" spans="1:10">
      <c r="A118" s="4" t="s">
        <v>41</v>
      </c>
      <c r="B118" s="2" t="s">
        <v>133</v>
      </c>
      <c r="C118" s="2">
        <v>22.225999999999999</v>
      </c>
      <c r="D118" s="2">
        <v>22.481999999999999</v>
      </c>
      <c r="E118" s="2">
        <v>21.503</v>
      </c>
      <c r="F118" s="7">
        <f t="shared" si="12"/>
        <v>0.50772466291616447</v>
      </c>
      <c r="G118" s="1">
        <f t="shared" si="13"/>
        <v>22.070333333333334</v>
      </c>
      <c r="H118" s="1">
        <v>18.245000000000001</v>
      </c>
      <c r="I118" s="1">
        <f t="shared" si="14"/>
        <v>7.0543974298326664E-2</v>
      </c>
      <c r="J118" s="1">
        <f t="shared" si="15"/>
        <v>0.31327976938951996</v>
      </c>
    </row>
    <row r="119" spans="1:10">
      <c r="A119" s="4" t="s">
        <v>49</v>
      </c>
      <c r="B119" s="2" t="s">
        <v>200</v>
      </c>
      <c r="C119" s="2">
        <v>23.46</v>
      </c>
      <c r="D119" s="2">
        <v>22.93</v>
      </c>
      <c r="E119" s="2">
        <v>22.309000000000001</v>
      </c>
      <c r="F119" s="7">
        <f t="shared" si="12"/>
        <v>0.57609923913622141</v>
      </c>
      <c r="G119" s="1">
        <f t="shared" si="13"/>
        <v>22.899666666666665</v>
      </c>
      <c r="H119" s="1">
        <v>19.153333333333332</v>
      </c>
      <c r="I119" s="1">
        <f t="shared" si="14"/>
        <v>7.4514586006513367E-2</v>
      </c>
      <c r="J119" s="1">
        <f t="shared" si="15"/>
        <v>0.29658622807175267</v>
      </c>
    </row>
    <row r="120" spans="1:10">
      <c r="A120" s="4" t="s">
        <v>39</v>
      </c>
      <c r="B120" s="2" t="s">
        <v>125</v>
      </c>
      <c r="C120" s="2">
        <v>21.954999999999998</v>
      </c>
      <c r="D120" s="2">
        <v>22.548999999999999</v>
      </c>
      <c r="E120" s="2">
        <v>21.233000000000001</v>
      </c>
      <c r="F120" s="7">
        <f t="shared" si="12"/>
        <v>0.6590366707045463</v>
      </c>
      <c r="G120" s="1">
        <f t="shared" si="13"/>
        <v>21.912333333333333</v>
      </c>
      <c r="H120" s="1">
        <v>18.390999999999998</v>
      </c>
      <c r="I120" s="1">
        <f t="shared" si="14"/>
        <v>8.7090952810372838E-2</v>
      </c>
      <c r="J120" s="1">
        <f t="shared" si="15"/>
        <v>0.25375770142415771</v>
      </c>
    </row>
    <row r="121" spans="1:10">
      <c r="A121" s="4" t="s">
        <v>50</v>
      </c>
      <c r="B121" s="2" t="s">
        <v>203</v>
      </c>
      <c r="C121" s="2">
        <v>23.404</v>
      </c>
      <c r="D121" s="2">
        <v>23.314</v>
      </c>
      <c r="E121" s="2">
        <v>22.215</v>
      </c>
      <c r="F121" s="7">
        <f t="shared" si="12"/>
        <v>0.66201988892580366</v>
      </c>
      <c r="G121" s="1">
        <f t="shared" si="13"/>
        <v>22.977666666666668</v>
      </c>
      <c r="H121" s="1">
        <v>19.621333333333332</v>
      </c>
      <c r="I121" s="1">
        <f t="shared" si="14"/>
        <v>9.76434219941716E-2</v>
      </c>
      <c r="J121" s="1">
        <f t="shared" si="15"/>
        <v>0.22633373092269507</v>
      </c>
    </row>
    <row r="122" spans="1:10">
      <c r="A122" s="4" t="s">
        <v>127</v>
      </c>
      <c r="B122" s="2" t="s">
        <v>128</v>
      </c>
      <c r="C122" s="2">
        <v>22.352</v>
      </c>
      <c r="D122" s="2" t="s">
        <v>129</v>
      </c>
      <c r="E122" s="2">
        <v>22.829000000000001</v>
      </c>
      <c r="F122" s="1">
        <f t="shared" si="12"/>
        <v>0.33728993462598339</v>
      </c>
      <c r="G122" s="1">
        <f t="shared" si="13"/>
        <v>22.590499999999999</v>
      </c>
      <c r="H122" s="1">
        <v>19.633333333333336</v>
      </c>
      <c r="I122" s="7">
        <f t="shared" si="14"/>
        <v>0.12876686761134826</v>
      </c>
      <c r="J122" s="1">
        <f t="shared" si="15"/>
        <v>0.17162800035412465</v>
      </c>
    </row>
    <row r="123" spans="1:10">
      <c r="A123" s="5"/>
      <c r="F123" s="1"/>
      <c r="G123" s="1"/>
      <c r="H123" s="1"/>
      <c r="I123" s="1"/>
    </row>
    <row r="124" spans="1:10">
      <c r="A124" s="4"/>
      <c r="F124" s="1"/>
      <c r="G124" s="1"/>
      <c r="H124" s="1"/>
      <c r="I124" s="1"/>
    </row>
    <row r="125" spans="1:10">
      <c r="A125" s="4"/>
      <c r="F125" s="1"/>
      <c r="G125" s="1"/>
      <c r="H125" s="1"/>
      <c r="I125" s="1"/>
    </row>
    <row r="126" spans="1:10">
      <c r="A126" s="4"/>
      <c r="F126" s="1"/>
      <c r="G126" s="1"/>
      <c r="H126" s="1"/>
      <c r="I126" s="1"/>
    </row>
    <row r="127" spans="1:10">
      <c r="A127" s="4"/>
      <c r="F127" s="1"/>
      <c r="G127" s="1"/>
      <c r="H127" s="1"/>
      <c r="I127" s="1"/>
    </row>
    <row r="128" spans="1:10">
      <c r="A128" s="4"/>
      <c r="F128" s="1"/>
      <c r="G128" s="1"/>
      <c r="H128" s="1"/>
      <c r="I128" s="1"/>
    </row>
    <row r="129" spans="1:9">
      <c r="A129" s="4"/>
      <c r="F129" s="1"/>
      <c r="G129" s="1"/>
      <c r="H129" s="1"/>
      <c r="I129" s="1"/>
    </row>
    <row r="130" spans="1:9">
      <c r="A130" s="4"/>
      <c r="F130" s="1"/>
      <c r="G130" s="1"/>
      <c r="H130" s="1"/>
      <c r="I130" s="1"/>
    </row>
    <row r="131" spans="1:9">
      <c r="A131" s="4"/>
      <c r="F131" s="1"/>
      <c r="G131" s="1"/>
      <c r="H131" s="1"/>
      <c r="I131" s="1"/>
    </row>
    <row r="132" spans="1:9">
      <c r="A132" s="4"/>
      <c r="F132" s="1"/>
      <c r="G132" s="1"/>
      <c r="H132" s="1"/>
      <c r="I132" s="1"/>
    </row>
    <row r="133" spans="1:9">
      <c r="A133" s="4"/>
      <c r="F133" s="1"/>
      <c r="G133" s="1"/>
      <c r="H133" s="1"/>
      <c r="I133" s="1"/>
    </row>
    <row r="134" spans="1:9">
      <c r="A134" s="4"/>
      <c r="F134" s="1"/>
      <c r="G134" s="1"/>
      <c r="H134" s="1"/>
      <c r="I134" s="1"/>
    </row>
    <row r="135" spans="1:9">
      <c r="A135" s="4"/>
      <c r="F135" s="1"/>
      <c r="G135" s="1"/>
      <c r="H135" s="1"/>
      <c r="I135" s="1"/>
    </row>
    <row r="136" spans="1:9">
      <c r="A136" s="4"/>
      <c r="F136" s="1"/>
      <c r="G136" s="1"/>
      <c r="H136" s="1"/>
      <c r="I136" s="1"/>
    </row>
    <row r="137" spans="1:9">
      <c r="A137" s="4"/>
      <c r="F137" s="1"/>
      <c r="G137" s="1"/>
      <c r="H137" s="1"/>
      <c r="I137" s="1"/>
    </row>
    <row r="138" spans="1:9">
      <c r="A138" s="4"/>
      <c r="F138" s="1"/>
      <c r="G138" s="1"/>
      <c r="H138" s="1"/>
      <c r="I138" s="1"/>
    </row>
    <row r="139" spans="1:9">
      <c r="A139" s="4"/>
      <c r="F139" s="1"/>
      <c r="G139" s="1"/>
      <c r="H139" s="1"/>
      <c r="I139" s="1"/>
    </row>
    <row r="140" spans="1:9">
      <c r="A140" s="4"/>
      <c r="F140" s="1"/>
      <c r="G140" s="1"/>
      <c r="H140" s="1"/>
      <c r="I140" s="1"/>
    </row>
    <row r="141" spans="1:9">
      <c r="A141" s="4"/>
      <c r="F141" s="1"/>
      <c r="G141" s="1"/>
      <c r="H141" s="1"/>
      <c r="I141" s="1"/>
    </row>
    <row r="142" spans="1:9">
      <c r="A142" s="4"/>
      <c r="F142" s="1"/>
      <c r="G142" s="1"/>
      <c r="H142" s="1"/>
      <c r="I142" s="1"/>
    </row>
    <row r="143" spans="1:9">
      <c r="A143" s="4"/>
      <c r="F143" s="1"/>
      <c r="G143" s="1"/>
      <c r="H143" s="1"/>
      <c r="I143" s="1"/>
    </row>
    <row r="144" spans="1:9">
      <c r="A144" s="4"/>
      <c r="F144" s="1"/>
      <c r="G144" s="1"/>
      <c r="H144" s="1"/>
      <c r="I144" s="1"/>
    </row>
    <row r="145" spans="1:9">
      <c r="A145" s="4"/>
      <c r="F145" s="1"/>
      <c r="G145" s="1"/>
      <c r="H145" s="1"/>
      <c r="I145" s="1"/>
    </row>
    <row r="146" spans="1:9">
      <c r="A146" s="4"/>
      <c r="F146" s="1"/>
      <c r="G146" s="1"/>
      <c r="H146" s="1"/>
      <c r="I146" s="1"/>
    </row>
    <row r="147" spans="1:9">
      <c r="A147" s="4"/>
      <c r="F147" s="1"/>
      <c r="G147" s="1"/>
      <c r="H147" s="1"/>
      <c r="I147" s="1"/>
    </row>
    <row r="148" spans="1:9">
      <c r="A148" s="4"/>
      <c r="F148" s="1"/>
      <c r="G148" s="1"/>
      <c r="H148" s="1"/>
      <c r="I148" s="1"/>
    </row>
    <row r="149" spans="1:9">
      <c r="A149" s="4"/>
      <c r="F149" s="1"/>
      <c r="G149" s="1"/>
      <c r="H149" s="1"/>
      <c r="I149" s="1"/>
    </row>
    <row r="150" spans="1:9">
      <c r="A150" s="4"/>
      <c r="F150" s="1"/>
      <c r="G150" s="1"/>
      <c r="H150" s="1"/>
      <c r="I150" s="1"/>
    </row>
    <row r="151" spans="1:9">
      <c r="A151" s="4"/>
      <c r="F151" s="1"/>
      <c r="G151" s="1"/>
      <c r="H151" s="1"/>
      <c r="I151" s="1"/>
    </row>
    <row r="152" spans="1:9">
      <c r="A152" s="4"/>
      <c r="F152" s="1"/>
      <c r="G152" s="1"/>
      <c r="H152" s="1"/>
      <c r="I152" s="1"/>
    </row>
    <row r="153" spans="1:9">
      <c r="A153" s="4"/>
      <c r="F153" s="1"/>
      <c r="G153" s="1"/>
      <c r="H153" s="1"/>
      <c r="I153" s="1"/>
    </row>
    <row r="154" spans="1:9">
      <c r="A154" s="4"/>
      <c r="F154" s="1"/>
      <c r="G154" s="1"/>
      <c r="H154" s="1"/>
      <c r="I154" s="1"/>
    </row>
    <row r="155" spans="1:9">
      <c r="A155" s="4"/>
      <c r="F155" s="1"/>
      <c r="G155" s="1"/>
      <c r="H155" s="1"/>
      <c r="I155" s="1"/>
    </row>
    <row r="156" spans="1:9">
      <c r="A156" s="4"/>
      <c r="F156" s="1"/>
      <c r="G156" s="1"/>
      <c r="H156" s="1"/>
      <c r="I156" s="1"/>
    </row>
    <row r="157" spans="1:9">
      <c r="A157" s="4"/>
      <c r="F157" s="1"/>
      <c r="G157" s="1"/>
      <c r="H157" s="1"/>
      <c r="I157" s="1"/>
    </row>
    <row r="158" spans="1:9">
      <c r="A158" s="4"/>
      <c r="F158" s="1"/>
      <c r="G158" s="1"/>
      <c r="H158" s="1"/>
      <c r="I158" s="1"/>
    </row>
    <row r="159" spans="1:9">
      <c r="A159" s="4"/>
      <c r="F159" s="1"/>
      <c r="G159" s="1"/>
      <c r="H159" s="1"/>
      <c r="I159" s="1"/>
    </row>
    <row r="160" spans="1:9">
      <c r="A160" s="4"/>
      <c r="F160" s="1"/>
      <c r="G160" s="1"/>
      <c r="H160" s="1"/>
      <c r="I160" s="1"/>
    </row>
    <row r="161" spans="1:9">
      <c r="A161" s="4"/>
      <c r="F161" s="1"/>
      <c r="G161" s="1"/>
      <c r="H161" s="1"/>
      <c r="I161" s="1"/>
    </row>
    <row r="162" spans="1:9">
      <c r="A162" s="4"/>
      <c r="F162" s="1"/>
      <c r="G162" s="1"/>
      <c r="H162" s="1"/>
      <c r="I162" s="1"/>
    </row>
    <row r="163" spans="1:9">
      <c r="A163" s="4"/>
      <c r="F163" s="1"/>
      <c r="G163" s="1"/>
      <c r="H163" s="1"/>
      <c r="I163" s="1"/>
    </row>
    <row r="164" spans="1:9">
      <c r="A164" s="4"/>
      <c r="F164" s="1"/>
      <c r="G164" s="1"/>
      <c r="H164" s="1"/>
      <c r="I164" s="1"/>
    </row>
    <row r="165" spans="1:9">
      <c r="A165" s="4"/>
      <c r="F165" s="1"/>
      <c r="G165" s="1"/>
      <c r="H165" s="1"/>
      <c r="I165" s="1"/>
    </row>
    <row r="166" spans="1:9">
      <c r="A166" s="4"/>
      <c r="F166" s="1"/>
      <c r="G166" s="1"/>
      <c r="H166" s="1"/>
      <c r="I166" s="1"/>
    </row>
    <row r="167" spans="1:9">
      <c r="A167" s="4"/>
      <c r="F167" s="1"/>
      <c r="G167" s="1"/>
      <c r="H167" s="1"/>
      <c r="I167" s="1"/>
    </row>
    <row r="168" spans="1:9">
      <c r="A168" s="4"/>
      <c r="F168" s="1"/>
      <c r="G168" s="1"/>
      <c r="H168" s="1"/>
      <c r="I168" s="1"/>
    </row>
    <row r="169" spans="1:9">
      <c r="A169" s="4"/>
      <c r="F169" s="1"/>
      <c r="G169" s="1"/>
      <c r="H169" s="1"/>
      <c r="I169" s="1"/>
    </row>
    <row r="170" spans="1:9">
      <c r="A170" s="4"/>
      <c r="F170" s="1"/>
      <c r="G170" s="1"/>
      <c r="H170" s="1"/>
      <c r="I170" s="1"/>
    </row>
    <row r="171" spans="1:9">
      <c r="A171" s="4"/>
      <c r="F171" s="1"/>
      <c r="G171" s="1"/>
      <c r="H171" s="1"/>
      <c r="I171" s="1"/>
    </row>
    <row r="172" spans="1:9">
      <c r="A172" s="5"/>
      <c r="F172" s="1"/>
      <c r="G172" s="1"/>
      <c r="H172" s="1"/>
      <c r="I172" s="1"/>
    </row>
    <row r="173" spans="1:9">
      <c r="A173" s="4"/>
      <c r="F173" s="1"/>
      <c r="G173" s="1"/>
      <c r="H173" s="1"/>
      <c r="I173" s="1"/>
    </row>
    <row r="174" spans="1:9">
      <c r="A174" s="4"/>
      <c r="F174" s="1"/>
      <c r="G174" s="1"/>
      <c r="H174" s="1"/>
      <c r="I174" s="1"/>
    </row>
    <row r="175" spans="1:9">
      <c r="A175" s="4"/>
      <c r="F175" s="1"/>
      <c r="G175" s="1"/>
      <c r="H175" s="1"/>
      <c r="I175" s="1"/>
    </row>
    <row r="176" spans="1:9">
      <c r="A176" s="4"/>
      <c r="F176" s="1"/>
      <c r="G176" s="1"/>
      <c r="H176" s="1"/>
      <c r="I176" s="1"/>
    </row>
    <row r="177" spans="1:9">
      <c r="A177" s="4"/>
      <c r="F177" s="1"/>
      <c r="G177" s="1"/>
      <c r="H177" s="1"/>
      <c r="I177" s="1"/>
    </row>
    <row r="178" spans="1:9">
      <c r="A178" s="4"/>
      <c r="F178" s="1"/>
      <c r="G178" s="1"/>
      <c r="H178" s="1"/>
      <c r="I178" s="1"/>
    </row>
    <row r="179" spans="1:9">
      <c r="A179" s="4"/>
      <c r="F179" s="1"/>
      <c r="G179" s="1"/>
      <c r="H179" s="1"/>
      <c r="I179" s="1"/>
    </row>
    <row r="180" spans="1:9">
      <c r="A180" s="4"/>
      <c r="F180" s="1"/>
      <c r="G180" s="1"/>
      <c r="H180" s="1"/>
      <c r="I180" s="1"/>
    </row>
    <row r="181" spans="1:9">
      <c r="A181" s="4"/>
      <c r="F181" s="1"/>
      <c r="G181" s="1"/>
      <c r="H181" s="1"/>
      <c r="I181" s="1"/>
    </row>
    <row r="182" spans="1:9">
      <c r="A182" s="4"/>
      <c r="F182" s="1"/>
      <c r="G182" s="1"/>
      <c r="H182" s="1"/>
      <c r="I182" s="1"/>
    </row>
    <row r="183" spans="1:9">
      <c r="A183" s="4"/>
      <c r="F183" s="1"/>
      <c r="G183" s="1"/>
      <c r="H183" s="1"/>
      <c r="I183" s="1"/>
    </row>
    <row r="184" spans="1:9">
      <c r="A184" s="4"/>
      <c r="F184" s="1"/>
      <c r="G184" s="1"/>
      <c r="H184" s="1"/>
      <c r="I184" s="1"/>
    </row>
    <row r="185" spans="1:9">
      <c r="A185" s="4"/>
      <c r="F185" s="1"/>
      <c r="G185" s="1"/>
      <c r="H185" s="1"/>
      <c r="I185" s="1"/>
    </row>
    <row r="186" spans="1:9">
      <c r="A186" s="4"/>
      <c r="F186" s="1"/>
      <c r="G186" s="1"/>
      <c r="H186" s="1"/>
      <c r="I186" s="1"/>
    </row>
    <row r="187" spans="1:9">
      <c r="A187" s="4"/>
      <c r="F187" s="1"/>
      <c r="G187" s="1"/>
      <c r="H187" s="1"/>
      <c r="I187" s="1"/>
    </row>
    <row r="188" spans="1:9">
      <c r="A188" s="4"/>
      <c r="F188" s="1"/>
      <c r="G188" s="1"/>
      <c r="H188" s="1"/>
      <c r="I188" s="1"/>
    </row>
    <row r="189" spans="1:9">
      <c r="A189" s="4"/>
      <c r="F189" s="1"/>
      <c r="G189" s="1"/>
      <c r="H189" s="1"/>
      <c r="I189" s="1"/>
    </row>
    <row r="190" spans="1:9">
      <c r="A190" s="4"/>
      <c r="F190" s="1"/>
      <c r="G190" s="1"/>
      <c r="H190" s="1"/>
      <c r="I190" s="1"/>
    </row>
    <row r="191" spans="1:9">
      <c r="A191" s="4"/>
      <c r="F191" s="1"/>
      <c r="G191" s="1"/>
      <c r="H191" s="1"/>
      <c r="I191" s="1"/>
    </row>
    <row r="192" spans="1:9">
      <c r="A192" s="4"/>
      <c r="F192" s="1"/>
      <c r="G192" s="1"/>
      <c r="H192" s="1"/>
      <c r="I192" s="1"/>
    </row>
    <row r="193" spans="1:9">
      <c r="A193" s="4"/>
      <c r="F193" s="1"/>
      <c r="G193" s="1"/>
      <c r="H193" s="1"/>
      <c r="I19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6294-C646-5E4A-B91B-89FA197CCADE}">
  <dimension ref="A1:K107"/>
  <sheetViews>
    <sheetView workbookViewId="0"/>
  </sheetViews>
  <sheetFormatPr baseColWidth="10" defaultRowHeight="16"/>
  <cols>
    <col min="1" max="2" width="10.83203125" style="2"/>
    <col min="3" max="3" width="15" style="2" customWidth="1"/>
    <col min="4" max="4" width="14.5" style="2" customWidth="1"/>
    <col min="5" max="5" width="15.5" style="2" customWidth="1"/>
    <col min="6" max="6" width="10.83203125" style="2"/>
    <col min="7" max="8" width="14.6640625" style="2" customWidth="1"/>
    <col min="9" max="9" width="20.83203125" style="2" bestFit="1" customWidth="1"/>
    <col min="10" max="10" width="18.5" style="3" customWidth="1"/>
    <col min="11" max="11" width="20.5" style="2" customWidth="1"/>
    <col min="12" max="16384" width="10.83203125" style="3"/>
  </cols>
  <sheetData>
    <row r="1" spans="1:11" s="2" customFormat="1">
      <c r="A1" s="6" t="s">
        <v>243</v>
      </c>
      <c r="B1" s="6" t="s">
        <v>59</v>
      </c>
      <c r="C1" s="6" t="s">
        <v>234</v>
      </c>
      <c r="D1" s="6" t="s">
        <v>235</v>
      </c>
      <c r="E1" s="6" t="s">
        <v>236</v>
      </c>
      <c r="F1" s="6" t="s">
        <v>62</v>
      </c>
      <c r="G1" s="6" t="s">
        <v>63</v>
      </c>
      <c r="H1" s="6" t="s">
        <v>64</v>
      </c>
      <c r="I1" s="6" t="s">
        <v>241</v>
      </c>
      <c r="J1" s="12" t="s">
        <v>242</v>
      </c>
      <c r="K1" s="6" t="s">
        <v>58</v>
      </c>
    </row>
    <row r="2" spans="1:11">
      <c r="A2" s="4" t="s">
        <v>13</v>
      </c>
      <c r="B2" s="2" t="s">
        <v>88</v>
      </c>
      <c r="C2" s="2">
        <v>28.689</v>
      </c>
      <c r="D2" s="2">
        <v>25.725000000000001</v>
      </c>
      <c r="E2" s="2">
        <v>26.494</v>
      </c>
      <c r="F2" s="1">
        <f t="shared" ref="F2:F32" si="0">STDEV(C2:E2)</f>
        <v>1.5381093372492516</v>
      </c>
      <c r="G2" s="1">
        <f t="shared" ref="G2:G32" si="1">AVERAGE(C2:E2)</f>
        <v>26.969333333333335</v>
      </c>
      <c r="H2" s="1">
        <v>15.455</v>
      </c>
      <c r="I2" s="9">
        <f t="shared" ref="I2:I32" si="2">2^(H2-G2)</f>
        <v>3.4185370142726136E-4</v>
      </c>
      <c r="J2" s="16">
        <v>1.3737482258616394E-3</v>
      </c>
      <c r="K2" s="1">
        <f t="shared" ref="K2:K32" si="3">J2/I2</f>
        <v>4.0185266976082215</v>
      </c>
    </row>
    <row r="3" spans="1:11">
      <c r="A3" s="4" t="s">
        <v>24</v>
      </c>
      <c r="B3" s="2" t="s">
        <v>85</v>
      </c>
      <c r="C3" s="2">
        <v>26.137</v>
      </c>
      <c r="D3" s="2">
        <v>25.913</v>
      </c>
      <c r="E3" s="2">
        <v>26</v>
      </c>
      <c r="F3" s="1">
        <f t="shared" si="0"/>
        <v>0.11292622960735633</v>
      </c>
      <c r="G3" s="1">
        <f t="shared" si="1"/>
        <v>26.016666666666666</v>
      </c>
      <c r="H3" s="1">
        <v>14.579333333333333</v>
      </c>
      <c r="I3" s="10">
        <f t="shared" si="2"/>
        <v>3.6059491343779757E-4</v>
      </c>
      <c r="J3" s="16">
        <v>1.1981298605994184E-3</v>
      </c>
      <c r="K3" s="1">
        <f t="shared" si="3"/>
        <v>3.322647702311794</v>
      </c>
    </row>
    <row r="4" spans="1:11">
      <c r="A4" s="4" t="s">
        <v>27</v>
      </c>
      <c r="B4" s="2" t="s">
        <v>91</v>
      </c>
      <c r="C4" s="2">
        <v>27.245999999999999</v>
      </c>
      <c r="D4" s="2">
        <v>27.832000000000001</v>
      </c>
      <c r="E4" s="2">
        <v>26.393000000000001</v>
      </c>
      <c r="F4" s="1">
        <f t="shared" si="0"/>
        <v>0.72361661119684084</v>
      </c>
      <c r="G4" s="1">
        <f t="shared" si="1"/>
        <v>27.157</v>
      </c>
      <c r="H4" s="1">
        <v>15.36</v>
      </c>
      <c r="I4" s="10">
        <f t="shared" si="2"/>
        <v>2.8102770784369229E-4</v>
      </c>
      <c r="J4" s="16">
        <v>7.4455532107177522E-4</v>
      </c>
      <c r="K4" s="1">
        <f t="shared" si="3"/>
        <v>2.6494018215666375</v>
      </c>
    </row>
    <row r="5" spans="1:11">
      <c r="A5" s="4" t="s">
        <v>165</v>
      </c>
      <c r="B5" s="2" t="s">
        <v>108</v>
      </c>
      <c r="C5" s="2">
        <v>27.783000000000001</v>
      </c>
      <c r="D5" s="2">
        <v>26.27</v>
      </c>
      <c r="E5" s="2">
        <v>26.503</v>
      </c>
      <c r="F5" s="1">
        <f t="shared" si="0"/>
        <v>0.81464286653723383</v>
      </c>
      <c r="G5" s="1">
        <f t="shared" si="1"/>
        <v>26.852</v>
      </c>
      <c r="H5" s="1">
        <v>14.956666666666669</v>
      </c>
      <c r="I5" s="9">
        <f t="shared" si="2"/>
        <v>2.6251121269383221E-4</v>
      </c>
      <c r="J5" s="16">
        <v>6.6439707086254939E-4</v>
      </c>
      <c r="K5" s="1">
        <f t="shared" si="3"/>
        <v>2.5309283517631611</v>
      </c>
    </row>
    <row r="6" spans="1:11">
      <c r="A6" s="4" t="s">
        <v>40</v>
      </c>
      <c r="B6" s="2" t="s">
        <v>128</v>
      </c>
      <c r="C6" s="2">
        <v>25.888000000000002</v>
      </c>
      <c r="D6" s="2">
        <v>26.106999999999999</v>
      </c>
      <c r="E6" s="2">
        <v>26.132999999999999</v>
      </c>
      <c r="F6" s="1">
        <f t="shared" si="0"/>
        <v>0.13457463852202223</v>
      </c>
      <c r="G6" s="1">
        <f t="shared" si="1"/>
        <v>26.042666666666666</v>
      </c>
      <c r="H6" s="1">
        <v>14.677666666666667</v>
      </c>
      <c r="I6" s="9">
        <f t="shared" si="2"/>
        <v>3.7913519287160189E-4</v>
      </c>
      <c r="J6" s="16">
        <v>9.5381692281467506E-4</v>
      </c>
      <c r="K6" s="1">
        <f t="shared" si="3"/>
        <v>2.5157699436720327</v>
      </c>
    </row>
    <row r="7" spans="1:11">
      <c r="A7" s="4" t="s">
        <v>37</v>
      </c>
      <c r="B7" s="2" t="s">
        <v>121</v>
      </c>
      <c r="C7" s="2">
        <v>25.846</v>
      </c>
      <c r="D7" s="2">
        <v>25.988</v>
      </c>
      <c r="E7" s="2">
        <v>25.85</v>
      </c>
      <c r="F7" s="1">
        <f t="shared" si="0"/>
        <v>8.0853777483388012E-2</v>
      </c>
      <c r="G7" s="1">
        <f t="shared" si="1"/>
        <v>25.894666666666666</v>
      </c>
      <c r="H7" s="1">
        <v>17.242666666666665</v>
      </c>
      <c r="I7" s="9">
        <f t="shared" si="2"/>
        <v>2.4859276079608238E-3</v>
      </c>
      <c r="J7" s="16">
        <v>5.8460045472498471E-3</v>
      </c>
      <c r="K7" s="1">
        <f t="shared" si="3"/>
        <v>2.3516390938050096</v>
      </c>
    </row>
    <row r="8" spans="1:11">
      <c r="A8" s="4" t="s">
        <v>35</v>
      </c>
      <c r="B8" s="2" t="s">
        <v>97</v>
      </c>
      <c r="C8" s="2">
        <v>25.481000000000002</v>
      </c>
      <c r="D8" s="2">
        <v>25.4</v>
      </c>
      <c r="E8" s="2">
        <v>25.478999999999999</v>
      </c>
      <c r="F8" s="1">
        <f t="shared" si="0"/>
        <v>4.6198845584423803E-2</v>
      </c>
      <c r="G8" s="1">
        <f t="shared" si="1"/>
        <v>25.453333333333333</v>
      </c>
      <c r="H8" s="1">
        <v>15.226999999999999</v>
      </c>
      <c r="I8" s="9">
        <f t="shared" si="2"/>
        <v>8.3477016920130052E-4</v>
      </c>
      <c r="J8" s="16">
        <v>1.9544792723878552E-3</v>
      </c>
      <c r="K8" s="1">
        <f t="shared" si="3"/>
        <v>2.3413381844464816</v>
      </c>
    </row>
    <row r="9" spans="1:11">
      <c r="A9" s="4" t="s">
        <v>25</v>
      </c>
      <c r="B9" s="2" t="s">
        <v>87</v>
      </c>
      <c r="C9" s="2">
        <v>26.19</v>
      </c>
      <c r="D9" s="2">
        <v>26.331</v>
      </c>
      <c r="E9" s="2">
        <v>26.274999999999999</v>
      </c>
      <c r="F9" s="1">
        <f t="shared" si="0"/>
        <v>7.0995305009086282E-2</v>
      </c>
      <c r="G9" s="1">
        <f t="shared" si="1"/>
        <v>26.265333333333331</v>
      </c>
      <c r="H9" s="1">
        <v>15.164333333333332</v>
      </c>
      <c r="I9" s="10">
        <f t="shared" si="2"/>
        <v>4.552668390804849E-4</v>
      </c>
      <c r="J9" s="16">
        <v>1.0420691035257525E-3</v>
      </c>
      <c r="K9" s="1">
        <f t="shared" si="3"/>
        <v>2.2889194074192805</v>
      </c>
    </row>
    <row r="10" spans="1:11">
      <c r="A10" s="4" t="s">
        <v>28</v>
      </c>
      <c r="B10" s="2" t="s">
        <v>106</v>
      </c>
      <c r="C10" s="2">
        <v>25.733000000000001</v>
      </c>
      <c r="D10" s="2">
        <v>25.76</v>
      </c>
      <c r="E10" s="2">
        <v>25.7</v>
      </c>
      <c r="F10" s="1">
        <f t="shared" si="0"/>
        <v>3.0049958402634577E-2</v>
      </c>
      <c r="G10" s="1">
        <f t="shared" si="1"/>
        <v>25.730999999999998</v>
      </c>
      <c r="H10" s="1">
        <v>15.023999999999999</v>
      </c>
      <c r="I10" s="10">
        <f t="shared" si="2"/>
        <v>5.9823502534408037E-4</v>
      </c>
      <c r="J10" s="16">
        <v>1.2568254368176461E-3</v>
      </c>
      <c r="K10" s="1">
        <f t="shared" si="3"/>
        <v>2.1008890880215034</v>
      </c>
    </row>
    <row r="11" spans="1:11">
      <c r="A11" s="4" t="s">
        <v>32</v>
      </c>
      <c r="B11" s="2" t="s">
        <v>85</v>
      </c>
      <c r="C11" s="2">
        <v>25.29</v>
      </c>
      <c r="D11" s="2">
        <v>25.056999999999999</v>
      </c>
      <c r="E11" s="2">
        <v>25.324999999999999</v>
      </c>
      <c r="F11" s="1">
        <f t="shared" si="0"/>
        <v>0.14568115869940115</v>
      </c>
      <c r="G11" s="1">
        <f t="shared" si="1"/>
        <v>25.224</v>
      </c>
      <c r="H11" s="1">
        <v>14.700000000000001</v>
      </c>
      <c r="I11" s="9">
        <f t="shared" si="2"/>
        <v>6.7914158774901826E-4</v>
      </c>
      <c r="J11" s="16">
        <v>1.3801109803542255E-3</v>
      </c>
      <c r="K11" s="1">
        <f t="shared" si="3"/>
        <v>2.0321402859873978</v>
      </c>
    </row>
    <row r="12" spans="1:11">
      <c r="A12" s="4" t="s">
        <v>153</v>
      </c>
      <c r="B12" s="2" t="s">
        <v>69</v>
      </c>
      <c r="C12" s="2">
        <v>27.757000000000001</v>
      </c>
      <c r="D12" s="2">
        <v>27.811</v>
      </c>
      <c r="E12" s="2">
        <v>25.234000000000002</v>
      </c>
      <c r="F12" s="1">
        <f t="shared" si="0"/>
        <v>1.4724907469997897</v>
      </c>
      <c r="G12" s="1">
        <f t="shared" si="1"/>
        <v>26.933999999999997</v>
      </c>
      <c r="H12" s="1">
        <v>15.173</v>
      </c>
      <c r="I12" s="9">
        <f t="shared" si="2"/>
        <v>2.8812850179106558E-4</v>
      </c>
      <c r="J12" s="16">
        <v>5.7932745845140892E-4</v>
      </c>
      <c r="K12" s="1">
        <f t="shared" si="3"/>
        <v>2.0106565468191837</v>
      </c>
    </row>
    <row r="13" spans="1:11">
      <c r="A13" s="4" t="s">
        <v>50</v>
      </c>
      <c r="B13" s="2" t="s">
        <v>203</v>
      </c>
      <c r="C13" s="2">
        <v>25.207999999999998</v>
      </c>
      <c r="D13" s="2">
        <v>25.34</v>
      </c>
      <c r="E13" s="2">
        <v>24.896000000000001</v>
      </c>
      <c r="F13" s="1">
        <f t="shared" si="0"/>
        <v>0.22799999999999929</v>
      </c>
      <c r="G13" s="1">
        <f t="shared" si="1"/>
        <v>25.148</v>
      </c>
      <c r="H13" s="1">
        <v>17.451666666666664</v>
      </c>
      <c r="I13" s="9">
        <f t="shared" si="2"/>
        <v>4.8213960754440437E-3</v>
      </c>
      <c r="J13" s="16">
        <v>9.611651130868341E-3</v>
      </c>
      <c r="K13" s="1">
        <f t="shared" si="3"/>
        <v>1.9935410782411445</v>
      </c>
    </row>
    <row r="14" spans="1:11">
      <c r="A14" s="4" t="s">
        <v>47</v>
      </c>
      <c r="B14" s="2" t="s">
        <v>190</v>
      </c>
      <c r="C14" s="2">
        <v>25.972000000000001</v>
      </c>
      <c r="D14" s="2">
        <v>26</v>
      </c>
      <c r="E14" s="2">
        <v>26.43</v>
      </c>
      <c r="F14" s="1">
        <f t="shared" si="0"/>
        <v>0.2567255343747476</v>
      </c>
      <c r="G14" s="1">
        <f t="shared" si="1"/>
        <v>26.134</v>
      </c>
      <c r="H14" s="1">
        <v>15.034666666666666</v>
      </c>
      <c r="I14" s="9">
        <f t="shared" si="2"/>
        <v>4.5579308787169719E-4</v>
      </c>
      <c r="J14" s="16">
        <v>9.0361760550571426E-4</v>
      </c>
      <c r="K14" s="1">
        <f t="shared" si="3"/>
        <v>1.9825171323354442</v>
      </c>
    </row>
    <row r="15" spans="1:11">
      <c r="A15" s="4" t="s">
        <v>221</v>
      </c>
      <c r="B15" s="2" t="s">
        <v>82</v>
      </c>
      <c r="C15" s="2">
        <v>25.026</v>
      </c>
      <c r="D15" s="2">
        <v>27.12</v>
      </c>
      <c r="E15" s="2">
        <v>26.238</v>
      </c>
      <c r="F15" s="1">
        <f t="shared" si="0"/>
        <v>1.0513248784272162</v>
      </c>
      <c r="G15" s="1">
        <f t="shared" si="1"/>
        <v>26.128</v>
      </c>
      <c r="H15" s="1">
        <v>14.618</v>
      </c>
      <c r="I15" s="10">
        <f t="shared" si="2"/>
        <v>3.4288204974072215E-4</v>
      </c>
      <c r="J15" s="16">
        <v>6.5540153246983668E-4</v>
      </c>
      <c r="K15" s="1">
        <f t="shared" si="3"/>
        <v>1.91144894568098</v>
      </c>
    </row>
    <row r="16" spans="1:11">
      <c r="A16" s="4" t="s">
        <v>223</v>
      </c>
      <c r="B16" s="2" t="s">
        <v>89</v>
      </c>
      <c r="C16" s="2">
        <v>26.434999999999999</v>
      </c>
      <c r="D16" s="2">
        <v>27.364999999999998</v>
      </c>
      <c r="E16" s="2">
        <v>27.971</v>
      </c>
      <c r="F16" s="1">
        <f t="shared" si="0"/>
        <v>0.77367435009828323</v>
      </c>
      <c r="G16" s="1">
        <f t="shared" si="1"/>
        <v>27.257000000000001</v>
      </c>
      <c r="H16" s="1">
        <v>15.459000000000001</v>
      </c>
      <c r="I16" s="10">
        <f t="shared" si="2"/>
        <v>2.8083298177504999E-4</v>
      </c>
      <c r="J16" s="16">
        <v>5.1504995950588908E-4</v>
      </c>
      <c r="K16" s="1">
        <f t="shared" si="3"/>
        <v>1.834008086409342</v>
      </c>
    </row>
    <row r="17" spans="1:11">
      <c r="A17" s="4" t="s">
        <v>46</v>
      </c>
      <c r="B17" s="2" t="s">
        <v>182</v>
      </c>
      <c r="C17" s="2">
        <v>26.1</v>
      </c>
      <c r="D17" s="2">
        <v>25.954000000000001</v>
      </c>
      <c r="E17" s="2">
        <v>26.323</v>
      </c>
      <c r="F17" s="1">
        <f t="shared" si="0"/>
        <v>0.18583415545408563</v>
      </c>
      <c r="G17" s="1">
        <f t="shared" si="1"/>
        <v>26.125666666666671</v>
      </c>
      <c r="H17" s="1">
        <v>15.403</v>
      </c>
      <c r="I17" s="9">
        <f t="shared" si="2"/>
        <v>5.91773754201144E-4</v>
      </c>
      <c r="J17" s="16">
        <v>1.0760792147232509E-3</v>
      </c>
      <c r="K17" s="1">
        <f t="shared" si="3"/>
        <v>1.8183963163014685</v>
      </c>
    </row>
    <row r="18" spans="1:11">
      <c r="A18" s="4" t="s">
        <v>16</v>
      </c>
      <c r="B18" s="2" t="s">
        <v>144</v>
      </c>
      <c r="C18" s="2">
        <v>26.6</v>
      </c>
      <c r="D18" s="2">
        <v>26.585000000000001</v>
      </c>
      <c r="E18" s="2">
        <v>26.702000000000002</v>
      </c>
      <c r="F18" s="1">
        <f t="shared" si="0"/>
        <v>6.3663176169588401E-2</v>
      </c>
      <c r="G18" s="1">
        <f t="shared" si="1"/>
        <v>26.629000000000001</v>
      </c>
      <c r="H18" s="1">
        <v>15.552999999999999</v>
      </c>
      <c r="I18" s="9">
        <f t="shared" si="2"/>
        <v>4.6322476325217428E-4</v>
      </c>
      <c r="J18" s="16">
        <v>8.2613585452691644E-4</v>
      </c>
      <c r="K18" s="1">
        <f t="shared" si="3"/>
        <v>1.7834449279586064</v>
      </c>
    </row>
    <row r="19" spans="1:11">
      <c r="A19" s="4" t="s">
        <v>158</v>
      </c>
      <c r="B19" s="2" t="s">
        <v>82</v>
      </c>
      <c r="C19" s="2">
        <v>25.966000000000001</v>
      </c>
      <c r="D19" s="2">
        <v>24.882999999999999</v>
      </c>
      <c r="E19" s="2">
        <v>27.268999999999998</v>
      </c>
      <c r="F19" s="1">
        <f t="shared" si="0"/>
        <v>1.1946892203972261</v>
      </c>
      <c r="G19" s="1">
        <f t="shared" si="1"/>
        <v>26.039333333333332</v>
      </c>
      <c r="H19" s="1">
        <v>14.566666666666665</v>
      </c>
      <c r="I19" s="9">
        <f t="shared" si="2"/>
        <v>3.5187077948393666E-4</v>
      </c>
      <c r="J19" s="16">
        <v>6.2739718069083341E-4</v>
      </c>
      <c r="K19" s="1">
        <f t="shared" si="3"/>
        <v>1.7830329122838542</v>
      </c>
    </row>
    <row r="20" spans="1:11">
      <c r="A20" s="4" t="s">
        <v>20</v>
      </c>
      <c r="B20" s="2" t="s">
        <v>194</v>
      </c>
      <c r="C20" s="2">
        <v>26.757000000000001</v>
      </c>
      <c r="D20" s="2">
        <v>27.475000000000001</v>
      </c>
      <c r="E20" s="2">
        <v>25.943000000000001</v>
      </c>
      <c r="F20" s="1">
        <f t="shared" si="0"/>
        <v>0.76650114155166138</v>
      </c>
      <c r="G20" s="1">
        <f t="shared" si="1"/>
        <v>26.724999999999998</v>
      </c>
      <c r="H20" s="1">
        <v>15.138333333333334</v>
      </c>
      <c r="I20" s="9">
        <f t="shared" si="2"/>
        <v>3.251365428276168E-4</v>
      </c>
      <c r="J20" s="16">
        <v>5.7705641940154577E-4</v>
      </c>
      <c r="K20" s="1">
        <f t="shared" si="3"/>
        <v>1.7748125583887187</v>
      </c>
    </row>
    <row r="21" spans="1:11">
      <c r="A21" s="4" t="s">
        <v>30</v>
      </c>
      <c r="B21" s="2" t="s">
        <v>70</v>
      </c>
      <c r="C21" s="2">
        <v>26.917000000000002</v>
      </c>
      <c r="D21" s="2">
        <v>25.933</v>
      </c>
      <c r="E21" s="2">
        <v>24.981999999999999</v>
      </c>
      <c r="F21" s="1">
        <f t="shared" si="0"/>
        <v>0.96754689808815075</v>
      </c>
      <c r="G21" s="1">
        <f t="shared" si="1"/>
        <v>25.943999999999999</v>
      </c>
      <c r="H21" s="1">
        <v>15.193666666666667</v>
      </c>
      <c r="I21" s="9">
        <f t="shared" si="2"/>
        <v>5.8053338943169375E-4</v>
      </c>
      <c r="J21" s="16">
        <v>1.02487712459625E-3</v>
      </c>
      <c r="K21" s="1">
        <f t="shared" si="3"/>
        <v>1.7654059925813075</v>
      </c>
    </row>
    <row r="22" spans="1:11">
      <c r="A22" s="4" t="s">
        <v>52</v>
      </c>
      <c r="B22" s="2" t="s">
        <v>91</v>
      </c>
      <c r="C22" s="2">
        <v>26.843</v>
      </c>
      <c r="D22" s="2">
        <v>27.123999999999999</v>
      </c>
      <c r="E22" s="2">
        <v>26.143999999999998</v>
      </c>
      <c r="F22" s="1">
        <f t="shared" si="0"/>
        <v>0.50463881473122318</v>
      </c>
      <c r="G22" s="1">
        <f t="shared" si="1"/>
        <v>26.703666666666663</v>
      </c>
      <c r="H22" s="1">
        <v>15.379333333333333</v>
      </c>
      <c r="I22" s="9">
        <f t="shared" si="2"/>
        <v>3.8997429872353854E-4</v>
      </c>
      <c r="J22" s="16">
        <v>6.84181476995734E-4</v>
      </c>
      <c r="K22" s="1">
        <f t="shared" si="3"/>
        <v>1.7544270974656344</v>
      </c>
    </row>
    <row r="23" spans="1:11">
      <c r="A23" s="4" t="s">
        <v>218</v>
      </c>
      <c r="B23" s="2" t="s">
        <v>76</v>
      </c>
      <c r="C23" s="2">
        <v>25.849</v>
      </c>
      <c r="D23" s="2">
        <v>27.263999999999999</v>
      </c>
      <c r="E23" s="2">
        <v>26.023</v>
      </c>
      <c r="F23" s="1">
        <f t="shared" si="0"/>
        <v>0.77164132427788812</v>
      </c>
      <c r="G23" s="1">
        <f t="shared" si="1"/>
        <v>26.378666666666664</v>
      </c>
      <c r="H23" s="1">
        <v>14.879666666666667</v>
      </c>
      <c r="I23" s="10">
        <f t="shared" si="2"/>
        <v>3.4550638679850071E-4</v>
      </c>
      <c r="J23" s="16">
        <v>6.0434779657515326E-4</v>
      </c>
      <c r="K23" s="1">
        <f t="shared" si="3"/>
        <v>1.7491653401116687</v>
      </c>
    </row>
    <row r="24" spans="1:11">
      <c r="A24" s="4" t="s">
        <v>164</v>
      </c>
      <c r="B24" s="2" t="s">
        <v>106</v>
      </c>
      <c r="C24" s="2">
        <v>26.134</v>
      </c>
      <c r="D24" s="2">
        <v>25.481000000000002</v>
      </c>
      <c r="E24" s="2">
        <v>26.815000000000001</v>
      </c>
      <c r="F24" s="1">
        <f t="shared" si="0"/>
        <v>0.66704897371432414</v>
      </c>
      <c r="G24" s="1">
        <f t="shared" si="1"/>
        <v>26.143333333333334</v>
      </c>
      <c r="H24" s="1">
        <v>14.676333333333332</v>
      </c>
      <c r="I24" s="9">
        <f t="shared" si="2"/>
        <v>3.5325558737073345E-4</v>
      </c>
      <c r="J24" s="16">
        <v>5.9341677609762479E-4</v>
      </c>
      <c r="K24" s="1">
        <f t="shared" si="3"/>
        <v>1.6798510690641895</v>
      </c>
    </row>
    <row r="25" spans="1:11">
      <c r="A25" s="4" t="s">
        <v>159</v>
      </c>
      <c r="B25" s="2" t="s">
        <v>93</v>
      </c>
      <c r="C25" s="2">
        <v>26.998000000000001</v>
      </c>
      <c r="D25" s="2">
        <v>25.83</v>
      </c>
      <c r="E25" s="2">
        <v>26.768999999999998</v>
      </c>
      <c r="F25" s="1">
        <f t="shared" si="0"/>
        <v>0.61892191214509018</v>
      </c>
      <c r="G25" s="1">
        <f t="shared" si="1"/>
        <v>26.532333333333337</v>
      </c>
      <c r="H25" s="1">
        <v>15.043333333333331</v>
      </c>
      <c r="I25" s="9">
        <f t="shared" si="2"/>
        <v>3.479095737667916E-4</v>
      </c>
      <c r="J25" s="16">
        <v>5.7413063813598953E-4</v>
      </c>
      <c r="K25" s="1">
        <f t="shared" si="3"/>
        <v>1.650229489001751</v>
      </c>
    </row>
    <row r="26" spans="1:11">
      <c r="A26" s="4" t="s">
        <v>44</v>
      </c>
      <c r="B26" s="2" t="s">
        <v>180</v>
      </c>
      <c r="C26" s="2">
        <v>25.503</v>
      </c>
      <c r="D26" s="2">
        <v>25.399000000000001</v>
      </c>
      <c r="E26" s="2">
        <v>25.183</v>
      </c>
      <c r="F26" s="1">
        <f t="shared" si="0"/>
        <v>0.16323398338989775</v>
      </c>
      <c r="G26" s="1">
        <f t="shared" si="1"/>
        <v>25.361666666666668</v>
      </c>
      <c r="H26" s="1">
        <v>16.214666666666666</v>
      </c>
      <c r="I26" s="9">
        <f t="shared" si="2"/>
        <v>1.763918965140276E-3</v>
      </c>
      <c r="J26" s="16">
        <v>2.8814286271149291E-3</v>
      </c>
      <c r="K26" s="1">
        <f t="shared" si="3"/>
        <v>1.6335379822200522</v>
      </c>
    </row>
    <row r="27" spans="1:11">
      <c r="A27" s="4" t="s">
        <v>227</v>
      </c>
      <c r="B27" s="2" t="s">
        <v>99</v>
      </c>
      <c r="C27" s="2">
        <v>25.882000000000001</v>
      </c>
      <c r="D27" s="2">
        <v>27.265000000000001</v>
      </c>
      <c r="E27" s="2">
        <v>25.888000000000002</v>
      </c>
      <c r="F27" s="1">
        <f t="shared" si="0"/>
        <v>0.79674901945342802</v>
      </c>
      <c r="G27" s="1">
        <f t="shared" si="1"/>
        <v>26.345000000000002</v>
      </c>
      <c r="H27" s="1">
        <v>15.164333333333332</v>
      </c>
      <c r="I27" s="10">
        <f t="shared" si="2"/>
        <v>4.3080820074440989E-4</v>
      </c>
      <c r="J27" s="16">
        <v>6.6670369040303362E-4</v>
      </c>
      <c r="K27" s="1">
        <f t="shared" si="3"/>
        <v>1.5475649935423952</v>
      </c>
    </row>
    <row r="28" spans="1:11">
      <c r="A28" s="4" t="s">
        <v>206</v>
      </c>
      <c r="B28" s="2" t="s">
        <v>207</v>
      </c>
      <c r="C28" s="2">
        <v>26.353999999999999</v>
      </c>
      <c r="D28" s="2">
        <v>26.292999999999999</v>
      </c>
      <c r="E28" s="2">
        <v>26.291</v>
      </c>
      <c r="F28" s="1">
        <f t="shared" si="0"/>
        <v>3.5809682117177569E-2</v>
      </c>
      <c r="G28" s="1">
        <f t="shared" si="1"/>
        <v>26.312666666666669</v>
      </c>
      <c r="H28" s="1">
        <v>14.985333333333331</v>
      </c>
      <c r="I28" s="9">
        <f t="shared" si="2"/>
        <v>3.8916421252193956E-4</v>
      </c>
      <c r="J28" s="16">
        <v>5.9851153250663289E-4</v>
      </c>
      <c r="K28" s="1">
        <f t="shared" si="3"/>
        <v>1.5379408312702729</v>
      </c>
    </row>
    <row r="29" spans="1:11">
      <c r="A29" s="4" t="s">
        <v>53</v>
      </c>
      <c r="B29" s="2" t="s">
        <v>213</v>
      </c>
      <c r="C29" s="2">
        <v>27.03</v>
      </c>
      <c r="D29" s="2">
        <v>27.324000000000002</v>
      </c>
      <c r="E29" s="2">
        <v>24.997</v>
      </c>
      <c r="F29" s="1">
        <f t="shared" si="0"/>
        <v>1.267178887660829</v>
      </c>
      <c r="G29" s="1">
        <f t="shared" si="1"/>
        <v>26.450333333333333</v>
      </c>
      <c r="H29" s="1">
        <v>15.420333333333332</v>
      </c>
      <c r="I29" s="9">
        <f t="shared" si="2"/>
        <v>4.7823256718111619E-4</v>
      </c>
      <c r="J29" s="16">
        <v>7.2603832896246711E-4</v>
      </c>
      <c r="K29" s="1">
        <f t="shared" si="3"/>
        <v>1.5181699842024809</v>
      </c>
    </row>
    <row r="30" spans="1:11">
      <c r="A30" s="4" t="s">
        <v>39</v>
      </c>
      <c r="B30" s="2" t="s">
        <v>125</v>
      </c>
      <c r="C30" s="2">
        <v>23.04</v>
      </c>
      <c r="D30" s="2">
        <v>23.414000000000001</v>
      </c>
      <c r="E30" s="2">
        <v>23.329000000000001</v>
      </c>
      <c r="F30" s="1">
        <f t="shared" si="0"/>
        <v>0.19605356410940469</v>
      </c>
      <c r="G30" s="1">
        <f t="shared" si="1"/>
        <v>23.260999999999999</v>
      </c>
      <c r="H30" s="1">
        <v>16.029</v>
      </c>
      <c r="I30" s="9">
        <f t="shared" si="2"/>
        <v>6.6519820917886364E-3</v>
      </c>
      <c r="J30" s="16">
        <v>9.9483064635704187E-3</v>
      </c>
      <c r="K30" s="1">
        <f t="shared" si="3"/>
        <v>1.4955401752886321</v>
      </c>
    </row>
    <row r="31" spans="1:11">
      <c r="A31" s="4" t="s">
        <v>232</v>
      </c>
      <c r="B31" s="2" t="s">
        <v>111</v>
      </c>
      <c r="C31" s="2">
        <v>26.41</v>
      </c>
      <c r="D31" s="2">
        <v>27.46</v>
      </c>
      <c r="E31" s="2">
        <v>28.657</v>
      </c>
      <c r="F31" s="1">
        <f t="shared" si="0"/>
        <v>1.1243011162495569</v>
      </c>
      <c r="G31" s="1">
        <f t="shared" si="1"/>
        <v>27.509</v>
      </c>
      <c r="H31" s="1">
        <v>15.332000000000001</v>
      </c>
      <c r="I31" s="10">
        <f t="shared" si="2"/>
        <v>2.1595225471961467E-4</v>
      </c>
      <c r="J31" s="16">
        <v>3.1537006220298174E-4</v>
      </c>
      <c r="K31" s="1">
        <f t="shared" si="3"/>
        <v>1.460369388652357</v>
      </c>
    </row>
    <row r="32" spans="1:11">
      <c r="A32" s="4" t="s">
        <v>154</v>
      </c>
      <c r="B32" s="2" t="s">
        <v>72</v>
      </c>
      <c r="C32" s="2">
        <v>26.937999999999999</v>
      </c>
      <c r="D32" s="2">
        <v>27.114999999999998</v>
      </c>
      <c r="E32" s="2">
        <v>25.524000000000001</v>
      </c>
      <c r="F32" s="1">
        <f t="shared" si="0"/>
        <v>0.87197152094167096</v>
      </c>
      <c r="G32" s="1">
        <f t="shared" si="1"/>
        <v>26.525666666666666</v>
      </c>
      <c r="H32" s="1">
        <v>15.304666666666668</v>
      </c>
      <c r="I32" s="9">
        <f t="shared" si="2"/>
        <v>4.1893092306088492E-4</v>
      </c>
      <c r="J32" s="16">
        <v>5.9533940140444512E-4</v>
      </c>
      <c r="K32" s="1">
        <f t="shared" si="3"/>
        <v>1.4210920431813576</v>
      </c>
    </row>
    <row r="33" spans="1:11">
      <c r="A33" s="4" t="s">
        <v>216</v>
      </c>
      <c r="B33" s="2" t="s">
        <v>70</v>
      </c>
      <c r="C33" s="2">
        <v>25.585999999999999</v>
      </c>
      <c r="D33" s="2">
        <v>26.047999999999998</v>
      </c>
      <c r="E33" s="2">
        <v>27.321000000000002</v>
      </c>
      <c r="F33" s="1">
        <f t="shared" ref="F33:F64" si="4">STDEV(C33:E33)</f>
        <v>0.89853566057966572</v>
      </c>
      <c r="G33" s="1">
        <f t="shared" ref="G33:G64" si="5">AVERAGE(C33:E33)</f>
        <v>26.318333333333332</v>
      </c>
      <c r="H33" s="1">
        <v>14.932666666666664</v>
      </c>
      <c r="I33" s="10">
        <f t="shared" ref="I33:I64" si="6">2^(H33-G33)</f>
        <v>3.73742780888151E-4</v>
      </c>
      <c r="J33" s="16">
        <v>5.2429509402405366E-4</v>
      </c>
      <c r="K33" s="1">
        <f t="shared" ref="K33:K64" si="7">J33/I33</f>
        <v>1.402823334214335</v>
      </c>
    </row>
    <row r="34" spans="1:11">
      <c r="A34" s="4" t="s">
        <v>42</v>
      </c>
      <c r="B34" s="2" t="s">
        <v>137</v>
      </c>
      <c r="C34" s="2">
        <v>25.356000000000002</v>
      </c>
      <c r="D34" s="2">
        <v>25.5</v>
      </c>
      <c r="E34" s="2">
        <v>25.777999999999999</v>
      </c>
      <c r="F34" s="1">
        <f t="shared" si="4"/>
        <v>0.21451651063107641</v>
      </c>
      <c r="G34" s="1">
        <f t="shared" si="5"/>
        <v>25.544666666666668</v>
      </c>
      <c r="H34" s="1">
        <v>15.573999999999998</v>
      </c>
      <c r="I34" s="9">
        <f t="shared" si="6"/>
        <v>9.9662151066111241E-4</v>
      </c>
      <c r="J34" s="16">
        <v>1.3626839098760119E-3</v>
      </c>
      <c r="K34" s="1">
        <f t="shared" si="7"/>
        <v>1.3673033295980845</v>
      </c>
    </row>
    <row r="35" spans="1:11">
      <c r="A35" s="4" t="s">
        <v>152</v>
      </c>
      <c r="B35" s="2" t="s">
        <v>68</v>
      </c>
      <c r="C35" s="2">
        <v>26.998999999999999</v>
      </c>
      <c r="D35" s="2">
        <v>27.177</v>
      </c>
      <c r="E35" s="2">
        <v>24.984999999999999</v>
      </c>
      <c r="F35" s="1">
        <f t="shared" si="4"/>
        <v>1.2174251517033807</v>
      </c>
      <c r="G35" s="1">
        <f t="shared" si="5"/>
        <v>26.387</v>
      </c>
      <c r="H35" s="1">
        <v>15.094666666666667</v>
      </c>
      <c r="I35" s="9">
        <f t="shared" si="6"/>
        <v>3.9872084921954129E-4</v>
      </c>
      <c r="J35" s="16">
        <v>5.4378852684019801E-4</v>
      </c>
      <c r="K35" s="1">
        <f t="shared" si="7"/>
        <v>1.3638326862129559</v>
      </c>
    </row>
    <row r="36" spans="1:11">
      <c r="A36" s="4" t="s">
        <v>41</v>
      </c>
      <c r="B36" s="2" t="s">
        <v>133</v>
      </c>
      <c r="C36" s="2">
        <v>25.882999999999999</v>
      </c>
      <c r="D36" s="2">
        <v>25.12</v>
      </c>
      <c r="E36" s="2">
        <v>25.363</v>
      </c>
      <c r="F36" s="1">
        <f t="shared" si="4"/>
        <v>0.38979011446332584</v>
      </c>
      <c r="G36" s="1">
        <f t="shared" si="5"/>
        <v>25.455333333333332</v>
      </c>
      <c r="H36" s="1">
        <v>15.808666666666667</v>
      </c>
      <c r="I36" s="9">
        <f t="shared" si="6"/>
        <v>1.247567277663979E-3</v>
      </c>
      <c r="J36" s="16">
        <v>1.6928462530151716E-3</v>
      </c>
      <c r="K36" s="1">
        <f t="shared" si="7"/>
        <v>1.356917805815619</v>
      </c>
    </row>
    <row r="37" spans="1:11">
      <c r="A37" s="4" t="s">
        <v>224</v>
      </c>
      <c r="B37" s="2" t="s">
        <v>93</v>
      </c>
      <c r="C37" s="2">
        <v>26.68</v>
      </c>
      <c r="D37" s="2">
        <v>26.986999999999998</v>
      </c>
      <c r="E37" s="2">
        <v>27.736000000000001</v>
      </c>
      <c r="F37" s="1">
        <f t="shared" si="4"/>
        <v>0.54319824496525582</v>
      </c>
      <c r="G37" s="1">
        <f t="shared" si="5"/>
        <v>27.134333333333334</v>
      </c>
      <c r="H37" s="1">
        <v>15.253666666666666</v>
      </c>
      <c r="I37" s="10">
        <f t="shared" si="6"/>
        <v>2.6519355478482815E-4</v>
      </c>
      <c r="J37" s="16">
        <v>3.4887552239772898E-4</v>
      </c>
      <c r="K37" s="1">
        <f t="shared" si="7"/>
        <v>1.3155505331975297</v>
      </c>
    </row>
    <row r="38" spans="1:11">
      <c r="A38" s="4" t="s">
        <v>174</v>
      </c>
      <c r="B38" s="2" t="s">
        <v>143</v>
      </c>
      <c r="C38" s="2">
        <v>25.742999999999999</v>
      </c>
      <c r="D38" s="2">
        <v>26.834</v>
      </c>
      <c r="E38" s="2">
        <v>28.187999999999999</v>
      </c>
      <c r="F38" s="1">
        <f t="shared" si="4"/>
        <v>1.2248552295407542</v>
      </c>
      <c r="G38" s="1">
        <f t="shared" si="5"/>
        <v>26.921666666666667</v>
      </c>
      <c r="H38" s="1">
        <v>15.508000000000001</v>
      </c>
      <c r="I38" s="9">
        <f t="shared" si="6"/>
        <v>3.6655907238739233E-4</v>
      </c>
      <c r="J38" s="16">
        <v>4.7745972602797668E-4</v>
      </c>
      <c r="K38" s="1">
        <f t="shared" si="7"/>
        <v>1.302545106627127</v>
      </c>
    </row>
    <row r="39" spans="1:11">
      <c r="A39" s="4" t="s">
        <v>48</v>
      </c>
      <c r="B39" s="2" t="s">
        <v>191</v>
      </c>
      <c r="C39" s="2">
        <v>25.539000000000001</v>
      </c>
      <c r="D39" s="2">
        <v>25.091999999999999</v>
      </c>
      <c r="E39" s="2">
        <v>25.91</v>
      </c>
      <c r="F39" s="1">
        <f t="shared" si="4"/>
        <v>0.4095880043816395</v>
      </c>
      <c r="G39" s="1">
        <f t="shared" si="5"/>
        <v>25.513666666666666</v>
      </c>
      <c r="H39" s="1">
        <v>15.153</v>
      </c>
      <c r="I39" s="9">
        <f t="shared" si="6"/>
        <v>7.6055137924735622E-4</v>
      </c>
      <c r="J39" s="16">
        <v>9.8973734302867586E-4</v>
      </c>
      <c r="K39" s="1">
        <f t="shared" si="7"/>
        <v>1.3013418554419331</v>
      </c>
    </row>
    <row r="40" spans="1:11">
      <c r="A40" s="4" t="s">
        <v>14</v>
      </c>
      <c r="B40" s="2" t="s">
        <v>102</v>
      </c>
      <c r="C40" s="2">
        <v>25.204999999999998</v>
      </c>
      <c r="D40" s="2">
        <v>25.1</v>
      </c>
      <c r="E40" s="2">
        <v>24.901</v>
      </c>
      <c r="F40" s="1">
        <f t="shared" si="4"/>
        <v>0.15440315195401025</v>
      </c>
      <c r="G40" s="1">
        <f t="shared" si="5"/>
        <v>25.068666666666669</v>
      </c>
      <c r="H40" s="1">
        <v>14.954666666666668</v>
      </c>
      <c r="I40" s="9">
        <f t="shared" si="6"/>
        <v>9.0236579340510032E-4</v>
      </c>
      <c r="J40" s="16">
        <v>1.1718470530988451E-3</v>
      </c>
      <c r="K40" s="1">
        <f t="shared" si="7"/>
        <v>1.2986386027298868</v>
      </c>
    </row>
    <row r="41" spans="1:11">
      <c r="A41" s="4" t="s">
        <v>31</v>
      </c>
      <c r="B41" s="2" t="s">
        <v>81</v>
      </c>
      <c r="C41" s="2">
        <v>25.6</v>
      </c>
      <c r="D41" s="2">
        <v>25.706</v>
      </c>
      <c r="E41" s="2">
        <v>25.343</v>
      </c>
      <c r="F41" s="1">
        <f t="shared" si="4"/>
        <v>0.18666101181910844</v>
      </c>
      <c r="G41" s="1">
        <f t="shared" si="5"/>
        <v>25.549666666666667</v>
      </c>
      <c r="H41" s="1">
        <v>15.572000000000001</v>
      </c>
      <c r="I41" s="9">
        <f t="shared" si="6"/>
        <v>9.9179758530942657E-4</v>
      </c>
      <c r="J41" s="16">
        <v>1.2805683732574665E-3</v>
      </c>
      <c r="K41" s="1">
        <f t="shared" si="7"/>
        <v>1.2911589947639848</v>
      </c>
    </row>
    <row r="42" spans="1:11">
      <c r="A42" s="4" t="s">
        <v>222</v>
      </c>
      <c r="B42" s="2" t="s">
        <v>83</v>
      </c>
      <c r="C42" s="2">
        <v>25.538</v>
      </c>
      <c r="D42" s="2">
        <v>27.251000000000001</v>
      </c>
      <c r="E42" s="2">
        <v>25.760999999999999</v>
      </c>
      <c r="F42" s="1">
        <f t="shared" si="4"/>
        <v>0.93132504171923503</v>
      </c>
      <c r="G42" s="1">
        <f t="shared" si="5"/>
        <v>26.183333333333334</v>
      </c>
      <c r="H42" s="1">
        <v>14.933</v>
      </c>
      <c r="I42" s="10">
        <f t="shared" si="6"/>
        <v>4.1049909637236065E-4</v>
      </c>
      <c r="J42" s="16">
        <v>5.1031181574066724E-4</v>
      </c>
      <c r="K42" s="1">
        <f t="shared" si="7"/>
        <v>1.2431496689039412</v>
      </c>
    </row>
    <row r="43" spans="1:11">
      <c r="A43" s="4" t="s">
        <v>43</v>
      </c>
      <c r="B43" s="2" t="s">
        <v>141</v>
      </c>
      <c r="C43" s="2">
        <v>24.925999999999998</v>
      </c>
      <c r="D43" s="2">
        <v>24.663</v>
      </c>
      <c r="E43" s="2">
        <v>24.664999999999999</v>
      </c>
      <c r="F43" s="1">
        <f t="shared" si="4"/>
        <v>0.15126907593203939</v>
      </c>
      <c r="G43" s="1">
        <f t="shared" si="5"/>
        <v>24.751333333333331</v>
      </c>
      <c r="H43" s="1">
        <v>15.094333333333333</v>
      </c>
      <c r="I43" s="9">
        <f t="shared" si="6"/>
        <v>1.2386634759041686E-3</v>
      </c>
      <c r="J43" s="16">
        <v>1.5228610207252431E-3</v>
      </c>
      <c r="K43" s="1">
        <f t="shared" si="7"/>
        <v>1.2294388672545811</v>
      </c>
    </row>
    <row r="44" spans="1:11">
      <c r="A44" s="4" t="s">
        <v>230</v>
      </c>
      <c r="B44" s="2" t="s">
        <v>104</v>
      </c>
      <c r="C44" s="2">
        <v>27.597000000000001</v>
      </c>
      <c r="D44" s="2">
        <v>25.866</v>
      </c>
      <c r="E44" s="2">
        <v>25.373000000000001</v>
      </c>
      <c r="F44" s="1">
        <f t="shared" si="4"/>
        <v>1.1680172658541201</v>
      </c>
      <c r="G44" s="1">
        <f t="shared" si="5"/>
        <v>26.278666666666666</v>
      </c>
      <c r="H44" s="1">
        <v>14.999000000000001</v>
      </c>
      <c r="I44" s="10">
        <f t="shared" si="6"/>
        <v>4.0223697714010737E-4</v>
      </c>
      <c r="J44" s="16">
        <v>4.9270099308822341E-4</v>
      </c>
      <c r="K44" s="1">
        <f t="shared" si="7"/>
        <v>1.2249022866851089</v>
      </c>
    </row>
    <row r="45" spans="1:11">
      <c r="A45" s="4" t="s">
        <v>36</v>
      </c>
      <c r="B45" s="2" t="s">
        <v>119</v>
      </c>
      <c r="C45" s="2">
        <v>25.472000000000001</v>
      </c>
      <c r="D45" s="2">
        <v>26.512</v>
      </c>
      <c r="E45" s="2">
        <v>25.8</v>
      </c>
      <c r="F45" s="1">
        <f t="shared" si="4"/>
        <v>0.53168411674602389</v>
      </c>
      <c r="G45" s="1">
        <f t="shared" si="5"/>
        <v>25.928000000000001</v>
      </c>
      <c r="H45" s="1">
        <v>15.523333333333333</v>
      </c>
      <c r="I45" s="9">
        <f t="shared" si="6"/>
        <v>7.3770586872780601E-4</v>
      </c>
      <c r="J45" s="16">
        <v>9.0340884962454972E-4</v>
      </c>
      <c r="K45" s="1">
        <f t="shared" si="7"/>
        <v>1.2246193068553231</v>
      </c>
    </row>
    <row r="46" spans="1:11">
      <c r="A46" s="4" t="s">
        <v>215</v>
      </c>
      <c r="B46" s="2" t="s">
        <v>69</v>
      </c>
      <c r="C46" s="2">
        <v>24.934000000000001</v>
      </c>
      <c r="D46" s="2">
        <v>26.204000000000001</v>
      </c>
      <c r="E46" s="2">
        <v>25.283000000000001</v>
      </c>
      <c r="F46" s="1">
        <f t="shared" si="4"/>
        <v>0.65611762156897824</v>
      </c>
      <c r="G46" s="1">
        <f t="shared" si="5"/>
        <v>25.47366666666667</v>
      </c>
      <c r="H46" s="1">
        <v>14.750666666666667</v>
      </c>
      <c r="I46" s="10">
        <f t="shared" si="6"/>
        <v>5.9163704122570373E-4</v>
      </c>
      <c r="J46" s="16">
        <v>7.2185665589543204E-4</v>
      </c>
      <c r="K46" s="1">
        <f t="shared" si="7"/>
        <v>1.2201005102722275</v>
      </c>
    </row>
    <row r="47" spans="1:11">
      <c r="A47" s="4" t="s">
        <v>22</v>
      </c>
      <c r="B47" s="2" t="s">
        <v>74</v>
      </c>
      <c r="C47" s="2">
        <v>25.638000000000002</v>
      </c>
      <c r="D47" s="2">
        <v>25.553000000000001</v>
      </c>
      <c r="E47" s="2">
        <v>25.466999999999999</v>
      </c>
      <c r="F47" s="1">
        <f t="shared" si="4"/>
        <v>8.5500487328047339E-2</v>
      </c>
      <c r="G47" s="1">
        <f t="shared" si="5"/>
        <v>25.552666666666667</v>
      </c>
      <c r="H47" s="1">
        <v>15.106333333333332</v>
      </c>
      <c r="I47" s="10">
        <f t="shared" si="6"/>
        <v>7.1670481464553178E-4</v>
      </c>
      <c r="J47" s="16">
        <v>8.3960594359668603E-4</v>
      </c>
      <c r="K47" s="1">
        <f t="shared" si="7"/>
        <v>1.1714808194946182</v>
      </c>
    </row>
    <row r="48" spans="1:11">
      <c r="A48" s="4" t="s">
        <v>201</v>
      </c>
      <c r="B48" s="2" t="s">
        <v>202</v>
      </c>
      <c r="C48" s="2">
        <v>27.306000000000001</v>
      </c>
      <c r="D48" s="2">
        <v>26.376999999999999</v>
      </c>
      <c r="E48" s="2">
        <v>25.954000000000001</v>
      </c>
      <c r="F48" s="1">
        <f t="shared" si="4"/>
        <v>0.69160128205009419</v>
      </c>
      <c r="G48" s="1">
        <f t="shared" si="5"/>
        <v>26.545666666666666</v>
      </c>
      <c r="H48" s="1">
        <v>15.500333333333336</v>
      </c>
      <c r="I48" s="9">
        <f t="shared" si="6"/>
        <v>4.7317670376169287E-4</v>
      </c>
      <c r="J48" s="16">
        <v>5.384126772797434E-4</v>
      </c>
      <c r="K48" s="1">
        <f t="shared" si="7"/>
        <v>1.1378681008583751</v>
      </c>
    </row>
    <row r="49" spans="1:11">
      <c r="A49" s="4" t="s">
        <v>23</v>
      </c>
      <c r="B49" s="2" t="s">
        <v>81</v>
      </c>
      <c r="C49" s="2">
        <v>24.945</v>
      </c>
      <c r="D49" s="2">
        <v>24.082999999999998</v>
      </c>
      <c r="E49" s="2">
        <v>25.609000000000002</v>
      </c>
      <c r="F49" s="1">
        <f t="shared" si="4"/>
        <v>0.7651378960684162</v>
      </c>
      <c r="G49" s="1">
        <f t="shared" si="5"/>
        <v>24.879000000000001</v>
      </c>
      <c r="H49" s="1">
        <v>15.410000000000002</v>
      </c>
      <c r="I49" s="10">
        <f t="shared" si="6"/>
        <v>1.4110648417221933E-3</v>
      </c>
      <c r="J49" s="16">
        <v>1.596726943096965E-3</v>
      </c>
      <c r="K49" s="1">
        <f t="shared" si="7"/>
        <v>1.1315758821884987</v>
      </c>
    </row>
    <row r="50" spans="1:11">
      <c r="A50" s="4" t="s">
        <v>33</v>
      </c>
      <c r="B50" s="2" t="s">
        <v>87</v>
      </c>
      <c r="C50" s="2">
        <v>25.3</v>
      </c>
      <c r="D50" s="2">
        <v>25.391999999999999</v>
      </c>
      <c r="E50" s="2">
        <v>25.221</v>
      </c>
      <c r="F50" s="1">
        <f t="shared" si="4"/>
        <v>8.5582319046245039E-2</v>
      </c>
      <c r="G50" s="1">
        <f t="shared" si="5"/>
        <v>25.304333333333332</v>
      </c>
      <c r="H50" s="1">
        <v>15.233333333333334</v>
      </c>
      <c r="I50" s="9">
        <f t="shared" si="6"/>
        <v>9.2966592626712191E-4</v>
      </c>
      <c r="J50" s="16">
        <v>1.0315289310076714E-3</v>
      </c>
      <c r="K50" s="1">
        <f t="shared" si="7"/>
        <v>1.1095694720678417</v>
      </c>
    </row>
    <row r="51" spans="1:11">
      <c r="A51" s="4" t="s">
        <v>177</v>
      </c>
      <c r="B51" s="2" t="s">
        <v>150</v>
      </c>
      <c r="C51" s="2">
        <v>25.988</v>
      </c>
      <c r="D51" s="2">
        <v>25.326000000000001</v>
      </c>
      <c r="E51" s="2">
        <v>26.417000000000002</v>
      </c>
      <c r="F51" s="1">
        <f t="shared" si="4"/>
        <v>0.54963108839778507</v>
      </c>
      <c r="G51" s="1">
        <f t="shared" si="5"/>
        <v>25.91033333333333</v>
      </c>
      <c r="H51" s="1">
        <v>14.709333333333333</v>
      </c>
      <c r="I51" s="9">
        <f t="shared" si="6"/>
        <v>4.2477898081477185E-4</v>
      </c>
      <c r="J51" s="16">
        <v>4.6183549133081367E-4</v>
      </c>
      <c r="K51" s="1">
        <f t="shared" si="7"/>
        <v>1.0872371567090335</v>
      </c>
    </row>
    <row r="52" spans="1:11">
      <c r="A52" s="4" t="s">
        <v>169</v>
      </c>
      <c r="B52" s="2" t="s">
        <v>115</v>
      </c>
      <c r="C52" s="2">
        <v>26.199000000000002</v>
      </c>
      <c r="D52" s="2">
        <v>25.995999999999999</v>
      </c>
      <c r="E52" s="2">
        <v>25.553999999999998</v>
      </c>
      <c r="F52" s="1">
        <f t="shared" si="4"/>
        <v>0.32979741256312822</v>
      </c>
      <c r="G52" s="1">
        <f t="shared" si="5"/>
        <v>25.916333333333331</v>
      </c>
      <c r="H52" s="1">
        <v>15.190666666666667</v>
      </c>
      <c r="I52" s="9">
        <f t="shared" si="6"/>
        <v>5.905444738246846E-4</v>
      </c>
      <c r="J52" s="16">
        <v>6.2986633873018233E-4</v>
      </c>
      <c r="K52" s="1">
        <f t="shared" si="7"/>
        <v>1.0665857808317605</v>
      </c>
    </row>
    <row r="53" spans="1:11">
      <c r="A53" s="4" t="s">
        <v>12</v>
      </c>
      <c r="B53" s="2" t="s">
        <v>83</v>
      </c>
      <c r="C53" s="2">
        <v>25.306000000000001</v>
      </c>
      <c r="D53" s="2">
        <v>25.238</v>
      </c>
      <c r="E53" s="2">
        <v>26.613</v>
      </c>
      <c r="F53" s="1">
        <f t="shared" si="4"/>
        <v>0.77497290275208941</v>
      </c>
      <c r="G53" s="1">
        <f t="shared" si="5"/>
        <v>25.718999999999998</v>
      </c>
      <c r="H53" s="1">
        <v>14.692666666666666</v>
      </c>
      <c r="I53" s="9">
        <f t="shared" si="6"/>
        <v>4.7944956008106612E-4</v>
      </c>
      <c r="J53" s="16">
        <v>5.106656595557093E-4</v>
      </c>
      <c r="K53" s="1">
        <f t="shared" si="7"/>
        <v>1.0651082033934187</v>
      </c>
    </row>
    <row r="54" spans="1:11">
      <c r="A54" s="4" t="s">
        <v>220</v>
      </c>
      <c r="B54" s="2" t="s">
        <v>80</v>
      </c>
      <c r="C54" s="2">
        <v>25.042000000000002</v>
      </c>
      <c r="D54" s="2">
        <v>25.428999999999998</v>
      </c>
      <c r="E54" s="2">
        <v>25.785</v>
      </c>
      <c r="F54" s="1">
        <f t="shared" si="4"/>
        <v>0.37160776812834895</v>
      </c>
      <c r="G54" s="1">
        <f t="shared" si="5"/>
        <v>25.418666666666667</v>
      </c>
      <c r="H54" s="1">
        <v>14.754666666666667</v>
      </c>
      <c r="I54" s="10">
        <f t="shared" si="6"/>
        <v>6.1633400005474436E-4</v>
      </c>
      <c r="J54" s="16">
        <v>6.531340154252804E-4</v>
      </c>
      <c r="K54" s="1">
        <f t="shared" si="7"/>
        <v>1.0597079105927425</v>
      </c>
    </row>
    <row r="55" spans="1:11">
      <c r="A55" s="4" t="s">
        <v>26</v>
      </c>
      <c r="B55" s="2" t="s">
        <v>88</v>
      </c>
      <c r="C55" s="2">
        <v>25.068000000000001</v>
      </c>
      <c r="D55" s="2">
        <v>25.207000000000001</v>
      </c>
      <c r="E55" s="2">
        <v>25.718</v>
      </c>
      <c r="F55" s="1">
        <f t="shared" si="4"/>
        <v>0.34228204744041069</v>
      </c>
      <c r="G55" s="1">
        <f t="shared" si="5"/>
        <v>25.331000000000003</v>
      </c>
      <c r="H55" s="1">
        <v>15.127666666666668</v>
      </c>
      <c r="I55" s="10">
        <f t="shared" si="6"/>
        <v>8.4818504518724186E-4</v>
      </c>
      <c r="J55" s="16">
        <v>8.9758322457668719E-4</v>
      </c>
      <c r="K55" s="1">
        <f t="shared" si="7"/>
        <v>1.0582398613011863</v>
      </c>
    </row>
    <row r="56" spans="1:11">
      <c r="A56" s="4" t="s">
        <v>45</v>
      </c>
      <c r="B56" s="2" t="s">
        <v>181</v>
      </c>
      <c r="C56" s="2">
        <v>25.73</v>
      </c>
      <c r="D56" s="2">
        <v>25.651</v>
      </c>
      <c r="E56" s="2">
        <v>25.850999999999999</v>
      </c>
      <c r="F56" s="1">
        <f t="shared" si="4"/>
        <v>0.10073231854772288</v>
      </c>
      <c r="G56" s="1">
        <f t="shared" si="5"/>
        <v>25.744</v>
      </c>
      <c r="H56" s="1">
        <v>15.42</v>
      </c>
      <c r="I56" s="9">
        <f t="shared" si="6"/>
        <v>7.8012882465737109E-4</v>
      </c>
      <c r="J56" s="16">
        <v>8.2289729443666966E-4</v>
      </c>
      <c r="K56" s="1">
        <f t="shared" si="7"/>
        <v>1.0548223170680591</v>
      </c>
    </row>
    <row r="57" spans="1:11">
      <c r="A57" s="4" t="s">
        <v>162</v>
      </c>
      <c r="B57" s="2" t="s">
        <v>100</v>
      </c>
      <c r="C57" s="2">
        <v>26.995000000000001</v>
      </c>
      <c r="D57" s="2">
        <v>26.395</v>
      </c>
      <c r="E57" s="2">
        <v>25.995999999999999</v>
      </c>
      <c r="F57" s="1">
        <f t="shared" si="4"/>
        <v>0.50285882710757024</v>
      </c>
      <c r="G57" s="1">
        <f t="shared" si="5"/>
        <v>26.462</v>
      </c>
      <c r="H57" s="1">
        <v>15.363666666666667</v>
      </c>
      <c r="I57" s="9">
        <f t="shared" si="6"/>
        <v>4.5610912908435882E-4</v>
      </c>
      <c r="J57" s="16">
        <v>4.7045140648861375E-4</v>
      </c>
      <c r="K57" s="1">
        <f t="shared" si="7"/>
        <v>1.0314448374077649</v>
      </c>
    </row>
    <row r="58" spans="1:11">
      <c r="A58" s="4" t="s">
        <v>55</v>
      </c>
      <c r="B58" s="2" t="s">
        <v>74</v>
      </c>
      <c r="C58" s="2">
        <v>25.901</v>
      </c>
      <c r="D58" s="2">
        <v>25.818999999999999</v>
      </c>
      <c r="E58" s="2">
        <v>24.774999999999999</v>
      </c>
      <c r="F58" s="1">
        <f t="shared" si="4"/>
        <v>0.62776534894284663</v>
      </c>
      <c r="G58" s="1">
        <f t="shared" si="5"/>
        <v>25.498333333333335</v>
      </c>
      <c r="H58" s="1">
        <v>15.014000000000001</v>
      </c>
      <c r="I58" s="9">
        <f t="shared" si="6"/>
        <v>6.9807354875024111E-4</v>
      </c>
      <c r="J58" s="16">
        <v>6.9469467858424786E-4</v>
      </c>
      <c r="K58" s="1">
        <f t="shared" si="7"/>
        <v>0.99515972182008272</v>
      </c>
    </row>
    <row r="59" spans="1:11">
      <c r="A59" s="4" t="s">
        <v>156</v>
      </c>
      <c r="B59" s="2" t="s">
        <v>78</v>
      </c>
      <c r="C59" s="2">
        <v>25.94</v>
      </c>
      <c r="D59" s="2">
        <v>25.943999999999999</v>
      </c>
      <c r="E59" s="2">
        <v>24.975000000000001</v>
      </c>
      <c r="F59" s="1">
        <f t="shared" si="4"/>
        <v>0.55830129261298733</v>
      </c>
      <c r="G59" s="1">
        <f t="shared" si="5"/>
        <v>25.619666666666671</v>
      </c>
      <c r="H59" s="1">
        <v>15.052</v>
      </c>
      <c r="I59" s="9">
        <f t="shared" si="6"/>
        <v>6.5889369102790213E-4</v>
      </c>
      <c r="J59" s="16">
        <v>6.4967238334017927E-4</v>
      </c>
      <c r="K59" s="1">
        <f t="shared" si="7"/>
        <v>0.98600486267619714</v>
      </c>
    </row>
    <row r="60" spans="1:11">
      <c r="A60" s="4" t="s">
        <v>211</v>
      </c>
      <c r="B60" s="2" t="s">
        <v>212</v>
      </c>
      <c r="C60" s="2">
        <v>25.486000000000001</v>
      </c>
      <c r="D60" s="2">
        <v>25.518999999999998</v>
      </c>
      <c r="E60" s="2">
        <v>25.5</v>
      </c>
      <c r="F60" s="1">
        <f t="shared" si="4"/>
        <v>1.6563010998405289E-2</v>
      </c>
      <c r="G60" s="1">
        <f t="shared" si="5"/>
        <v>25.501666666666665</v>
      </c>
      <c r="H60" s="1">
        <v>14.970666666666666</v>
      </c>
      <c r="I60" s="9">
        <f t="shared" si="6"/>
        <v>6.7585435354076213E-4</v>
      </c>
      <c r="J60" s="16">
        <v>6.634766590779054E-4</v>
      </c>
      <c r="K60" s="1">
        <f t="shared" si="7"/>
        <v>0.98168585524675445</v>
      </c>
    </row>
    <row r="61" spans="1:11">
      <c r="A61" s="4" t="s">
        <v>198</v>
      </c>
      <c r="B61" s="2" t="s">
        <v>199</v>
      </c>
      <c r="C61" s="2">
        <v>26.193000000000001</v>
      </c>
      <c r="D61" s="2">
        <v>25.199000000000002</v>
      </c>
      <c r="E61" s="2">
        <v>25.664000000000001</v>
      </c>
      <c r="F61" s="1">
        <f t="shared" si="4"/>
        <v>0.49734327514638543</v>
      </c>
      <c r="G61" s="1">
        <f t="shared" si="5"/>
        <v>25.685333333333336</v>
      </c>
      <c r="H61" s="1">
        <v>15.301666666666668</v>
      </c>
      <c r="I61" s="9">
        <f t="shared" si="6"/>
        <v>7.4852251539101551E-4</v>
      </c>
      <c r="J61" s="16">
        <v>7.3142623751180544E-4</v>
      </c>
      <c r="K61" s="1">
        <f t="shared" si="7"/>
        <v>0.9771599684342438</v>
      </c>
    </row>
    <row r="62" spans="1:11">
      <c r="A62" s="4" t="s">
        <v>188</v>
      </c>
      <c r="B62" s="2" t="s">
        <v>189</v>
      </c>
      <c r="C62" s="2">
        <v>25.024999999999999</v>
      </c>
      <c r="D62" s="2">
        <v>25.847000000000001</v>
      </c>
      <c r="E62" s="2">
        <v>25.632000000000001</v>
      </c>
      <c r="F62" s="1">
        <f t="shared" si="4"/>
        <v>0.42629371721072157</v>
      </c>
      <c r="G62" s="1">
        <f t="shared" si="5"/>
        <v>25.501333333333335</v>
      </c>
      <c r="H62" s="1">
        <v>15.231666666666667</v>
      </c>
      <c r="I62" s="9">
        <f t="shared" si="6"/>
        <v>8.1006951313853607E-4</v>
      </c>
      <c r="J62" s="16">
        <v>7.6672667839216256E-4</v>
      </c>
      <c r="K62" s="1">
        <f t="shared" si="7"/>
        <v>0.94649491920953066</v>
      </c>
    </row>
    <row r="63" spans="1:11">
      <c r="A63" s="4" t="s">
        <v>176</v>
      </c>
      <c r="B63" s="2" t="s">
        <v>149</v>
      </c>
      <c r="C63" s="2">
        <v>25.463999999999999</v>
      </c>
      <c r="D63" s="2">
        <v>25.388000000000002</v>
      </c>
      <c r="E63" s="2">
        <v>26.192</v>
      </c>
      <c r="F63" s="1">
        <f t="shared" si="4"/>
        <v>0.44387986362678494</v>
      </c>
      <c r="G63" s="1">
        <f t="shared" si="5"/>
        <v>25.681333333333338</v>
      </c>
      <c r="H63" s="1">
        <v>14.994666666666667</v>
      </c>
      <c r="I63" s="9">
        <f t="shared" si="6"/>
        <v>6.067262424247705E-4</v>
      </c>
      <c r="J63" s="16">
        <v>5.7280564597274439E-4</v>
      </c>
      <c r="K63" s="1">
        <f t="shared" si="7"/>
        <v>0.94409241915025288</v>
      </c>
    </row>
    <row r="64" spans="1:11">
      <c r="A64" s="4" t="s">
        <v>34</v>
      </c>
      <c r="B64" s="2" t="s">
        <v>89</v>
      </c>
      <c r="C64" s="2">
        <v>26.956</v>
      </c>
      <c r="D64" s="2">
        <v>26.663</v>
      </c>
      <c r="E64" s="2">
        <v>26.009</v>
      </c>
      <c r="F64" s="1">
        <f t="shared" si="4"/>
        <v>0.48483227340321827</v>
      </c>
      <c r="G64" s="1">
        <f t="shared" si="5"/>
        <v>26.542666666666666</v>
      </c>
      <c r="H64" s="1">
        <v>16.888000000000002</v>
      </c>
      <c r="I64" s="9">
        <f t="shared" si="6"/>
        <v>1.2406684410496815E-3</v>
      </c>
      <c r="J64" s="16">
        <v>1.168602503154995E-3</v>
      </c>
      <c r="K64" s="1">
        <f t="shared" si="7"/>
        <v>0.94191362050467387</v>
      </c>
    </row>
    <row r="65" spans="1:11">
      <c r="A65" s="4" t="s">
        <v>214</v>
      </c>
      <c r="B65" s="2" t="s">
        <v>68</v>
      </c>
      <c r="C65" s="2">
        <v>25.574999999999999</v>
      </c>
      <c r="D65" s="2">
        <v>26.59</v>
      </c>
      <c r="E65" s="2">
        <v>24.289000000000001</v>
      </c>
      <c r="F65" s="1">
        <f t="shared" ref="F65:F96" si="8">STDEV(C65:E65)</f>
        <v>1.1531566820399262</v>
      </c>
      <c r="G65" s="1">
        <f t="shared" ref="G65:G101" si="9">AVERAGE(C65:E65)</f>
        <v>25.484666666666669</v>
      </c>
      <c r="H65" s="1">
        <v>14.741666666666667</v>
      </c>
      <c r="I65" s="10">
        <f t="shared" ref="I65:I96" si="10">2^(H65-G65)</f>
        <v>5.834917992464751E-4</v>
      </c>
      <c r="J65" s="16">
        <v>5.4090642949484102E-4</v>
      </c>
      <c r="K65" s="1">
        <f t="shared" ref="K65:K96" si="11">J65/I65</f>
        <v>0.92701633543671202</v>
      </c>
    </row>
    <row r="66" spans="1:11">
      <c r="A66" s="4" t="s">
        <v>49</v>
      </c>
      <c r="B66" s="2" t="s">
        <v>200</v>
      </c>
      <c r="C66" s="2">
        <v>24.954999999999998</v>
      </c>
      <c r="D66" s="2">
        <v>24.806999999999999</v>
      </c>
      <c r="E66" s="2">
        <v>25.42</v>
      </c>
      <c r="F66" s="1">
        <f t="shared" si="8"/>
        <v>0.31986924411911577</v>
      </c>
      <c r="G66" s="1">
        <f t="shared" si="9"/>
        <v>25.060666666666666</v>
      </c>
      <c r="H66" s="1">
        <v>16.61</v>
      </c>
      <c r="I66" s="9">
        <f t="shared" si="10"/>
        <v>2.858221290995935E-3</v>
      </c>
      <c r="J66" s="16">
        <v>2.6410609899283426E-3</v>
      </c>
      <c r="K66" s="1">
        <f t="shared" si="11"/>
        <v>0.92402257244682273</v>
      </c>
    </row>
    <row r="67" spans="1:11">
      <c r="A67" s="4" t="s">
        <v>217</v>
      </c>
      <c r="B67" s="2" t="s">
        <v>72</v>
      </c>
      <c r="C67" s="2">
        <v>25.923999999999999</v>
      </c>
      <c r="D67" s="2">
        <v>25.414999999999999</v>
      </c>
      <c r="E67" s="2">
        <v>25.675000000000001</v>
      </c>
      <c r="F67" s="1">
        <f t="shared" si="8"/>
        <v>0.25451980931419349</v>
      </c>
      <c r="G67" s="1">
        <f t="shared" si="9"/>
        <v>25.671333333333333</v>
      </c>
      <c r="H67" s="1">
        <v>14.828000000000001</v>
      </c>
      <c r="I67" s="10">
        <f t="shared" si="10"/>
        <v>5.4429132645943503E-4</v>
      </c>
      <c r="J67" s="16">
        <v>5.0108165234899471E-4</v>
      </c>
      <c r="K67" s="1">
        <f t="shared" si="11"/>
        <v>0.92061296586973873</v>
      </c>
    </row>
    <row r="68" spans="1:11">
      <c r="A68" s="4" t="s">
        <v>21</v>
      </c>
      <c r="B68" s="2" t="s">
        <v>197</v>
      </c>
      <c r="C68" s="2">
        <v>27.555</v>
      </c>
      <c r="D68" s="2">
        <v>27.027999999999999</v>
      </c>
      <c r="E68" s="2">
        <v>25.009</v>
      </c>
      <c r="F68" s="1">
        <f t="shared" si="8"/>
        <v>1.3438877681314507</v>
      </c>
      <c r="G68" s="1">
        <f t="shared" si="9"/>
        <v>26.530666666666665</v>
      </c>
      <c r="H68" s="1">
        <v>15.364333333333335</v>
      </c>
      <c r="I68" s="9">
        <f t="shared" si="10"/>
        <v>4.3510965978195377E-4</v>
      </c>
      <c r="J68" s="16">
        <v>3.8781780662981572E-4</v>
      </c>
      <c r="K68" s="1">
        <f t="shared" si="11"/>
        <v>0.89131049589697142</v>
      </c>
    </row>
    <row r="69" spans="1:11">
      <c r="A69" s="5" t="s">
        <v>29</v>
      </c>
      <c r="B69" s="2" t="s">
        <v>109</v>
      </c>
      <c r="C69" s="2">
        <v>24.766999999999999</v>
      </c>
      <c r="D69" s="2">
        <v>25.050999999999998</v>
      </c>
      <c r="E69" s="2">
        <v>25.033000000000001</v>
      </c>
      <c r="F69" s="1">
        <f t="shared" si="8"/>
        <v>0.1590262032915751</v>
      </c>
      <c r="G69" s="1">
        <f t="shared" si="9"/>
        <v>24.950333333333333</v>
      </c>
      <c r="H69" s="1">
        <v>15.028666666666666</v>
      </c>
      <c r="I69" s="10">
        <f t="shared" si="10"/>
        <v>1.0310523735441784E-3</v>
      </c>
      <c r="J69" s="16">
        <v>8.8953151104539951E-4</v>
      </c>
      <c r="K69" s="1">
        <f t="shared" si="11"/>
        <v>0.86274134454265428</v>
      </c>
    </row>
    <row r="70" spans="1:11">
      <c r="A70" s="4" t="s">
        <v>15</v>
      </c>
      <c r="B70" s="2" t="s">
        <v>139</v>
      </c>
      <c r="C70" s="2">
        <v>27.768999999999998</v>
      </c>
      <c r="D70" s="2">
        <v>27.16</v>
      </c>
      <c r="E70" s="2">
        <v>26.998999999999999</v>
      </c>
      <c r="F70" s="1">
        <f t="shared" si="8"/>
        <v>0.406140780189989</v>
      </c>
      <c r="G70" s="1">
        <f t="shared" si="9"/>
        <v>27.309333333333331</v>
      </c>
      <c r="H70" s="1">
        <v>15.962333333333333</v>
      </c>
      <c r="I70" s="9">
        <f t="shared" si="10"/>
        <v>3.8389516217789713E-4</v>
      </c>
      <c r="J70" s="16">
        <v>3.2431124461675093E-4</v>
      </c>
      <c r="K70" s="1">
        <f t="shared" si="11"/>
        <v>0.84479117365502254</v>
      </c>
    </row>
    <row r="71" spans="1:11">
      <c r="A71" s="4" t="s">
        <v>229</v>
      </c>
      <c r="B71" s="2" t="s">
        <v>102</v>
      </c>
      <c r="C71" s="2">
        <v>24.89</v>
      </c>
      <c r="D71" s="2">
        <v>25.681999999999999</v>
      </c>
      <c r="E71" s="2">
        <v>25.802</v>
      </c>
      <c r="F71" s="1">
        <f t="shared" si="8"/>
        <v>0.49554818131035377</v>
      </c>
      <c r="G71" s="1">
        <f t="shared" si="9"/>
        <v>25.457999999999998</v>
      </c>
      <c r="H71" s="1">
        <v>14.986666666666666</v>
      </c>
      <c r="I71" s="10">
        <f t="shared" si="10"/>
        <v>7.0439225491018647E-4</v>
      </c>
      <c r="J71" s="16">
        <v>5.898626440124777E-4</v>
      </c>
      <c r="K71" s="1">
        <f t="shared" si="11"/>
        <v>0.83740648750842406</v>
      </c>
    </row>
    <row r="72" spans="1:11">
      <c r="A72" s="4" t="s">
        <v>166</v>
      </c>
      <c r="B72" s="2" t="s">
        <v>109</v>
      </c>
      <c r="C72" s="2">
        <v>26.815000000000001</v>
      </c>
      <c r="D72" s="2">
        <v>26.849</v>
      </c>
      <c r="E72" s="2">
        <v>27.125</v>
      </c>
      <c r="F72" s="1">
        <f t="shared" si="8"/>
        <v>0.17001568555087254</v>
      </c>
      <c r="G72" s="1">
        <f t="shared" si="9"/>
        <v>26.929666666666666</v>
      </c>
      <c r="H72" s="1">
        <v>15.732999999999999</v>
      </c>
      <c r="I72" s="9">
        <f t="shared" si="10"/>
        <v>4.2605678107462036E-4</v>
      </c>
      <c r="J72" s="16">
        <v>3.4598569250688906E-4</v>
      </c>
      <c r="K72" s="1">
        <f t="shared" si="11"/>
        <v>0.81206474788226057</v>
      </c>
    </row>
    <row r="73" spans="1:11">
      <c r="A73" s="4" t="s">
        <v>178</v>
      </c>
      <c r="B73" s="2" t="s">
        <v>151</v>
      </c>
      <c r="C73" s="2">
        <v>26.654</v>
      </c>
      <c r="D73" s="2">
        <v>26.77</v>
      </c>
      <c r="E73" s="2">
        <v>24.79</v>
      </c>
      <c r="F73" s="1">
        <f t="shared" si="8"/>
        <v>1.1111819532971789</v>
      </c>
      <c r="G73" s="1">
        <f t="shared" si="9"/>
        <v>26.071333333333332</v>
      </c>
      <c r="H73" s="1">
        <v>15.208333333333334</v>
      </c>
      <c r="I73" s="9">
        <f t="shared" si="10"/>
        <v>5.3692194790749674E-4</v>
      </c>
      <c r="J73" s="16">
        <v>4.336042947180517E-4</v>
      </c>
      <c r="K73" s="1">
        <f t="shared" si="11"/>
        <v>0.80757416680004102</v>
      </c>
    </row>
    <row r="74" spans="1:11">
      <c r="A74" s="4" t="s">
        <v>192</v>
      </c>
      <c r="B74" s="2" t="s">
        <v>193</v>
      </c>
      <c r="C74" s="2">
        <v>24.632000000000001</v>
      </c>
      <c r="D74" s="2">
        <v>25.443000000000001</v>
      </c>
      <c r="E74" s="2">
        <v>25.913</v>
      </c>
      <c r="F74" s="1">
        <f t="shared" si="8"/>
        <v>0.64802031861148657</v>
      </c>
      <c r="G74" s="1">
        <f t="shared" si="9"/>
        <v>25.329333333333334</v>
      </c>
      <c r="H74" s="1">
        <v>14.882333333333333</v>
      </c>
      <c r="I74" s="9">
        <f t="shared" si="10"/>
        <v>7.1637370320670052E-4</v>
      </c>
      <c r="J74" s="16">
        <v>5.7678982431607967E-4</v>
      </c>
      <c r="K74" s="1">
        <f t="shared" si="11"/>
        <v>0.80515214577838057</v>
      </c>
    </row>
    <row r="75" spans="1:11">
      <c r="A75" s="4" t="s">
        <v>226</v>
      </c>
      <c r="B75" s="2" t="s">
        <v>97</v>
      </c>
      <c r="C75" s="2">
        <v>26.207999999999998</v>
      </c>
      <c r="D75" s="2">
        <v>25.681000000000001</v>
      </c>
      <c r="E75" s="2">
        <v>24.419</v>
      </c>
      <c r="F75" s="1">
        <f t="shared" si="8"/>
        <v>0.91931985728580801</v>
      </c>
      <c r="G75" s="1">
        <f t="shared" si="9"/>
        <v>25.435999999999996</v>
      </c>
      <c r="H75" s="1">
        <v>15</v>
      </c>
      <c r="I75" s="10">
        <f t="shared" si="10"/>
        <v>7.2185665589543258E-4</v>
      </c>
      <c r="J75" s="16">
        <v>5.7479428312038445E-4</v>
      </c>
      <c r="K75" s="1">
        <f t="shared" si="11"/>
        <v>0.79627205543651391</v>
      </c>
    </row>
    <row r="76" spans="1:11">
      <c r="A76" s="4" t="s">
        <v>228</v>
      </c>
      <c r="B76" s="2" t="s">
        <v>100</v>
      </c>
      <c r="C76" s="2">
        <v>24.882000000000001</v>
      </c>
      <c r="D76" s="2">
        <v>26.885999999999999</v>
      </c>
      <c r="E76" s="2">
        <v>26.088000000000001</v>
      </c>
      <c r="F76" s="1">
        <f t="shared" si="8"/>
        <v>1.0088984091572342</v>
      </c>
      <c r="G76" s="1">
        <f t="shared" si="9"/>
        <v>25.951999999999998</v>
      </c>
      <c r="H76" s="1">
        <v>14.894666666666666</v>
      </c>
      <c r="I76" s="10">
        <f t="shared" si="10"/>
        <v>4.6925725371606703E-4</v>
      </c>
      <c r="J76" s="16">
        <v>3.5810410242784424E-4</v>
      </c>
      <c r="K76" s="1">
        <f t="shared" si="11"/>
        <v>0.76312960448027911</v>
      </c>
    </row>
    <row r="77" spans="1:11">
      <c r="A77" s="4" t="s">
        <v>155</v>
      </c>
      <c r="B77" s="2" t="s">
        <v>76</v>
      </c>
      <c r="C77" s="2">
        <v>26.649000000000001</v>
      </c>
      <c r="D77" s="2">
        <v>25.823</v>
      </c>
      <c r="E77" s="2">
        <v>25.196999999999999</v>
      </c>
      <c r="F77" s="1">
        <f t="shared" si="8"/>
        <v>0.72829206595522833</v>
      </c>
      <c r="G77" s="1">
        <f t="shared" si="9"/>
        <v>25.889666666666667</v>
      </c>
      <c r="H77" s="1">
        <v>14.825333333333333</v>
      </c>
      <c r="I77" s="9">
        <f t="shared" si="10"/>
        <v>4.6698591807013684E-4</v>
      </c>
      <c r="J77" s="16">
        <v>3.5571267429150566E-4</v>
      </c>
      <c r="K77" s="1">
        <f t="shared" si="11"/>
        <v>0.76172034429115487</v>
      </c>
    </row>
    <row r="78" spans="1:11">
      <c r="A78" s="4" t="s">
        <v>18</v>
      </c>
      <c r="B78" s="2" t="s">
        <v>179</v>
      </c>
      <c r="C78" s="2">
        <v>28.637</v>
      </c>
      <c r="D78" s="2">
        <v>26.131</v>
      </c>
      <c r="E78" s="2">
        <v>26.536000000000001</v>
      </c>
      <c r="F78" s="1">
        <f t="shared" si="8"/>
        <v>1.3452547466310361</v>
      </c>
      <c r="G78" s="1">
        <f t="shared" si="9"/>
        <v>27.101333333333333</v>
      </c>
      <c r="H78" s="1">
        <v>15.840999999999999</v>
      </c>
      <c r="I78" s="9">
        <f t="shared" si="10"/>
        <v>4.076635719910762E-4</v>
      </c>
      <c r="J78" s="16">
        <v>3.0653370463979514E-4</v>
      </c>
      <c r="K78" s="1">
        <f t="shared" si="11"/>
        <v>0.75192812333623271</v>
      </c>
    </row>
    <row r="79" spans="1:11">
      <c r="A79" s="4" t="s">
        <v>157</v>
      </c>
      <c r="B79" s="2" t="s">
        <v>80</v>
      </c>
      <c r="C79" s="2">
        <v>25.779</v>
      </c>
      <c r="D79" s="2">
        <v>24.93</v>
      </c>
      <c r="E79" s="2">
        <v>25.501999999999999</v>
      </c>
      <c r="F79" s="1">
        <f t="shared" si="8"/>
        <v>0.43295765766796801</v>
      </c>
      <c r="G79" s="1">
        <f t="shared" si="9"/>
        <v>25.403666666666666</v>
      </c>
      <c r="H79" s="1">
        <v>14.881666666666668</v>
      </c>
      <c r="I79" s="9">
        <f t="shared" si="10"/>
        <v>6.8008373079542835E-4</v>
      </c>
      <c r="J79" s="16">
        <v>4.8997643970190676E-4</v>
      </c>
      <c r="K79" s="1">
        <f t="shared" si="11"/>
        <v>0.72046487441896101</v>
      </c>
    </row>
    <row r="80" spans="1:11">
      <c r="A80" s="4" t="s">
        <v>161</v>
      </c>
      <c r="B80" s="2" t="s">
        <v>99</v>
      </c>
      <c r="C80" s="2">
        <v>26.321000000000002</v>
      </c>
      <c r="D80" s="2">
        <v>27.024999999999999</v>
      </c>
      <c r="E80" s="2">
        <v>26.184999999999999</v>
      </c>
      <c r="F80" s="1">
        <f t="shared" si="8"/>
        <v>0.45087174820932474</v>
      </c>
      <c r="G80" s="1">
        <f t="shared" si="9"/>
        <v>26.510333333333335</v>
      </c>
      <c r="H80" s="1">
        <v>15.408333333333333</v>
      </c>
      <c r="I80" s="9">
        <f t="shared" si="10"/>
        <v>4.5495138149647052E-4</v>
      </c>
      <c r="J80" s="16">
        <v>3.2641613657352023E-4</v>
      </c>
      <c r="K80" s="1">
        <f t="shared" si="11"/>
        <v>0.71747476730335535</v>
      </c>
    </row>
    <row r="81" spans="1:11">
      <c r="A81" s="4" t="s">
        <v>175</v>
      </c>
      <c r="B81" s="2" t="s">
        <v>147</v>
      </c>
      <c r="C81" s="2">
        <v>25.747</v>
      </c>
      <c r="D81" s="2">
        <v>26.562000000000001</v>
      </c>
      <c r="E81" s="2">
        <v>26.068999999999999</v>
      </c>
      <c r="F81" s="1">
        <f t="shared" si="8"/>
        <v>0.41047898850002124</v>
      </c>
      <c r="G81" s="1">
        <f t="shared" si="9"/>
        <v>26.126000000000001</v>
      </c>
      <c r="H81" s="1">
        <v>15.368666666666668</v>
      </c>
      <c r="I81" s="9">
        <f t="shared" si="10"/>
        <v>5.7772344633411337E-4</v>
      </c>
      <c r="J81" s="16">
        <v>4.0634703843336136E-4</v>
      </c>
      <c r="K81" s="1">
        <f t="shared" si="11"/>
        <v>0.70335909164115817</v>
      </c>
    </row>
    <row r="82" spans="1:11">
      <c r="A82" s="4" t="s">
        <v>183</v>
      </c>
      <c r="B82" s="2" t="s">
        <v>184</v>
      </c>
      <c r="C82" s="2">
        <v>27.183</v>
      </c>
      <c r="D82" s="2">
        <v>26.765999999999998</v>
      </c>
      <c r="E82" s="2">
        <v>25.407</v>
      </c>
      <c r="F82" s="1">
        <f t="shared" si="8"/>
        <v>0.92870393560057629</v>
      </c>
      <c r="G82" s="1">
        <f t="shared" si="9"/>
        <v>26.451999999999998</v>
      </c>
      <c r="H82" s="1">
        <v>15.457333333333333</v>
      </c>
      <c r="I82" s="9">
        <f t="shared" si="10"/>
        <v>4.9008966137719008E-4</v>
      </c>
      <c r="J82" s="16">
        <v>3.411435752281826E-4</v>
      </c>
      <c r="K82" s="1">
        <f t="shared" si="11"/>
        <v>0.69608400689282568</v>
      </c>
    </row>
    <row r="83" spans="1:11">
      <c r="A83" s="4" t="s">
        <v>160</v>
      </c>
      <c r="B83" s="2" t="s">
        <v>95</v>
      </c>
      <c r="C83" s="2">
        <v>26.152999999999999</v>
      </c>
      <c r="D83" s="2">
        <v>26.117999999999999</v>
      </c>
      <c r="E83" s="2">
        <v>26.378</v>
      </c>
      <c r="F83" s="1">
        <f t="shared" si="8"/>
        <v>0.14109689342197998</v>
      </c>
      <c r="G83" s="1">
        <f t="shared" si="9"/>
        <v>26.216333333333335</v>
      </c>
      <c r="H83" s="1">
        <v>15.228333333333333</v>
      </c>
      <c r="I83" s="9">
        <f t="shared" si="10"/>
        <v>4.9235959711650104E-4</v>
      </c>
      <c r="J83" s="16">
        <v>3.2393680190360264E-4</v>
      </c>
      <c r="K83" s="1">
        <f t="shared" si="11"/>
        <v>0.65792726251450206</v>
      </c>
    </row>
    <row r="84" spans="1:11">
      <c r="A84" s="4" t="s">
        <v>173</v>
      </c>
      <c r="B84" s="2" t="s">
        <v>135</v>
      </c>
      <c r="C84" s="2">
        <v>26.3</v>
      </c>
      <c r="D84" s="2">
        <v>26.262</v>
      </c>
      <c r="E84" s="2">
        <v>26.385999999999999</v>
      </c>
      <c r="F84" s="1">
        <f t="shared" si="8"/>
        <v>6.3529520697073655E-2</v>
      </c>
      <c r="G84" s="1">
        <f t="shared" si="9"/>
        <v>26.315999999999999</v>
      </c>
      <c r="H84" s="1">
        <v>15.749000000000001</v>
      </c>
      <c r="I84" s="9">
        <f t="shared" si="10"/>
        <v>6.5919823492321678E-4</v>
      </c>
      <c r="J84" s="16">
        <v>4.244846484814564E-4</v>
      </c>
      <c r="K84" s="1">
        <f t="shared" si="11"/>
        <v>0.64394081475491249</v>
      </c>
    </row>
    <row r="85" spans="1:11">
      <c r="A85" s="4" t="s">
        <v>219</v>
      </c>
      <c r="B85" s="2" t="s">
        <v>78</v>
      </c>
      <c r="C85" s="2">
        <v>24.385000000000002</v>
      </c>
      <c r="D85" s="2">
        <v>25.981999999999999</v>
      </c>
      <c r="E85" s="2">
        <v>25.545000000000002</v>
      </c>
      <c r="F85" s="1">
        <f t="shared" si="8"/>
        <v>0.82532599619786517</v>
      </c>
      <c r="G85" s="1">
        <f t="shared" si="9"/>
        <v>25.304000000000002</v>
      </c>
      <c r="H85" s="1">
        <v>14.948</v>
      </c>
      <c r="I85" s="10">
        <f t="shared" si="10"/>
        <v>7.6301550798077769E-4</v>
      </c>
      <c r="J85" s="16">
        <v>4.868168303830742E-4</v>
      </c>
      <c r="K85" s="1">
        <f t="shared" si="11"/>
        <v>0.63801695416567905</v>
      </c>
    </row>
    <row r="86" spans="1:11">
      <c r="A86" s="4" t="s">
        <v>204</v>
      </c>
      <c r="B86" s="2" t="s">
        <v>205</v>
      </c>
      <c r="C86" s="2">
        <v>25.329000000000001</v>
      </c>
      <c r="D86" s="2">
        <v>25.527999999999999</v>
      </c>
      <c r="E86" s="2">
        <v>26.053999999999998</v>
      </c>
      <c r="F86" s="1">
        <f t="shared" si="8"/>
        <v>0.37458910822393027</v>
      </c>
      <c r="G86" s="1">
        <f t="shared" si="9"/>
        <v>25.637</v>
      </c>
      <c r="H86" s="1">
        <v>15.223333333333334</v>
      </c>
      <c r="I86" s="9">
        <f t="shared" si="10"/>
        <v>7.3311814477478488E-4</v>
      </c>
      <c r="J86" s="16">
        <v>4.6655453081412192E-4</v>
      </c>
      <c r="K86" s="1">
        <f t="shared" si="11"/>
        <v>0.636397467637973</v>
      </c>
    </row>
    <row r="87" spans="1:11">
      <c r="A87" s="4" t="s">
        <v>225</v>
      </c>
      <c r="B87" s="2" t="s">
        <v>95</v>
      </c>
      <c r="C87" s="2">
        <v>25.308</v>
      </c>
      <c r="D87" s="2">
        <v>27.59</v>
      </c>
      <c r="E87" s="2">
        <v>25.795999999999999</v>
      </c>
      <c r="F87" s="1">
        <f t="shared" si="8"/>
        <v>1.2016727230545485</v>
      </c>
      <c r="G87" s="1">
        <f t="shared" si="9"/>
        <v>26.231333333333328</v>
      </c>
      <c r="H87" s="1">
        <v>15.197999999999999</v>
      </c>
      <c r="I87" s="10">
        <f t="shared" si="10"/>
        <v>4.771288908370356E-4</v>
      </c>
      <c r="J87" s="16">
        <v>3.0357346939724413E-4</v>
      </c>
      <c r="K87" s="1">
        <f t="shared" si="11"/>
        <v>0.63625044558647426</v>
      </c>
    </row>
    <row r="88" spans="1:11">
      <c r="A88" s="4" t="s">
        <v>231</v>
      </c>
      <c r="B88" s="2" t="s">
        <v>108</v>
      </c>
      <c r="C88" s="2">
        <v>25.486000000000001</v>
      </c>
      <c r="D88" s="2">
        <v>25.361999999999998</v>
      </c>
      <c r="E88" s="2">
        <v>27.594000000000001</v>
      </c>
      <c r="F88" s="1">
        <f t="shared" si="8"/>
        <v>1.2543832481874653</v>
      </c>
      <c r="G88" s="1">
        <f t="shared" si="9"/>
        <v>26.147333333333336</v>
      </c>
      <c r="H88" s="1">
        <v>15.144666666666666</v>
      </c>
      <c r="I88" s="10">
        <f t="shared" si="10"/>
        <v>4.8737954821477118E-4</v>
      </c>
      <c r="J88" s="16">
        <v>3.0945129932481117E-4</v>
      </c>
      <c r="K88" s="1">
        <f t="shared" si="11"/>
        <v>0.63492877462401598</v>
      </c>
    </row>
    <row r="89" spans="1:11">
      <c r="A89" s="4" t="s">
        <v>19</v>
      </c>
      <c r="B89" s="2" t="s">
        <v>187</v>
      </c>
      <c r="C89" s="2">
        <v>26.861000000000001</v>
      </c>
      <c r="D89" s="2">
        <v>25.204000000000001</v>
      </c>
      <c r="E89" s="2">
        <v>27.218</v>
      </c>
      <c r="F89" s="1">
        <f t="shared" si="8"/>
        <v>1.0746545181281904</v>
      </c>
      <c r="G89" s="1">
        <f t="shared" si="9"/>
        <v>26.427666666666667</v>
      </c>
      <c r="H89" s="1">
        <v>15.382666666666665</v>
      </c>
      <c r="I89" s="9">
        <f t="shared" si="10"/>
        <v>4.7328604342532427E-4</v>
      </c>
      <c r="J89" s="16">
        <v>2.8311320599067741E-4</v>
      </c>
      <c r="K89" s="1">
        <f t="shared" si="11"/>
        <v>0.59818625527534153</v>
      </c>
    </row>
    <row r="90" spans="1:11">
      <c r="A90" s="4" t="s">
        <v>168</v>
      </c>
      <c r="B90" s="2" t="s">
        <v>113</v>
      </c>
      <c r="C90" s="2">
        <v>27.542000000000002</v>
      </c>
      <c r="D90" s="2">
        <v>25.574000000000002</v>
      </c>
      <c r="E90" s="2">
        <v>27.245000000000001</v>
      </c>
      <c r="F90" s="1">
        <f t="shared" si="8"/>
        <v>1.0609330798876995</v>
      </c>
      <c r="G90" s="1">
        <f t="shared" si="9"/>
        <v>26.787000000000003</v>
      </c>
      <c r="H90" s="1">
        <v>15.555000000000001</v>
      </c>
      <c r="I90" s="9">
        <f t="shared" si="10"/>
        <v>4.1574888073678934E-4</v>
      </c>
      <c r="J90" s="16">
        <v>2.3839914244205815E-4</v>
      </c>
      <c r="K90" s="1">
        <f t="shared" si="11"/>
        <v>0.57342100842115962</v>
      </c>
    </row>
    <row r="91" spans="1:11">
      <c r="A91" s="4" t="s">
        <v>209</v>
      </c>
      <c r="B91" s="2" t="s">
        <v>210</v>
      </c>
      <c r="C91" s="2">
        <v>24.36</v>
      </c>
      <c r="D91" s="2">
        <v>24.625</v>
      </c>
      <c r="E91" s="2">
        <v>24.5</v>
      </c>
      <c r="F91" s="1">
        <f t="shared" si="8"/>
        <v>0.13257073583562881</v>
      </c>
      <c r="G91" s="1">
        <f t="shared" si="9"/>
        <v>24.495000000000001</v>
      </c>
      <c r="H91" s="1">
        <v>14.783999999999999</v>
      </c>
      <c r="I91" s="9">
        <f t="shared" si="10"/>
        <v>1.1931573258530262E-3</v>
      </c>
      <c r="J91" s="16">
        <v>6.7165127838854539E-4</v>
      </c>
      <c r="K91" s="1">
        <f t="shared" si="11"/>
        <v>0.56291929306838095</v>
      </c>
    </row>
    <row r="92" spans="1:11">
      <c r="A92" s="4" t="s">
        <v>171</v>
      </c>
      <c r="B92" s="2" t="s">
        <v>126</v>
      </c>
      <c r="C92" s="2">
        <v>25.803000000000001</v>
      </c>
      <c r="D92" s="2">
        <v>25.997</v>
      </c>
      <c r="E92" s="2">
        <v>25.567</v>
      </c>
      <c r="F92" s="1">
        <f t="shared" si="8"/>
        <v>0.21534158910902451</v>
      </c>
      <c r="G92" s="1">
        <f t="shared" si="9"/>
        <v>25.788999999999998</v>
      </c>
      <c r="H92" s="1">
        <v>15.007666666666667</v>
      </c>
      <c r="I92" s="9">
        <f t="shared" si="10"/>
        <v>5.6819220768319358E-4</v>
      </c>
      <c r="J92" s="16">
        <v>3.1239666374156301E-4</v>
      </c>
      <c r="K92" s="1">
        <f t="shared" si="11"/>
        <v>0.54980807465727466</v>
      </c>
    </row>
    <row r="93" spans="1:11">
      <c r="A93" s="4" t="s">
        <v>17</v>
      </c>
      <c r="B93" s="2" t="s">
        <v>146</v>
      </c>
      <c r="C93" s="2">
        <v>26.01</v>
      </c>
      <c r="D93" s="2">
        <v>26.148</v>
      </c>
      <c r="E93" s="2">
        <v>26.702000000000002</v>
      </c>
      <c r="F93" s="1">
        <f t="shared" si="8"/>
        <v>0.36624763935530513</v>
      </c>
      <c r="G93" s="1">
        <f t="shared" si="9"/>
        <v>26.286666666666665</v>
      </c>
      <c r="H93" s="1">
        <v>15.279333333333332</v>
      </c>
      <c r="I93" s="9">
        <f t="shared" si="10"/>
        <v>4.8580557503037744E-4</v>
      </c>
      <c r="J93" s="16">
        <v>2.6033676163487058E-4</v>
      </c>
      <c r="K93" s="1">
        <f t="shared" si="11"/>
        <v>0.53588673126814512</v>
      </c>
    </row>
    <row r="94" spans="1:11">
      <c r="A94" s="4" t="s">
        <v>170</v>
      </c>
      <c r="B94" s="2" t="s">
        <v>117</v>
      </c>
      <c r="C94" s="2">
        <v>25.805</v>
      </c>
      <c r="D94" s="2">
        <v>27.170999999999999</v>
      </c>
      <c r="E94" s="2">
        <v>25.721</v>
      </c>
      <c r="F94" s="1">
        <f t="shared" si="8"/>
        <v>0.81399344796707851</v>
      </c>
      <c r="G94" s="1">
        <f t="shared" si="9"/>
        <v>26.232333333333333</v>
      </c>
      <c r="H94" s="1">
        <v>15.517666666666665</v>
      </c>
      <c r="I94" s="9">
        <f t="shared" si="10"/>
        <v>5.9506435973908419E-4</v>
      </c>
      <c r="J94" s="16">
        <v>3.1340880521728244E-4</v>
      </c>
      <c r="K94" s="1">
        <f t="shared" si="11"/>
        <v>0.52668051797741966</v>
      </c>
    </row>
    <row r="95" spans="1:11">
      <c r="A95" s="4" t="s">
        <v>167</v>
      </c>
      <c r="B95" s="2" t="s">
        <v>111</v>
      </c>
      <c r="C95" s="2">
        <v>26.908999999999999</v>
      </c>
      <c r="D95" s="2">
        <v>26.469000000000001</v>
      </c>
      <c r="E95" s="2">
        <v>27.579000000000001</v>
      </c>
      <c r="F95" s="1">
        <f t="shared" si="8"/>
        <v>0.5589573627150225</v>
      </c>
      <c r="G95" s="1">
        <f t="shared" si="9"/>
        <v>26.985666666666663</v>
      </c>
      <c r="H95" s="1">
        <v>15.750333333333332</v>
      </c>
      <c r="I95" s="9">
        <f t="shared" si="10"/>
        <v>4.1478940571096194E-4</v>
      </c>
      <c r="J95" s="16">
        <v>2.1520511667655456E-4</v>
      </c>
      <c r="K95" s="1">
        <f t="shared" si="11"/>
        <v>0.51882982957987156</v>
      </c>
    </row>
    <row r="96" spans="1:11">
      <c r="A96" s="4" t="s">
        <v>51</v>
      </c>
      <c r="B96" s="2" t="s">
        <v>208</v>
      </c>
      <c r="C96" s="2">
        <v>25.651</v>
      </c>
      <c r="D96" s="2">
        <v>25.55</v>
      </c>
      <c r="E96" s="2">
        <v>25.571999999999999</v>
      </c>
      <c r="F96" s="1">
        <f t="shared" si="8"/>
        <v>5.3113086899557765E-2</v>
      </c>
      <c r="G96" s="1">
        <f t="shared" si="9"/>
        <v>25.590999999999998</v>
      </c>
      <c r="H96" s="1">
        <v>16.760000000000002</v>
      </c>
      <c r="I96" s="9">
        <f t="shared" si="10"/>
        <v>2.1958572730051184E-3</v>
      </c>
      <c r="J96" s="16">
        <v>1.1220349524761937E-3</v>
      </c>
      <c r="K96" s="1">
        <f t="shared" si="11"/>
        <v>0.51097808872643347</v>
      </c>
    </row>
    <row r="97" spans="1:11">
      <c r="A97" s="4" t="s">
        <v>172</v>
      </c>
      <c r="B97" s="2" t="s">
        <v>131</v>
      </c>
      <c r="C97" s="2">
        <v>26.344000000000001</v>
      </c>
      <c r="D97" s="2">
        <v>25.16</v>
      </c>
      <c r="E97" s="2">
        <v>25.088000000000001</v>
      </c>
      <c r="F97" s="1">
        <f t="shared" ref="F97:F101" si="12">STDEV(C97:E97)</f>
        <v>0.70528670293245554</v>
      </c>
      <c r="G97" s="1">
        <f t="shared" si="9"/>
        <v>25.530666666666672</v>
      </c>
      <c r="H97" s="1">
        <v>15.164</v>
      </c>
      <c r="I97" s="9">
        <f t="shared" ref="I97:I101" si="13">2^(H97-G97)</f>
        <v>7.5739490323912531E-4</v>
      </c>
      <c r="J97" s="16">
        <v>3.7712576369284428E-4</v>
      </c>
      <c r="K97" s="1">
        <f t="shared" ref="K97:K101" si="14">J97/I97</f>
        <v>0.49792487654723211</v>
      </c>
    </row>
    <row r="98" spans="1:11">
      <c r="A98" s="4" t="s">
        <v>163</v>
      </c>
      <c r="B98" s="2" t="s">
        <v>104</v>
      </c>
      <c r="C98" s="2">
        <v>24.844000000000001</v>
      </c>
      <c r="D98" s="2">
        <v>26.829000000000001</v>
      </c>
      <c r="E98" s="2">
        <v>25.100999999999999</v>
      </c>
      <c r="F98" s="1">
        <f t="shared" si="12"/>
        <v>1.0795259762198099</v>
      </c>
      <c r="G98" s="1">
        <f t="shared" si="9"/>
        <v>25.591333333333335</v>
      </c>
      <c r="H98" s="1">
        <v>15.122</v>
      </c>
      <c r="I98" s="9">
        <f t="shared" si="13"/>
        <v>7.05369427088829E-4</v>
      </c>
      <c r="J98" s="16">
        <v>2.8646900373466283E-4</v>
      </c>
      <c r="K98" s="1">
        <f t="shared" si="14"/>
        <v>0.40612619817811729</v>
      </c>
    </row>
    <row r="99" spans="1:11">
      <c r="A99" s="4" t="s">
        <v>185</v>
      </c>
      <c r="B99" s="2" t="s">
        <v>186</v>
      </c>
      <c r="C99" s="2">
        <v>25.52</v>
      </c>
      <c r="D99" s="2">
        <v>25.3</v>
      </c>
      <c r="E99" s="2">
        <v>25.100999999999999</v>
      </c>
      <c r="F99" s="1">
        <f t="shared" si="12"/>
        <v>0.20958769047823417</v>
      </c>
      <c r="G99" s="1">
        <f t="shared" si="9"/>
        <v>25.306999999999999</v>
      </c>
      <c r="H99" s="1">
        <v>15.279666666666666</v>
      </c>
      <c r="I99" s="9">
        <f t="shared" si="13"/>
        <v>9.582346922403219E-4</v>
      </c>
      <c r="J99" s="16">
        <v>3.5711260217842836E-4</v>
      </c>
      <c r="K99" s="1">
        <f t="shared" si="14"/>
        <v>0.37267759669972977</v>
      </c>
    </row>
    <row r="100" spans="1:11">
      <c r="A100" s="4" t="s">
        <v>195</v>
      </c>
      <c r="B100" s="2" t="s">
        <v>196</v>
      </c>
      <c r="C100" s="2">
        <v>26.282</v>
      </c>
      <c r="D100" s="2">
        <v>27.724</v>
      </c>
      <c r="E100" s="2">
        <v>25.553000000000001</v>
      </c>
      <c r="F100" s="1">
        <f t="shared" si="12"/>
        <v>1.1048413159061952</v>
      </c>
      <c r="G100" s="1">
        <f t="shared" si="9"/>
        <v>26.519666666666666</v>
      </c>
      <c r="H100" s="1">
        <v>15.395000000000001</v>
      </c>
      <c r="I100" s="9">
        <f t="shared" si="13"/>
        <v>4.4785934599875395E-4</v>
      </c>
      <c r="J100" s="16">
        <v>1.3682947553510008E-4</v>
      </c>
      <c r="K100" s="1">
        <f t="shared" si="14"/>
        <v>0.30551885710894772</v>
      </c>
    </row>
    <row r="101" spans="1:11">
      <c r="A101" s="4" t="s">
        <v>38</v>
      </c>
      <c r="B101" s="2" t="s">
        <v>123</v>
      </c>
      <c r="C101" s="2">
        <v>25.9</v>
      </c>
      <c r="D101" s="2">
        <v>26.222999999999999</v>
      </c>
      <c r="E101" s="2">
        <v>25.727</v>
      </c>
      <c r="F101" s="1">
        <f t="shared" si="12"/>
        <v>0.25175186195935023</v>
      </c>
      <c r="G101" s="1">
        <f t="shared" si="9"/>
        <v>25.95</v>
      </c>
      <c r="H101" s="1">
        <v>18.763999999999999</v>
      </c>
      <c r="I101" s="9">
        <f t="shared" si="13"/>
        <v>6.8674965696233353E-3</v>
      </c>
      <c r="J101" s="16">
        <v>7.785082778716194E-4</v>
      </c>
      <c r="K101" s="1">
        <f t="shared" si="14"/>
        <v>0.1133612911166432</v>
      </c>
    </row>
    <row r="102" spans="1:11">
      <c r="F102" s="1"/>
      <c r="G102" s="1"/>
      <c r="H102" s="1"/>
      <c r="I102" s="9"/>
      <c r="J102" s="13"/>
    </row>
    <row r="103" spans="1:11">
      <c r="F103" s="1"/>
      <c r="G103" s="1"/>
      <c r="H103" s="1"/>
      <c r="I103" s="9"/>
      <c r="J103" s="13"/>
    </row>
    <row r="104" spans="1:11">
      <c r="F104" s="1"/>
      <c r="G104" s="1"/>
      <c r="H104" s="1"/>
      <c r="I104" s="9"/>
      <c r="J104" s="13"/>
    </row>
    <row r="105" spans="1:11">
      <c r="F105" s="1"/>
      <c r="G105" s="1"/>
      <c r="H105" s="1"/>
      <c r="I105" s="9"/>
      <c r="J105" s="13"/>
    </row>
    <row r="106" spans="1:11">
      <c r="F106" s="1"/>
      <c r="G106" s="1"/>
      <c r="H106" s="1"/>
      <c r="I106" s="9"/>
      <c r="J106" s="13"/>
    </row>
    <row r="107" spans="1:11">
      <c r="J10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Summery</vt:lpstr>
      <vt:lpstr>un-treated</vt:lpstr>
      <vt:lpstr>APH-treated</vt:lpstr>
      <vt:lpstr>ATR-treated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2018-09-24T10:25:00Z</dcterms:created>
  <dcterms:modified xsi:type="dcterms:W3CDTF">2020-02-24T00:10:25Z</dcterms:modified>
</cp:coreProperties>
</file>