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ropbox\Progetto lnc-023\Manuscript\Submission eLife\RESUBMISSION\Supplements\SOURCE DATA\"/>
    </mc:Choice>
  </mc:AlternateContent>
  <bookViews>
    <workbookView xWindow="10380" yWindow="2160" windowWidth="23625" windowHeight="15195"/>
  </bookViews>
  <sheets>
    <sheet name="sheet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8" i="2" l="1"/>
  <c r="H220" i="2"/>
  <c r="H218" i="2"/>
  <c r="H219" i="2"/>
  <c r="E219" i="2"/>
  <c r="H217" i="2"/>
  <c r="E217" i="2"/>
  <c r="U84" i="2" l="1"/>
  <c r="T84" i="2"/>
  <c r="L120" i="2"/>
  <c r="K120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E144" i="2"/>
  <c r="D144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Q122" i="2" l="1"/>
  <c r="H146" i="2"/>
  <c r="P122" i="2"/>
  <c r="O122" i="2"/>
  <c r="H145" i="2"/>
  <c r="K57" i="2"/>
  <c r="F57" i="2"/>
  <c r="K56" i="2"/>
  <c r="F56" i="2"/>
  <c r="K55" i="2"/>
  <c r="F55" i="2"/>
  <c r="K54" i="2"/>
  <c r="F54" i="2"/>
  <c r="K53" i="2"/>
  <c r="F53" i="2"/>
  <c r="K52" i="2"/>
  <c r="F52" i="2"/>
  <c r="K51" i="2"/>
  <c r="F51" i="2"/>
  <c r="K50" i="2"/>
  <c r="F50" i="2"/>
  <c r="K49" i="2"/>
  <c r="F49" i="2"/>
  <c r="K48" i="2"/>
  <c r="F48" i="2"/>
  <c r="K47" i="2"/>
  <c r="F47" i="2"/>
  <c r="K46" i="2"/>
  <c r="F46" i="2"/>
  <c r="K45" i="2"/>
  <c r="F45" i="2"/>
  <c r="K44" i="2"/>
  <c r="F44" i="2"/>
  <c r="K43" i="2"/>
  <c r="F43" i="2"/>
  <c r="K42" i="2"/>
  <c r="F42" i="2"/>
  <c r="K41" i="2"/>
  <c r="F41" i="2"/>
  <c r="K40" i="2"/>
  <c r="F40" i="2"/>
  <c r="K39" i="2"/>
  <c r="F39" i="2"/>
  <c r="K38" i="2"/>
  <c r="F38" i="2"/>
  <c r="K27" i="2"/>
  <c r="F27" i="2"/>
  <c r="K26" i="2"/>
  <c r="F26" i="2"/>
  <c r="K25" i="2"/>
  <c r="F25" i="2"/>
  <c r="K24" i="2"/>
  <c r="F24" i="2"/>
  <c r="K23" i="2"/>
  <c r="F23" i="2"/>
  <c r="K22" i="2"/>
  <c r="F22" i="2"/>
  <c r="K21" i="2"/>
  <c r="F21" i="2"/>
  <c r="K20" i="2"/>
  <c r="F20" i="2"/>
  <c r="K19" i="2"/>
  <c r="F19" i="2"/>
  <c r="K18" i="2"/>
  <c r="F18" i="2"/>
  <c r="K17" i="2"/>
  <c r="F17" i="2"/>
  <c r="K16" i="2"/>
  <c r="F16" i="2"/>
  <c r="K15" i="2"/>
  <c r="F15" i="2"/>
  <c r="K14" i="2"/>
  <c r="F14" i="2"/>
  <c r="K13" i="2"/>
  <c r="F13" i="2"/>
  <c r="K12" i="2"/>
  <c r="F12" i="2"/>
  <c r="K11" i="2"/>
  <c r="F11" i="2"/>
  <c r="K10" i="2"/>
  <c r="F10" i="2"/>
  <c r="K9" i="2"/>
  <c r="F9" i="2"/>
  <c r="K8" i="2"/>
  <c r="F8" i="2"/>
  <c r="K7" i="2"/>
  <c r="F7" i="2"/>
  <c r="K6" i="2"/>
  <c r="F6" i="2"/>
  <c r="K5" i="2"/>
  <c r="F5" i="2"/>
</calcChain>
</file>

<file path=xl/sharedStrings.xml><?xml version="1.0" encoding="utf-8"?>
<sst xmlns="http://schemas.openxmlformats.org/spreadsheetml/2006/main" count="260" uniqueCount="94">
  <si>
    <t>2E</t>
  </si>
  <si>
    <t>2F</t>
  </si>
  <si>
    <t>Scr</t>
  </si>
  <si>
    <t>KD Lnc-Rewind</t>
  </si>
  <si>
    <t>DAPI</t>
  </si>
  <si>
    <t>EdU</t>
  </si>
  <si>
    <t>%EdU/DAPI</t>
  </si>
  <si>
    <t>Wt1</t>
  </si>
  <si>
    <t>Foto2</t>
  </si>
  <si>
    <t>Foto1</t>
  </si>
  <si>
    <t>Foto3</t>
  </si>
  <si>
    <t>Foto4</t>
  </si>
  <si>
    <t>Foto6</t>
  </si>
  <si>
    <t>Foto5</t>
  </si>
  <si>
    <t>Foto7</t>
  </si>
  <si>
    <t>Foto8</t>
  </si>
  <si>
    <t>Foto10</t>
  </si>
  <si>
    <t>Foto9</t>
  </si>
  <si>
    <t>Foto11</t>
  </si>
  <si>
    <t>Foto12</t>
  </si>
  <si>
    <t>Foto13</t>
  </si>
  <si>
    <t>Foto14</t>
  </si>
  <si>
    <t>Foto15</t>
  </si>
  <si>
    <t>Foto16</t>
  </si>
  <si>
    <t>Foto17</t>
  </si>
  <si>
    <t>Wt2</t>
  </si>
  <si>
    <t>Foto 1</t>
  </si>
  <si>
    <t>Foto 2</t>
  </si>
  <si>
    <t>Foto 3</t>
  </si>
  <si>
    <t>Foto 4</t>
  </si>
  <si>
    <t>Foto 5</t>
  </si>
  <si>
    <t>Foto 6</t>
  </si>
  <si>
    <t>Foto 7</t>
  </si>
  <si>
    <t>Foto 8</t>
  </si>
  <si>
    <t>Foto 9</t>
  </si>
  <si>
    <t>Foto 10</t>
  </si>
  <si>
    <t>wt3</t>
  </si>
  <si>
    <t>Foto 11</t>
  </si>
  <si>
    <t>Foto 12</t>
  </si>
  <si>
    <t>wt4</t>
  </si>
  <si>
    <t>Wt5</t>
  </si>
  <si>
    <t>Wt6</t>
  </si>
  <si>
    <t>SEM</t>
  </si>
  <si>
    <t>T-test</t>
  </si>
  <si>
    <t>TOT N6</t>
  </si>
  <si>
    <t>***</t>
  </si>
  <si>
    <t>KD</t>
  </si>
  <si>
    <t>Mean %</t>
  </si>
  <si>
    <t>Cluster/foto</t>
  </si>
  <si>
    <t>PAX7+</t>
  </si>
  <si>
    <t>Ki67+</t>
  </si>
  <si>
    <t>% PAX7+/Ki67+ per cluster</t>
  </si>
  <si>
    <t>t.test Scr/KD</t>
  </si>
  <si>
    <t>Single Myofibers</t>
  </si>
  <si>
    <t>Rep 1</t>
  </si>
  <si>
    <t>Rep2</t>
  </si>
  <si>
    <t>Rep5</t>
  </si>
  <si>
    <t>Rep3</t>
  </si>
  <si>
    <t>Rep1</t>
  </si>
  <si>
    <t>Rep4</t>
  </si>
  <si>
    <t>N:3</t>
  </si>
  <si>
    <t>PAX7+/Ki67+</t>
  </si>
  <si>
    <t>PAX7+/Ki67-</t>
  </si>
  <si>
    <t>SEM (PAX7+/Ki67+)</t>
  </si>
  <si>
    <t xml:space="preserve">t.test </t>
  </si>
  <si>
    <t>**</t>
  </si>
  <si>
    <t>2G</t>
  </si>
  <si>
    <t>Cluster</t>
  </si>
  <si>
    <t>N:</t>
  </si>
  <si>
    <t>Single myofibers</t>
  </si>
  <si>
    <t>Total Pax7</t>
  </si>
  <si>
    <t>Single</t>
  </si>
  <si>
    <t>Pairs</t>
  </si>
  <si>
    <t>Fiber</t>
  </si>
  <si>
    <t>TOT</t>
  </si>
  <si>
    <t>Fibers Wt 96h</t>
  </si>
  <si>
    <t>Cluster/Pairs/Single</t>
  </si>
  <si>
    <t>Tot</t>
  </si>
  <si>
    <t>Mean Cluster per fiber</t>
  </si>
  <si>
    <t>Mean pairs per fiber</t>
  </si>
  <si>
    <t>Mean single per fiber</t>
  </si>
  <si>
    <t>T.test</t>
  </si>
  <si>
    <t>Cluster Scr/KD</t>
  </si>
  <si>
    <t>Pairs Scr/KD</t>
  </si>
  <si>
    <t>Single Scr/KD</t>
  </si>
  <si>
    <t>SCR</t>
  </si>
  <si>
    <t>*</t>
  </si>
  <si>
    <t>Sum per fiber</t>
  </si>
  <si>
    <t>Mean</t>
  </si>
  <si>
    <t>GAP-SCR</t>
  </si>
  <si>
    <t>GAP-REW</t>
  </si>
  <si>
    <t>T-Test</t>
  </si>
  <si>
    <t>MuSCs Wt KD Lnc-Rewind</t>
  </si>
  <si>
    <t>EdU quantification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</si>
</sst>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7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3" fillId="0" borderId="0" xfId="0" applyFont="1" applyBorder="1"/>
    <xf numFmtId="0" fontId="5" fillId="0" borderId="0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Fill="1" applyBorder="1"/>
    <xf numFmtId="14" fontId="0" fillId="0" borderId="0" xfId="0" applyNumberFormat="1" applyBorder="1"/>
    <xf numFmtId="0" fontId="14" fillId="0" borderId="0" xfId="0" applyFont="1" applyBorder="1"/>
    <xf numFmtId="0" fontId="15" fillId="0" borderId="0" xfId="0" applyFont="1" applyBorder="1"/>
    <xf numFmtId="0" fontId="0" fillId="0" borderId="0" xfId="0" applyFont="1" applyBorder="1"/>
    <xf numFmtId="0" fontId="0" fillId="0" borderId="0" xfId="0" applyFill="1" applyBorder="1"/>
    <xf numFmtId="0" fontId="13" fillId="0" borderId="0" xfId="0" applyFont="1" applyBorder="1"/>
    <xf numFmtId="16" fontId="0" fillId="0" borderId="0" xfId="0" applyNumberFormat="1" applyBorder="1"/>
    <xf numFmtId="16" fontId="13" fillId="0" borderId="0" xfId="0" applyNumberFormat="1" applyFont="1" applyBorder="1"/>
    <xf numFmtId="17" fontId="13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1" fillId="0" borderId="1" xfId="0" applyFont="1" applyBorder="1"/>
    <xf numFmtId="0" fontId="0" fillId="0" borderId="8" xfId="0" applyBorder="1"/>
    <xf numFmtId="0" fontId="1" fillId="0" borderId="2" xfId="0" applyFont="1" applyBorder="1"/>
    <xf numFmtId="0" fontId="12" fillId="0" borderId="2" xfId="0" applyFont="1" applyBorder="1"/>
    <xf numFmtId="0" fontId="11" fillId="0" borderId="4" xfId="0" applyFont="1" applyBorder="1"/>
    <xf numFmtId="0" fontId="0" fillId="0" borderId="2" xfId="0" applyFont="1" applyBorder="1"/>
    <xf numFmtId="0" fontId="16" fillId="0" borderId="0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0" xfId="0" applyFont="1"/>
    <xf numFmtId="0" fontId="7" fillId="0" borderId="0" xfId="0" applyFont="1" applyFill="1" applyBorder="1"/>
    <xf numFmtId="0" fontId="0" fillId="0" borderId="0" xfId="0" applyFill="1" applyBorder="1" applyAlignment="1">
      <alignment horizontal="center"/>
    </xf>
    <xf numFmtId="0" fontId="18" fillId="0" borderId="0" xfId="0" applyFont="1"/>
    <xf numFmtId="0" fontId="12" fillId="0" borderId="0" xfId="0" applyFont="1"/>
    <xf numFmtId="0" fontId="3" fillId="0" borderId="0" xfId="0" applyFont="1"/>
    <xf numFmtId="0" fontId="2" fillId="0" borderId="0" xfId="0" applyFont="1"/>
    <xf numFmtId="0" fontId="6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9" fillId="0" borderId="2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'[1]conta cluster'!$AB$35</c:f>
              <c:strCache>
                <c:ptCount val="1"/>
                <c:pt idx="0">
                  <c:v>PAX7+/Ki67+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'[1]conta cluster'!$AC$39:$AD$39</c:f>
                <c:numCache>
                  <c:formatCode>General</c:formatCode>
                  <c:ptCount val="2"/>
                  <c:pt idx="0">
                    <c:v>1.5495862816579462</c:v>
                  </c:pt>
                  <c:pt idx="1">
                    <c:v>3.3534840396681007</c:v>
                  </c:pt>
                </c:numCache>
              </c:numRef>
            </c:plus>
            <c:minus>
              <c:numRef>
                <c:f>'[1]conta cluster'!$AC$39:$AD$39</c:f>
                <c:numCache>
                  <c:formatCode>General</c:formatCode>
                  <c:ptCount val="2"/>
                  <c:pt idx="0">
                    <c:v>1.5495862816579462</c:v>
                  </c:pt>
                  <c:pt idx="1">
                    <c:v>3.3534840396681007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'[1]conta cluster'!$AC$34:$AD$34</c:f>
              <c:strCache>
                <c:ptCount val="2"/>
                <c:pt idx="0">
                  <c:v>Scr</c:v>
                </c:pt>
                <c:pt idx="1">
                  <c:v>KD023</c:v>
                </c:pt>
              </c:strCache>
            </c:strRef>
          </c:cat>
          <c:val>
            <c:numRef>
              <c:f>'[1]conta cluster'!$AC$35:$AD$35</c:f>
              <c:numCache>
                <c:formatCode>General</c:formatCode>
                <c:ptCount val="2"/>
                <c:pt idx="0">
                  <c:v>94.662883412883431</c:v>
                </c:pt>
                <c:pt idx="1">
                  <c:v>85.636810279667429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A-4FEB-B775-454393A86814}"/>
            </c:ext>
          </c:extLst>
        </c:ser>
        <c:ser>
          <c:idx val="1"/>
          <c:order val="1"/>
          <c:tx>
            <c:strRef>
              <c:f>'[1]conta cluster'!$AB$36</c:f>
              <c:strCache>
                <c:ptCount val="1"/>
                <c:pt idx="0">
                  <c:v>PAX7+/Ki67-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A2A-4FEB-B775-454393A86814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A2A-4FEB-B775-454393A86814}"/>
              </c:ext>
            </c:extLst>
          </c:dPt>
          <c:cat>
            <c:strRef>
              <c:f>'[1]conta cluster'!$AC$34:$AD$34</c:f>
              <c:strCache>
                <c:ptCount val="2"/>
                <c:pt idx="0">
                  <c:v>Scr</c:v>
                </c:pt>
                <c:pt idx="1">
                  <c:v>KD023</c:v>
                </c:pt>
              </c:strCache>
            </c:strRef>
          </c:cat>
          <c:val>
            <c:numRef>
              <c:f>'[1]conta cluster'!$AC$36:$AD$36</c:f>
              <c:numCache>
                <c:formatCode>General</c:formatCode>
                <c:ptCount val="2"/>
                <c:pt idx="0">
                  <c:v>5.3371165871165687</c:v>
                </c:pt>
                <c:pt idx="1">
                  <c:v>14.363189720332571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2A-4FEB-B775-454393A86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1567951"/>
        <c:axId val="1341564207"/>
      </c:barChart>
      <c:catAx>
        <c:axId val="134156795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41564207"/>
        <c:crosses val="autoZero"/>
        <c:auto val="1"/>
        <c:lblAlgn val="ctr"/>
        <c:lblOffset val="100"/>
        <c:noMultiLvlLbl val="0"/>
      </c:catAx>
      <c:valAx>
        <c:axId val="1341564207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 Ki67+/Pax7+ per cluster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567951"/>
        <c:crossesAt val="1"/>
        <c:crossBetween val="between"/>
        <c:majorUnit val="0.2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'[1]conta fibre'!$S$30</c:f>
              <c:strCache>
                <c:ptCount val="1"/>
                <c:pt idx="0">
                  <c:v>Scr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'[1]conta fibre'!$T$33:$V$33</c:f>
                <c:numCache>
                  <c:formatCode>General</c:formatCode>
                  <c:ptCount val="3"/>
                  <c:pt idx="0">
                    <c:v>0.1653271238905504</c:v>
                  </c:pt>
                  <c:pt idx="1">
                    <c:v>0.2180757750205044</c:v>
                  </c:pt>
                  <c:pt idx="2">
                    <c:v>8.0701172481891278E-2</c:v>
                  </c:pt>
                </c:numCache>
              </c:numRef>
            </c:plus>
            <c:minus>
              <c:numRef>
                <c:f>'[1]conta fibre'!$T$33:$V$33</c:f>
                <c:numCache>
                  <c:formatCode>General</c:formatCode>
                  <c:ptCount val="3"/>
                  <c:pt idx="0">
                    <c:v>0.1653271238905504</c:v>
                  </c:pt>
                  <c:pt idx="1">
                    <c:v>0.2180757750205044</c:v>
                  </c:pt>
                  <c:pt idx="2">
                    <c:v>8.0701172481891278E-2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'[1]conta fibre'!$T$29:$V$29</c:f>
              <c:strCache>
                <c:ptCount val="3"/>
                <c:pt idx="0">
                  <c:v>Cluster</c:v>
                </c:pt>
                <c:pt idx="1">
                  <c:v>Pairs</c:v>
                </c:pt>
                <c:pt idx="2">
                  <c:v>Single</c:v>
                </c:pt>
              </c:strCache>
            </c:strRef>
          </c:cat>
          <c:val>
            <c:numRef>
              <c:f>'[1]conta fibre'!$T$30:$V$30</c:f>
              <c:numCache>
                <c:formatCode>General</c:formatCode>
                <c:ptCount val="3"/>
                <c:pt idx="0">
                  <c:v>0.8529411764705882</c:v>
                </c:pt>
                <c:pt idx="1">
                  <c:v>1.0625</c:v>
                </c:pt>
                <c:pt idx="2">
                  <c:v>0.30303030303030304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4-4932-8E3A-CFB14A3F4BC3}"/>
            </c:ext>
          </c:extLst>
        </c:ser>
        <c:ser>
          <c:idx val="1"/>
          <c:order val="1"/>
          <c:tx>
            <c:strRef>
              <c:f>'[1]conta fibre'!$S$31</c:f>
              <c:strCache>
                <c:ptCount val="1"/>
                <c:pt idx="0">
                  <c:v>KD023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'[1]conta fibre'!$T$34:$V$34</c:f>
                <c:numCache>
                  <c:formatCode>General</c:formatCode>
                  <c:ptCount val="3"/>
                  <c:pt idx="0">
                    <c:v>0.13883769343590288</c:v>
                  </c:pt>
                  <c:pt idx="1">
                    <c:v>0.13186209370781871</c:v>
                  </c:pt>
                  <c:pt idx="2">
                    <c:v>0.16791949629760716</c:v>
                  </c:pt>
                </c:numCache>
              </c:numRef>
            </c:plus>
            <c:minus>
              <c:numRef>
                <c:f>'[1]conta fibre'!$T$34:$V$34</c:f>
                <c:numCache>
                  <c:formatCode>General</c:formatCode>
                  <c:ptCount val="3"/>
                  <c:pt idx="0">
                    <c:v>0.13883769343590288</c:v>
                  </c:pt>
                  <c:pt idx="1">
                    <c:v>0.13186209370781871</c:v>
                  </c:pt>
                  <c:pt idx="2">
                    <c:v>0.16791949629760716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'[1]conta fibre'!$T$29:$V$29</c:f>
              <c:strCache>
                <c:ptCount val="3"/>
                <c:pt idx="0">
                  <c:v>Cluster</c:v>
                </c:pt>
                <c:pt idx="1">
                  <c:v>Pairs</c:v>
                </c:pt>
                <c:pt idx="2">
                  <c:v>Single</c:v>
                </c:pt>
              </c:strCache>
            </c:strRef>
          </c:cat>
          <c:val>
            <c:numRef>
              <c:f>'[1]conta fibre'!$T$31:$V$31</c:f>
              <c:numCache>
                <c:formatCode>General</c:formatCode>
                <c:ptCount val="3"/>
                <c:pt idx="0">
                  <c:v>0.53333333333333333</c:v>
                </c:pt>
                <c:pt idx="1">
                  <c:v>0.5280898876404494</c:v>
                </c:pt>
                <c:pt idx="2">
                  <c:v>0.59375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F4-4932-8E3A-CFB14A3F4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9023744"/>
        <c:axId val="1599035808"/>
      </c:barChart>
      <c:catAx>
        <c:axId val="159902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9035808"/>
        <c:crosses val="autoZero"/>
        <c:auto val="1"/>
        <c:lblAlgn val="ctr"/>
        <c:lblOffset val="100"/>
        <c:noMultiLvlLbl val="0"/>
      </c:catAx>
      <c:valAx>
        <c:axId val="1599035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Mean Cluster/Pair/Single per fiber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902374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AF2-A390-C4EA97BCCDBD}"/>
              </c:ext>
            </c:extLst>
          </c:dPt>
          <c:errBars>
            <c:errBarType val="both"/>
            <c:errValType val="cust"/>
            <c:noEndCap val="0"/>
            <c:plus>
              <c:numRef>
                <c:f>[1]Foglio1!$O$72</c:f>
                <c:numCache>
                  <c:formatCode>General</c:formatCode>
                  <c:ptCount val="1"/>
                  <c:pt idx="0">
                    <c:v>1.33039579044655</c:v>
                  </c:pt>
                </c:numCache>
              </c:numRef>
            </c:plus>
            <c:minus>
              <c:numRef>
                <c:f>[1]Foglio1!$O$72</c:f>
                <c:numCache>
                  <c:formatCode>General</c:formatCode>
                  <c:ptCount val="1"/>
                  <c:pt idx="0">
                    <c:v>1.33039579044655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[1]Foglio1!$O$69</c:f>
              <c:numCache>
                <c:formatCode>General</c:formatCode>
                <c:ptCount val="1"/>
                <c:pt idx="0">
                  <c:v>5.1702127659574471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CF-4AF2-A390-C4EA97BCCDBD}"/>
            </c:ext>
          </c:extLst>
        </c:ser>
        <c:ser>
          <c:idx val="1"/>
          <c:order val="1"/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[1]Foglio1!$O$73</c:f>
                <c:numCache>
                  <c:formatCode>General</c:formatCode>
                  <c:ptCount val="1"/>
                  <c:pt idx="0">
                    <c:v>0.58969939859589904</c:v>
                  </c:pt>
                </c:numCache>
              </c:numRef>
            </c:plus>
            <c:minus>
              <c:numRef>
                <c:f>[1]Foglio1!$O$73</c:f>
                <c:numCache>
                  <c:formatCode>General</c:formatCode>
                  <c:ptCount val="1"/>
                  <c:pt idx="0">
                    <c:v>0.58969939859589904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[1]Foglio1!$O$70</c:f>
              <c:numCache>
                <c:formatCode>General</c:formatCode>
                <c:ptCount val="1"/>
                <c:pt idx="0">
                  <c:v>2.671875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CF-4AF2-A390-C4EA97BCC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1602655"/>
        <c:axId val="2051601823"/>
      </c:barChart>
      <c:catAx>
        <c:axId val="205160265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51601823"/>
        <c:crosses val="autoZero"/>
        <c:auto val="1"/>
        <c:lblAlgn val="ctr"/>
        <c:lblOffset val="100"/>
        <c:noMultiLvlLbl val="0"/>
      </c:catAx>
      <c:valAx>
        <c:axId val="20516018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602655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326573</xdr:colOff>
      <xdr:row>78</xdr:row>
      <xdr:rowOff>145596</xdr:rowOff>
    </xdr:from>
    <xdr:to>
      <xdr:col>24</xdr:col>
      <xdr:colOff>336176</xdr:colOff>
      <xdr:row>92</xdr:row>
      <xdr:rowOff>112060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0</xdr:colOff>
      <xdr:row>227</xdr:row>
      <xdr:rowOff>0</xdr:rowOff>
    </xdr:from>
    <xdr:to>
      <xdr:col>27</xdr:col>
      <xdr:colOff>421166</xdr:colOff>
      <xdr:row>240</xdr:row>
      <xdr:rowOff>121024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110217</xdr:colOff>
      <xdr:row>155</xdr:row>
      <xdr:rowOff>57830</xdr:rowOff>
    </xdr:from>
    <xdr:to>
      <xdr:col>14</xdr:col>
      <xdr:colOff>417739</xdr:colOff>
      <xdr:row>166</xdr:row>
      <xdr:rowOff>119743</xdr:rowOff>
    </xdr:to>
    <xdr:graphicFrame macro="">
      <xdr:nvGraphicFramePr>
        <xdr:cNvPr id="6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esktop/mozzetta/Foto/1%20foto%20con%20nuovo%20microscopio%20dal%2019-08/Foto%20fibre/Fibre%20%20File%20unico%20KD023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 cluster"/>
      <sheetName val="conta fibre"/>
      <sheetName val="PAX7 tot"/>
      <sheetName val="Foglio1"/>
    </sheetNames>
    <sheetDataSet>
      <sheetData sheetId="0">
        <row r="34">
          <cell r="AC34" t="str">
            <v>Scr</v>
          </cell>
          <cell r="AD34" t="str">
            <v>KD023</v>
          </cell>
        </row>
        <row r="35">
          <cell r="AB35" t="str">
            <v>PAX7+/Ki67+</v>
          </cell>
          <cell r="AC35">
            <v>94.662883412883431</v>
          </cell>
          <cell r="AD35">
            <v>85.636810279667429</v>
          </cell>
        </row>
        <row r="36">
          <cell r="AB36" t="str">
            <v>PAX7+/Ki67-</v>
          </cell>
          <cell r="AC36">
            <v>5.3371165871165687</v>
          </cell>
          <cell r="AD36">
            <v>14.363189720332571</v>
          </cell>
        </row>
        <row r="39">
          <cell r="AC39">
            <v>1.5495862816579462</v>
          </cell>
          <cell r="AD39">
            <v>3.3534840396681007</v>
          </cell>
        </row>
      </sheetData>
      <sheetData sheetId="1">
        <row r="29">
          <cell r="T29" t="str">
            <v>Cluster</v>
          </cell>
          <cell r="U29" t="str">
            <v>Pairs</v>
          </cell>
          <cell r="V29" t="str">
            <v>Single</v>
          </cell>
        </row>
        <row r="30">
          <cell r="S30" t="str">
            <v>Scr</v>
          </cell>
          <cell r="T30">
            <v>0.8529411764705882</v>
          </cell>
          <cell r="U30">
            <v>1.0625</v>
          </cell>
          <cell r="V30">
            <v>0.30303030303030304</v>
          </cell>
        </row>
        <row r="31">
          <cell r="S31" t="str">
            <v>KD023</v>
          </cell>
          <cell r="T31">
            <v>0.53333333333333333</v>
          </cell>
          <cell r="U31">
            <v>0.5280898876404494</v>
          </cell>
          <cell r="V31">
            <v>0.59375</v>
          </cell>
        </row>
        <row r="33">
          <cell r="T33">
            <v>0.1653271238905504</v>
          </cell>
          <cell r="U33">
            <v>0.2180757750205044</v>
          </cell>
          <cell r="V33">
            <v>8.0701172481891278E-2</v>
          </cell>
        </row>
        <row r="34">
          <cell r="T34">
            <v>0.13883769343590288</v>
          </cell>
          <cell r="U34">
            <v>0.13186209370781871</v>
          </cell>
          <cell r="V34">
            <v>0.16791949629760716</v>
          </cell>
        </row>
      </sheetData>
      <sheetData sheetId="2">
        <row r="25">
          <cell r="AG25" t="str">
            <v>Scr</v>
          </cell>
        </row>
      </sheetData>
      <sheetData sheetId="3">
        <row r="69">
          <cell r="O69">
            <v>5.1702127659574471</v>
          </cell>
        </row>
        <row r="70">
          <cell r="O70">
            <v>2.671875</v>
          </cell>
        </row>
        <row r="72">
          <cell r="O72">
            <v>1.33039579044655</v>
          </cell>
        </row>
        <row r="73">
          <cell r="O73">
            <v>0.58969939859589904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56"/>
  <sheetViews>
    <sheetView tabSelected="1" zoomScale="70" zoomScaleNormal="70" workbookViewId="0">
      <selection activeCell="S13" sqref="S13"/>
    </sheetView>
  </sheetViews>
  <sheetFormatPr defaultColWidth="8.875" defaultRowHeight="15.75" x14ac:dyDescent="0.25"/>
  <cols>
    <col min="2" max="2" width="18.625" customWidth="1"/>
    <col min="14" max="14" width="12.375" customWidth="1"/>
    <col min="17" max="17" width="12.875" bestFit="1" customWidth="1"/>
    <col min="19" max="19" width="15.625" customWidth="1"/>
    <col min="20" max="20" width="10.875" customWidth="1"/>
  </cols>
  <sheetData>
    <row r="1" spans="1:21" ht="23.25" x14ac:dyDescent="0.35">
      <c r="A1" s="33" t="s">
        <v>0</v>
      </c>
      <c r="B1" s="53" t="s">
        <v>92</v>
      </c>
      <c r="C1" s="38"/>
      <c r="D1" s="38"/>
      <c r="E1" s="38"/>
      <c r="F1" s="38"/>
      <c r="G1" s="38"/>
      <c r="H1" s="38"/>
      <c r="I1" s="38"/>
      <c r="J1" s="38"/>
      <c r="K1" s="38"/>
      <c r="L1" s="27"/>
      <c r="M1" s="27"/>
      <c r="N1" s="27"/>
      <c r="O1" s="27"/>
      <c r="P1" s="27"/>
      <c r="Q1" s="27"/>
      <c r="R1" s="27"/>
      <c r="S1" s="27"/>
      <c r="T1" s="27"/>
      <c r="U1" s="28"/>
    </row>
    <row r="2" spans="1:21" x14ac:dyDescent="0.25">
      <c r="A2" s="29"/>
      <c r="B2" s="20" t="s">
        <v>93</v>
      </c>
      <c r="C2" s="20"/>
      <c r="D2" s="2" t="s">
        <v>2</v>
      </c>
      <c r="E2" s="20"/>
      <c r="F2" s="20"/>
      <c r="G2" s="20"/>
      <c r="H2" s="20"/>
      <c r="I2" s="2" t="s">
        <v>3</v>
      </c>
      <c r="J2" s="20"/>
      <c r="K2" s="20"/>
      <c r="L2" s="1"/>
      <c r="M2" s="1"/>
      <c r="N2" s="1"/>
      <c r="O2" s="1"/>
      <c r="P2" s="1"/>
      <c r="Q2" s="1"/>
      <c r="R2" s="1"/>
      <c r="S2" s="1"/>
      <c r="T2" s="1"/>
      <c r="U2" s="30"/>
    </row>
    <row r="3" spans="1:21" x14ac:dyDescent="0.25">
      <c r="A3" s="29"/>
      <c r="B3" s="20"/>
      <c r="C3" s="20"/>
      <c r="D3" s="39" t="s">
        <v>4</v>
      </c>
      <c r="E3" s="39" t="s">
        <v>5</v>
      </c>
      <c r="F3" s="39" t="s">
        <v>6</v>
      </c>
      <c r="G3" s="39"/>
      <c r="H3" s="39"/>
      <c r="I3" s="39" t="s">
        <v>4</v>
      </c>
      <c r="J3" s="39" t="s">
        <v>5</v>
      </c>
      <c r="K3" s="39" t="s">
        <v>6</v>
      </c>
      <c r="L3" s="1"/>
      <c r="M3" s="1"/>
      <c r="N3" s="1"/>
      <c r="O3" s="1"/>
      <c r="P3" s="1"/>
      <c r="Q3" s="1"/>
      <c r="R3" s="1"/>
      <c r="S3" s="1"/>
      <c r="T3" s="1"/>
      <c r="U3" s="30"/>
    </row>
    <row r="4" spans="1:21" x14ac:dyDescent="0.25">
      <c r="A4" s="29"/>
      <c r="B4" s="20"/>
      <c r="C4" s="20"/>
      <c r="D4" s="13"/>
      <c r="E4" s="13"/>
      <c r="F4" s="13"/>
      <c r="G4" s="20"/>
      <c r="H4" s="39"/>
      <c r="I4" s="39"/>
      <c r="J4" s="39"/>
      <c r="K4" s="39"/>
      <c r="L4" s="1"/>
      <c r="M4" s="1"/>
      <c r="N4" s="1"/>
      <c r="O4" s="1"/>
      <c r="P4" s="1"/>
      <c r="Q4" s="1"/>
      <c r="R4" s="1"/>
      <c r="S4" s="1"/>
      <c r="T4" s="1"/>
      <c r="U4" s="30"/>
    </row>
    <row r="5" spans="1:21" x14ac:dyDescent="0.25">
      <c r="A5" s="29"/>
      <c r="B5" s="5" t="s">
        <v>7</v>
      </c>
      <c r="C5" s="1" t="s">
        <v>8</v>
      </c>
      <c r="D5" s="4">
        <v>52</v>
      </c>
      <c r="E5" s="4">
        <v>16</v>
      </c>
      <c r="F5" s="4">
        <f>(100/D5)*E5</f>
        <v>30.76923076923077</v>
      </c>
      <c r="G5" s="1"/>
      <c r="H5" s="1" t="s">
        <v>9</v>
      </c>
      <c r="I5" s="4">
        <v>158</v>
      </c>
      <c r="J5" s="4">
        <v>32</v>
      </c>
      <c r="K5" s="1">
        <f>(100/I5)*J5</f>
        <v>20.253164556962027</v>
      </c>
      <c r="L5" s="1"/>
      <c r="M5" s="1"/>
      <c r="N5" s="1"/>
      <c r="O5" s="1"/>
      <c r="P5" s="1"/>
      <c r="Q5" s="1"/>
      <c r="R5" s="1"/>
      <c r="S5" s="1"/>
      <c r="T5" s="1"/>
      <c r="U5" s="30"/>
    </row>
    <row r="6" spans="1:21" x14ac:dyDescent="0.25">
      <c r="A6" s="29"/>
      <c r="B6" s="6"/>
      <c r="C6" s="1" t="s">
        <v>10</v>
      </c>
      <c r="D6" s="4">
        <v>44</v>
      </c>
      <c r="E6" s="4">
        <v>12</v>
      </c>
      <c r="F6" s="4">
        <f t="shared" ref="F6:F17" si="0">(100/D6)*E6</f>
        <v>27.272727272727273</v>
      </c>
      <c r="G6" s="1"/>
      <c r="H6" s="1" t="s">
        <v>8</v>
      </c>
      <c r="I6" s="4">
        <v>92</v>
      </c>
      <c r="J6" s="4">
        <v>9</v>
      </c>
      <c r="K6" s="1">
        <f t="shared" ref="K6:K17" si="1">(100/I6)*J6</f>
        <v>9.7826086956521738</v>
      </c>
      <c r="L6" s="1"/>
      <c r="M6" s="1"/>
      <c r="N6" s="1"/>
      <c r="O6" s="1"/>
      <c r="P6" s="1"/>
      <c r="Q6" s="1"/>
      <c r="R6" s="1"/>
      <c r="S6" s="1"/>
      <c r="T6" s="1"/>
      <c r="U6" s="30"/>
    </row>
    <row r="7" spans="1:21" x14ac:dyDescent="0.25">
      <c r="A7" s="29"/>
      <c r="B7" s="6"/>
      <c r="C7" s="1" t="s">
        <v>11</v>
      </c>
      <c r="D7" s="4">
        <v>85</v>
      </c>
      <c r="E7" s="4">
        <v>24</v>
      </c>
      <c r="F7" s="4">
        <f t="shared" si="0"/>
        <v>28.235294117647058</v>
      </c>
      <c r="G7" s="1"/>
      <c r="H7" s="1" t="s">
        <v>12</v>
      </c>
      <c r="I7" s="4">
        <v>151</v>
      </c>
      <c r="J7" s="4">
        <v>28</v>
      </c>
      <c r="K7" s="1">
        <f t="shared" si="1"/>
        <v>18.543046357615896</v>
      </c>
      <c r="L7" s="1"/>
      <c r="M7" s="1"/>
      <c r="N7" s="1"/>
      <c r="O7" s="1"/>
      <c r="P7" s="1"/>
      <c r="Q7" s="1"/>
      <c r="R7" s="1"/>
      <c r="S7" s="1"/>
      <c r="T7" s="1"/>
      <c r="U7" s="30"/>
    </row>
    <row r="8" spans="1:21" x14ac:dyDescent="0.25">
      <c r="A8" s="29"/>
      <c r="B8" s="6"/>
      <c r="C8" s="1" t="s">
        <v>13</v>
      </c>
      <c r="D8" s="4">
        <v>169</v>
      </c>
      <c r="E8" s="4">
        <v>83</v>
      </c>
      <c r="F8" s="4">
        <f t="shared" si="0"/>
        <v>49.112426035502963</v>
      </c>
      <c r="G8" s="1"/>
      <c r="H8" s="1" t="s">
        <v>14</v>
      </c>
      <c r="I8" s="4">
        <v>229</v>
      </c>
      <c r="J8" s="4">
        <v>55</v>
      </c>
      <c r="K8" s="1">
        <f t="shared" si="1"/>
        <v>24.017467248908297</v>
      </c>
      <c r="L8" s="1"/>
      <c r="M8" s="1"/>
      <c r="N8" s="1"/>
      <c r="O8" s="1"/>
      <c r="P8" s="1"/>
      <c r="Q8" s="1"/>
      <c r="R8" s="1"/>
      <c r="S8" s="1"/>
      <c r="T8" s="1"/>
      <c r="U8" s="30"/>
    </row>
    <row r="9" spans="1:21" x14ac:dyDescent="0.25">
      <c r="A9" s="29"/>
      <c r="B9" s="6"/>
      <c r="C9" s="1" t="s">
        <v>12</v>
      </c>
      <c r="D9" s="4">
        <v>119</v>
      </c>
      <c r="E9" s="4">
        <v>60</v>
      </c>
      <c r="F9" s="4">
        <f t="shared" si="0"/>
        <v>50.420168067226889</v>
      </c>
      <c r="G9" s="1"/>
      <c r="H9" s="1" t="s">
        <v>15</v>
      </c>
      <c r="I9" s="4">
        <v>165</v>
      </c>
      <c r="J9" s="4">
        <v>33</v>
      </c>
      <c r="K9" s="1">
        <f t="shared" si="1"/>
        <v>20</v>
      </c>
      <c r="L9" s="1"/>
      <c r="M9" s="1"/>
      <c r="N9" s="1"/>
      <c r="O9" s="1"/>
      <c r="P9" s="1"/>
      <c r="Q9" s="1"/>
      <c r="R9" s="1"/>
      <c r="S9" s="1"/>
      <c r="T9" s="1"/>
      <c r="U9" s="30"/>
    </row>
    <row r="10" spans="1:21" x14ac:dyDescent="0.25">
      <c r="A10" s="29"/>
      <c r="B10" s="6"/>
      <c r="C10" s="1" t="s">
        <v>16</v>
      </c>
      <c r="D10" s="4">
        <v>55</v>
      </c>
      <c r="E10" s="4">
        <v>27</v>
      </c>
      <c r="F10" s="4">
        <f t="shared" si="0"/>
        <v>49.090909090909086</v>
      </c>
      <c r="G10" s="1"/>
      <c r="H10" s="1" t="s">
        <v>17</v>
      </c>
      <c r="I10" s="4">
        <v>178</v>
      </c>
      <c r="J10" s="4">
        <v>53</v>
      </c>
      <c r="K10" s="1">
        <f t="shared" si="1"/>
        <v>29.775280898876407</v>
      </c>
      <c r="L10" s="1"/>
      <c r="M10" s="1"/>
      <c r="N10" s="1"/>
      <c r="O10" s="1"/>
      <c r="P10" s="1"/>
      <c r="Q10" s="1"/>
      <c r="R10" s="1"/>
      <c r="S10" s="1"/>
      <c r="T10" s="1"/>
      <c r="U10" s="30"/>
    </row>
    <row r="11" spans="1:21" x14ac:dyDescent="0.25">
      <c r="A11" s="29"/>
      <c r="B11" s="6"/>
      <c r="C11" s="1" t="s">
        <v>18</v>
      </c>
      <c r="D11" s="4">
        <v>60</v>
      </c>
      <c r="E11" s="4">
        <v>26</v>
      </c>
      <c r="F11" s="4">
        <f t="shared" si="0"/>
        <v>43.333333333333336</v>
      </c>
      <c r="G11" s="1"/>
      <c r="H11" s="1" t="s">
        <v>16</v>
      </c>
      <c r="I11" s="4">
        <v>180</v>
      </c>
      <c r="J11" s="4">
        <v>40</v>
      </c>
      <c r="K11" s="1">
        <f t="shared" si="1"/>
        <v>22.222222222222221</v>
      </c>
      <c r="L11" s="1"/>
      <c r="M11" s="1"/>
      <c r="N11" s="1"/>
      <c r="O11" s="2" t="s">
        <v>2</v>
      </c>
      <c r="P11" s="1">
        <v>20.391035605058583</v>
      </c>
      <c r="Q11" s="1"/>
      <c r="R11" s="1"/>
      <c r="S11" s="1"/>
      <c r="T11" s="1"/>
      <c r="U11" s="30"/>
    </row>
    <row r="12" spans="1:21" x14ac:dyDescent="0.25">
      <c r="A12" s="29"/>
      <c r="B12" s="6"/>
      <c r="C12" s="1" t="s">
        <v>19</v>
      </c>
      <c r="D12" s="4">
        <v>161</v>
      </c>
      <c r="E12" s="4">
        <v>65</v>
      </c>
      <c r="F12" s="4">
        <f t="shared" si="0"/>
        <v>40.37267080745341</v>
      </c>
      <c r="G12" s="1"/>
      <c r="H12" s="1" t="s">
        <v>18</v>
      </c>
      <c r="I12" s="4">
        <v>187</v>
      </c>
      <c r="J12" s="4">
        <v>32</v>
      </c>
      <c r="K12" s="1">
        <f t="shared" si="1"/>
        <v>17.112299465240643</v>
      </c>
      <c r="L12" s="1"/>
      <c r="M12" s="1"/>
      <c r="N12" s="1"/>
      <c r="O12" s="2" t="s">
        <v>46</v>
      </c>
      <c r="P12" s="1">
        <v>9.1549268556404666</v>
      </c>
      <c r="Q12" s="1"/>
      <c r="R12" s="1"/>
      <c r="S12" s="1"/>
      <c r="T12" s="1"/>
      <c r="U12" s="30"/>
    </row>
    <row r="13" spans="1:21" x14ac:dyDescent="0.25">
      <c r="A13" s="29"/>
      <c r="B13" s="6"/>
      <c r="C13" s="1" t="s">
        <v>20</v>
      </c>
      <c r="D13" s="4">
        <v>126</v>
      </c>
      <c r="E13" s="4">
        <v>53</v>
      </c>
      <c r="F13" s="4">
        <f t="shared" si="0"/>
        <v>42.063492063492063</v>
      </c>
      <c r="G13" s="1"/>
      <c r="H13" s="1" t="s">
        <v>19</v>
      </c>
      <c r="I13" s="4">
        <v>172</v>
      </c>
      <c r="J13" s="4">
        <v>40</v>
      </c>
      <c r="K13" s="1">
        <f t="shared" si="1"/>
        <v>23.255813953488374</v>
      </c>
      <c r="L13" s="1"/>
      <c r="M13" s="1"/>
      <c r="N13" s="7" t="s">
        <v>42</v>
      </c>
      <c r="O13" s="1" t="s">
        <v>2</v>
      </c>
      <c r="P13" s="1">
        <v>1.9769825474307681</v>
      </c>
      <c r="Q13" s="1"/>
      <c r="R13" s="1"/>
      <c r="S13" s="1"/>
      <c r="T13" s="1"/>
      <c r="U13" s="30"/>
    </row>
    <row r="14" spans="1:21" x14ac:dyDescent="0.25">
      <c r="A14" s="29"/>
      <c r="B14" s="6"/>
      <c r="C14" s="1" t="s">
        <v>21</v>
      </c>
      <c r="D14" s="4">
        <v>74</v>
      </c>
      <c r="E14" s="4">
        <v>37</v>
      </c>
      <c r="F14" s="4">
        <f t="shared" si="0"/>
        <v>50</v>
      </c>
      <c r="G14" s="1"/>
      <c r="H14" s="1" t="s">
        <v>20</v>
      </c>
      <c r="I14" s="4">
        <v>18</v>
      </c>
      <c r="J14" s="4">
        <v>3</v>
      </c>
      <c r="K14" s="1">
        <f t="shared" si="1"/>
        <v>16.666666666666664</v>
      </c>
      <c r="L14" s="1"/>
      <c r="M14" s="1"/>
      <c r="N14" s="1"/>
      <c r="O14" s="1" t="s">
        <v>46</v>
      </c>
      <c r="P14" s="1">
        <v>1.2162272652013251</v>
      </c>
      <c r="Q14" s="1"/>
      <c r="R14" s="1"/>
      <c r="S14" s="1"/>
      <c r="T14" s="1"/>
      <c r="U14" s="30"/>
    </row>
    <row r="15" spans="1:21" x14ac:dyDescent="0.25">
      <c r="A15" s="29"/>
      <c r="B15" s="6"/>
      <c r="C15" s="1" t="s">
        <v>22</v>
      </c>
      <c r="D15" s="4">
        <v>45</v>
      </c>
      <c r="E15" s="4">
        <v>29</v>
      </c>
      <c r="F15" s="4">
        <f t="shared" si="0"/>
        <v>64.444444444444443</v>
      </c>
      <c r="G15" s="1"/>
      <c r="H15" s="1" t="s">
        <v>21</v>
      </c>
      <c r="I15" s="4">
        <v>160</v>
      </c>
      <c r="J15" s="4">
        <v>58</v>
      </c>
      <c r="K15" s="1">
        <f t="shared" si="1"/>
        <v>36.25</v>
      </c>
      <c r="L15" s="1"/>
      <c r="M15" s="1"/>
      <c r="N15" s="1"/>
      <c r="O15" s="1"/>
      <c r="P15" s="1"/>
      <c r="Q15" s="1"/>
      <c r="R15" s="1"/>
      <c r="S15" s="1"/>
      <c r="T15" s="1"/>
      <c r="U15" s="30"/>
    </row>
    <row r="16" spans="1:21" x14ac:dyDescent="0.25">
      <c r="A16" s="29"/>
      <c r="B16" s="6"/>
      <c r="C16" s="1" t="s">
        <v>23</v>
      </c>
      <c r="D16" s="4">
        <v>59</v>
      </c>
      <c r="E16" s="4">
        <v>36</v>
      </c>
      <c r="F16" s="4">
        <f t="shared" si="0"/>
        <v>61.016949152542367</v>
      </c>
      <c r="G16" s="1"/>
      <c r="H16" s="1" t="s">
        <v>22</v>
      </c>
      <c r="I16" s="4">
        <v>60</v>
      </c>
      <c r="J16" s="4">
        <v>10</v>
      </c>
      <c r="K16" s="1">
        <f t="shared" si="1"/>
        <v>16.666666666666668</v>
      </c>
      <c r="L16" s="1"/>
      <c r="M16" s="1"/>
      <c r="N16" s="8"/>
      <c r="O16" s="43" t="s">
        <v>43</v>
      </c>
      <c r="P16" s="21">
        <v>3.7698318249967877E-6</v>
      </c>
      <c r="Q16" s="21"/>
      <c r="R16" s="1"/>
      <c r="S16" s="1"/>
      <c r="T16" s="1"/>
      <c r="U16" s="30"/>
    </row>
    <row r="17" spans="1:21" x14ac:dyDescent="0.25">
      <c r="A17" s="29"/>
      <c r="B17" s="6"/>
      <c r="C17" s="1" t="s">
        <v>24</v>
      </c>
      <c r="D17" s="4">
        <v>72</v>
      </c>
      <c r="E17" s="4">
        <v>45</v>
      </c>
      <c r="F17" s="4">
        <f t="shared" si="0"/>
        <v>62.5</v>
      </c>
      <c r="G17" s="1"/>
      <c r="H17" s="1" t="s">
        <v>23</v>
      </c>
      <c r="I17" s="4">
        <v>121</v>
      </c>
      <c r="J17" s="4">
        <v>29</v>
      </c>
      <c r="K17" s="1">
        <f t="shared" si="1"/>
        <v>23.966942148760332</v>
      </c>
      <c r="L17" s="1"/>
      <c r="M17" s="1"/>
      <c r="N17" s="1"/>
      <c r="O17" s="21"/>
      <c r="P17" s="21" t="s">
        <v>45</v>
      </c>
      <c r="Q17" s="21"/>
      <c r="R17" s="1"/>
      <c r="S17" s="1"/>
      <c r="T17" s="1"/>
      <c r="U17" s="30"/>
    </row>
    <row r="18" spans="1:21" x14ac:dyDescent="0.25">
      <c r="A18" s="29"/>
      <c r="B18" s="9" t="s">
        <v>25</v>
      </c>
      <c r="C18" s="1" t="s">
        <v>26</v>
      </c>
      <c r="D18" s="4">
        <v>816</v>
      </c>
      <c r="E18" s="4">
        <v>241</v>
      </c>
      <c r="F18" s="4">
        <f>(100/D18)*E18</f>
        <v>29.534313725490193</v>
      </c>
      <c r="G18" s="1"/>
      <c r="H18" s="1" t="s">
        <v>26</v>
      </c>
      <c r="I18" s="4">
        <v>565</v>
      </c>
      <c r="J18" s="4">
        <v>104</v>
      </c>
      <c r="K18" s="1">
        <f>(100/I18)*J18</f>
        <v>18.407079646017699</v>
      </c>
      <c r="L18" s="1"/>
      <c r="M18" s="1"/>
      <c r="N18" s="1"/>
      <c r="O18" s="1"/>
      <c r="P18" s="1"/>
      <c r="Q18" s="1"/>
      <c r="R18" s="1"/>
      <c r="S18" s="1"/>
      <c r="T18" s="1"/>
      <c r="U18" s="30"/>
    </row>
    <row r="19" spans="1:21" x14ac:dyDescent="0.25">
      <c r="A19" s="29"/>
      <c r="B19" s="1"/>
      <c r="C19" s="1" t="s">
        <v>27</v>
      </c>
      <c r="D19" s="4">
        <v>426</v>
      </c>
      <c r="E19" s="4">
        <v>112</v>
      </c>
      <c r="F19" s="4">
        <f t="shared" ref="F19:F27" si="2">(100/D19)*E19</f>
        <v>26.291079812206572</v>
      </c>
      <c r="G19" s="1"/>
      <c r="H19" s="1" t="s">
        <v>27</v>
      </c>
      <c r="I19" s="4">
        <v>532</v>
      </c>
      <c r="J19" s="4">
        <v>112</v>
      </c>
      <c r="K19" s="1">
        <f t="shared" ref="K19:K27" si="3">(100/I19)*J19</f>
        <v>21.052631578947366</v>
      </c>
      <c r="L19" s="1"/>
      <c r="M19" s="1"/>
      <c r="N19" s="1"/>
      <c r="O19" s="1"/>
      <c r="P19" s="1"/>
      <c r="Q19" s="1"/>
      <c r="R19" s="1"/>
      <c r="S19" s="1"/>
      <c r="T19" s="1"/>
      <c r="U19" s="30"/>
    </row>
    <row r="20" spans="1:21" x14ac:dyDescent="0.25">
      <c r="A20" s="29"/>
      <c r="B20" s="1"/>
      <c r="C20" s="1" t="s">
        <v>28</v>
      </c>
      <c r="D20" s="4">
        <v>559</v>
      </c>
      <c r="E20" s="4">
        <v>145</v>
      </c>
      <c r="F20" s="4">
        <f t="shared" si="2"/>
        <v>25.9391771019678</v>
      </c>
      <c r="G20" s="1"/>
      <c r="H20" s="1" t="s">
        <v>28</v>
      </c>
      <c r="I20" s="4">
        <v>593</v>
      </c>
      <c r="J20" s="4">
        <v>133</v>
      </c>
      <c r="K20" s="1">
        <f t="shared" si="3"/>
        <v>22.428330522765599</v>
      </c>
      <c r="L20" s="1"/>
      <c r="M20" s="1"/>
      <c r="N20" s="1"/>
      <c r="O20" s="1"/>
      <c r="P20" s="1"/>
      <c r="Q20" s="1"/>
      <c r="R20" s="1"/>
      <c r="S20" s="1"/>
      <c r="T20" s="1"/>
      <c r="U20" s="30"/>
    </row>
    <row r="21" spans="1:21" x14ac:dyDescent="0.25">
      <c r="A21" s="29"/>
      <c r="B21" s="1"/>
      <c r="C21" s="1" t="s">
        <v>29</v>
      </c>
      <c r="D21" s="4">
        <v>655</v>
      </c>
      <c r="E21" s="4">
        <v>188</v>
      </c>
      <c r="F21" s="4">
        <f t="shared" si="2"/>
        <v>28.702290076335878</v>
      </c>
      <c r="G21" s="1"/>
      <c r="H21" s="1" t="s">
        <v>29</v>
      </c>
      <c r="I21" s="4">
        <v>604</v>
      </c>
      <c r="J21" s="4">
        <v>133</v>
      </c>
      <c r="K21" s="1">
        <f t="shared" si="3"/>
        <v>22.019867549668877</v>
      </c>
      <c r="L21" s="1"/>
      <c r="M21" s="1"/>
      <c r="N21" s="1"/>
      <c r="O21" s="1"/>
      <c r="P21" s="1"/>
      <c r="Q21" s="1"/>
      <c r="R21" s="1"/>
      <c r="S21" s="1"/>
      <c r="T21" s="1"/>
      <c r="U21" s="30"/>
    </row>
    <row r="22" spans="1:21" x14ac:dyDescent="0.25">
      <c r="A22" s="29"/>
      <c r="B22" s="1"/>
      <c r="C22" s="1" t="s">
        <v>30</v>
      </c>
      <c r="D22" s="4">
        <v>818</v>
      </c>
      <c r="E22" s="4">
        <v>247</v>
      </c>
      <c r="F22" s="4">
        <f t="shared" si="2"/>
        <v>30.195599022004888</v>
      </c>
      <c r="G22" s="1"/>
      <c r="H22" s="1" t="s">
        <v>30</v>
      </c>
      <c r="I22" s="4">
        <v>488</v>
      </c>
      <c r="J22" s="4">
        <v>59</v>
      </c>
      <c r="K22" s="1">
        <f t="shared" si="3"/>
        <v>12.090163934426229</v>
      </c>
      <c r="L22" s="1"/>
      <c r="M22" s="1"/>
      <c r="N22" s="1"/>
      <c r="O22" s="1"/>
      <c r="P22" s="1"/>
      <c r="Q22" s="1"/>
      <c r="R22" s="1"/>
      <c r="S22" s="1"/>
      <c r="T22" s="1"/>
      <c r="U22" s="30"/>
    </row>
    <row r="23" spans="1:21" x14ac:dyDescent="0.25">
      <c r="A23" s="29"/>
      <c r="B23" s="1"/>
      <c r="C23" s="1" t="s">
        <v>31</v>
      </c>
      <c r="D23" s="4">
        <v>903</v>
      </c>
      <c r="E23" s="4">
        <v>257</v>
      </c>
      <c r="F23" s="4">
        <f t="shared" si="2"/>
        <v>28.460686600221482</v>
      </c>
      <c r="G23" s="1"/>
      <c r="H23" s="1" t="s">
        <v>31</v>
      </c>
      <c r="I23" s="4">
        <v>581</v>
      </c>
      <c r="J23" s="4">
        <v>126</v>
      </c>
      <c r="K23" s="1">
        <f t="shared" si="3"/>
        <v>21.686746987951807</v>
      </c>
      <c r="L23" s="1"/>
      <c r="M23" s="1"/>
      <c r="N23" s="1"/>
      <c r="O23" s="1"/>
      <c r="P23" s="1"/>
      <c r="Q23" s="1"/>
      <c r="R23" s="1"/>
      <c r="S23" s="1"/>
      <c r="T23" s="1"/>
      <c r="U23" s="30"/>
    </row>
    <row r="24" spans="1:21" x14ac:dyDescent="0.25">
      <c r="A24" s="29"/>
      <c r="B24" s="1"/>
      <c r="C24" s="1" t="s">
        <v>32</v>
      </c>
      <c r="D24" s="4">
        <v>775</v>
      </c>
      <c r="E24" s="4">
        <v>220</v>
      </c>
      <c r="F24" s="4">
        <f t="shared" si="2"/>
        <v>28.387096774193548</v>
      </c>
      <c r="G24" s="1"/>
      <c r="H24" s="1" t="s">
        <v>32</v>
      </c>
      <c r="I24" s="4">
        <v>572</v>
      </c>
      <c r="J24" s="4">
        <v>111</v>
      </c>
      <c r="K24" s="1">
        <f t="shared" si="3"/>
        <v>19.405594405594403</v>
      </c>
      <c r="L24" s="1"/>
      <c r="M24" s="1"/>
      <c r="N24" s="1"/>
      <c r="O24" s="1"/>
      <c r="P24" s="1"/>
      <c r="Q24" s="1"/>
      <c r="R24" s="1"/>
      <c r="S24" s="1"/>
      <c r="T24" s="1"/>
      <c r="U24" s="30"/>
    </row>
    <row r="25" spans="1:21" x14ac:dyDescent="0.25">
      <c r="A25" s="29"/>
      <c r="B25" s="1"/>
      <c r="C25" s="1" t="s">
        <v>33</v>
      </c>
      <c r="D25" s="4">
        <v>879</v>
      </c>
      <c r="E25" s="4">
        <v>213</v>
      </c>
      <c r="F25" s="4">
        <f t="shared" si="2"/>
        <v>24.232081911262796</v>
      </c>
      <c r="G25" s="1"/>
      <c r="H25" s="1" t="s">
        <v>33</v>
      </c>
      <c r="I25" s="4">
        <v>512</v>
      </c>
      <c r="J25" s="4">
        <v>107</v>
      </c>
      <c r="K25" s="1">
        <f t="shared" si="3"/>
        <v>20.8984375</v>
      </c>
      <c r="L25" s="1"/>
      <c r="M25" s="1"/>
      <c r="N25" s="1"/>
      <c r="O25" s="1"/>
      <c r="P25" s="1"/>
      <c r="Q25" s="1"/>
      <c r="R25" s="1"/>
      <c r="S25" s="1"/>
      <c r="T25" s="1"/>
      <c r="U25" s="30"/>
    </row>
    <row r="26" spans="1:21" x14ac:dyDescent="0.25">
      <c r="A26" s="29"/>
      <c r="B26" s="1"/>
      <c r="C26" s="1" t="s">
        <v>34</v>
      </c>
      <c r="D26" s="4">
        <v>478</v>
      </c>
      <c r="E26" s="4">
        <v>108</v>
      </c>
      <c r="F26" s="4">
        <f t="shared" si="2"/>
        <v>22.594142259414227</v>
      </c>
      <c r="G26" s="1"/>
      <c r="H26" s="1" t="s">
        <v>34</v>
      </c>
      <c r="I26" s="4">
        <v>538</v>
      </c>
      <c r="J26" s="4">
        <v>121</v>
      </c>
      <c r="K26" s="1">
        <f t="shared" si="3"/>
        <v>22.4907063197026</v>
      </c>
      <c r="L26" s="1"/>
      <c r="M26" s="1"/>
      <c r="N26" s="1"/>
      <c r="O26" s="1"/>
      <c r="P26" s="1"/>
      <c r="Q26" s="1"/>
      <c r="R26" s="1"/>
      <c r="S26" s="1"/>
      <c r="T26" s="1"/>
      <c r="U26" s="30"/>
    </row>
    <row r="27" spans="1:21" x14ac:dyDescent="0.25">
      <c r="A27" s="29"/>
      <c r="B27" s="1"/>
      <c r="C27" s="1" t="s">
        <v>35</v>
      </c>
      <c r="D27" s="4">
        <v>560</v>
      </c>
      <c r="E27" s="4">
        <v>141</v>
      </c>
      <c r="F27" s="4">
        <f t="shared" si="2"/>
        <v>25.178571428571431</v>
      </c>
      <c r="G27" s="1"/>
      <c r="H27" s="1" t="s">
        <v>35</v>
      </c>
      <c r="I27" s="4">
        <v>554</v>
      </c>
      <c r="J27" s="4">
        <v>84</v>
      </c>
      <c r="K27" s="1">
        <f t="shared" si="3"/>
        <v>15.16245487364621</v>
      </c>
      <c r="L27" s="1"/>
      <c r="M27" s="1"/>
      <c r="N27" s="1"/>
      <c r="O27" s="1"/>
      <c r="P27" s="1"/>
      <c r="Q27" s="1"/>
      <c r="R27" s="1"/>
      <c r="S27" s="1"/>
      <c r="T27" s="1"/>
      <c r="U27" s="30"/>
    </row>
    <row r="28" spans="1:21" x14ac:dyDescent="0.25">
      <c r="A28" s="29"/>
      <c r="B28" s="9" t="s">
        <v>36</v>
      </c>
      <c r="C28" s="1" t="s">
        <v>26</v>
      </c>
      <c r="D28" s="4">
        <v>183</v>
      </c>
      <c r="E28" s="4">
        <v>13</v>
      </c>
      <c r="F28" s="1">
        <v>7.1038251366120226</v>
      </c>
      <c r="G28" s="1"/>
      <c r="H28" s="1" t="s">
        <v>26</v>
      </c>
      <c r="I28" s="4">
        <v>14</v>
      </c>
      <c r="J28" s="4">
        <v>1</v>
      </c>
      <c r="K28" s="1">
        <v>7.1428571428571432</v>
      </c>
      <c r="L28" s="1"/>
      <c r="M28" s="1"/>
      <c r="N28" s="1"/>
      <c r="O28" s="1"/>
      <c r="P28" s="1"/>
      <c r="Q28" s="1"/>
      <c r="R28" s="1"/>
      <c r="S28" s="1"/>
      <c r="T28" s="1"/>
      <c r="U28" s="30"/>
    </row>
    <row r="29" spans="1:21" x14ac:dyDescent="0.25">
      <c r="A29" s="29"/>
      <c r="B29" s="1"/>
      <c r="C29" s="1" t="s">
        <v>27</v>
      </c>
      <c r="D29" s="4">
        <v>136</v>
      </c>
      <c r="E29" s="4">
        <v>11</v>
      </c>
      <c r="F29" s="1">
        <v>8.0882352941176485</v>
      </c>
      <c r="G29" s="1"/>
      <c r="H29" s="1" t="s">
        <v>27</v>
      </c>
      <c r="I29" s="4">
        <v>17</v>
      </c>
      <c r="J29" s="4">
        <v>1</v>
      </c>
      <c r="K29" s="1">
        <v>5.882352941176471</v>
      </c>
      <c r="L29" s="1"/>
      <c r="M29" s="1"/>
      <c r="N29" s="1"/>
      <c r="O29" s="1"/>
      <c r="P29" s="1"/>
      <c r="Q29" s="1"/>
      <c r="R29" s="1"/>
      <c r="S29" s="1"/>
      <c r="T29" s="1"/>
      <c r="U29" s="30"/>
    </row>
    <row r="30" spans="1:21" x14ac:dyDescent="0.25">
      <c r="A30" s="29"/>
      <c r="B30" s="1"/>
      <c r="C30" s="1" t="s">
        <v>29</v>
      </c>
      <c r="D30" s="4">
        <v>152</v>
      </c>
      <c r="E30" s="4">
        <v>10</v>
      </c>
      <c r="F30" s="1">
        <v>6.5789473684210531</v>
      </c>
      <c r="G30" s="1"/>
      <c r="H30" s="1" t="s">
        <v>28</v>
      </c>
      <c r="I30" s="4">
        <v>7</v>
      </c>
      <c r="J30" s="4">
        <v>1</v>
      </c>
      <c r="K30" s="1">
        <v>14.285714285714286</v>
      </c>
      <c r="L30" s="1"/>
      <c r="M30" s="1"/>
      <c r="N30" s="1"/>
      <c r="O30" s="1"/>
      <c r="P30" s="1"/>
      <c r="Q30" s="1"/>
      <c r="R30" s="1"/>
      <c r="S30" s="1"/>
      <c r="T30" s="1"/>
      <c r="U30" s="30"/>
    </row>
    <row r="31" spans="1:21" x14ac:dyDescent="0.25">
      <c r="A31" s="29"/>
      <c r="B31" s="1"/>
      <c r="C31" s="1" t="s">
        <v>31</v>
      </c>
      <c r="D31" s="4">
        <v>188</v>
      </c>
      <c r="E31" s="4">
        <v>13</v>
      </c>
      <c r="F31" s="1">
        <v>6.914893617021276</v>
      </c>
      <c r="G31" s="1"/>
      <c r="H31" s="1" t="s">
        <v>29</v>
      </c>
      <c r="I31" s="4">
        <v>22</v>
      </c>
      <c r="J31" s="4">
        <v>0</v>
      </c>
      <c r="K31" s="1">
        <v>0</v>
      </c>
      <c r="L31" s="1"/>
      <c r="M31" s="1"/>
      <c r="N31" s="1"/>
      <c r="O31" s="1"/>
      <c r="P31" s="1"/>
      <c r="Q31" s="1"/>
      <c r="R31" s="1"/>
      <c r="S31" s="1"/>
      <c r="T31" s="1"/>
      <c r="U31" s="30"/>
    </row>
    <row r="32" spans="1:21" x14ac:dyDescent="0.25">
      <c r="A32" s="29"/>
      <c r="B32" s="1"/>
      <c r="C32" s="1" t="s">
        <v>32</v>
      </c>
      <c r="D32" s="4">
        <v>242</v>
      </c>
      <c r="E32" s="4">
        <v>25</v>
      </c>
      <c r="F32" s="1">
        <v>10.330578512396695</v>
      </c>
      <c r="G32" s="1"/>
      <c r="H32" s="1" t="s">
        <v>30</v>
      </c>
      <c r="I32" s="4">
        <v>19</v>
      </c>
      <c r="J32" s="4">
        <v>0</v>
      </c>
      <c r="K32" s="1">
        <v>0</v>
      </c>
      <c r="L32" s="1"/>
      <c r="M32" s="1"/>
      <c r="N32" s="1"/>
      <c r="O32" s="1"/>
      <c r="P32" s="1"/>
      <c r="Q32" s="1"/>
      <c r="R32" s="1"/>
      <c r="S32" s="1"/>
      <c r="T32" s="1"/>
      <c r="U32" s="30"/>
    </row>
    <row r="33" spans="1:21" x14ac:dyDescent="0.25">
      <c r="A33" s="29"/>
      <c r="B33" s="1"/>
      <c r="C33" s="1" t="s">
        <v>33</v>
      </c>
      <c r="D33" s="4">
        <v>287</v>
      </c>
      <c r="E33" s="4">
        <v>27</v>
      </c>
      <c r="F33" s="1">
        <v>9.4076655052264808</v>
      </c>
      <c r="G33" s="1"/>
      <c r="H33" s="1" t="s">
        <v>31</v>
      </c>
      <c r="I33" s="4">
        <v>17</v>
      </c>
      <c r="J33" s="4">
        <v>0</v>
      </c>
      <c r="K33" s="1">
        <v>0</v>
      </c>
      <c r="L33" s="1"/>
      <c r="M33" s="1"/>
      <c r="N33" s="1"/>
      <c r="O33" s="1"/>
      <c r="P33" s="1"/>
      <c r="Q33" s="1"/>
      <c r="R33" s="1"/>
      <c r="S33" s="1"/>
      <c r="T33" s="1"/>
      <c r="U33" s="30"/>
    </row>
    <row r="34" spans="1:21" x14ac:dyDescent="0.25">
      <c r="A34" s="29"/>
      <c r="B34" s="1"/>
      <c r="C34" s="1" t="s">
        <v>34</v>
      </c>
      <c r="D34" s="4">
        <v>285</v>
      </c>
      <c r="E34" s="4">
        <v>34</v>
      </c>
      <c r="F34" s="1">
        <v>11.929824561403509</v>
      </c>
      <c r="G34" s="1"/>
      <c r="H34" s="1" t="s">
        <v>32</v>
      </c>
      <c r="I34" s="4">
        <v>20</v>
      </c>
      <c r="J34" s="4">
        <v>0</v>
      </c>
      <c r="K34" s="1">
        <v>0</v>
      </c>
      <c r="L34" s="1"/>
      <c r="M34" s="1"/>
      <c r="N34" s="1"/>
      <c r="O34" s="1"/>
      <c r="P34" s="1"/>
      <c r="Q34" s="1"/>
      <c r="R34" s="1"/>
      <c r="S34" s="1"/>
      <c r="T34" s="1"/>
      <c r="U34" s="30"/>
    </row>
    <row r="35" spans="1:21" x14ac:dyDescent="0.25">
      <c r="A35" s="29"/>
      <c r="B35" s="1"/>
      <c r="C35" s="1" t="s">
        <v>35</v>
      </c>
      <c r="D35" s="4">
        <v>245</v>
      </c>
      <c r="E35" s="4">
        <v>22</v>
      </c>
      <c r="F35" s="1">
        <v>8.979591836734695</v>
      </c>
      <c r="G35" s="1"/>
      <c r="H35" s="1" t="s">
        <v>33</v>
      </c>
      <c r="I35" s="4">
        <v>15</v>
      </c>
      <c r="J35" s="4">
        <v>1</v>
      </c>
      <c r="K35" s="1">
        <v>6.666666666666667</v>
      </c>
      <c r="L35" s="1"/>
      <c r="M35" s="1"/>
      <c r="N35" s="1"/>
      <c r="O35" s="1"/>
      <c r="P35" s="1"/>
      <c r="Q35" s="1"/>
      <c r="R35" s="1"/>
      <c r="S35" s="1"/>
      <c r="T35" s="1"/>
      <c r="U35" s="30"/>
    </row>
    <row r="36" spans="1:21" x14ac:dyDescent="0.25">
      <c r="A36" s="29"/>
      <c r="B36" s="1"/>
      <c r="C36" s="1" t="s">
        <v>37</v>
      </c>
      <c r="D36" s="4">
        <v>393</v>
      </c>
      <c r="E36" s="4">
        <v>41</v>
      </c>
      <c r="F36" s="1">
        <v>10.432569974554708</v>
      </c>
      <c r="G36" s="1"/>
      <c r="H36" s="1" t="s">
        <v>34</v>
      </c>
      <c r="I36" s="4">
        <v>36</v>
      </c>
      <c r="J36" s="4">
        <v>1</v>
      </c>
      <c r="K36" s="1">
        <v>2.7777777777777777</v>
      </c>
      <c r="L36" s="1"/>
      <c r="M36" s="1"/>
      <c r="N36" s="1"/>
      <c r="O36" s="1"/>
      <c r="P36" s="1"/>
      <c r="Q36" s="1"/>
      <c r="R36" s="1"/>
      <c r="S36" s="1"/>
      <c r="T36" s="1"/>
      <c r="U36" s="30"/>
    </row>
    <row r="37" spans="1:21" x14ac:dyDescent="0.25">
      <c r="A37" s="29"/>
      <c r="B37" s="1"/>
      <c r="C37" s="1" t="s">
        <v>38</v>
      </c>
      <c r="D37" s="4">
        <v>329</v>
      </c>
      <c r="E37" s="4">
        <v>42</v>
      </c>
      <c r="F37" s="1">
        <v>12.76595744680851</v>
      </c>
      <c r="G37" s="1"/>
      <c r="H37" s="1" t="s">
        <v>35</v>
      </c>
      <c r="I37" s="4">
        <v>44</v>
      </c>
      <c r="J37" s="4">
        <v>1</v>
      </c>
      <c r="K37" s="1">
        <v>2.2727272727272729</v>
      </c>
      <c r="L37" s="1"/>
      <c r="M37" s="1"/>
      <c r="N37" s="1"/>
      <c r="O37" s="1"/>
      <c r="P37" s="1"/>
      <c r="Q37" s="1"/>
      <c r="R37" s="1"/>
      <c r="S37" s="1"/>
      <c r="T37" s="1"/>
      <c r="U37" s="30"/>
    </row>
    <row r="38" spans="1:21" x14ac:dyDescent="0.25">
      <c r="A38" s="29"/>
      <c r="B38" s="9" t="s">
        <v>39</v>
      </c>
      <c r="C38" s="1" t="s">
        <v>26</v>
      </c>
      <c r="D38" s="4">
        <v>138</v>
      </c>
      <c r="E38" s="4">
        <v>8</v>
      </c>
      <c r="F38" s="4">
        <f>(100/D38)*E38</f>
        <v>5.7971014492753623</v>
      </c>
      <c r="G38" s="1"/>
      <c r="H38" s="1" t="s">
        <v>26</v>
      </c>
      <c r="I38" s="4">
        <v>47</v>
      </c>
      <c r="J38" s="4">
        <v>0</v>
      </c>
      <c r="K38" s="1">
        <f>(100/I38)*J38</f>
        <v>0</v>
      </c>
      <c r="L38" s="1"/>
      <c r="M38" s="1"/>
      <c r="N38" s="1"/>
      <c r="O38" s="1"/>
      <c r="P38" s="1"/>
      <c r="Q38" s="1"/>
      <c r="R38" s="1"/>
      <c r="S38" s="1"/>
      <c r="T38" s="1"/>
      <c r="U38" s="30"/>
    </row>
    <row r="39" spans="1:21" x14ac:dyDescent="0.25">
      <c r="A39" s="29"/>
      <c r="B39" s="1"/>
      <c r="C39" s="1" t="s">
        <v>27</v>
      </c>
      <c r="D39" s="4">
        <v>133</v>
      </c>
      <c r="E39" s="4">
        <v>9</v>
      </c>
      <c r="F39" s="4">
        <f t="shared" ref="F39:F47" si="4">(100/D39)*E39</f>
        <v>6.7669172932330826</v>
      </c>
      <c r="G39" s="1"/>
      <c r="H39" s="1" t="s">
        <v>27</v>
      </c>
      <c r="I39" s="4">
        <v>177</v>
      </c>
      <c r="J39" s="4">
        <v>2</v>
      </c>
      <c r="K39" s="1">
        <f t="shared" ref="K39:K47" si="5">(100/I39)*J39</f>
        <v>1.1299435028248588</v>
      </c>
      <c r="L39" s="1"/>
      <c r="M39" s="1"/>
      <c r="N39" s="1"/>
      <c r="O39" s="1"/>
      <c r="P39" s="1"/>
      <c r="Q39" s="1"/>
      <c r="R39" s="1"/>
      <c r="S39" s="1"/>
      <c r="T39" s="1"/>
      <c r="U39" s="30"/>
    </row>
    <row r="40" spans="1:21" x14ac:dyDescent="0.25">
      <c r="A40" s="29"/>
      <c r="B40" s="1"/>
      <c r="C40" s="1" t="s">
        <v>29</v>
      </c>
      <c r="D40" s="4">
        <v>269</v>
      </c>
      <c r="E40" s="4">
        <v>21</v>
      </c>
      <c r="F40" s="4">
        <f t="shared" si="4"/>
        <v>7.8066914498141262</v>
      </c>
      <c r="G40" s="1"/>
      <c r="H40" s="1" t="s">
        <v>28</v>
      </c>
      <c r="I40" s="4">
        <v>183</v>
      </c>
      <c r="J40" s="4">
        <v>6</v>
      </c>
      <c r="K40" s="1">
        <f t="shared" si="5"/>
        <v>3.278688524590164</v>
      </c>
      <c r="L40" s="1"/>
      <c r="M40" s="1"/>
      <c r="N40" s="1"/>
      <c r="O40" s="1"/>
      <c r="P40" s="1"/>
      <c r="Q40" s="1"/>
      <c r="R40" s="1"/>
      <c r="S40" s="1"/>
      <c r="T40" s="1"/>
      <c r="U40" s="30"/>
    </row>
    <row r="41" spans="1:21" x14ac:dyDescent="0.25">
      <c r="A41" s="29"/>
      <c r="B41" s="1"/>
      <c r="C41" s="1" t="s">
        <v>30</v>
      </c>
      <c r="D41" s="4">
        <v>624</v>
      </c>
      <c r="E41" s="4">
        <v>84</v>
      </c>
      <c r="F41" s="4">
        <f t="shared" si="4"/>
        <v>13.461538461538463</v>
      </c>
      <c r="G41" s="1"/>
      <c r="H41" s="1" t="s">
        <v>29</v>
      </c>
      <c r="I41" s="4">
        <v>102</v>
      </c>
      <c r="J41" s="4">
        <v>3</v>
      </c>
      <c r="K41" s="1">
        <f t="shared" si="5"/>
        <v>2.9411764705882351</v>
      </c>
      <c r="L41" s="1"/>
      <c r="M41" s="1"/>
      <c r="N41" s="1"/>
      <c r="O41" s="1"/>
      <c r="P41" s="1"/>
      <c r="Q41" s="1"/>
      <c r="R41" s="1"/>
      <c r="S41" s="1"/>
      <c r="T41" s="1"/>
      <c r="U41" s="30"/>
    </row>
    <row r="42" spans="1:21" x14ac:dyDescent="0.25">
      <c r="A42" s="29"/>
      <c r="B42" s="1"/>
      <c r="C42" s="1" t="s">
        <v>31</v>
      </c>
      <c r="D42" s="4">
        <v>317</v>
      </c>
      <c r="E42" s="4">
        <v>26</v>
      </c>
      <c r="F42" s="4">
        <f t="shared" si="4"/>
        <v>8.201892744479494</v>
      </c>
      <c r="G42" s="1"/>
      <c r="H42" s="1" t="s">
        <v>30</v>
      </c>
      <c r="I42" s="4">
        <v>83</v>
      </c>
      <c r="J42" s="4">
        <v>1</v>
      </c>
      <c r="K42" s="1">
        <f t="shared" si="5"/>
        <v>1.2048192771084338</v>
      </c>
      <c r="L42" s="1"/>
      <c r="M42" s="1"/>
      <c r="N42" s="1"/>
      <c r="O42" s="1"/>
      <c r="P42" s="1"/>
      <c r="Q42" s="1"/>
      <c r="R42" s="1"/>
      <c r="S42" s="1"/>
      <c r="T42" s="1"/>
      <c r="U42" s="30"/>
    </row>
    <row r="43" spans="1:21" x14ac:dyDescent="0.25">
      <c r="A43" s="29"/>
      <c r="B43" s="1"/>
      <c r="C43" s="1" t="s">
        <v>32</v>
      </c>
      <c r="D43" s="4">
        <v>284</v>
      </c>
      <c r="E43" s="4">
        <v>17</v>
      </c>
      <c r="F43" s="4">
        <f t="shared" si="4"/>
        <v>5.9859154929577461</v>
      </c>
      <c r="G43" s="1"/>
      <c r="H43" s="1" t="s">
        <v>31</v>
      </c>
      <c r="I43" s="4">
        <v>94</v>
      </c>
      <c r="J43" s="4">
        <v>0</v>
      </c>
      <c r="K43" s="1">
        <f t="shared" si="5"/>
        <v>0</v>
      </c>
      <c r="L43" s="1"/>
      <c r="M43" s="1"/>
      <c r="N43" s="1"/>
      <c r="O43" s="1"/>
      <c r="P43" s="1"/>
      <c r="Q43" s="1"/>
      <c r="R43" s="1"/>
      <c r="S43" s="1"/>
      <c r="T43" s="1"/>
      <c r="U43" s="30"/>
    </row>
    <row r="44" spans="1:21" x14ac:dyDescent="0.25">
      <c r="A44" s="29"/>
      <c r="B44" s="1"/>
      <c r="C44" s="1" t="s">
        <v>33</v>
      </c>
      <c r="D44" s="4">
        <v>229</v>
      </c>
      <c r="E44" s="4">
        <v>25</v>
      </c>
      <c r="F44" s="4">
        <f t="shared" si="4"/>
        <v>10.91703056768559</v>
      </c>
      <c r="G44" s="1"/>
      <c r="H44" s="1" t="s">
        <v>32</v>
      </c>
      <c r="I44" s="4">
        <v>227</v>
      </c>
      <c r="J44" s="4">
        <v>3</v>
      </c>
      <c r="K44" s="1">
        <f t="shared" si="5"/>
        <v>1.3215859030837005</v>
      </c>
      <c r="L44" s="1"/>
      <c r="M44" s="1"/>
      <c r="N44" s="1"/>
      <c r="O44" s="1"/>
      <c r="P44" s="1"/>
      <c r="Q44" s="1"/>
      <c r="R44" s="1"/>
      <c r="S44" s="1"/>
      <c r="T44" s="1"/>
      <c r="U44" s="30"/>
    </row>
    <row r="45" spans="1:21" x14ac:dyDescent="0.25">
      <c r="A45" s="29"/>
      <c r="B45" s="1"/>
      <c r="C45" s="1" t="s">
        <v>34</v>
      </c>
      <c r="D45" s="4">
        <v>200</v>
      </c>
      <c r="E45" s="4">
        <v>11</v>
      </c>
      <c r="F45" s="4">
        <f t="shared" si="4"/>
        <v>5.5</v>
      </c>
      <c r="G45" s="1"/>
      <c r="H45" s="1" t="s">
        <v>33</v>
      </c>
      <c r="I45" s="4">
        <v>195</v>
      </c>
      <c r="J45" s="4">
        <v>1</v>
      </c>
      <c r="K45" s="1">
        <f t="shared" si="5"/>
        <v>0.51282051282051277</v>
      </c>
      <c r="L45" s="1"/>
      <c r="M45" s="1"/>
      <c r="N45" s="1"/>
      <c r="O45" s="1"/>
      <c r="P45" s="1"/>
      <c r="Q45" s="1"/>
      <c r="R45" s="1"/>
      <c r="S45" s="1"/>
      <c r="T45" s="1"/>
      <c r="U45" s="30"/>
    </row>
    <row r="46" spans="1:21" x14ac:dyDescent="0.25">
      <c r="A46" s="29"/>
      <c r="B46" s="1"/>
      <c r="C46" s="1" t="s">
        <v>35</v>
      </c>
      <c r="D46" s="4">
        <v>240</v>
      </c>
      <c r="E46" s="4">
        <v>28</v>
      </c>
      <c r="F46" s="4">
        <f t="shared" si="4"/>
        <v>11.666666666666668</v>
      </c>
      <c r="G46" s="1"/>
      <c r="H46" s="1" t="s">
        <v>34</v>
      </c>
      <c r="I46" s="4">
        <v>106</v>
      </c>
      <c r="J46" s="4">
        <v>3</v>
      </c>
      <c r="K46" s="1">
        <f t="shared" si="5"/>
        <v>2.8301886792452828</v>
      </c>
      <c r="L46" s="1"/>
      <c r="M46" s="1"/>
      <c r="N46" s="1"/>
      <c r="O46" s="1"/>
      <c r="P46" s="1"/>
      <c r="Q46" s="1"/>
      <c r="R46" s="1"/>
      <c r="S46" s="1"/>
      <c r="T46" s="1"/>
      <c r="U46" s="30"/>
    </row>
    <row r="47" spans="1:21" x14ac:dyDescent="0.25">
      <c r="A47" s="29"/>
      <c r="B47" s="1"/>
      <c r="C47" s="1" t="s">
        <v>37</v>
      </c>
      <c r="D47" s="4">
        <v>220</v>
      </c>
      <c r="E47" s="4">
        <v>24</v>
      </c>
      <c r="F47" s="4">
        <f t="shared" si="4"/>
        <v>10.909090909090908</v>
      </c>
      <c r="G47" s="1"/>
      <c r="H47" s="1" t="s">
        <v>35</v>
      </c>
      <c r="I47" s="4">
        <v>14</v>
      </c>
      <c r="J47" s="4">
        <v>0</v>
      </c>
      <c r="K47" s="1">
        <f t="shared" si="5"/>
        <v>0</v>
      </c>
      <c r="L47" s="1"/>
      <c r="M47" s="1"/>
      <c r="N47" s="1"/>
      <c r="O47" s="1"/>
      <c r="P47" s="1"/>
      <c r="Q47" s="1"/>
      <c r="R47" s="1"/>
      <c r="S47" s="1"/>
      <c r="T47" s="1"/>
      <c r="U47" s="30"/>
    </row>
    <row r="48" spans="1:21" x14ac:dyDescent="0.25">
      <c r="A48" s="29"/>
      <c r="B48" s="9" t="s">
        <v>40</v>
      </c>
      <c r="C48" s="1" t="s">
        <v>26</v>
      </c>
      <c r="D48" s="4">
        <v>210</v>
      </c>
      <c r="E48" s="4">
        <v>17</v>
      </c>
      <c r="F48" s="4">
        <f>(100/D48)*E48</f>
        <v>8.0952380952380949</v>
      </c>
      <c r="G48" s="1"/>
      <c r="H48" s="1" t="s">
        <v>26</v>
      </c>
      <c r="I48" s="4">
        <v>124</v>
      </c>
      <c r="J48" s="4">
        <v>1</v>
      </c>
      <c r="K48" s="1">
        <f>(100/I48)*J48</f>
        <v>0.80645161290322576</v>
      </c>
      <c r="L48" s="1"/>
      <c r="M48" s="1"/>
      <c r="N48" s="1"/>
      <c r="O48" s="1"/>
      <c r="P48" s="1"/>
      <c r="Q48" s="1"/>
      <c r="R48" s="1"/>
      <c r="S48" s="1"/>
      <c r="T48" s="1"/>
      <c r="U48" s="30"/>
    </row>
    <row r="49" spans="1:21" x14ac:dyDescent="0.25">
      <c r="A49" s="29"/>
      <c r="B49" s="1"/>
      <c r="C49" s="1" t="s">
        <v>27</v>
      </c>
      <c r="D49" s="4">
        <v>179</v>
      </c>
      <c r="E49" s="4">
        <v>16</v>
      </c>
      <c r="F49" s="4">
        <f t="shared" ref="F49:F57" si="6">(100/D49)*E49</f>
        <v>8.938547486033519</v>
      </c>
      <c r="G49" s="1"/>
      <c r="H49" s="1" t="s">
        <v>27</v>
      </c>
      <c r="I49" s="4">
        <v>137</v>
      </c>
      <c r="J49" s="4">
        <v>0</v>
      </c>
      <c r="K49" s="1">
        <f t="shared" ref="K49:K57" si="7">(100/I49)*J49</f>
        <v>0</v>
      </c>
      <c r="L49" s="1"/>
      <c r="M49" s="1"/>
      <c r="N49" s="1"/>
      <c r="O49" s="1"/>
      <c r="P49" s="1"/>
      <c r="Q49" s="1"/>
      <c r="R49" s="1"/>
      <c r="S49" s="1"/>
      <c r="T49" s="1"/>
      <c r="U49" s="30"/>
    </row>
    <row r="50" spans="1:21" x14ac:dyDescent="0.25">
      <c r="A50" s="29"/>
      <c r="B50" s="1"/>
      <c r="C50" s="1" t="s">
        <v>28</v>
      </c>
      <c r="D50" s="4">
        <v>196</v>
      </c>
      <c r="E50" s="4">
        <v>18</v>
      </c>
      <c r="F50" s="4">
        <f t="shared" si="6"/>
        <v>9.183673469387756</v>
      </c>
      <c r="G50" s="1"/>
      <c r="H50" s="1" t="s">
        <v>28</v>
      </c>
      <c r="I50" s="4">
        <v>94</v>
      </c>
      <c r="J50" s="4">
        <v>0</v>
      </c>
      <c r="K50" s="1">
        <f t="shared" si="7"/>
        <v>0</v>
      </c>
      <c r="L50" s="1"/>
      <c r="M50" s="1"/>
      <c r="N50" s="1"/>
      <c r="O50" s="1"/>
      <c r="P50" s="1"/>
      <c r="Q50" s="1"/>
      <c r="R50" s="1"/>
      <c r="S50" s="1"/>
      <c r="T50" s="1"/>
      <c r="U50" s="30"/>
    </row>
    <row r="51" spans="1:21" x14ac:dyDescent="0.25">
      <c r="A51" s="29"/>
      <c r="B51" s="1"/>
      <c r="C51" s="1" t="s">
        <v>29</v>
      </c>
      <c r="D51" s="4">
        <v>215</v>
      </c>
      <c r="E51" s="4">
        <v>21</v>
      </c>
      <c r="F51" s="4">
        <f t="shared" si="6"/>
        <v>9.7674418604651159</v>
      </c>
      <c r="G51" s="1"/>
      <c r="H51" s="1" t="s">
        <v>29</v>
      </c>
      <c r="I51" s="4">
        <v>64</v>
      </c>
      <c r="J51" s="4">
        <v>0</v>
      </c>
      <c r="K51" s="1">
        <f t="shared" si="7"/>
        <v>0</v>
      </c>
      <c r="L51" s="1"/>
      <c r="M51" s="1"/>
      <c r="N51" s="1"/>
      <c r="O51" s="1"/>
      <c r="P51" s="1"/>
      <c r="Q51" s="1"/>
      <c r="R51" s="1"/>
      <c r="S51" s="1"/>
      <c r="T51" s="1"/>
      <c r="U51" s="30"/>
    </row>
    <row r="52" spans="1:21" x14ac:dyDescent="0.25">
      <c r="A52" s="29"/>
      <c r="B52" s="1"/>
      <c r="C52" s="1" t="s">
        <v>30</v>
      </c>
      <c r="D52" s="4">
        <v>221</v>
      </c>
      <c r="E52" s="4">
        <v>15</v>
      </c>
      <c r="F52" s="4">
        <f t="shared" si="6"/>
        <v>6.7873303167420813</v>
      </c>
      <c r="G52" s="1"/>
      <c r="H52" s="1" t="s">
        <v>30</v>
      </c>
      <c r="I52" s="4">
        <v>14</v>
      </c>
      <c r="J52" s="4">
        <v>1</v>
      </c>
      <c r="K52" s="1">
        <f t="shared" si="7"/>
        <v>7.1428571428571432</v>
      </c>
      <c r="L52" s="1"/>
      <c r="M52" s="1"/>
      <c r="N52" s="1"/>
      <c r="O52" s="1"/>
      <c r="P52" s="1"/>
      <c r="Q52" s="1"/>
      <c r="R52" s="1"/>
      <c r="S52" s="1"/>
      <c r="T52" s="1"/>
      <c r="U52" s="30"/>
    </row>
    <row r="53" spans="1:21" x14ac:dyDescent="0.25">
      <c r="A53" s="29"/>
      <c r="B53" s="1"/>
      <c r="C53" s="1" t="s">
        <v>31</v>
      </c>
      <c r="D53" s="4">
        <v>264</v>
      </c>
      <c r="E53" s="4">
        <v>34</v>
      </c>
      <c r="F53" s="4">
        <f t="shared" si="6"/>
        <v>12.878787878787879</v>
      </c>
      <c r="G53" s="1"/>
      <c r="H53" s="1" t="s">
        <v>31</v>
      </c>
      <c r="I53" s="4">
        <v>149</v>
      </c>
      <c r="J53" s="4">
        <v>2</v>
      </c>
      <c r="K53" s="1">
        <f t="shared" si="7"/>
        <v>1.3422818791946309</v>
      </c>
      <c r="L53" s="1"/>
      <c r="M53" s="1"/>
      <c r="N53" s="1"/>
      <c r="O53" s="1"/>
      <c r="P53" s="1"/>
      <c r="Q53" s="1"/>
      <c r="R53" s="1"/>
      <c r="S53" s="1"/>
      <c r="T53" s="1"/>
      <c r="U53" s="30"/>
    </row>
    <row r="54" spans="1:21" x14ac:dyDescent="0.25">
      <c r="A54" s="29"/>
      <c r="B54" s="1"/>
      <c r="C54" s="1" t="s">
        <v>32</v>
      </c>
      <c r="D54" s="4">
        <v>217</v>
      </c>
      <c r="E54" s="4">
        <v>22</v>
      </c>
      <c r="F54" s="4">
        <f t="shared" si="6"/>
        <v>10.138248847926267</v>
      </c>
      <c r="G54" s="1"/>
      <c r="H54" s="1" t="s">
        <v>32</v>
      </c>
      <c r="I54" s="4">
        <v>67</v>
      </c>
      <c r="J54" s="4">
        <v>1</v>
      </c>
      <c r="K54" s="1">
        <f t="shared" si="7"/>
        <v>1.4925373134328359</v>
      </c>
      <c r="L54" s="1"/>
      <c r="M54" s="1"/>
      <c r="N54" s="1"/>
      <c r="O54" s="1"/>
      <c r="P54" s="1"/>
      <c r="Q54" s="1"/>
      <c r="R54" s="1"/>
      <c r="S54" s="1"/>
      <c r="T54" s="1"/>
      <c r="U54" s="30"/>
    </row>
    <row r="55" spans="1:21" x14ac:dyDescent="0.25">
      <c r="A55" s="29"/>
      <c r="B55" s="1"/>
      <c r="C55" s="1" t="s">
        <v>33</v>
      </c>
      <c r="D55" s="4">
        <v>216</v>
      </c>
      <c r="E55" s="4">
        <v>28</v>
      </c>
      <c r="F55" s="4">
        <f t="shared" si="6"/>
        <v>12.962962962962964</v>
      </c>
      <c r="G55" s="1"/>
      <c r="H55" s="1" t="s">
        <v>33</v>
      </c>
      <c r="I55" s="4">
        <v>66</v>
      </c>
      <c r="J55" s="4">
        <v>0</v>
      </c>
      <c r="K55" s="1">
        <f t="shared" si="7"/>
        <v>0</v>
      </c>
      <c r="L55" s="1"/>
      <c r="M55" s="1"/>
      <c r="N55" s="1"/>
      <c r="O55" s="1"/>
      <c r="P55" s="1"/>
      <c r="Q55" s="1"/>
      <c r="R55" s="1"/>
      <c r="S55" s="1"/>
      <c r="T55" s="1"/>
      <c r="U55" s="30"/>
    </row>
    <row r="56" spans="1:21" x14ac:dyDescent="0.25">
      <c r="A56" s="29"/>
      <c r="B56" s="1"/>
      <c r="C56" s="1" t="s">
        <v>34</v>
      </c>
      <c r="D56" s="4">
        <v>275</v>
      </c>
      <c r="E56" s="4">
        <v>40</v>
      </c>
      <c r="F56" s="4">
        <f t="shared" si="6"/>
        <v>14.545454545454547</v>
      </c>
      <c r="G56" s="1"/>
      <c r="H56" s="1" t="s">
        <v>34</v>
      </c>
      <c r="I56" s="4">
        <v>46</v>
      </c>
      <c r="J56" s="4">
        <v>0</v>
      </c>
      <c r="K56" s="1">
        <f t="shared" si="7"/>
        <v>0</v>
      </c>
      <c r="L56" s="1"/>
      <c r="M56" s="1"/>
      <c r="N56" s="1"/>
      <c r="O56" s="1"/>
      <c r="P56" s="1"/>
      <c r="Q56" s="1"/>
      <c r="R56" s="1"/>
      <c r="S56" s="1"/>
      <c r="T56" s="1"/>
      <c r="U56" s="30"/>
    </row>
    <row r="57" spans="1:21" x14ac:dyDescent="0.25">
      <c r="A57" s="29"/>
      <c r="B57" s="1"/>
      <c r="C57" s="1" t="s">
        <v>35</v>
      </c>
      <c r="D57" s="4">
        <v>259</v>
      </c>
      <c r="E57" s="4">
        <v>49</v>
      </c>
      <c r="F57" s="4">
        <f t="shared" si="6"/>
        <v>18.918918918918919</v>
      </c>
      <c r="G57" s="1"/>
      <c r="H57" s="1" t="s">
        <v>35</v>
      </c>
      <c r="I57" s="4">
        <v>81</v>
      </c>
      <c r="J57" s="4">
        <v>3</v>
      </c>
      <c r="K57" s="1">
        <f t="shared" si="7"/>
        <v>3.7037037037037033</v>
      </c>
      <c r="L57" s="1"/>
      <c r="M57" s="1"/>
      <c r="N57" s="1"/>
      <c r="O57" s="1"/>
      <c r="P57" s="1"/>
      <c r="Q57" s="1"/>
      <c r="R57" s="1"/>
      <c r="S57" s="1"/>
      <c r="T57" s="1"/>
      <c r="U57" s="30"/>
    </row>
    <row r="58" spans="1:21" x14ac:dyDescent="0.25">
      <c r="A58" s="29"/>
      <c r="B58" s="9" t="s">
        <v>41</v>
      </c>
      <c r="C58" s="1" t="s">
        <v>26</v>
      </c>
      <c r="D58" s="4">
        <v>372</v>
      </c>
      <c r="E58" s="4">
        <v>60</v>
      </c>
      <c r="F58" s="1">
        <v>16.129032258064516</v>
      </c>
      <c r="G58" s="1"/>
      <c r="H58" s="1" t="s">
        <v>26</v>
      </c>
      <c r="I58" s="4">
        <v>69</v>
      </c>
      <c r="J58" s="4">
        <v>1</v>
      </c>
      <c r="K58" s="1">
        <v>1.4492753623188406</v>
      </c>
      <c r="L58" s="1"/>
      <c r="M58" s="1"/>
      <c r="N58" s="1"/>
      <c r="O58" s="1"/>
      <c r="P58" s="1"/>
      <c r="Q58" s="1"/>
      <c r="R58" s="1"/>
      <c r="S58" s="1"/>
      <c r="T58" s="1"/>
      <c r="U58" s="30"/>
    </row>
    <row r="59" spans="1:21" x14ac:dyDescent="0.25">
      <c r="A59" s="29"/>
      <c r="B59" s="1"/>
      <c r="C59" s="1" t="s">
        <v>27</v>
      </c>
      <c r="D59" s="4">
        <v>393</v>
      </c>
      <c r="E59" s="4">
        <v>56</v>
      </c>
      <c r="F59" s="1">
        <v>14.249363867684478</v>
      </c>
      <c r="G59" s="1"/>
      <c r="H59" s="1" t="s">
        <v>27</v>
      </c>
      <c r="I59" s="4">
        <v>125</v>
      </c>
      <c r="J59" s="4">
        <v>4</v>
      </c>
      <c r="K59" s="1">
        <v>3.2</v>
      </c>
      <c r="L59" s="1"/>
      <c r="M59" s="1"/>
      <c r="N59" s="1"/>
      <c r="O59" s="1"/>
      <c r="P59" s="1"/>
      <c r="Q59" s="1"/>
      <c r="R59" s="1"/>
      <c r="S59" s="1"/>
      <c r="T59" s="1"/>
      <c r="U59" s="30"/>
    </row>
    <row r="60" spans="1:21" x14ac:dyDescent="0.25">
      <c r="A60" s="29"/>
      <c r="B60" s="1"/>
      <c r="C60" s="1" t="s">
        <v>28</v>
      </c>
      <c r="D60" s="4">
        <v>389</v>
      </c>
      <c r="E60" s="4">
        <v>57</v>
      </c>
      <c r="F60" s="1">
        <v>14.652956298200513</v>
      </c>
      <c r="G60" s="1"/>
      <c r="H60" s="1" t="s">
        <v>28</v>
      </c>
      <c r="I60" s="4">
        <v>109</v>
      </c>
      <c r="J60" s="4">
        <v>2</v>
      </c>
      <c r="K60" s="1">
        <v>1.834862385321101</v>
      </c>
      <c r="L60" s="1"/>
      <c r="M60" s="1"/>
      <c r="N60" s="1"/>
      <c r="O60" s="1"/>
      <c r="P60" s="1"/>
      <c r="Q60" s="1"/>
      <c r="R60" s="1"/>
      <c r="S60" s="1"/>
      <c r="T60" s="1"/>
      <c r="U60" s="30"/>
    </row>
    <row r="61" spans="1:21" x14ac:dyDescent="0.25">
      <c r="A61" s="29"/>
      <c r="B61" s="1"/>
      <c r="C61" s="1" t="s">
        <v>29</v>
      </c>
      <c r="D61" s="4">
        <v>367</v>
      </c>
      <c r="E61" s="4">
        <v>41</v>
      </c>
      <c r="F61" s="1">
        <v>11.1716621253406</v>
      </c>
      <c r="G61" s="1"/>
      <c r="H61" s="1" t="s">
        <v>29</v>
      </c>
      <c r="I61" s="4">
        <v>97</v>
      </c>
      <c r="J61" s="4">
        <v>8</v>
      </c>
      <c r="K61" s="1">
        <v>8.2474226804123703</v>
      </c>
      <c r="L61" s="1"/>
      <c r="M61" s="1"/>
      <c r="N61" s="1"/>
      <c r="O61" s="1"/>
      <c r="P61" s="1"/>
      <c r="Q61" s="1"/>
      <c r="R61" s="1"/>
      <c r="S61" s="1"/>
      <c r="T61" s="1"/>
      <c r="U61" s="30"/>
    </row>
    <row r="62" spans="1:21" x14ac:dyDescent="0.25">
      <c r="A62" s="29"/>
      <c r="B62" s="1"/>
      <c r="C62" s="1" t="s">
        <v>30</v>
      </c>
      <c r="D62" s="4">
        <v>294</v>
      </c>
      <c r="E62" s="4">
        <v>32</v>
      </c>
      <c r="F62" s="1">
        <v>10.884353741496598</v>
      </c>
      <c r="G62" s="1"/>
      <c r="H62" s="1" t="s">
        <v>30</v>
      </c>
      <c r="I62" s="4">
        <v>91</v>
      </c>
      <c r="J62" s="4">
        <v>2</v>
      </c>
      <c r="K62" s="1">
        <v>2.197802197802198</v>
      </c>
      <c r="L62" s="1"/>
      <c r="M62" s="1"/>
      <c r="N62" s="1"/>
      <c r="O62" s="1"/>
      <c r="P62" s="1"/>
      <c r="Q62" s="1"/>
      <c r="R62" s="1"/>
      <c r="S62" s="1"/>
      <c r="T62" s="1"/>
      <c r="U62" s="30"/>
    </row>
    <row r="63" spans="1:21" x14ac:dyDescent="0.25">
      <c r="A63" s="29"/>
      <c r="B63" s="1"/>
      <c r="C63" s="1" t="s">
        <v>31</v>
      </c>
      <c r="D63" s="4">
        <v>429</v>
      </c>
      <c r="E63" s="4">
        <v>69</v>
      </c>
      <c r="F63" s="1">
        <v>16.083916083916083</v>
      </c>
      <c r="G63" s="1"/>
      <c r="H63" s="1" t="s">
        <v>31</v>
      </c>
      <c r="I63" s="4">
        <v>119</v>
      </c>
      <c r="J63" s="4">
        <v>3</v>
      </c>
      <c r="K63" s="1">
        <v>2.5210084033613445</v>
      </c>
      <c r="L63" s="1"/>
      <c r="M63" s="1"/>
      <c r="N63" s="1"/>
      <c r="O63" s="1"/>
      <c r="P63" s="1"/>
      <c r="Q63" s="1"/>
      <c r="R63" s="1"/>
      <c r="S63" s="1"/>
      <c r="T63" s="1"/>
      <c r="U63" s="30"/>
    </row>
    <row r="64" spans="1:21" x14ac:dyDescent="0.25">
      <c r="A64" s="29"/>
      <c r="B64" s="1"/>
      <c r="C64" s="1" t="s">
        <v>32</v>
      </c>
      <c r="D64" s="4">
        <v>292</v>
      </c>
      <c r="E64" s="4">
        <v>37</v>
      </c>
      <c r="F64" s="1">
        <v>12.671232876712327</v>
      </c>
      <c r="G64" s="1"/>
      <c r="H64" s="1" t="s">
        <v>32</v>
      </c>
      <c r="I64" s="4">
        <v>142</v>
      </c>
      <c r="J64" s="4">
        <v>2</v>
      </c>
      <c r="K64" s="1">
        <v>1.408450704225352</v>
      </c>
      <c r="L64" s="1"/>
      <c r="M64" s="1"/>
      <c r="N64" s="1"/>
      <c r="O64" s="1"/>
      <c r="P64" s="1"/>
      <c r="Q64" s="1"/>
      <c r="R64" s="1"/>
      <c r="S64" s="1"/>
      <c r="T64" s="1"/>
      <c r="U64" s="30"/>
    </row>
    <row r="65" spans="1:26" x14ac:dyDescent="0.25">
      <c r="A65" s="29"/>
      <c r="B65" s="1"/>
      <c r="C65" s="1" t="s">
        <v>33</v>
      </c>
      <c r="D65" s="4">
        <v>314</v>
      </c>
      <c r="E65" s="4">
        <v>23</v>
      </c>
      <c r="F65" s="1">
        <v>7.3248407643312099</v>
      </c>
      <c r="G65" s="1"/>
      <c r="H65" s="1" t="s">
        <v>33</v>
      </c>
      <c r="I65" s="4">
        <v>267</v>
      </c>
      <c r="J65" s="4">
        <v>21</v>
      </c>
      <c r="K65" s="1">
        <v>7.8651685393258433</v>
      </c>
      <c r="L65" s="1"/>
      <c r="M65" s="1"/>
      <c r="N65" s="1"/>
      <c r="O65" s="1"/>
      <c r="P65" s="1"/>
      <c r="Q65" s="1"/>
      <c r="R65" s="1"/>
      <c r="S65" s="1"/>
      <c r="T65" s="1"/>
      <c r="U65" s="30"/>
    </row>
    <row r="66" spans="1:26" x14ac:dyDescent="0.25">
      <c r="A66" s="29"/>
      <c r="B66" s="1"/>
      <c r="C66" s="1" t="s">
        <v>34</v>
      </c>
      <c r="D66" s="4">
        <v>318</v>
      </c>
      <c r="E66" s="4">
        <v>36</v>
      </c>
      <c r="F66" s="1">
        <v>11.320754716981131</v>
      </c>
      <c r="G66" s="1"/>
      <c r="H66" s="1" t="s">
        <v>35</v>
      </c>
      <c r="I66" s="4">
        <v>136</v>
      </c>
      <c r="J66" s="4">
        <v>7</v>
      </c>
      <c r="K66" s="1">
        <v>5.1470588235294121</v>
      </c>
      <c r="L66" s="1"/>
      <c r="M66" s="1"/>
      <c r="N66" s="1"/>
      <c r="O66" s="1"/>
      <c r="P66" s="1"/>
      <c r="Q66" s="1"/>
      <c r="R66" s="1"/>
      <c r="S66" s="1"/>
      <c r="T66" s="1"/>
      <c r="U66" s="30"/>
    </row>
    <row r="67" spans="1:26" x14ac:dyDescent="0.25">
      <c r="A67" s="29"/>
      <c r="B67" s="1"/>
      <c r="C67" s="1" t="s">
        <v>35</v>
      </c>
      <c r="D67" s="4">
        <v>293</v>
      </c>
      <c r="E67" s="4">
        <v>30</v>
      </c>
      <c r="F67" s="1">
        <v>10.238907849829353</v>
      </c>
      <c r="G67" s="1"/>
      <c r="H67" s="1" t="s">
        <v>37</v>
      </c>
      <c r="I67" s="4">
        <v>100</v>
      </c>
      <c r="J67" s="4">
        <v>2</v>
      </c>
      <c r="K67" s="1">
        <v>2</v>
      </c>
      <c r="L67" s="1"/>
      <c r="M67" s="1"/>
      <c r="N67" s="1"/>
      <c r="O67" s="1"/>
      <c r="P67" s="1"/>
      <c r="Q67" s="1"/>
      <c r="R67" s="1"/>
      <c r="S67" s="1"/>
      <c r="T67" s="1"/>
      <c r="U67" s="30"/>
    </row>
    <row r="68" spans="1:26" x14ac:dyDescent="0.25">
      <c r="A68" s="2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30"/>
    </row>
    <row r="69" spans="1:26" x14ac:dyDescent="0.25">
      <c r="A69" s="29"/>
      <c r="B69" s="1"/>
      <c r="C69" s="1"/>
      <c r="D69" s="1"/>
      <c r="E69" s="1"/>
      <c r="F69" s="1" t="s">
        <v>47</v>
      </c>
      <c r="G69" s="1" t="s">
        <v>42</v>
      </c>
      <c r="H69" s="1"/>
      <c r="I69" s="1">
        <v>10946</v>
      </c>
      <c r="J69" s="1"/>
      <c r="K69" s="1" t="s">
        <v>47</v>
      </c>
      <c r="L69" s="1" t="s">
        <v>42</v>
      </c>
      <c r="M69" s="1" t="s">
        <v>43</v>
      </c>
      <c r="N69" s="1"/>
      <c r="O69" s="1"/>
      <c r="P69" s="1"/>
      <c r="Q69" s="1"/>
      <c r="R69" s="1"/>
      <c r="S69" s="1"/>
      <c r="T69" s="1"/>
      <c r="U69" s="30"/>
    </row>
    <row r="70" spans="1:26" x14ac:dyDescent="0.25">
      <c r="A70" s="29"/>
      <c r="B70" s="1" t="s">
        <v>44</v>
      </c>
      <c r="C70" s="1"/>
      <c r="D70" s="1">
        <v>18797</v>
      </c>
      <c r="E70" s="1"/>
      <c r="F70" s="1">
        <v>20.391035605058583</v>
      </c>
      <c r="G70" s="1">
        <v>1.9769825474307681</v>
      </c>
      <c r="H70" s="1"/>
      <c r="I70" s="1"/>
      <c r="J70" s="1"/>
      <c r="K70" s="1">
        <v>9.1549268556404666</v>
      </c>
      <c r="L70" s="1">
        <v>1.2162272652013251</v>
      </c>
      <c r="M70" s="1">
        <v>6.1311911903854266E-14</v>
      </c>
      <c r="N70" s="1"/>
      <c r="O70" s="1"/>
      <c r="P70" s="1"/>
      <c r="Q70" s="1"/>
      <c r="R70" s="1"/>
      <c r="S70" s="1"/>
      <c r="T70" s="1"/>
      <c r="U70" s="30"/>
    </row>
    <row r="71" spans="1:26" ht="16.5" thickBot="1" x14ac:dyDescent="0.3">
      <c r="A71" s="31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 t="s">
        <v>45</v>
      </c>
      <c r="N71" s="32"/>
      <c r="O71" s="32"/>
      <c r="P71" s="32"/>
      <c r="Q71" s="32"/>
      <c r="R71" s="32"/>
      <c r="S71" s="32"/>
      <c r="T71" s="32"/>
      <c r="U71" s="34"/>
    </row>
    <row r="74" spans="1:26" ht="16.5" thickBot="1" x14ac:dyDescent="0.3"/>
    <row r="75" spans="1:26" ht="23.25" x14ac:dyDescent="0.35">
      <c r="A75" s="33" t="s">
        <v>1</v>
      </c>
      <c r="B75" s="35" t="s">
        <v>53</v>
      </c>
      <c r="C75" s="35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8"/>
    </row>
    <row r="76" spans="1:26" x14ac:dyDescent="0.25">
      <c r="A76" s="29"/>
      <c r="B76" s="9" t="s">
        <v>51</v>
      </c>
      <c r="C76" s="1"/>
      <c r="D76" s="9" t="s">
        <v>48</v>
      </c>
      <c r="E76" s="10" t="s">
        <v>4</v>
      </c>
      <c r="F76" s="11" t="s">
        <v>49</v>
      </c>
      <c r="G76" s="12" t="s">
        <v>50</v>
      </c>
      <c r="H76" s="9" t="s">
        <v>51</v>
      </c>
      <c r="I76" s="1"/>
      <c r="J76" s="1"/>
      <c r="K76" s="9" t="s">
        <v>48</v>
      </c>
      <c r="L76" s="10" t="s">
        <v>4</v>
      </c>
      <c r="M76" s="11" t="s">
        <v>49</v>
      </c>
      <c r="N76" s="12" t="s">
        <v>50</v>
      </c>
      <c r="O76" s="9" t="s">
        <v>51</v>
      </c>
      <c r="P76" s="2"/>
      <c r="Q76" s="1"/>
      <c r="R76" s="1"/>
      <c r="S76" s="1"/>
      <c r="T76" s="1"/>
      <c r="U76" s="1"/>
      <c r="V76" s="1"/>
      <c r="W76" s="1"/>
      <c r="X76" s="1"/>
      <c r="Y76" s="1"/>
      <c r="Z76" s="30"/>
    </row>
    <row r="77" spans="1:26" x14ac:dyDescent="0.25">
      <c r="A77" s="29"/>
      <c r="B77" s="1"/>
      <c r="C77" s="1" t="s">
        <v>54</v>
      </c>
      <c r="D77" s="4">
        <v>1</v>
      </c>
      <c r="E77" s="4">
        <v>6</v>
      </c>
      <c r="F77" s="4">
        <v>6</v>
      </c>
      <c r="G77" s="4">
        <v>6</v>
      </c>
      <c r="H77" s="4">
        <f>(100/F77)*G77</f>
        <v>100</v>
      </c>
      <c r="I77" s="1"/>
      <c r="J77" s="1" t="s">
        <v>54</v>
      </c>
      <c r="K77" s="13">
        <v>1</v>
      </c>
      <c r="L77" s="14">
        <v>2</v>
      </c>
      <c r="M77" s="14">
        <v>2</v>
      </c>
      <c r="N77" s="14">
        <v>2</v>
      </c>
      <c r="O77" s="4">
        <f>(100/M77)*N77</f>
        <v>100</v>
      </c>
      <c r="P77" s="2"/>
      <c r="Q77" s="1"/>
      <c r="R77" s="1"/>
      <c r="S77" s="1"/>
      <c r="T77" s="1"/>
      <c r="U77" s="1"/>
      <c r="V77" s="1"/>
      <c r="W77" s="1"/>
      <c r="X77" s="1"/>
      <c r="Y77" s="1"/>
      <c r="Z77" s="30"/>
    </row>
    <row r="78" spans="1:26" x14ac:dyDescent="0.25">
      <c r="A78" s="29"/>
      <c r="B78" s="1"/>
      <c r="C78" s="1"/>
      <c r="D78" s="4">
        <v>1.1000000000000001</v>
      </c>
      <c r="E78" s="4">
        <v>4</v>
      </c>
      <c r="F78" s="4">
        <v>4</v>
      </c>
      <c r="G78" s="4">
        <v>4</v>
      </c>
      <c r="H78" s="4">
        <f>(100/F78)*G78</f>
        <v>100</v>
      </c>
      <c r="I78" s="1"/>
      <c r="J78" s="1"/>
      <c r="K78" s="13">
        <v>2</v>
      </c>
      <c r="L78" s="14">
        <v>9</v>
      </c>
      <c r="M78" s="14">
        <v>9</v>
      </c>
      <c r="N78" s="14">
        <v>5</v>
      </c>
      <c r="O78" s="4">
        <f t="shared" ref="O78:O118" si="8">(100/M78)*N78</f>
        <v>55.555555555555557</v>
      </c>
      <c r="P78" s="2"/>
      <c r="Q78" s="1"/>
      <c r="R78" s="1"/>
      <c r="S78" s="2"/>
      <c r="T78" s="4"/>
      <c r="U78" s="1"/>
      <c r="V78" s="1"/>
      <c r="W78" s="1"/>
      <c r="X78" s="1"/>
      <c r="Y78" s="1"/>
      <c r="Z78" s="30"/>
    </row>
    <row r="79" spans="1:26" x14ac:dyDescent="0.25">
      <c r="A79" s="29"/>
      <c r="B79" s="1"/>
      <c r="C79" s="1"/>
      <c r="D79" s="4">
        <v>2</v>
      </c>
      <c r="E79" s="4">
        <v>2</v>
      </c>
      <c r="F79" s="4">
        <v>2</v>
      </c>
      <c r="G79" s="4">
        <v>2</v>
      </c>
      <c r="H79" s="4">
        <f t="shared" ref="H79:H142" si="9">(100/F79)*G79</f>
        <v>100</v>
      </c>
      <c r="I79" s="1"/>
      <c r="J79" s="1"/>
      <c r="K79" s="13">
        <v>3</v>
      </c>
      <c r="L79" s="14">
        <v>6</v>
      </c>
      <c r="M79" s="14">
        <v>6</v>
      </c>
      <c r="N79" s="14">
        <v>6</v>
      </c>
      <c r="O79" s="4">
        <f t="shared" si="8"/>
        <v>100</v>
      </c>
      <c r="P79" s="2"/>
      <c r="Q79" s="1"/>
      <c r="R79" s="1"/>
      <c r="S79" s="2"/>
      <c r="T79" s="1"/>
      <c r="U79" s="1"/>
      <c r="V79" s="1"/>
      <c r="W79" s="1"/>
      <c r="X79" s="1"/>
      <c r="Y79" s="1"/>
      <c r="Z79" s="30"/>
    </row>
    <row r="80" spans="1:26" x14ac:dyDescent="0.25">
      <c r="A80" s="29"/>
      <c r="B80" s="1"/>
      <c r="C80" s="1"/>
      <c r="D80" s="4">
        <v>6</v>
      </c>
      <c r="E80" s="4">
        <v>7</v>
      </c>
      <c r="F80" s="4">
        <v>7</v>
      </c>
      <c r="G80" s="4">
        <v>6</v>
      </c>
      <c r="H80" s="4">
        <f t="shared" si="9"/>
        <v>85.714285714285722</v>
      </c>
      <c r="I80" s="1"/>
      <c r="J80" s="1"/>
      <c r="K80" s="13">
        <v>4</v>
      </c>
      <c r="L80" s="14">
        <v>2</v>
      </c>
      <c r="M80" s="14">
        <v>2</v>
      </c>
      <c r="N80" s="14">
        <v>2</v>
      </c>
      <c r="O80" s="4">
        <f t="shared" si="8"/>
        <v>100</v>
      </c>
      <c r="P80" s="2"/>
      <c r="Q80" s="1"/>
      <c r="R80" s="1"/>
      <c r="S80" s="1"/>
      <c r="T80" s="1"/>
      <c r="U80" s="1"/>
      <c r="V80" s="1"/>
      <c r="W80" s="1"/>
      <c r="X80" s="1"/>
      <c r="Y80" s="1"/>
      <c r="Z80" s="30"/>
    </row>
    <row r="81" spans="1:26" x14ac:dyDescent="0.25">
      <c r="A81" s="29"/>
      <c r="B81" s="1"/>
      <c r="C81" s="1"/>
      <c r="D81" s="4">
        <v>7</v>
      </c>
      <c r="E81" s="4">
        <v>5</v>
      </c>
      <c r="F81" s="4">
        <v>5</v>
      </c>
      <c r="G81" s="4">
        <v>4</v>
      </c>
      <c r="H81" s="4">
        <f t="shared" si="9"/>
        <v>80</v>
      </c>
      <c r="I81" s="1"/>
      <c r="J81" s="1"/>
      <c r="K81" s="13">
        <v>5</v>
      </c>
      <c r="L81" s="14">
        <v>10</v>
      </c>
      <c r="M81" s="14">
        <v>10</v>
      </c>
      <c r="N81" s="14">
        <v>8</v>
      </c>
      <c r="O81" s="4">
        <f t="shared" si="8"/>
        <v>80</v>
      </c>
      <c r="P81" s="2"/>
      <c r="Q81" s="1"/>
      <c r="R81" s="1"/>
      <c r="S81" s="1" t="s">
        <v>60</v>
      </c>
      <c r="T81" s="1"/>
      <c r="U81" s="1"/>
      <c r="V81" s="1"/>
      <c r="W81" s="1"/>
      <c r="X81" s="1"/>
      <c r="Y81" s="1"/>
      <c r="Z81" s="30"/>
    </row>
    <row r="82" spans="1:26" x14ac:dyDescent="0.25">
      <c r="A82" s="29"/>
      <c r="B82" s="1"/>
      <c r="C82" s="1"/>
      <c r="D82" s="4">
        <v>8</v>
      </c>
      <c r="E82" s="4">
        <v>2</v>
      </c>
      <c r="F82" s="4">
        <v>2</v>
      </c>
      <c r="G82" s="4">
        <v>2</v>
      </c>
      <c r="H82" s="4">
        <f t="shared" si="9"/>
        <v>100</v>
      </c>
      <c r="I82" s="1"/>
      <c r="J82" s="1"/>
      <c r="K82" s="13">
        <v>6</v>
      </c>
      <c r="L82" s="14">
        <v>2</v>
      </c>
      <c r="M82" s="14">
        <v>2</v>
      </c>
      <c r="N82" s="14">
        <v>1</v>
      </c>
      <c r="O82" s="4">
        <f t="shared" si="8"/>
        <v>50</v>
      </c>
      <c r="P82" s="2"/>
      <c r="Q82" s="1"/>
      <c r="R82" s="1"/>
      <c r="S82" s="1"/>
      <c r="T82" s="2" t="s">
        <v>2</v>
      </c>
      <c r="U82" s="2" t="s">
        <v>46</v>
      </c>
      <c r="V82" s="1"/>
      <c r="W82" s="1"/>
      <c r="X82" s="1"/>
      <c r="Y82" s="1"/>
      <c r="Z82" s="30"/>
    </row>
    <row r="83" spans="1:26" x14ac:dyDescent="0.25">
      <c r="A83" s="29"/>
      <c r="B83" s="1"/>
      <c r="C83" s="1"/>
      <c r="D83" s="4">
        <v>9</v>
      </c>
      <c r="E83" s="4">
        <v>7</v>
      </c>
      <c r="F83" s="4">
        <v>7</v>
      </c>
      <c r="G83" s="4">
        <v>7</v>
      </c>
      <c r="H83" s="4">
        <f>(100/F83)*G83</f>
        <v>100</v>
      </c>
      <c r="I83" s="1"/>
      <c r="J83" s="1"/>
      <c r="K83" s="13">
        <v>7</v>
      </c>
      <c r="L83" s="14">
        <v>2</v>
      </c>
      <c r="M83" s="14">
        <v>2</v>
      </c>
      <c r="N83" s="14">
        <v>1</v>
      </c>
      <c r="O83" s="4">
        <f t="shared" si="8"/>
        <v>50</v>
      </c>
      <c r="P83" s="2"/>
      <c r="Q83" s="1"/>
      <c r="R83" s="1"/>
      <c r="S83" s="2" t="s">
        <v>61</v>
      </c>
      <c r="T83" s="1">
        <v>94.662883412883431</v>
      </c>
      <c r="U83" s="4">
        <v>85.636810279667429</v>
      </c>
      <c r="V83" s="1"/>
      <c r="W83" s="1"/>
      <c r="X83" s="1"/>
      <c r="Y83" s="1"/>
      <c r="Z83" s="30"/>
    </row>
    <row r="84" spans="1:26" x14ac:dyDescent="0.25">
      <c r="A84" s="29"/>
      <c r="B84" s="1"/>
      <c r="C84" s="1"/>
      <c r="D84" s="4">
        <v>10</v>
      </c>
      <c r="E84" s="4">
        <v>7</v>
      </c>
      <c r="F84" s="4">
        <v>7</v>
      </c>
      <c r="G84" s="4">
        <v>6</v>
      </c>
      <c r="H84" s="4">
        <f t="shared" si="9"/>
        <v>85.714285714285722</v>
      </c>
      <c r="I84" s="1"/>
      <c r="J84" s="1"/>
      <c r="K84" s="13">
        <v>8</v>
      </c>
      <c r="L84" s="14">
        <v>9</v>
      </c>
      <c r="M84" s="14">
        <v>9</v>
      </c>
      <c r="N84" s="14">
        <v>6</v>
      </c>
      <c r="O84" s="4">
        <f t="shared" si="8"/>
        <v>66.666666666666657</v>
      </c>
      <c r="P84" s="2"/>
      <c r="Q84" s="1"/>
      <c r="R84" s="1"/>
      <c r="S84" s="2" t="s">
        <v>62</v>
      </c>
      <c r="T84" s="1">
        <f>100-T83</f>
        <v>5.3371165871165687</v>
      </c>
      <c r="U84" s="1">
        <f>100-U83</f>
        <v>14.363189720332571</v>
      </c>
      <c r="V84" s="1"/>
      <c r="W84" s="1"/>
      <c r="X84" s="1"/>
      <c r="Y84" s="1"/>
      <c r="Z84" s="30"/>
    </row>
    <row r="85" spans="1:26" x14ac:dyDescent="0.25">
      <c r="A85" s="29"/>
      <c r="B85" s="1"/>
      <c r="C85" s="1"/>
      <c r="D85" s="4">
        <v>11</v>
      </c>
      <c r="E85" s="4">
        <v>2</v>
      </c>
      <c r="F85" s="4">
        <v>2</v>
      </c>
      <c r="G85" s="4">
        <v>2</v>
      </c>
      <c r="H85" s="4">
        <f t="shared" si="9"/>
        <v>100</v>
      </c>
      <c r="I85" s="1"/>
      <c r="J85" s="1"/>
      <c r="K85" s="13">
        <v>9</v>
      </c>
      <c r="L85" s="14">
        <v>1</v>
      </c>
      <c r="M85" s="14">
        <v>1</v>
      </c>
      <c r="N85" s="14">
        <v>1</v>
      </c>
      <c r="O85" s="4">
        <f t="shared" si="8"/>
        <v>100</v>
      </c>
      <c r="P85" s="2"/>
      <c r="Q85" s="1"/>
      <c r="R85" s="1"/>
      <c r="S85" s="1"/>
      <c r="T85" s="1"/>
      <c r="U85" s="1"/>
      <c r="V85" s="1"/>
      <c r="W85" s="1"/>
      <c r="X85" s="1"/>
      <c r="Y85" s="1"/>
      <c r="Z85" s="30"/>
    </row>
    <row r="86" spans="1:26" x14ac:dyDescent="0.25">
      <c r="A86" s="29"/>
      <c r="B86" s="1"/>
      <c r="C86" s="1"/>
      <c r="D86" s="4">
        <v>12</v>
      </c>
      <c r="E86" s="4">
        <v>2</v>
      </c>
      <c r="F86" s="4">
        <v>2</v>
      </c>
      <c r="G86" s="4">
        <v>2</v>
      </c>
      <c r="H86" s="4">
        <f t="shared" si="9"/>
        <v>100</v>
      </c>
      <c r="I86" s="1"/>
      <c r="J86" s="1"/>
      <c r="K86" s="13">
        <v>10</v>
      </c>
      <c r="L86" s="14">
        <v>6</v>
      </c>
      <c r="M86" s="14">
        <v>6</v>
      </c>
      <c r="N86" s="14">
        <v>2</v>
      </c>
      <c r="O86" s="4">
        <f t="shared" si="8"/>
        <v>33.333333333333336</v>
      </c>
      <c r="P86" s="2"/>
      <c r="Q86" s="1"/>
      <c r="R86" s="1"/>
      <c r="S86" s="1"/>
      <c r="T86" s="1"/>
      <c r="U86" s="1"/>
      <c r="V86" s="1"/>
      <c r="W86" s="1"/>
      <c r="X86" s="1"/>
      <c r="Y86" s="1"/>
      <c r="Z86" s="30"/>
    </row>
    <row r="87" spans="1:26" x14ac:dyDescent="0.25">
      <c r="A87" s="29"/>
      <c r="B87" s="1"/>
      <c r="C87" s="1"/>
      <c r="D87" s="4">
        <v>13</v>
      </c>
      <c r="E87" s="4">
        <v>2</v>
      </c>
      <c r="F87" s="4">
        <v>2</v>
      </c>
      <c r="G87" s="4">
        <v>2</v>
      </c>
      <c r="H87" s="4">
        <f t="shared" si="9"/>
        <v>100</v>
      </c>
      <c r="I87" s="1"/>
      <c r="J87" s="1"/>
      <c r="K87" s="13">
        <v>11</v>
      </c>
      <c r="L87" s="14">
        <v>2</v>
      </c>
      <c r="M87" s="14">
        <v>2</v>
      </c>
      <c r="N87" s="14">
        <v>2</v>
      </c>
      <c r="O87" s="4">
        <f t="shared" si="8"/>
        <v>100</v>
      </c>
      <c r="P87" s="2"/>
      <c r="Q87" s="1"/>
      <c r="R87" s="1"/>
      <c r="S87" s="7" t="s">
        <v>63</v>
      </c>
      <c r="T87" s="1">
        <v>1.5495862816579462</v>
      </c>
      <c r="U87" s="1">
        <v>3.3534840396681007</v>
      </c>
      <c r="V87" s="1"/>
      <c r="W87" s="1"/>
      <c r="X87" s="1"/>
      <c r="Y87" s="1"/>
      <c r="Z87" s="30"/>
    </row>
    <row r="88" spans="1:26" x14ac:dyDescent="0.25">
      <c r="A88" s="29"/>
      <c r="B88" s="1"/>
      <c r="C88" s="1"/>
      <c r="D88" s="4">
        <v>14</v>
      </c>
      <c r="E88" s="4">
        <v>5</v>
      </c>
      <c r="F88" s="4">
        <v>5</v>
      </c>
      <c r="G88" s="4">
        <v>5</v>
      </c>
      <c r="H88" s="4">
        <f t="shared" si="9"/>
        <v>100</v>
      </c>
      <c r="I88" s="1"/>
      <c r="J88" s="1"/>
      <c r="K88" s="13">
        <v>12</v>
      </c>
      <c r="L88" s="14">
        <v>2</v>
      </c>
      <c r="M88" s="14">
        <v>2</v>
      </c>
      <c r="N88" s="14">
        <v>2</v>
      </c>
      <c r="O88" s="4">
        <f t="shared" si="8"/>
        <v>100</v>
      </c>
      <c r="P88" s="2"/>
      <c r="Q88" s="1"/>
      <c r="R88" s="1"/>
      <c r="S88" s="1"/>
      <c r="T88" s="1"/>
      <c r="U88" s="1"/>
      <c r="V88" s="1"/>
      <c r="W88" s="1"/>
      <c r="X88" s="1"/>
      <c r="Y88" s="1"/>
      <c r="Z88" s="30"/>
    </row>
    <row r="89" spans="1:26" x14ac:dyDescent="0.25">
      <c r="A89" s="29"/>
      <c r="B89" s="1"/>
      <c r="C89" s="1"/>
      <c r="D89" s="4">
        <v>15</v>
      </c>
      <c r="E89" s="4">
        <v>4</v>
      </c>
      <c r="F89" s="4">
        <v>4</v>
      </c>
      <c r="G89" s="4">
        <v>4</v>
      </c>
      <c r="H89" s="4">
        <f t="shared" si="9"/>
        <v>100</v>
      </c>
      <c r="I89" s="1"/>
      <c r="J89" s="1"/>
      <c r="K89" s="13">
        <v>13</v>
      </c>
      <c r="L89" s="14">
        <v>6</v>
      </c>
      <c r="M89" s="14">
        <v>6</v>
      </c>
      <c r="N89" s="14">
        <v>4</v>
      </c>
      <c r="O89" s="4">
        <f t="shared" si="8"/>
        <v>66.666666666666671</v>
      </c>
      <c r="P89" s="2"/>
      <c r="Q89" s="1"/>
      <c r="R89" s="1"/>
      <c r="S89" s="16" t="s">
        <v>64</v>
      </c>
      <c r="T89" s="21">
        <v>7.1981218693509021E-3</v>
      </c>
      <c r="U89" s="1"/>
      <c r="V89" s="1"/>
      <c r="W89" s="1"/>
      <c r="X89" s="1"/>
      <c r="Y89" s="1"/>
      <c r="Z89" s="30"/>
    </row>
    <row r="90" spans="1:26" x14ac:dyDescent="0.25">
      <c r="A90" s="29"/>
      <c r="B90" s="1"/>
      <c r="C90" s="1"/>
      <c r="D90" s="4">
        <v>16</v>
      </c>
      <c r="E90" s="4">
        <v>2</v>
      </c>
      <c r="F90" s="4">
        <v>2</v>
      </c>
      <c r="G90" s="4">
        <v>2</v>
      </c>
      <c r="H90" s="4">
        <f t="shared" si="9"/>
        <v>100</v>
      </c>
      <c r="I90" s="1"/>
      <c r="J90" s="1"/>
      <c r="K90" s="13">
        <v>14</v>
      </c>
      <c r="L90" s="14">
        <v>2</v>
      </c>
      <c r="M90" s="14">
        <v>2</v>
      </c>
      <c r="N90" s="14">
        <v>1</v>
      </c>
      <c r="O90" s="4">
        <f t="shared" si="8"/>
        <v>50</v>
      </c>
      <c r="P90" s="2"/>
      <c r="Q90" s="1"/>
      <c r="R90" s="1"/>
      <c r="S90" s="21"/>
      <c r="T90" s="44" t="s">
        <v>65</v>
      </c>
      <c r="U90" s="1"/>
      <c r="V90" s="1"/>
      <c r="W90" s="1"/>
      <c r="X90" s="1"/>
      <c r="Y90" s="1"/>
      <c r="Z90" s="30"/>
    </row>
    <row r="91" spans="1:26" x14ac:dyDescent="0.25">
      <c r="A91" s="29"/>
      <c r="B91" s="1"/>
      <c r="C91" s="1"/>
      <c r="D91" s="4">
        <v>17</v>
      </c>
      <c r="E91" s="4">
        <v>2</v>
      </c>
      <c r="F91" s="4">
        <v>2</v>
      </c>
      <c r="G91" s="4">
        <v>2</v>
      </c>
      <c r="H91" s="4">
        <f t="shared" si="9"/>
        <v>100</v>
      </c>
      <c r="I91" s="1"/>
      <c r="J91" s="1"/>
      <c r="K91" s="13">
        <v>15</v>
      </c>
      <c r="L91" s="14">
        <v>1</v>
      </c>
      <c r="M91" s="14">
        <v>1</v>
      </c>
      <c r="N91" s="14">
        <v>1</v>
      </c>
      <c r="O91" s="4">
        <f t="shared" si="8"/>
        <v>100</v>
      </c>
      <c r="P91" s="2"/>
      <c r="Q91" s="1"/>
      <c r="R91" s="1"/>
      <c r="S91" s="1"/>
      <c r="T91" s="1"/>
      <c r="U91" s="1"/>
      <c r="V91" s="1"/>
      <c r="W91" s="1"/>
      <c r="X91" s="1"/>
      <c r="Y91" s="1"/>
      <c r="Z91" s="30"/>
    </row>
    <row r="92" spans="1:26" x14ac:dyDescent="0.25">
      <c r="A92" s="29"/>
      <c r="B92" s="1"/>
      <c r="C92" s="1"/>
      <c r="D92" s="4">
        <v>18</v>
      </c>
      <c r="E92" s="4">
        <v>8</v>
      </c>
      <c r="F92" s="4">
        <v>8</v>
      </c>
      <c r="G92" s="4">
        <v>4</v>
      </c>
      <c r="H92" s="4">
        <f t="shared" si="9"/>
        <v>50</v>
      </c>
      <c r="I92" s="1"/>
      <c r="J92" s="1"/>
      <c r="K92" s="13">
        <v>16</v>
      </c>
      <c r="L92" s="14">
        <v>7</v>
      </c>
      <c r="M92" s="14">
        <v>7</v>
      </c>
      <c r="N92" s="14">
        <v>4</v>
      </c>
      <c r="O92" s="4">
        <f t="shared" si="8"/>
        <v>57.142857142857146</v>
      </c>
      <c r="P92" s="2"/>
      <c r="Q92" s="1"/>
      <c r="R92" s="1"/>
      <c r="S92" s="1"/>
      <c r="T92" s="1"/>
      <c r="U92" s="1"/>
      <c r="V92" s="1"/>
      <c r="W92" s="1"/>
      <c r="X92" s="1"/>
      <c r="Y92" s="1"/>
      <c r="Z92" s="30"/>
    </row>
    <row r="93" spans="1:26" x14ac:dyDescent="0.25">
      <c r="A93" s="29"/>
      <c r="B93" s="1"/>
      <c r="C93" s="1"/>
      <c r="D93" s="4">
        <v>19</v>
      </c>
      <c r="E93" s="4">
        <v>2</v>
      </c>
      <c r="F93" s="4">
        <v>2</v>
      </c>
      <c r="G93" s="4">
        <v>2</v>
      </c>
      <c r="H93" s="4">
        <f t="shared" si="9"/>
        <v>100</v>
      </c>
      <c r="I93" s="1"/>
      <c r="J93" s="1"/>
      <c r="K93" s="13">
        <v>17</v>
      </c>
      <c r="L93" s="14">
        <v>6</v>
      </c>
      <c r="M93" s="14">
        <v>6</v>
      </c>
      <c r="N93" s="14">
        <v>2</v>
      </c>
      <c r="O93" s="4">
        <f t="shared" si="8"/>
        <v>33.333333333333336</v>
      </c>
      <c r="P93" s="2"/>
      <c r="Q93" s="1"/>
      <c r="R93" s="1"/>
      <c r="S93" s="1"/>
      <c r="T93" s="1"/>
      <c r="U93" s="1"/>
      <c r="V93" s="1"/>
      <c r="W93" s="1"/>
      <c r="X93" s="1"/>
      <c r="Y93" s="1"/>
      <c r="Z93" s="30"/>
    </row>
    <row r="94" spans="1:26" x14ac:dyDescent="0.25">
      <c r="A94" s="29"/>
      <c r="B94" s="1"/>
      <c r="C94" s="1"/>
      <c r="D94" s="4">
        <v>20</v>
      </c>
      <c r="E94" s="4">
        <v>9</v>
      </c>
      <c r="F94" s="4">
        <v>9</v>
      </c>
      <c r="G94" s="4">
        <v>7</v>
      </c>
      <c r="H94" s="4">
        <f t="shared" si="9"/>
        <v>77.777777777777771</v>
      </c>
      <c r="I94" s="1"/>
      <c r="J94" s="1" t="s">
        <v>55</v>
      </c>
      <c r="K94" s="13">
        <v>1</v>
      </c>
      <c r="L94" s="4">
        <v>4</v>
      </c>
      <c r="M94" s="4">
        <v>4</v>
      </c>
      <c r="N94" s="4">
        <v>4</v>
      </c>
      <c r="O94" s="4">
        <f t="shared" si="8"/>
        <v>100</v>
      </c>
      <c r="P94" s="1"/>
      <c r="Q94" s="1"/>
      <c r="R94" s="1"/>
      <c r="S94" s="1"/>
      <c r="T94" s="1"/>
      <c r="U94" s="1"/>
      <c r="V94" s="1"/>
      <c r="W94" s="1"/>
      <c r="X94" s="1"/>
      <c r="Y94" s="1"/>
      <c r="Z94" s="30"/>
    </row>
    <row r="95" spans="1:26" x14ac:dyDescent="0.25">
      <c r="A95" s="29"/>
      <c r="B95" s="1"/>
      <c r="C95" s="1"/>
      <c r="D95" s="4">
        <v>21</v>
      </c>
      <c r="E95" s="4">
        <v>4</v>
      </c>
      <c r="F95" s="4">
        <v>4</v>
      </c>
      <c r="G95" s="4">
        <v>4</v>
      </c>
      <c r="H95" s="4">
        <f t="shared" si="9"/>
        <v>100</v>
      </c>
      <c r="I95" s="1"/>
      <c r="J95" s="1" t="s">
        <v>57</v>
      </c>
      <c r="K95" s="13">
        <v>1</v>
      </c>
      <c r="L95" s="4">
        <v>3</v>
      </c>
      <c r="M95" s="4">
        <v>3</v>
      </c>
      <c r="N95" s="4">
        <v>3</v>
      </c>
      <c r="O95" s="4">
        <f t="shared" si="8"/>
        <v>100</v>
      </c>
      <c r="P95" s="1"/>
      <c r="Q95" s="1"/>
      <c r="R95" s="1"/>
      <c r="S95" s="1"/>
      <c r="T95" s="1"/>
      <c r="U95" s="1"/>
      <c r="V95" s="1"/>
      <c r="W95" s="1"/>
      <c r="X95" s="1"/>
      <c r="Y95" s="1"/>
      <c r="Z95" s="30"/>
    </row>
    <row r="96" spans="1:26" x14ac:dyDescent="0.25">
      <c r="A96" s="29"/>
      <c r="B96" s="1"/>
      <c r="C96" s="1" t="s">
        <v>55</v>
      </c>
      <c r="D96" s="4">
        <v>1</v>
      </c>
      <c r="E96" s="4">
        <v>2</v>
      </c>
      <c r="F96" s="4">
        <v>2</v>
      </c>
      <c r="G96" s="4">
        <v>2</v>
      </c>
      <c r="H96" s="4">
        <f t="shared" si="9"/>
        <v>100</v>
      </c>
      <c r="I96" s="1"/>
      <c r="J96" s="1"/>
      <c r="K96" s="13">
        <v>2</v>
      </c>
      <c r="L96" s="4">
        <v>4</v>
      </c>
      <c r="M96" s="4">
        <v>4</v>
      </c>
      <c r="N96" s="4">
        <v>4</v>
      </c>
      <c r="O96" s="4">
        <f t="shared" si="8"/>
        <v>100</v>
      </c>
      <c r="P96" s="1"/>
      <c r="Q96" s="1"/>
      <c r="R96" s="1"/>
      <c r="S96" s="1"/>
      <c r="T96" s="1"/>
      <c r="U96" s="1"/>
      <c r="V96" s="1"/>
      <c r="W96" s="1"/>
      <c r="X96" s="1"/>
      <c r="Y96" s="1"/>
      <c r="Z96" s="30"/>
    </row>
    <row r="97" spans="1:26" x14ac:dyDescent="0.25">
      <c r="A97" s="29"/>
      <c r="B97" s="1"/>
      <c r="C97" s="1"/>
      <c r="D97" s="4">
        <v>1.2</v>
      </c>
      <c r="E97" s="4">
        <v>2</v>
      </c>
      <c r="F97" s="4">
        <v>2</v>
      </c>
      <c r="G97" s="4">
        <v>2</v>
      </c>
      <c r="H97" s="4">
        <f t="shared" si="9"/>
        <v>100</v>
      </c>
      <c r="I97" s="1"/>
      <c r="J97" s="1"/>
      <c r="K97" s="13">
        <v>3</v>
      </c>
      <c r="L97" s="4">
        <v>3</v>
      </c>
      <c r="M97" s="4">
        <v>3</v>
      </c>
      <c r="N97" s="4">
        <v>3</v>
      </c>
      <c r="O97" s="4">
        <f t="shared" si="8"/>
        <v>100</v>
      </c>
      <c r="P97" s="1"/>
      <c r="Q97" s="1"/>
      <c r="R97" s="1"/>
      <c r="S97" s="1"/>
      <c r="T97" s="1"/>
      <c r="U97" s="1"/>
      <c r="V97" s="1"/>
      <c r="W97" s="1"/>
      <c r="X97" s="1"/>
      <c r="Y97" s="1"/>
      <c r="Z97" s="30"/>
    </row>
    <row r="98" spans="1:26" x14ac:dyDescent="0.25">
      <c r="A98" s="29"/>
      <c r="B98" s="1"/>
      <c r="C98" s="1"/>
      <c r="D98" s="4">
        <v>1.2</v>
      </c>
      <c r="E98" s="4">
        <v>2</v>
      </c>
      <c r="F98" s="4">
        <v>2</v>
      </c>
      <c r="G98" s="4">
        <v>2</v>
      </c>
      <c r="H98" s="4">
        <f t="shared" si="9"/>
        <v>100</v>
      </c>
      <c r="I98" s="1"/>
      <c r="J98" s="1"/>
      <c r="K98" s="13">
        <v>4</v>
      </c>
      <c r="L98" s="4">
        <v>3</v>
      </c>
      <c r="M98" s="4">
        <v>3</v>
      </c>
      <c r="N98" s="4">
        <v>3</v>
      </c>
      <c r="O98" s="4">
        <f t="shared" si="8"/>
        <v>100</v>
      </c>
      <c r="P98" s="1"/>
      <c r="Q98" s="1"/>
      <c r="R98" s="1"/>
      <c r="S98" s="1"/>
      <c r="T98" s="1"/>
      <c r="U98" s="1"/>
      <c r="V98" s="1"/>
      <c r="W98" s="1"/>
      <c r="X98" s="1"/>
      <c r="Y98" s="1"/>
      <c r="Z98" s="30"/>
    </row>
    <row r="99" spans="1:26" x14ac:dyDescent="0.25">
      <c r="A99" s="29"/>
      <c r="B99" s="1"/>
      <c r="C99" s="1"/>
      <c r="D99" s="4">
        <v>2</v>
      </c>
      <c r="E99" s="4">
        <v>5</v>
      </c>
      <c r="F99" s="4">
        <v>5</v>
      </c>
      <c r="G99" s="4">
        <v>5</v>
      </c>
      <c r="H99" s="4">
        <f t="shared" si="9"/>
        <v>100</v>
      </c>
      <c r="I99" s="1"/>
      <c r="J99" s="1"/>
      <c r="K99" s="13">
        <v>5</v>
      </c>
      <c r="L99" s="4">
        <v>3</v>
      </c>
      <c r="M99" s="4">
        <v>3</v>
      </c>
      <c r="N99" s="4">
        <v>3</v>
      </c>
      <c r="O99" s="4">
        <f t="shared" si="8"/>
        <v>100</v>
      </c>
      <c r="P99" s="1"/>
      <c r="Q99" s="1"/>
      <c r="R99" s="1"/>
      <c r="S99" s="1"/>
      <c r="T99" s="1"/>
      <c r="U99" s="1"/>
      <c r="V99" s="1"/>
      <c r="W99" s="1"/>
      <c r="X99" s="1"/>
      <c r="Y99" s="1"/>
      <c r="Z99" s="30"/>
    </row>
    <row r="100" spans="1:26" x14ac:dyDescent="0.25">
      <c r="A100" s="29"/>
      <c r="B100" s="1"/>
      <c r="C100" s="1"/>
      <c r="D100" s="4">
        <v>2.1</v>
      </c>
      <c r="E100" s="4">
        <v>2</v>
      </c>
      <c r="F100" s="4">
        <v>2</v>
      </c>
      <c r="G100" s="4">
        <v>2</v>
      </c>
      <c r="H100" s="4">
        <f t="shared" si="9"/>
        <v>100</v>
      </c>
      <c r="I100" s="1"/>
      <c r="J100" s="1"/>
      <c r="K100" s="13"/>
      <c r="L100" s="4">
        <v>2</v>
      </c>
      <c r="M100" s="4">
        <v>2</v>
      </c>
      <c r="N100" s="4">
        <v>2</v>
      </c>
      <c r="O100" s="4">
        <f t="shared" si="8"/>
        <v>100</v>
      </c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30"/>
    </row>
    <row r="101" spans="1:26" x14ac:dyDescent="0.25">
      <c r="A101" s="29"/>
      <c r="B101" s="1"/>
      <c r="C101" s="1"/>
      <c r="D101" s="4">
        <v>3</v>
      </c>
      <c r="E101" s="4">
        <v>2</v>
      </c>
      <c r="F101" s="4">
        <v>2</v>
      </c>
      <c r="G101" s="4">
        <v>2</v>
      </c>
      <c r="H101" s="4">
        <f t="shared" si="9"/>
        <v>100</v>
      </c>
      <c r="I101" s="1"/>
      <c r="J101" s="1"/>
      <c r="K101" s="13">
        <v>6</v>
      </c>
      <c r="L101" s="4">
        <v>4</v>
      </c>
      <c r="M101" s="4">
        <v>4</v>
      </c>
      <c r="N101" s="4">
        <v>4</v>
      </c>
      <c r="O101" s="4">
        <f t="shared" si="8"/>
        <v>100</v>
      </c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30"/>
    </row>
    <row r="102" spans="1:26" x14ac:dyDescent="0.25">
      <c r="A102" s="29"/>
      <c r="B102" s="1"/>
      <c r="C102" s="1"/>
      <c r="D102" s="4">
        <v>4</v>
      </c>
      <c r="E102" s="4">
        <v>3</v>
      </c>
      <c r="F102" s="4">
        <v>3</v>
      </c>
      <c r="G102" s="4">
        <v>3</v>
      </c>
      <c r="H102" s="4">
        <f t="shared" si="9"/>
        <v>100</v>
      </c>
      <c r="I102" s="1"/>
      <c r="J102" s="1"/>
      <c r="K102" s="13">
        <v>7</v>
      </c>
      <c r="L102" s="4">
        <v>2</v>
      </c>
      <c r="M102" s="4">
        <v>2</v>
      </c>
      <c r="N102" s="4">
        <v>2</v>
      </c>
      <c r="O102" s="4">
        <f t="shared" si="8"/>
        <v>100</v>
      </c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30"/>
    </row>
    <row r="103" spans="1:26" x14ac:dyDescent="0.25">
      <c r="A103" s="29"/>
      <c r="B103" s="1"/>
      <c r="C103" s="1"/>
      <c r="D103" s="4">
        <v>5</v>
      </c>
      <c r="E103" s="4">
        <v>2</v>
      </c>
      <c r="F103" s="4">
        <v>2</v>
      </c>
      <c r="G103" s="4">
        <v>1</v>
      </c>
      <c r="H103" s="4">
        <f t="shared" si="9"/>
        <v>50</v>
      </c>
      <c r="I103" s="1"/>
      <c r="J103" s="1"/>
      <c r="K103" s="13"/>
      <c r="L103" s="4">
        <v>2</v>
      </c>
      <c r="M103" s="4">
        <v>2</v>
      </c>
      <c r="N103" s="4">
        <v>1</v>
      </c>
      <c r="O103" s="4">
        <f t="shared" si="8"/>
        <v>50</v>
      </c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30"/>
    </row>
    <row r="104" spans="1:26" x14ac:dyDescent="0.25">
      <c r="A104" s="29"/>
      <c r="B104" s="1"/>
      <c r="C104" s="1"/>
      <c r="D104" s="4">
        <v>6</v>
      </c>
      <c r="E104" s="4">
        <v>2</v>
      </c>
      <c r="F104" s="4">
        <v>2</v>
      </c>
      <c r="G104" s="4">
        <v>2</v>
      </c>
      <c r="H104" s="4">
        <f t="shared" si="9"/>
        <v>100</v>
      </c>
      <c r="I104" s="1"/>
      <c r="J104" s="1"/>
      <c r="K104" s="13">
        <v>8</v>
      </c>
      <c r="L104" s="4">
        <v>4</v>
      </c>
      <c r="M104" s="4">
        <v>4</v>
      </c>
      <c r="N104" s="4">
        <v>4</v>
      </c>
      <c r="O104" s="4">
        <f t="shared" si="8"/>
        <v>100</v>
      </c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30"/>
    </row>
    <row r="105" spans="1:26" x14ac:dyDescent="0.25">
      <c r="A105" s="29"/>
      <c r="B105" s="1"/>
      <c r="C105" s="1"/>
      <c r="D105" s="4">
        <v>7</v>
      </c>
      <c r="E105" s="4">
        <v>1</v>
      </c>
      <c r="F105" s="4">
        <v>1</v>
      </c>
      <c r="G105" s="4">
        <v>1</v>
      </c>
      <c r="H105" s="4">
        <f t="shared" si="9"/>
        <v>100</v>
      </c>
      <c r="I105" s="1"/>
      <c r="J105" s="1"/>
      <c r="K105" s="13">
        <v>9</v>
      </c>
      <c r="L105" s="4">
        <v>2</v>
      </c>
      <c r="M105" s="4">
        <v>2</v>
      </c>
      <c r="N105" s="4">
        <v>2</v>
      </c>
      <c r="O105" s="4">
        <f t="shared" si="8"/>
        <v>100</v>
      </c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30"/>
    </row>
    <row r="106" spans="1:26" x14ac:dyDescent="0.25">
      <c r="A106" s="29"/>
      <c r="B106" s="1"/>
      <c r="C106" s="1"/>
      <c r="D106" s="4">
        <v>8</v>
      </c>
      <c r="E106" s="4">
        <v>1</v>
      </c>
      <c r="F106" s="4">
        <v>1</v>
      </c>
      <c r="G106" s="4">
        <v>1</v>
      </c>
      <c r="H106" s="4">
        <f t="shared" si="9"/>
        <v>100</v>
      </c>
      <c r="I106" s="1"/>
      <c r="J106" s="1"/>
      <c r="K106" s="13">
        <v>10</v>
      </c>
      <c r="L106" s="4">
        <v>6</v>
      </c>
      <c r="M106" s="4">
        <v>6</v>
      </c>
      <c r="N106" s="4">
        <v>5</v>
      </c>
      <c r="O106" s="4">
        <f t="shared" si="8"/>
        <v>83.333333333333343</v>
      </c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30"/>
    </row>
    <row r="107" spans="1:26" x14ac:dyDescent="0.25">
      <c r="A107" s="29"/>
      <c r="B107" s="1"/>
      <c r="C107" s="1"/>
      <c r="D107" s="4">
        <v>9</v>
      </c>
      <c r="E107" s="4">
        <v>3</v>
      </c>
      <c r="F107" s="4">
        <v>3</v>
      </c>
      <c r="G107" s="4">
        <v>3</v>
      </c>
      <c r="H107" s="4">
        <f t="shared" si="9"/>
        <v>100</v>
      </c>
      <c r="I107" s="1"/>
      <c r="J107" s="1"/>
      <c r="K107" s="13"/>
      <c r="L107" s="4">
        <v>2</v>
      </c>
      <c r="M107" s="4">
        <v>2</v>
      </c>
      <c r="N107" s="4">
        <v>2</v>
      </c>
      <c r="O107" s="4">
        <f t="shared" si="8"/>
        <v>100</v>
      </c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30"/>
    </row>
    <row r="108" spans="1:26" x14ac:dyDescent="0.25">
      <c r="A108" s="29"/>
      <c r="B108" s="1"/>
      <c r="C108" s="1"/>
      <c r="D108" s="4">
        <v>10</v>
      </c>
      <c r="E108" s="4">
        <v>4</v>
      </c>
      <c r="F108" s="4">
        <v>4</v>
      </c>
      <c r="G108" s="4">
        <v>4</v>
      </c>
      <c r="H108" s="4">
        <f t="shared" si="9"/>
        <v>100</v>
      </c>
      <c r="I108" s="1"/>
      <c r="J108" s="1"/>
      <c r="K108" s="13">
        <v>11</v>
      </c>
      <c r="L108" s="4">
        <v>7</v>
      </c>
      <c r="M108" s="4">
        <v>7</v>
      </c>
      <c r="N108" s="4">
        <v>7</v>
      </c>
      <c r="O108" s="4">
        <f t="shared" si="8"/>
        <v>100</v>
      </c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30"/>
    </row>
    <row r="109" spans="1:26" x14ac:dyDescent="0.25">
      <c r="A109" s="29"/>
      <c r="B109" s="1"/>
      <c r="C109" s="1"/>
      <c r="D109" s="4">
        <v>11</v>
      </c>
      <c r="E109" s="4">
        <v>3</v>
      </c>
      <c r="F109" s="4">
        <v>3</v>
      </c>
      <c r="G109" s="4">
        <v>3</v>
      </c>
      <c r="H109" s="4">
        <f t="shared" si="9"/>
        <v>100</v>
      </c>
      <c r="I109" s="1"/>
      <c r="J109" s="1"/>
      <c r="K109" s="13">
        <v>12</v>
      </c>
      <c r="L109" s="4">
        <v>3</v>
      </c>
      <c r="M109" s="4">
        <v>3</v>
      </c>
      <c r="N109" s="4">
        <v>3</v>
      </c>
      <c r="O109" s="4">
        <f t="shared" si="8"/>
        <v>100</v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30"/>
    </row>
    <row r="110" spans="1:26" x14ac:dyDescent="0.25">
      <c r="A110" s="29"/>
      <c r="B110" s="1"/>
      <c r="C110" s="1"/>
      <c r="D110" s="4">
        <v>12</v>
      </c>
      <c r="E110" s="4">
        <v>6</v>
      </c>
      <c r="F110" s="4">
        <v>6</v>
      </c>
      <c r="G110" s="4">
        <v>6</v>
      </c>
      <c r="H110" s="4">
        <f t="shared" si="9"/>
        <v>100</v>
      </c>
      <c r="I110" s="1"/>
      <c r="J110" s="1"/>
      <c r="K110" s="13">
        <v>13</v>
      </c>
      <c r="L110" s="4">
        <v>4</v>
      </c>
      <c r="M110" s="4">
        <v>4</v>
      </c>
      <c r="N110" s="4">
        <v>3</v>
      </c>
      <c r="O110" s="4">
        <f t="shared" si="8"/>
        <v>75</v>
      </c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30"/>
    </row>
    <row r="111" spans="1:26" x14ac:dyDescent="0.25">
      <c r="A111" s="29"/>
      <c r="B111" s="1"/>
      <c r="C111" s="1"/>
      <c r="D111" s="4">
        <v>13</v>
      </c>
      <c r="E111" s="4">
        <v>2</v>
      </c>
      <c r="F111" s="4">
        <v>2</v>
      </c>
      <c r="G111" s="4">
        <v>2</v>
      </c>
      <c r="H111" s="4">
        <f t="shared" si="9"/>
        <v>100</v>
      </c>
      <c r="I111" s="1"/>
      <c r="J111" s="1"/>
      <c r="K111" s="13">
        <v>14</v>
      </c>
      <c r="L111" s="4">
        <v>7</v>
      </c>
      <c r="M111" s="4">
        <v>7</v>
      </c>
      <c r="N111" s="4">
        <v>6</v>
      </c>
      <c r="O111" s="4">
        <f t="shared" si="8"/>
        <v>85.714285714285722</v>
      </c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30"/>
    </row>
    <row r="112" spans="1:26" x14ac:dyDescent="0.25">
      <c r="A112" s="29"/>
      <c r="B112" s="1"/>
      <c r="C112" s="1"/>
      <c r="D112" s="4">
        <v>14</v>
      </c>
      <c r="E112" s="4">
        <v>4</v>
      </c>
      <c r="F112" s="4">
        <v>4</v>
      </c>
      <c r="G112" s="4">
        <v>4</v>
      </c>
      <c r="H112" s="4">
        <f t="shared" si="9"/>
        <v>100</v>
      </c>
      <c r="I112" s="1"/>
      <c r="J112" s="1"/>
      <c r="K112" s="13"/>
      <c r="L112" s="4">
        <v>2</v>
      </c>
      <c r="M112" s="4">
        <v>2</v>
      </c>
      <c r="N112" s="4">
        <v>2</v>
      </c>
      <c r="O112" s="4">
        <f t="shared" si="8"/>
        <v>100</v>
      </c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30"/>
    </row>
    <row r="113" spans="1:26" x14ac:dyDescent="0.25">
      <c r="A113" s="29"/>
      <c r="B113" s="1"/>
      <c r="C113" s="1" t="s">
        <v>57</v>
      </c>
      <c r="D113" s="4">
        <v>1</v>
      </c>
      <c r="E113" s="4">
        <v>2</v>
      </c>
      <c r="F113" s="4">
        <v>2</v>
      </c>
      <c r="G113" s="4">
        <v>2</v>
      </c>
      <c r="H113" s="4">
        <f t="shared" si="9"/>
        <v>100</v>
      </c>
      <c r="I113" s="1"/>
      <c r="J113" s="1"/>
      <c r="K113" s="13"/>
      <c r="L113" s="4">
        <v>3</v>
      </c>
      <c r="M113" s="4">
        <v>3</v>
      </c>
      <c r="N113" s="4">
        <v>3</v>
      </c>
      <c r="O113" s="4">
        <f t="shared" si="8"/>
        <v>100</v>
      </c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30"/>
    </row>
    <row r="114" spans="1:26" x14ac:dyDescent="0.25">
      <c r="A114" s="29"/>
      <c r="B114" s="1"/>
      <c r="C114" s="1"/>
      <c r="D114" s="4"/>
      <c r="E114" s="4">
        <v>2</v>
      </c>
      <c r="F114" s="4">
        <v>2</v>
      </c>
      <c r="G114" s="4">
        <v>2</v>
      </c>
      <c r="H114" s="4">
        <f t="shared" si="9"/>
        <v>100</v>
      </c>
      <c r="I114" s="1"/>
      <c r="J114" s="1"/>
      <c r="K114" s="13">
        <v>17</v>
      </c>
      <c r="L114" s="4">
        <v>4</v>
      </c>
      <c r="M114" s="4">
        <v>4</v>
      </c>
      <c r="N114" s="4">
        <v>4</v>
      </c>
      <c r="O114" s="4">
        <f t="shared" si="8"/>
        <v>100</v>
      </c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30"/>
    </row>
    <row r="115" spans="1:26" x14ac:dyDescent="0.25">
      <c r="A115" s="29"/>
      <c r="B115" s="1"/>
      <c r="C115" s="1"/>
      <c r="D115" s="4">
        <v>2</v>
      </c>
      <c r="E115" s="4">
        <v>2</v>
      </c>
      <c r="F115" s="4">
        <v>1</v>
      </c>
      <c r="G115" s="4">
        <v>1</v>
      </c>
      <c r="H115" s="4">
        <f t="shared" si="9"/>
        <v>100</v>
      </c>
      <c r="I115" s="1"/>
      <c r="J115" s="1"/>
      <c r="K115" s="13">
        <v>18</v>
      </c>
      <c r="L115" s="4">
        <v>10</v>
      </c>
      <c r="M115" s="4">
        <v>10</v>
      </c>
      <c r="N115" s="4">
        <v>6</v>
      </c>
      <c r="O115" s="4">
        <f t="shared" si="8"/>
        <v>60</v>
      </c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30"/>
    </row>
    <row r="116" spans="1:26" x14ac:dyDescent="0.25">
      <c r="A116" s="29"/>
      <c r="B116" s="1"/>
      <c r="C116" s="1"/>
      <c r="D116" s="4">
        <v>3</v>
      </c>
      <c r="E116" s="4">
        <v>2</v>
      </c>
      <c r="F116" s="4">
        <v>2</v>
      </c>
      <c r="G116" s="4">
        <v>2</v>
      </c>
      <c r="H116" s="4">
        <f t="shared" si="9"/>
        <v>100</v>
      </c>
      <c r="I116" s="1"/>
      <c r="J116" s="1"/>
      <c r="K116" s="13">
        <v>19</v>
      </c>
      <c r="L116" s="4">
        <v>2</v>
      </c>
      <c r="M116" s="4">
        <v>2</v>
      </c>
      <c r="N116" s="4">
        <v>2</v>
      </c>
      <c r="O116" s="4">
        <f t="shared" si="8"/>
        <v>100</v>
      </c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30"/>
    </row>
    <row r="117" spans="1:26" x14ac:dyDescent="0.25">
      <c r="A117" s="29"/>
      <c r="B117" s="1"/>
      <c r="C117" s="1"/>
      <c r="D117" s="4">
        <v>4</v>
      </c>
      <c r="E117" s="4">
        <v>2</v>
      </c>
      <c r="F117" s="4">
        <v>2</v>
      </c>
      <c r="G117" s="4">
        <v>2</v>
      </c>
      <c r="H117" s="4">
        <f t="shared" si="9"/>
        <v>100</v>
      </c>
      <c r="I117" s="1"/>
      <c r="J117" s="1"/>
      <c r="K117" s="13">
        <v>20</v>
      </c>
      <c r="L117" s="4">
        <v>2</v>
      </c>
      <c r="M117" s="4">
        <v>2</v>
      </c>
      <c r="N117" s="4">
        <v>2</v>
      </c>
      <c r="O117" s="4">
        <f t="shared" si="8"/>
        <v>100</v>
      </c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30"/>
    </row>
    <row r="118" spans="1:26" x14ac:dyDescent="0.25">
      <c r="A118" s="29"/>
      <c r="B118" s="1"/>
      <c r="C118" s="1"/>
      <c r="D118" s="4"/>
      <c r="E118" s="4">
        <v>2</v>
      </c>
      <c r="F118" s="4">
        <v>2</v>
      </c>
      <c r="G118" s="4">
        <v>2</v>
      </c>
      <c r="H118" s="4">
        <f t="shared" si="9"/>
        <v>100</v>
      </c>
      <c r="I118" s="1"/>
      <c r="J118" s="1"/>
      <c r="K118" s="13">
        <v>21</v>
      </c>
      <c r="L118" s="4">
        <v>1</v>
      </c>
      <c r="M118" s="4">
        <v>1</v>
      </c>
      <c r="N118" s="4">
        <v>1</v>
      </c>
      <c r="O118" s="4">
        <f t="shared" si="8"/>
        <v>100</v>
      </c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30"/>
    </row>
    <row r="119" spans="1:26" x14ac:dyDescent="0.25">
      <c r="A119" s="29"/>
      <c r="B119" s="1"/>
      <c r="C119" s="1"/>
      <c r="D119" s="4">
        <v>5</v>
      </c>
      <c r="E119" s="4">
        <v>8</v>
      </c>
      <c r="F119" s="4">
        <v>8</v>
      </c>
      <c r="G119" s="4">
        <v>7</v>
      </c>
      <c r="H119" s="4">
        <f t="shared" si="9"/>
        <v>87.5</v>
      </c>
      <c r="I119" s="1"/>
      <c r="J119" s="1"/>
      <c r="K119" s="13"/>
      <c r="L119" s="4"/>
      <c r="M119" s="4"/>
      <c r="N119" s="4"/>
      <c r="O119" s="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30"/>
    </row>
    <row r="120" spans="1:26" x14ac:dyDescent="0.25">
      <c r="A120" s="29"/>
      <c r="B120" s="1"/>
      <c r="C120" s="1"/>
      <c r="D120" s="4"/>
      <c r="E120" s="4">
        <v>4</v>
      </c>
      <c r="F120" s="4">
        <v>4</v>
      </c>
      <c r="G120" s="4">
        <v>2</v>
      </c>
      <c r="H120" s="4">
        <f t="shared" si="9"/>
        <v>50</v>
      </c>
      <c r="I120" s="1"/>
      <c r="J120" s="1"/>
      <c r="K120" s="9">
        <f>COUNT(K77:K118)</f>
        <v>37</v>
      </c>
      <c r="L120" s="4">
        <f>SUM(L77:L118)</f>
        <v>164</v>
      </c>
      <c r="M120" s="4"/>
      <c r="N120" s="4"/>
      <c r="O120" s="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30"/>
    </row>
    <row r="121" spans="1:26" x14ac:dyDescent="0.25">
      <c r="A121" s="29"/>
      <c r="B121" s="1"/>
      <c r="C121" s="1"/>
      <c r="D121" s="4"/>
      <c r="E121" s="4">
        <v>3</v>
      </c>
      <c r="F121" s="4">
        <v>3</v>
      </c>
      <c r="G121" s="4">
        <v>2</v>
      </c>
      <c r="H121" s="4">
        <f t="shared" si="9"/>
        <v>66.666666666666671</v>
      </c>
      <c r="I121" s="1"/>
      <c r="J121" s="1"/>
      <c r="K121" s="4"/>
      <c r="L121" s="4"/>
      <c r="M121" s="4"/>
      <c r="N121" s="4"/>
      <c r="O121" s="9" t="s">
        <v>47</v>
      </c>
      <c r="P121" s="7" t="s">
        <v>42</v>
      </c>
      <c r="Q121" s="16" t="s">
        <v>52</v>
      </c>
      <c r="R121" s="1"/>
      <c r="S121" s="1"/>
      <c r="T121" s="1"/>
      <c r="U121" s="1"/>
      <c r="V121" s="1"/>
      <c r="W121" s="1"/>
      <c r="X121" s="1"/>
      <c r="Y121" s="1"/>
      <c r="Z121" s="30"/>
    </row>
    <row r="122" spans="1:26" x14ac:dyDescent="0.25">
      <c r="A122" s="29"/>
      <c r="B122" s="1"/>
      <c r="C122" s="1"/>
      <c r="D122" s="4"/>
      <c r="E122" s="4">
        <v>4</v>
      </c>
      <c r="F122" s="4">
        <v>4</v>
      </c>
      <c r="G122" s="4">
        <v>3</v>
      </c>
      <c r="H122" s="4">
        <f t="shared" si="9"/>
        <v>75</v>
      </c>
      <c r="I122" s="1"/>
      <c r="J122" s="1"/>
      <c r="K122" s="4"/>
      <c r="L122" s="4"/>
      <c r="M122" s="4"/>
      <c r="N122" s="4"/>
      <c r="O122" s="4">
        <f>AVERAGE(O77:O118)</f>
        <v>85.636810279667429</v>
      </c>
      <c r="P122" s="1">
        <f>STDEV(O77:O118)/SQRT(COUNT(O77:O118))</f>
        <v>3.3534840396681007</v>
      </c>
      <c r="Q122" s="1">
        <f>TTEST(G77:G142,O77:O118,2,2)</f>
        <v>2.3864983328870074E-54</v>
      </c>
      <c r="R122" s="1"/>
      <c r="S122" s="1"/>
      <c r="T122" s="1"/>
      <c r="U122" s="1"/>
      <c r="V122" s="1"/>
      <c r="W122" s="1"/>
      <c r="X122" s="1"/>
      <c r="Y122" s="1"/>
      <c r="Z122" s="30"/>
    </row>
    <row r="123" spans="1:26" x14ac:dyDescent="0.25">
      <c r="A123" s="29"/>
      <c r="B123" s="1"/>
      <c r="C123" s="1"/>
      <c r="D123" s="4"/>
      <c r="E123" s="4">
        <v>7</v>
      </c>
      <c r="F123" s="4">
        <v>7</v>
      </c>
      <c r="G123" s="4">
        <v>7</v>
      </c>
      <c r="H123" s="4">
        <f t="shared" si="9"/>
        <v>100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30"/>
    </row>
    <row r="124" spans="1:26" x14ac:dyDescent="0.25">
      <c r="A124" s="29"/>
      <c r="B124" s="1"/>
      <c r="C124" s="1"/>
      <c r="D124" s="4"/>
      <c r="E124" s="4">
        <v>6</v>
      </c>
      <c r="F124" s="4">
        <v>6</v>
      </c>
      <c r="G124" s="4">
        <v>6</v>
      </c>
      <c r="H124" s="4">
        <f t="shared" si="9"/>
        <v>100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30"/>
    </row>
    <row r="125" spans="1:26" x14ac:dyDescent="0.25">
      <c r="A125" s="29"/>
      <c r="B125" s="1"/>
      <c r="C125" s="1"/>
      <c r="D125" s="4"/>
      <c r="E125" s="4">
        <v>5</v>
      </c>
      <c r="F125" s="4">
        <v>5</v>
      </c>
      <c r="G125" s="4">
        <v>5</v>
      </c>
      <c r="H125" s="4">
        <f t="shared" si="9"/>
        <v>100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30"/>
    </row>
    <row r="126" spans="1:26" x14ac:dyDescent="0.25">
      <c r="A126" s="29"/>
      <c r="B126" s="1"/>
      <c r="C126" s="1"/>
      <c r="D126" s="4"/>
      <c r="E126" s="4">
        <v>2</v>
      </c>
      <c r="F126" s="4">
        <v>2</v>
      </c>
      <c r="G126" s="4">
        <v>2</v>
      </c>
      <c r="H126" s="4">
        <f t="shared" si="9"/>
        <v>100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30"/>
    </row>
    <row r="127" spans="1:26" x14ac:dyDescent="0.25">
      <c r="A127" s="29"/>
      <c r="B127" s="1"/>
      <c r="C127" s="1"/>
      <c r="D127" s="4">
        <v>6</v>
      </c>
      <c r="E127" s="4">
        <v>2</v>
      </c>
      <c r="F127" s="4">
        <v>2</v>
      </c>
      <c r="G127" s="4">
        <v>2</v>
      </c>
      <c r="H127" s="4">
        <f t="shared" si="9"/>
        <v>100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30"/>
    </row>
    <row r="128" spans="1:26" x14ac:dyDescent="0.25">
      <c r="A128" s="29"/>
      <c r="B128" s="1"/>
      <c r="C128" s="1"/>
      <c r="D128" s="4"/>
      <c r="E128" s="4">
        <v>6</v>
      </c>
      <c r="F128" s="4">
        <v>6</v>
      </c>
      <c r="G128" s="4">
        <v>5</v>
      </c>
      <c r="H128" s="4">
        <f t="shared" si="9"/>
        <v>83.333333333333343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30"/>
    </row>
    <row r="129" spans="1:26" x14ac:dyDescent="0.25">
      <c r="A129" s="29"/>
      <c r="B129" s="1"/>
      <c r="C129" s="1"/>
      <c r="D129" s="4">
        <v>7</v>
      </c>
      <c r="E129" s="4">
        <v>4</v>
      </c>
      <c r="F129" s="4">
        <v>4</v>
      </c>
      <c r="G129" s="4">
        <v>4</v>
      </c>
      <c r="H129" s="4">
        <f t="shared" si="9"/>
        <v>100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30"/>
    </row>
    <row r="130" spans="1:26" x14ac:dyDescent="0.25">
      <c r="A130" s="29"/>
      <c r="B130" s="1"/>
      <c r="C130" s="1"/>
      <c r="D130" s="4">
        <v>8</v>
      </c>
      <c r="E130" s="4">
        <v>7</v>
      </c>
      <c r="F130" s="4">
        <v>7</v>
      </c>
      <c r="G130" s="4">
        <v>5</v>
      </c>
      <c r="H130" s="4">
        <f t="shared" si="9"/>
        <v>71.428571428571431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30"/>
    </row>
    <row r="131" spans="1:26" x14ac:dyDescent="0.25">
      <c r="A131" s="29"/>
      <c r="B131" s="1"/>
      <c r="C131" s="1"/>
      <c r="D131" s="4">
        <v>9</v>
      </c>
      <c r="E131" s="4">
        <v>2</v>
      </c>
      <c r="F131" s="4">
        <v>2</v>
      </c>
      <c r="G131" s="4">
        <v>2</v>
      </c>
      <c r="H131" s="4">
        <f t="shared" si="9"/>
        <v>100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30"/>
    </row>
    <row r="132" spans="1:26" x14ac:dyDescent="0.25">
      <c r="A132" s="29"/>
      <c r="B132" s="1"/>
      <c r="C132" s="1"/>
      <c r="D132" s="4">
        <v>10</v>
      </c>
      <c r="E132" s="4">
        <v>5</v>
      </c>
      <c r="F132" s="4">
        <v>5</v>
      </c>
      <c r="G132" s="4">
        <v>5</v>
      </c>
      <c r="H132" s="4">
        <f t="shared" si="9"/>
        <v>100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30"/>
    </row>
    <row r="133" spans="1:26" x14ac:dyDescent="0.25">
      <c r="A133" s="29"/>
      <c r="B133" s="1"/>
      <c r="C133" s="1"/>
      <c r="D133" s="4"/>
      <c r="E133" s="4">
        <v>2</v>
      </c>
      <c r="F133" s="4">
        <v>2</v>
      </c>
      <c r="G133" s="4">
        <v>2</v>
      </c>
      <c r="H133" s="4">
        <f t="shared" si="9"/>
        <v>100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30"/>
    </row>
    <row r="134" spans="1:26" x14ac:dyDescent="0.25">
      <c r="A134" s="29"/>
      <c r="B134" s="1"/>
      <c r="C134" s="1"/>
      <c r="D134" s="4">
        <v>11</v>
      </c>
      <c r="E134" s="4">
        <v>6</v>
      </c>
      <c r="F134" s="4">
        <v>6</v>
      </c>
      <c r="G134" s="4">
        <v>6</v>
      </c>
      <c r="H134" s="4">
        <f t="shared" si="9"/>
        <v>100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30"/>
    </row>
    <row r="135" spans="1:26" x14ac:dyDescent="0.25">
      <c r="A135" s="29"/>
      <c r="B135" s="1"/>
      <c r="C135" s="1"/>
      <c r="D135" s="4">
        <v>12</v>
      </c>
      <c r="E135" s="4">
        <v>5</v>
      </c>
      <c r="F135" s="4">
        <v>5</v>
      </c>
      <c r="G135" s="4">
        <v>5</v>
      </c>
      <c r="H135" s="4">
        <f t="shared" si="9"/>
        <v>100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30"/>
    </row>
    <row r="136" spans="1:26" x14ac:dyDescent="0.25">
      <c r="A136" s="29"/>
      <c r="B136" s="1"/>
      <c r="C136" s="1"/>
      <c r="D136" s="4">
        <v>13</v>
      </c>
      <c r="E136" s="4">
        <v>13</v>
      </c>
      <c r="F136" s="4">
        <v>13</v>
      </c>
      <c r="G136" s="4">
        <v>11</v>
      </c>
      <c r="H136" s="4">
        <f t="shared" si="9"/>
        <v>84.615384615384613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30"/>
    </row>
    <row r="137" spans="1:26" x14ac:dyDescent="0.25">
      <c r="A137" s="29"/>
      <c r="B137" s="1"/>
      <c r="C137" s="1"/>
      <c r="D137" s="4">
        <v>14</v>
      </c>
      <c r="E137" s="4">
        <v>8</v>
      </c>
      <c r="F137" s="4">
        <v>8</v>
      </c>
      <c r="G137" s="4">
        <v>8</v>
      </c>
      <c r="H137" s="4">
        <f t="shared" si="9"/>
        <v>100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30"/>
    </row>
    <row r="138" spans="1:26" x14ac:dyDescent="0.25">
      <c r="A138" s="29"/>
      <c r="B138" s="1"/>
      <c r="C138" s="1"/>
      <c r="D138" s="4">
        <v>15</v>
      </c>
      <c r="E138" s="4">
        <v>7</v>
      </c>
      <c r="F138" s="4">
        <v>7</v>
      </c>
      <c r="G138" s="4">
        <v>7</v>
      </c>
      <c r="H138" s="4">
        <f t="shared" si="9"/>
        <v>100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30"/>
    </row>
    <row r="139" spans="1:26" x14ac:dyDescent="0.25">
      <c r="A139" s="29"/>
      <c r="B139" s="1"/>
      <c r="C139" s="1"/>
      <c r="D139" s="4">
        <v>16</v>
      </c>
      <c r="E139" s="4">
        <v>4</v>
      </c>
      <c r="F139" s="4">
        <v>4</v>
      </c>
      <c r="G139" s="4">
        <v>4</v>
      </c>
      <c r="H139" s="4">
        <f t="shared" si="9"/>
        <v>100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30"/>
    </row>
    <row r="140" spans="1:26" x14ac:dyDescent="0.25">
      <c r="A140" s="29"/>
      <c r="B140" s="1"/>
      <c r="C140" s="1"/>
      <c r="D140" s="4">
        <v>17</v>
      </c>
      <c r="E140" s="4">
        <v>2</v>
      </c>
      <c r="F140" s="4">
        <v>2</v>
      </c>
      <c r="G140" s="4">
        <v>2</v>
      </c>
      <c r="H140" s="4">
        <f t="shared" si="9"/>
        <v>100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30"/>
    </row>
    <row r="141" spans="1:26" x14ac:dyDescent="0.25">
      <c r="A141" s="29"/>
      <c r="B141" s="1"/>
      <c r="C141" s="1"/>
      <c r="D141" s="4">
        <v>18</v>
      </c>
      <c r="E141" s="4">
        <v>2</v>
      </c>
      <c r="F141" s="4">
        <v>2</v>
      </c>
      <c r="G141" s="4">
        <v>2</v>
      </c>
      <c r="H141" s="4">
        <f t="shared" si="9"/>
        <v>100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30"/>
    </row>
    <row r="142" spans="1:26" x14ac:dyDescent="0.25">
      <c r="A142" s="29"/>
      <c r="B142" s="1"/>
      <c r="C142" s="1"/>
      <c r="D142" s="4"/>
      <c r="E142" s="4">
        <v>2</v>
      </c>
      <c r="F142" s="4">
        <v>2</v>
      </c>
      <c r="G142" s="4">
        <v>2</v>
      </c>
      <c r="H142" s="4">
        <f t="shared" si="9"/>
        <v>100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30"/>
    </row>
    <row r="143" spans="1:26" x14ac:dyDescent="0.25">
      <c r="A143" s="29"/>
      <c r="B143" s="1"/>
      <c r="C143" s="1"/>
      <c r="D143" s="4"/>
      <c r="E143" s="4"/>
      <c r="F143" s="4"/>
      <c r="G143" s="4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30"/>
    </row>
    <row r="144" spans="1:26" x14ac:dyDescent="0.25">
      <c r="A144" s="29"/>
      <c r="B144" s="1"/>
      <c r="C144" s="1"/>
      <c r="D144" s="2">
        <f>COUNT(D77:D141)</f>
        <v>54</v>
      </c>
      <c r="E144" s="1">
        <f>SUM(E77:E142)</f>
        <v>256</v>
      </c>
      <c r="F144" s="1"/>
      <c r="G144" s="1"/>
      <c r="H144" s="9" t="s">
        <v>47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30"/>
    </row>
    <row r="145" spans="1:38" x14ac:dyDescent="0.25">
      <c r="A145" s="29"/>
      <c r="B145" s="1"/>
      <c r="C145" s="1"/>
      <c r="D145" s="1"/>
      <c r="E145" s="1"/>
      <c r="F145" s="1"/>
      <c r="G145" s="1"/>
      <c r="H145" s="4">
        <f>AVERAGE(H77:H142)</f>
        <v>94.662883412883431</v>
      </c>
      <c r="I145" s="7" t="s">
        <v>42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30"/>
    </row>
    <row r="146" spans="1:38" x14ac:dyDescent="0.25">
      <c r="A146" s="29"/>
      <c r="B146" s="1"/>
      <c r="C146" s="1"/>
      <c r="D146" s="1"/>
      <c r="E146" s="1"/>
      <c r="F146" s="1"/>
      <c r="G146" s="1"/>
      <c r="H146" s="1">
        <f>STDEV(H77:H142)/SQRT(COUNT(H78:H142))</f>
        <v>1.5495862816579462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30"/>
    </row>
    <row r="147" spans="1:38" ht="16.5" thickBot="1" x14ac:dyDescent="0.3">
      <c r="A147" s="31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4"/>
    </row>
    <row r="148" spans="1:38" ht="16.5" thickBot="1" x14ac:dyDescent="0.3"/>
    <row r="149" spans="1:38" ht="23.25" x14ac:dyDescent="0.35">
      <c r="A149" s="33" t="s">
        <v>66</v>
      </c>
      <c r="B149" s="35" t="s">
        <v>69</v>
      </c>
      <c r="C149" s="27"/>
      <c r="D149" s="35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36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8"/>
    </row>
    <row r="150" spans="1:38" s="42" customFormat="1" x14ac:dyDescent="0.25">
      <c r="A150" s="40"/>
      <c r="B150" s="6" t="s">
        <v>70</v>
      </c>
      <c r="C150" s="20"/>
      <c r="D150"/>
      <c r="E150" t="s">
        <v>87</v>
      </c>
      <c r="F150"/>
      <c r="G150"/>
      <c r="H150"/>
      <c r="I150"/>
      <c r="J150"/>
      <c r="K150"/>
      <c r="L150"/>
      <c r="M150"/>
      <c r="N150"/>
      <c r="O150" s="20"/>
      <c r="P150" s="9"/>
      <c r="Q150" s="9"/>
      <c r="R150" s="9"/>
      <c r="S150" s="9"/>
      <c r="T150" s="9"/>
      <c r="U150" s="9"/>
      <c r="V150" s="9"/>
      <c r="W150" s="9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41"/>
    </row>
    <row r="151" spans="1:38" x14ac:dyDescent="0.25">
      <c r="A151" s="29"/>
      <c r="B151" s="1"/>
      <c r="C151" s="1"/>
      <c r="E151" s="45" t="s">
        <v>85</v>
      </c>
      <c r="H151" s="46" t="s">
        <v>46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30"/>
    </row>
    <row r="152" spans="1:38" x14ac:dyDescent="0.25">
      <c r="A152" s="29"/>
      <c r="B152" s="1"/>
      <c r="C152" s="1"/>
      <c r="E152">
        <v>0</v>
      </c>
      <c r="H152">
        <v>2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2"/>
      <c r="AB152" s="1"/>
      <c r="AC152" s="18"/>
      <c r="AD152" s="7"/>
      <c r="AE152" s="15"/>
      <c r="AF152" s="1"/>
      <c r="AG152" s="19"/>
      <c r="AH152" s="1"/>
      <c r="AI152" s="1"/>
      <c r="AJ152" s="1"/>
      <c r="AK152" s="1"/>
      <c r="AL152" s="30"/>
    </row>
    <row r="153" spans="1:38" x14ac:dyDescent="0.25">
      <c r="A153" s="29"/>
      <c r="B153" s="1"/>
      <c r="C153" s="1"/>
      <c r="E153">
        <v>20</v>
      </c>
      <c r="H153">
        <v>0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2"/>
      <c r="AA153" s="1"/>
      <c r="AB153" s="1"/>
      <c r="AC153" s="1"/>
      <c r="AD153" s="1"/>
      <c r="AE153" s="1"/>
      <c r="AF153" s="1"/>
      <c r="AG153" s="1"/>
      <c r="AH153" s="2"/>
      <c r="AI153" s="1"/>
      <c r="AJ153" s="1"/>
      <c r="AK153" s="1"/>
      <c r="AL153" s="30"/>
    </row>
    <row r="154" spans="1:38" x14ac:dyDescent="0.25">
      <c r="A154" s="29"/>
      <c r="B154" s="1"/>
      <c r="C154" s="1"/>
      <c r="E154">
        <v>1</v>
      </c>
      <c r="H154">
        <v>8</v>
      </c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2"/>
      <c r="AA154" s="20"/>
      <c r="AB154" s="1"/>
      <c r="AC154" s="1"/>
      <c r="AD154" s="1"/>
      <c r="AE154" s="4"/>
      <c r="AF154" s="1"/>
      <c r="AG154" s="2"/>
      <c r="AH154" s="1"/>
      <c r="AI154" s="1"/>
      <c r="AJ154" s="1"/>
      <c r="AK154" s="1"/>
      <c r="AL154" s="30"/>
    </row>
    <row r="155" spans="1:38" x14ac:dyDescent="0.25">
      <c r="A155" s="29"/>
      <c r="B155" s="1"/>
      <c r="C155" s="1"/>
      <c r="E155">
        <v>0</v>
      </c>
      <c r="H155">
        <v>0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2"/>
      <c r="AA155" s="1"/>
      <c r="AB155" s="1"/>
      <c r="AC155" s="1"/>
      <c r="AD155" s="1"/>
      <c r="AE155" s="1"/>
      <c r="AF155" s="1"/>
      <c r="AG155" s="2"/>
      <c r="AH155" s="1"/>
      <c r="AI155" s="1"/>
      <c r="AJ155" s="1"/>
      <c r="AK155" s="1"/>
      <c r="AL155" s="30"/>
    </row>
    <row r="156" spans="1:38" x14ac:dyDescent="0.25">
      <c r="A156" s="29"/>
      <c r="B156" s="1"/>
      <c r="C156" s="1"/>
      <c r="E156">
        <v>10</v>
      </c>
      <c r="H156">
        <v>6</v>
      </c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2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30"/>
    </row>
    <row r="157" spans="1:38" x14ac:dyDescent="0.25">
      <c r="A157" s="29"/>
      <c r="B157" s="1"/>
      <c r="C157" s="1"/>
      <c r="E157">
        <v>7</v>
      </c>
      <c r="H157">
        <v>0</v>
      </c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2"/>
      <c r="AA157" s="1"/>
      <c r="AB157" s="1"/>
      <c r="AC157" s="1"/>
      <c r="AD157" s="1"/>
      <c r="AE157" s="1"/>
      <c r="AF157" s="7"/>
      <c r="AG157" s="1"/>
      <c r="AH157" s="1"/>
      <c r="AI157" s="1"/>
      <c r="AJ157" s="1"/>
      <c r="AK157" s="1"/>
      <c r="AL157" s="30"/>
    </row>
    <row r="158" spans="1:38" x14ac:dyDescent="0.25">
      <c r="A158" s="29"/>
      <c r="B158" s="1"/>
      <c r="C158" s="1"/>
      <c r="E158">
        <v>6</v>
      </c>
      <c r="H158">
        <v>5</v>
      </c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2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30"/>
    </row>
    <row r="159" spans="1:38" x14ac:dyDescent="0.25">
      <c r="A159" s="29"/>
      <c r="B159" s="1"/>
      <c r="C159" s="1"/>
      <c r="E159">
        <v>0</v>
      </c>
      <c r="H159">
        <v>1</v>
      </c>
      <c r="K159" s="47" t="s">
        <v>75</v>
      </c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30"/>
    </row>
    <row r="160" spans="1:38" x14ac:dyDescent="0.25">
      <c r="A160" s="29"/>
      <c r="B160" s="1"/>
      <c r="C160" s="1"/>
      <c r="E160">
        <v>10</v>
      </c>
      <c r="H160">
        <v>8</v>
      </c>
      <c r="J160" t="s">
        <v>89</v>
      </c>
      <c r="K160">
        <v>5.3111111111111109</v>
      </c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5"/>
      <c r="AH160" s="1"/>
      <c r="AI160" s="1"/>
      <c r="AJ160" s="1"/>
      <c r="AK160" s="1"/>
      <c r="AL160" s="30"/>
    </row>
    <row r="161" spans="1:38" x14ac:dyDescent="0.25">
      <c r="A161" s="29"/>
      <c r="B161" s="1"/>
      <c r="C161" s="1"/>
      <c r="E161">
        <v>16</v>
      </c>
      <c r="H161">
        <v>0</v>
      </c>
      <c r="J161" t="s">
        <v>90</v>
      </c>
      <c r="K161">
        <v>2.671875</v>
      </c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30"/>
    </row>
    <row r="162" spans="1:38" x14ac:dyDescent="0.25">
      <c r="A162" s="29"/>
      <c r="B162" s="1"/>
      <c r="C162" s="1"/>
      <c r="E162">
        <v>3</v>
      </c>
      <c r="H162">
        <v>0</v>
      </c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30"/>
    </row>
    <row r="163" spans="1:38" x14ac:dyDescent="0.25">
      <c r="A163" s="29"/>
      <c r="B163" s="1"/>
      <c r="C163" s="1"/>
      <c r="E163">
        <v>1</v>
      </c>
      <c r="H163">
        <v>0</v>
      </c>
      <c r="I163" s="52" t="s">
        <v>42</v>
      </c>
      <c r="J163" t="s">
        <v>89</v>
      </c>
      <c r="K163">
        <v>1.3849195805782051</v>
      </c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30"/>
    </row>
    <row r="164" spans="1:38" x14ac:dyDescent="0.25">
      <c r="A164" s="29"/>
      <c r="B164" s="1"/>
      <c r="C164" s="1"/>
      <c r="E164">
        <v>21</v>
      </c>
      <c r="H164">
        <v>7</v>
      </c>
      <c r="J164" t="s">
        <v>90</v>
      </c>
      <c r="K164">
        <v>0.58969939859589904</v>
      </c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30"/>
    </row>
    <row r="165" spans="1:38" x14ac:dyDescent="0.25">
      <c r="A165" s="29"/>
      <c r="B165" s="1"/>
      <c r="C165" s="1"/>
      <c r="E165">
        <v>1</v>
      </c>
      <c r="H165">
        <v>0</v>
      </c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30"/>
    </row>
    <row r="166" spans="1:38" x14ac:dyDescent="0.25">
      <c r="A166" s="29"/>
      <c r="B166" s="1"/>
      <c r="C166" s="1"/>
      <c r="E166">
        <v>2</v>
      </c>
      <c r="H166">
        <v>0</v>
      </c>
      <c r="J166" t="s">
        <v>91</v>
      </c>
      <c r="K166">
        <v>5.42671720647575E-2</v>
      </c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30"/>
    </row>
    <row r="167" spans="1:38" x14ac:dyDescent="0.25">
      <c r="A167" s="29"/>
      <c r="B167" s="1"/>
      <c r="C167" s="1"/>
      <c r="E167">
        <v>4</v>
      </c>
      <c r="H167">
        <v>1</v>
      </c>
      <c r="K167" s="51" t="s">
        <v>86</v>
      </c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30"/>
    </row>
    <row r="168" spans="1:38" x14ac:dyDescent="0.25">
      <c r="A168" s="29"/>
      <c r="B168" s="1"/>
      <c r="C168" s="1"/>
      <c r="E168">
        <v>1</v>
      </c>
      <c r="H168">
        <v>0</v>
      </c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30"/>
    </row>
    <row r="169" spans="1:38" x14ac:dyDescent="0.25">
      <c r="A169" s="29"/>
      <c r="B169" s="1"/>
      <c r="C169" s="1"/>
      <c r="E169">
        <v>2</v>
      </c>
      <c r="H169">
        <v>1</v>
      </c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30"/>
    </row>
    <row r="170" spans="1:38" x14ac:dyDescent="0.25">
      <c r="A170" s="29"/>
      <c r="B170" s="1"/>
      <c r="C170" s="1"/>
      <c r="E170">
        <v>0</v>
      </c>
      <c r="H170">
        <v>10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30"/>
    </row>
    <row r="171" spans="1:38" x14ac:dyDescent="0.25">
      <c r="A171" s="29"/>
      <c r="B171" s="1"/>
      <c r="C171" s="1"/>
      <c r="E171">
        <v>0</v>
      </c>
      <c r="H171">
        <v>0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30"/>
    </row>
    <row r="172" spans="1:38" x14ac:dyDescent="0.25">
      <c r="A172" s="29"/>
      <c r="B172" s="1"/>
      <c r="C172" s="1"/>
      <c r="E172">
        <v>8</v>
      </c>
      <c r="H172">
        <v>0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30"/>
    </row>
    <row r="173" spans="1:38" x14ac:dyDescent="0.25">
      <c r="A173" s="29"/>
      <c r="B173" s="1"/>
      <c r="C173" s="1"/>
      <c r="E173">
        <v>1</v>
      </c>
      <c r="H173">
        <v>0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30"/>
    </row>
    <row r="174" spans="1:38" x14ac:dyDescent="0.25">
      <c r="A174" s="29"/>
      <c r="B174" s="1"/>
      <c r="C174" s="1"/>
      <c r="E174">
        <v>4</v>
      </c>
      <c r="H174">
        <v>0</v>
      </c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30"/>
    </row>
    <row r="175" spans="1:38" x14ac:dyDescent="0.25">
      <c r="A175" s="29"/>
      <c r="B175" s="1"/>
      <c r="C175" s="1"/>
      <c r="E175">
        <v>4</v>
      </c>
      <c r="H175">
        <v>7</v>
      </c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30"/>
    </row>
    <row r="176" spans="1:38" x14ac:dyDescent="0.25">
      <c r="A176" s="29"/>
      <c r="B176" s="1"/>
      <c r="C176" s="1"/>
      <c r="E176">
        <v>0</v>
      </c>
      <c r="H176">
        <v>0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30"/>
    </row>
    <row r="177" spans="1:38" x14ac:dyDescent="0.25">
      <c r="A177" s="29"/>
      <c r="B177" s="1"/>
      <c r="C177" s="1"/>
      <c r="E177">
        <v>0</v>
      </c>
      <c r="H177">
        <v>4</v>
      </c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30"/>
    </row>
    <row r="178" spans="1:38" x14ac:dyDescent="0.25">
      <c r="A178" s="29"/>
      <c r="B178" s="1"/>
      <c r="C178" s="1"/>
      <c r="E178">
        <v>0</v>
      </c>
      <c r="H178">
        <v>0</v>
      </c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30"/>
    </row>
    <row r="179" spans="1:38" x14ac:dyDescent="0.25">
      <c r="A179" s="29"/>
      <c r="B179" s="1"/>
      <c r="C179" s="1"/>
      <c r="E179">
        <v>0</v>
      </c>
      <c r="H179">
        <v>4</v>
      </c>
      <c r="O179" s="3"/>
      <c r="P179" s="21"/>
      <c r="Q179" s="21"/>
      <c r="R179" s="21"/>
      <c r="S179" s="21"/>
      <c r="T179" s="21"/>
      <c r="U179" s="21"/>
      <c r="V179" s="2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30"/>
    </row>
    <row r="180" spans="1:38" x14ac:dyDescent="0.25">
      <c r="A180" s="29"/>
      <c r="B180" s="1"/>
      <c r="C180" s="1"/>
      <c r="E180">
        <v>6</v>
      </c>
      <c r="H180">
        <v>6</v>
      </c>
      <c r="O180" s="22"/>
      <c r="P180" s="1"/>
      <c r="Q180" s="1"/>
      <c r="R180" s="2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30"/>
    </row>
    <row r="181" spans="1:38" x14ac:dyDescent="0.25">
      <c r="A181" s="29"/>
      <c r="B181" s="1"/>
      <c r="C181" s="1"/>
      <c r="E181">
        <v>0</v>
      </c>
      <c r="H181">
        <v>3</v>
      </c>
      <c r="O181" s="2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30"/>
    </row>
    <row r="182" spans="1:38" x14ac:dyDescent="0.25">
      <c r="A182" s="29"/>
      <c r="B182" s="1"/>
      <c r="C182" s="1"/>
      <c r="E182">
        <v>2</v>
      </c>
      <c r="H182">
        <v>0</v>
      </c>
      <c r="O182" s="2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30"/>
    </row>
    <row r="183" spans="1:38" x14ac:dyDescent="0.25">
      <c r="A183" s="29"/>
      <c r="B183" s="1"/>
      <c r="C183" s="1"/>
      <c r="E183">
        <v>0</v>
      </c>
      <c r="H183">
        <v>0</v>
      </c>
      <c r="O183" s="2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30"/>
    </row>
    <row r="184" spans="1:38" x14ac:dyDescent="0.25">
      <c r="A184" s="29"/>
      <c r="B184" s="1"/>
      <c r="C184" s="1"/>
      <c r="E184">
        <v>0</v>
      </c>
      <c r="H184">
        <v>8</v>
      </c>
      <c r="O184" s="2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30"/>
    </row>
    <row r="185" spans="1:38" x14ac:dyDescent="0.25">
      <c r="A185" s="29"/>
      <c r="B185" s="1"/>
      <c r="C185" s="1"/>
      <c r="E185">
        <v>0</v>
      </c>
      <c r="H185">
        <v>3</v>
      </c>
      <c r="O185" s="3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30"/>
    </row>
    <row r="186" spans="1:38" x14ac:dyDescent="0.25">
      <c r="A186" s="29"/>
      <c r="B186" s="1"/>
      <c r="C186" s="1"/>
      <c r="E186">
        <v>55</v>
      </c>
      <c r="H186">
        <v>0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30"/>
    </row>
    <row r="187" spans="1:38" x14ac:dyDescent="0.25">
      <c r="A187" s="29"/>
      <c r="B187" s="1"/>
      <c r="C187" s="1"/>
      <c r="E187">
        <v>7</v>
      </c>
      <c r="H187">
        <v>10</v>
      </c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30"/>
    </row>
    <row r="188" spans="1:38" x14ac:dyDescent="0.25">
      <c r="A188" s="29"/>
      <c r="B188" s="1"/>
      <c r="C188" s="1"/>
      <c r="E188">
        <v>7</v>
      </c>
      <c r="H188">
        <v>0</v>
      </c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30"/>
    </row>
    <row r="189" spans="1:38" x14ac:dyDescent="0.25">
      <c r="A189" s="29"/>
      <c r="B189" s="1"/>
      <c r="C189" s="1"/>
      <c r="E189">
        <v>5</v>
      </c>
      <c r="H189">
        <v>0</v>
      </c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30"/>
    </row>
    <row r="190" spans="1:38" x14ac:dyDescent="0.25">
      <c r="A190" s="29"/>
      <c r="B190" s="1"/>
      <c r="C190" s="1"/>
      <c r="E190">
        <v>13</v>
      </c>
      <c r="H190">
        <v>0</v>
      </c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30"/>
    </row>
    <row r="191" spans="1:38" x14ac:dyDescent="0.25">
      <c r="A191" s="29"/>
      <c r="B191" s="1"/>
      <c r="C191" s="1"/>
      <c r="E191">
        <v>0</v>
      </c>
      <c r="H191">
        <v>10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30"/>
    </row>
    <row r="192" spans="1:38" x14ac:dyDescent="0.25">
      <c r="A192" s="29"/>
      <c r="B192" s="1"/>
      <c r="C192" s="1"/>
      <c r="E192">
        <v>0</v>
      </c>
      <c r="H192">
        <v>25</v>
      </c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30"/>
    </row>
    <row r="193" spans="1:38" x14ac:dyDescent="0.25">
      <c r="A193" s="29"/>
      <c r="B193" s="1"/>
      <c r="C193" s="1"/>
      <c r="E193">
        <v>8</v>
      </c>
      <c r="H193">
        <v>0</v>
      </c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30"/>
    </row>
    <row r="194" spans="1:38" x14ac:dyDescent="0.25">
      <c r="A194" s="29"/>
      <c r="B194" s="1"/>
      <c r="C194" s="1"/>
      <c r="E194">
        <v>11</v>
      </c>
      <c r="H194">
        <v>0</v>
      </c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30"/>
    </row>
    <row r="195" spans="1:38" x14ac:dyDescent="0.25">
      <c r="A195" s="29"/>
      <c r="B195" s="1"/>
      <c r="C195" s="1"/>
      <c r="E195">
        <v>0</v>
      </c>
      <c r="H195">
        <v>0</v>
      </c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30"/>
    </row>
    <row r="196" spans="1:38" x14ac:dyDescent="0.25">
      <c r="A196" s="29"/>
      <c r="B196" s="1"/>
      <c r="C196" s="1"/>
      <c r="E196">
        <v>3</v>
      </c>
      <c r="H196">
        <v>0</v>
      </c>
      <c r="O196" s="1"/>
      <c r="P196" s="1"/>
      <c r="Q196" s="1"/>
      <c r="R196" s="4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30"/>
    </row>
    <row r="197" spans="1:38" x14ac:dyDescent="0.25">
      <c r="A197" s="29"/>
      <c r="B197" s="1"/>
      <c r="C197" s="1"/>
      <c r="H197">
        <v>0</v>
      </c>
      <c r="O197" s="1"/>
      <c r="P197" s="1"/>
      <c r="Q197" s="1"/>
      <c r="R197" s="4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30"/>
    </row>
    <row r="198" spans="1:38" x14ac:dyDescent="0.25">
      <c r="A198" s="29"/>
      <c r="B198" s="1"/>
      <c r="C198" s="1"/>
      <c r="H198">
        <v>0</v>
      </c>
      <c r="O198" s="1"/>
      <c r="P198" s="1"/>
      <c r="Q198" s="1"/>
      <c r="R198" s="4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30"/>
    </row>
    <row r="199" spans="1:38" x14ac:dyDescent="0.25">
      <c r="A199" s="29"/>
      <c r="B199" s="1"/>
      <c r="C199" s="1"/>
      <c r="H199">
        <v>0</v>
      </c>
      <c r="O199" s="1"/>
      <c r="P199" s="1"/>
      <c r="Q199" s="1"/>
      <c r="R199" s="4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30"/>
    </row>
    <row r="200" spans="1:38" x14ac:dyDescent="0.25">
      <c r="A200" s="29"/>
      <c r="B200" s="1"/>
      <c r="C200" s="1"/>
      <c r="H200">
        <v>0</v>
      </c>
      <c r="O200" s="1"/>
      <c r="P200" s="1"/>
      <c r="Q200" s="1"/>
      <c r="R200" s="4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30"/>
    </row>
    <row r="201" spans="1:38" x14ac:dyDescent="0.25">
      <c r="A201" s="29"/>
      <c r="B201" s="1"/>
      <c r="C201" s="1"/>
      <c r="H201">
        <v>6</v>
      </c>
      <c r="O201" s="1"/>
      <c r="P201" s="1"/>
      <c r="Q201" s="1"/>
      <c r="R201" s="4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30"/>
    </row>
    <row r="202" spans="1:38" x14ac:dyDescent="0.25">
      <c r="A202" s="29"/>
      <c r="B202" s="1"/>
      <c r="C202" s="1"/>
      <c r="H202">
        <v>4</v>
      </c>
      <c r="O202" s="1"/>
      <c r="P202" s="1"/>
      <c r="Q202" s="1"/>
      <c r="R202" s="4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30"/>
    </row>
    <row r="203" spans="1:38" x14ac:dyDescent="0.25">
      <c r="A203" s="29"/>
      <c r="B203" s="1"/>
      <c r="C203" s="1"/>
      <c r="H203">
        <v>0</v>
      </c>
      <c r="O203" s="1"/>
      <c r="P203" s="1"/>
      <c r="Q203" s="1"/>
      <c r="R203" s="4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30"/>
    </row>
    <row r="204" spans="1:38" x14ac:dyDescent="0.25">
      <c r="A204" s="29"/>
      <c r="B204" s="1"/>
      <c r="C204" s="1"/>
      <c r="H204">
        <v>0</v>
      </c>
      <c r="O204" s="1"/>
      <c r="P204" s="1"/>
      <c r="Q204" s="1"/>
      <c r="R204" s="4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30"/>
    </row>
    <row r="205" spans="1:38" x14ac:dyDescent="0.25">
      <c r="A205" s="29"/>
      <c r="B205" s="1"/>
      <c r="C205" s="1"/>
      <c r="H205">
        <v>12</v>
      </c>
      <c r="O205" s="1"/>
      <c r="P205" s="1"/>
      <c r="Q205" s="1"/>
      <c r="R205" s="4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30"/>
    </row>
    <row r="206" spans="1:38" x14ac:dyDescent="0.25">
      <c r="A206" s="29"/>
      <c r="B206" s="1"/>
      <c r="C206" s="1"/>
      <c r="H206">
        <v>17</v>
      </c>
      <c r="O206" s="1"/>
      <c r="P206" s="1"/>
      <c r="Q206" s="1"/>
      <c r="R206" s="4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30"/>
    </row>
    <row r="207" spans="1:38" x14ac:dyDescent="0.25">
      <c r="A207" s="29"/>
      <c r="B207" s="1"/>
      <c r="C207" s="1"/>
      <c r="H207">
        <v>0</v>
      </c>
      <c r="O207" s="1"/>
      <c r="P207" s="1"/>
      <c r="Q207" s="1"/>
      <c r="R207" s="4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30"/>
    </row>
    <row r="208" spans="1:38" x14ac:dyDescent="0.25">
      <c r="A208" s="29"/>
      <c r="B208" s="1"/>
      <c r="C208" s="1"/>
      <c r="H208">
        <v>0</v>
      </c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30"/>
    </row>
    <row r="209" spans="1:38" x14ac:dyDescent="0.25">
      <c r="A209" s="29"/>
      <c r="B209" s="1"/>
      <c r="C209" s="1"/>
      <c r="H209">
        <v>0</v>
      </c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30"/>
    </row>
    <row r="210" spans="1:38" x14ac:dyDescent="0.25">
      <c r="A210" s="29"/>
      <c r="B210" s="1"/>
      <c r="C210" s="1"/>
      <c r="H210">
        <v>0</v>
      </c>
      <c r="O210" s="1"/>
      <c r="P210" s="1"/>
      <c r="Q210" s="1"/>
      <c r="R210" s="4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30"/>
    </row>
    <row r="211" spans="1:38" x14ac:dyDescent="0.25">
      <c r="A211" s="29"/>
      <c r="B211" s="1"/>
      <c r="C211" s="1"/>
      <c r="H211">
        <v>0</v>
      </c>
      <c r="O211" s="1"/>
      <c r="P211" s="1"/>
      <c r="Q211" s="1"/>
      <c r="R211" s="4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30"/>
    </row>
    <row r="212" spans="1:38" x14ac:dyDescent="0.25">
      <c r="A212" s="29"/>
      <c r="B212" s="1"/>
      <c r="C212" s="1"/>
      <c r="H212">
        <v>2</v>
      </c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30"/>
    </row>
    <row r="213" spans="1:38" x14ac:dyDescent="0.25">
      <c r="A213" s="29"/>
      <c r="B213" s="1"/>
      <c r="C213" s="1"/>
      <c r="H213">
        <v>1</v>
      </c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30"/>
    </row>
    <row r="214" spans="1:38" x14ac:dyDescent="0.25">
      <c r="A214" s="29"/>
      <c r="B214" s="1"/>
      <c r="C214" s="1"/>
      <c r="H214">
        <v>0</v>
      </c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30"/>
    </row>
    <row r="215" spans="1:38" x14ac:dyDescent="0.25">
      <c r="A215" s="29"/>
      <c r="B215" s="1"/>
      <c r="C215" s="1"/>
      <c r="H215">
        <v>0</v>
      </c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30"/>
    </row>
    <row r="216" spans="1:38" x14ac:dyDescent="0.25">
      <c r="A216" s="29"/>
      <c r="B216" s="1"/>
      <c r="C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30"/>
    </row>
    <row r="217" spans="1:38" x14ac:dyDescent="0.25">
      <c r="A217" s="29"/>
      <c r="B217" s="1"/>
      <c r="C217" s="1"/>
      <c r="D217" s="47" t="s">
        <v>74</v>
      </c>
      <c r="E217">
        <f>SUM(E152:E198)</f>
        <v>239</v>
      </c>
      <c r="G217" s="47" t="s">
        <v>74</v>
      </c>
      <c r="H217">
        <f>SUM(H152:H216)</f>
        <v>171</v>
      </c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30"/>
    </row>
    <row r="218" spans="1:38" x14ac:dyDescent="0.25">
      <c r="A218" s="29"/>
      <c r="B218" s="1"/>
      <c r="C218" s="1"/>
      <c r="D218" s="48" t="s">
        <v>88</v>
      </c>
      <c r="E218">
        <f>AVERAGE(E152:E196)</f>
        <v>5.3111111111111109</v>
      </c>
      <c r="G218" s="48" t="s">
        <v>88</v>
      </c>
      <c r="H218">
        <f>AVERAGE(H152:H216)</f>
        <v>2.671875</v>
      </c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30"/>
    </row>
    <row r="219" spans="1:38" x14ac:dyDescent="0.25">
      <c r="A219" s="29"/>
      <c r="B219" s="1"/>
      <c r="C219" s="1"/>
      <c r="D219" s="49" t="s">
        <v>42</v>
      </c>
      <c r="E219">
        <f>STDEV(E152:E198)/SQRT(COUNT(E152:E198))</f>
        <v>1.3849195805782051</v>
      </c>
      <c r="G219" s="49" t="s">
        <v>42</v>
      </c>
      <c r="H219">
        <f>STDEV(H152:H216)/SQRT(COUNT(H152:H216))</f>
        <v>0.58969939859589904</v>
      </c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30"/>
    </row>
    <row r="220" spans="1:38" x14ac:dyDescent="0.25">
      <c r="A220" s="29"/>
      <c r="B220" s="17"/>
      <c r="C220" s="1"/>
      <c r="G220" s="50" t="s">
        <v>43</v>
      </c>
      <c r="H220">
        <f>TTEST(E152:E196,H152:H216,2,2)</f>
        <v>5.42671720647575E-2</v>
      </c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30"/>
    </row>
    <row r="221" spans="1:38" x14ac:dyDescent="0.25">
      <c r="A221" s="29"/>
      <c r="B221" s="1"/>
      <c r="C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30"/>
    </row>
    <row r="222" spans="1:38" x14ac:dyDescent="0.25">
      <c r="A222" s="29"/>
      <c r="B222" s="1"/>
      <c r="C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30"/>
    </row>
    <row r="223" spans="1:38" x14ac:dyDescent="0.25">
      <c r="A223" s="2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30"/>
    </row>
    <row r="224" spans="1:38" x14ac:dyDescent="0.25">
      <c r="A224" s="2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30"/>
    </row>
    <row r="225" spans="1:38" x14ac:dyDescent="0.25">
      <c r="A225" s="2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30"/>
    </row>
    <row r="226" spans="1:38" ht="23.25" x14ac:dyDescent="0.35">
      <c r="A226" s="37" t="s">
        <v>66</v>
      </c>
      <c r="B226" s="6" t="s">
        <v>69</v>
      </c>
      <c r="C226" s="1"/>
      <c r="D226" s="1"/>
      <c r="E226" s="6" t="s">
        <v>2</v>
      </c>
      <c r="F226" s="1"/>
      <c r="G226" s="1"/>
      <c r="H226" s="1"/>
      <c r="I226" s="1"/>
      <c r="J226" s="1"/>
      <c r="K226" s="6" t="s">
        <v>46</v>
      </c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30"/>
    </row>
    <row r="227" spans="1:38" s="42" customFormat="1" x14ac:dyDescent="0.25">
      <c r="A227" s="40"/>
      <c r="B227" s="6" t="s">
        <v>76</v>
      </c>
      <c r="C227" s="20"/>
      <c r="D227" s="20"/>
      <c r="E227" s="9" t="s">
        <v>73</v>
      </c>
      <c r="F227" s="9" t="s">
        <v>67</v>
      </c>
      <c r="G227" s="9" t="s">
        <v>72</v>
      </c>
      <c r="H227" s="9" t="s">
        <v>71</v>
      </c>
      <c r="I227" s="20"/>
      <c r="J227" s="20"/>
      <c r="K227" s="9" t="s">
        <v>73</v>
      </c>
      <c r="L227" s="9" t="s">
        <v>67</v>
      </c>
      <c r="M227" s="9" t="s">
        <v>72</v>
      </c>
      <c r="N227" s="9" t="s">
        <v>71</v>
      </c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41"/>
    </row>
    <row r="228" spans="1:38" x14ac:dyDescent="0.25">
      <c r="A228" s="29"/>
      <c r="B228" s="1"/>
      <c r="C228" s="1"/>
      <c r="D228" s="1" t="s">
        <v>58</v>
      </c>
      <c r="E228" s="4">
        <v>1</v>
      </c>
      <c r="F228" s="4">
        <v>2</v>
      </c>
      <c r="G228" s="4">
        <v>0</v>
      </c>
      <c r="H228" s="4">
        <v>0</v>
      </c>
      <c r="I228" s="1"/>
      <c r="J228" s="1" t="s">
        <v>58</v>
      </c>
      <c r="K228" s="13">
        <v>1</v>
      </c>
      <c r="L228" s="14">
        <v>0</v>
      </c>
      <c r="M228" s="14">
        <v>1</v>
      </c>
      <c r="N228" s="14">
        <v>0</v>
      </c>
      <c r="O228" s="1"/>
      <c r="P228" s="2"/>
      <c r="Q228" s="1"/>
      <c r="R228" s="9"/>
      <c r="S228" s="9"/>
      <c r="T228" s="2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30"/>
    </row>
    <row r="229" spans="1:38" x14ac:dyDescent="0.25">
      <c r="A229" s="29"/>
      <c r="B229" s="1"/>
      <c r="C229" s="1"/>
      <c r="D229" s="1"/>
      <c r="E229" s="4">
        <v>1</v>
      </c>
      <c r="F229" s="4">
        <v>2</v>
      </c>
      <c r="G229" s="4">
        <v>2</v>
      </c>
      <c r="H229" s="4">
        <v>0</v>
      </c>
      <c r="I229" s="1"/>
      <c r="J229" s="1"/>
      <c r="K229" s="13">
        <v>1</v>
      </c>
      <c r="L229" s="14">
        <v>1</v>
      </c>
      <c r="M229" s="14">
        <v>4</v>
      </c>
      <c r="N229" s="14">
        <v>0</v>
      </c>
      <c r="O229" s="1"/>
      <c r="P229" s="1" t="s">
        <v>74</v>
      </c>
      <c r="Q229" s="2"/>
      <c r="R229" s="1" t="s">
        <v>67</v>
      </c>
      <c r="S229" s="1" t="s">
        <v>72</v>
      </c>
      <c r="T229" s="1" t="s">
        <v>71</v>
      </c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30"/>
    </row>
    <row r="230" spans="1:38" x14ac:dyDescent="0.25">
      <c r="A230" s="29"/>
      <c r="B230" s="1"/>
      <c r="C230" s="1"/>
      <c r="D230" s="1"/>
      <c r="E230" s="4">
        <v>1</v>
      </c>
      <c r="F230" s="4">
        <v>1</v>
      </c>
      <c r="G230" s="4">
        <v>0</v>
      </c>
      <c r="H230" s="4">
        <v>0</v>
      </c>
      <c r="I230" s="1"/>
      <c r="J230" s="1"/>
      <c r="K230" s="13">
        <v>1</v>
      </c>
      <c r="L230" s="14">
        <v>0</v>
      </c>
      <c r="M230" s="14">
        <v>1</v>
      </c>
      <c r="N230" s="14">
        <v>0</v>
      </c>
      <c r="O230" s="1"/>
      <c r="P230" s="1"/>
      <c r="Q230" s="2" t="s">
        <v>2</v>
      </c>
      <c r="R230" s="1">
        <v>0.8529411764705882</v>
      </c>
      <c r="S230" s="13">
        <v>1.0625</v>
      </c>
      <c r="T230" s="1">
        <v>0.30303030303030304</v>
      </c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30"/>
    </row>
    <row r="231" spans="1:38" x14ac:dyDescent="0.25">
      <c r="A231" s="29"/>
      <c r="B231" s="1"/>
      <c r="C231" s="1"/>
      <c r="D231" s="1"/>
      <c r="E231" s="4">
        <v>1</v>
      </c>
      <c r="F231" s="4">
        <v>1</v>
      </c>
      <c r="G231" s="4">
        <v>3</v>
      </c>
      <c r="H231" s="4">
        <v>0</v>
      </c>
      <c r="I231" s="1"/>
      <c r="J231" s="1"/>
      <c r="K231" s="13">
        <v>1</v>
      </c>
      <c r="L231" s="14">
        <v>0</v>
      </c>
      <c r="M231" s="14">
        <v>0</v>
      </c>
      <c r="N231" s="14">
        <v>0</v>
      </c>
      <c r="O231" s="1"/>
      <c r="P231" s="1"/>
      <c r="Q231" s="1" t="s">
        <v>46</v>
      </c>
      <c r="R231" s="1">
        <v>0.53333333333333333</v>
      </c>
      <c r="S231" s="1">
        <v>0.5280898876404494</v>
      </c>
      <c r="T231" s="1">
        <v>0.59375</v>
      </c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30"/>
    </row>
    <row r="232" spans="1:38" x14ac:dyDescent="0.25">
      <c r="A232" s="29"/>
      <c r="B232" s="1"/>
      <c r="C232" s="1"/>
      <c r="D232" s="1"/>
      <c r="E232" s="4">
        <v>1</v>
      </c>
      <c r="F232" s="4">
        <v>0</v>
      </c>
      <c r="G232" s="4">
        <v>0</v>
      </c>
      <c r="H232" s="4">
        <v>0</v>
      </c>
      <c r="I232" s="1"/>
      <c r="J232" s="1"/>
      <c r="K232" s="13">
        <v>1</v>
      </c>
      <c r="L232" s="14">
        <v>1</v>
      </c>
      <c r="M232" s="14">
        <v>1</v>
      </c>
      <c r="N232" s="14">
        <v>0</v>
      </c>
      <c r="O232" s="1"/>
      <c r="P232" s="7"/>
      <c r="Q232" s="2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30"/>
    </row>
    <row r="233" spans="1:38" x14ac:dyDescent="0.25">
      <c r="A233" s="29"/>
      <c r="B233" s="1"/>
      <c r="C233" s="1"/>
      <c r="D233" s="1"/>
      <c r="E233" s="4">
        <v>1</v>
      </c>
      <c r="F233" s="4">
        <v>0</v>
      </c>
      <c r="G233" s="4">
        <v>0</v>
      </c>
      <c r="H233" s="4">
        <v>0</v>
      </c>
      <c r="I233" s="1"/>
      <c r="J233" s="1"/>
      <c r="K233" s="13">
        <v>1</v>
      </c>
      <c r="L233" s="14">
        <v>0</v>
      </c>
      <c r="M233" s="14">
        <v>0</v>
      </c>
      <c r="N233" s="14">
        <v>0</v>
      </c>
      <c r="O233" s="1"/>
      <c r="P233" s="1" t="s">
        <v>42</v>
      </c>
      <c r="Q233" s="2" t="s">
        <v>2</v>
      </c>
      <c r="R233" s="1">
        <v>0.1653271238905504</v>
      </c>
      <c r="S233" s="1">
        <v>0.2180757750205044</v>
      </c>
      <c r="T233" s="1">
        <v>8.0701172481891278E-2</v>
      </c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30"/>
    </row>
    <row r="234" spans="1:38" x14ac:dyDescent="0.25">
      <c r="A234" s="29"/>
      <c r="B234" s="1"/>
      <c r="C234" s="1"/>
      <c r="D234" s="1"/>
      <c r="E234" s="4">
        <v>1</v>
      </c>
      <c r="F234" s="4">
        <v>0</v>
      </c>
      <c r="G234" s="4">
        <v>0</v>
      </c>
      <c r="H234" s="4">
        <v>0</v>
      </c>
      <c r="I234" s="1"/>
      <c r="J234" s="1"/>
      <c r="K234" s="13">
        <v>1</v>
      </c>
      <c r="L234" s="14">
        <v>0</v>
      </c>
      <c r="M234" s="14">
        <v>0</v>
      </c>
      <c r="N234" s="14">
        <v>0</v>
      </c>
      <c r="O234" s="1"/>
      <c r="P234" s="1"/>
      <c r="Q234" s="3" t="s">
        <v>46</v>
      </c>
      <c r="R234" s="9">
        <v>0.13883769343590288</v>
      </c>
      <c r="S234" s="9">
        <v>0.13186209370781871</v>
      </c>
      <c r="T234" s="9">
        <v>0.16791949629760716</v>
      </c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30"/>
    </row>
    <row r="235" spans="1:38" x14ac:dyDescent="0.25">
      <c r="A235" s="29"/>
      <c r="B235" s="1"/>
      <c r="C235" s="1"/>
      <c r="D235" s="1"/>
      <c r="E235" s="4">
        <v>1</v>
      </c>
      <c r="F235" s="4">
        <v>0</v>
      </c>
      <c r="G235" s="4">
        <v>0</v>
      </c>
      <c r="H235" s="4">
        <v>0</v>
      </c>
      <c r="I235" s="1"/>
      <c r="J235" s="1"/>
      <c r="K235" s="13">
        <v>1</v>
      </c>
      <c r="L235" s="14">
        <v>0</v>
      </c>
      <c r="M235" s="14">
        <v>0</v>
      </c>
      <c r="N235" s="14">
        <v>0</v>
      </c>
      <c r="O235" s="1"/>
      <c r="P235" s="1"/>
      <c r="Q235" s="21" t="s">
        <v>81</v>
      </c>
      <c r="R235" s="21" t="s">
        <v>82</v>
      </c>
      <c r="S235" s="21" t="s">
        <v>83</v>
      </c>
      <c r="T235" s="21" t="s">
        <v>84</v>
      </c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30"/>
    </row>
    <row r="236" spans="1:38" x14ac:dyDescent="0.25">
      <c r="A236" s="29"/>
      <c r="B236" s="1"/>
      <c r="C236" s="1"/>
      <c r="D236" s="1"/>
      <c r="E236" s="4">
        <v>1</v>
      </c>
      <c r="F236" s="4">
        <v>1</v>
      </c>
      <c r="G236" s="4">
        <v>6</v>
      </c>
      <c r="H236" s="4">
        <v>0</v>
      </c>
      <c r="I236" s="1"/>
      <c r="J236" s="1"/>
      <c r="K236" s="13">
        <v>1</v>
      </c>
      <c r="L236" s="14">
        <v>0</v>
      </c>
      <c r="M236" s="14">
        <v>0</v>
      </c>
      <c r="N236" s="14">
        <v>0</v>
      </c>
      <c r="O236" s="1"/>
      <c r="P236" s="1"/>
      <c r="Q236" s="21"/>
      <c r="R236" s="21">
        <v>1.0047587259989086E-2</v>
      </c>
      <c r="S236" s="21">
        <v>2.2544248177809459E-3</v>
      </c>
      <c r="T236" s="21">
        <v>0.24889799306138222</v>
      </c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30"/>
    </row>
    <row r="237" spans="1:38" x14ac:dyDescent="0.25">
      <c r="A237" s="29"/>
      <c r="B237" s="1"/>
      <c r="C237" s="1"/>
      <c r="D237" s="1"/>
      <c r="E237" s="4">
        <v>1</v>
      </c>
      <c r="F237" s="4">
        <v>1</v>
      </c>
      <c r="G237" s="4">
        <v>7</v>
      </c>
      <c r="H237" s="4">
        <v>0</v>
      </c>
      <c r="I237" s="1"/>
      <c r="J237" s="1"/>
      <c r="K237" s="13">
        <v>1</v>
      </c>
      <c r="L237" s="14">
        <v>0</v>
      </c>
      <c r="M237" s="14">
        <v>1</v>
      </c>
      <c r="N237" s="14">
        <v>0</v>
      </c>
      <c r="O237" s="1"/>
      <c r="P237" s="1"/>
      <c r="Q237" s="21"/>
      <c r="R237" s="21" t="s">
        <v>65</v>
      </c>
      <c r="S237" s="21" t="s">
        <v>45</v>
      </c>
      <c r="T237" s="2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30"/>
    </row>
    <row r="238" spans="1:38" x14ac:dyDescent="0.25">
      <c r="A238" s="29"/>
      <c r="B238" s="1"/>
      <c r="C238" s="1"/>
      <c r="D238" s="3" t="s">
        <v>55</v>
      </c>
      <c r="E238" s="4">
        <v>1</v>
      </c>
      <c r="F238" s="4">
        <v>0</v>
      </c>
      <c r="G238" s="4">
        <v>0</v>
      </c>
      <c r="H238" s="4">
        <v>0</v>
      </c>
      <c r="I238" s="1"/>
      <c r="J238" s="1"/>
      <c r="K238" s="13">
        <v>1</v>
      </c>
      <c r="L238" s="14">
        <v>1</v>
      </c>
      <c r="M238" s="14">
        <v>1</v>
      </c>
      <c r="N238" s="14">
        <v>0</v>
      </c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30"/>
    </row>
    <row r="239" spans="1:38" x14ac:dyDescent="0.25">
      <c r="A239" s="29"/>
      <c r="B239" s="1"/>
      <c r="C239" s="1"/>
      <c r="D239" s="22"/>
      <c r="E239" s="4">
        <v>1</v>
      </c>
      <c r="F239" s="4">
        <v>2</v>
      </c>
      <c r="G239" s="4">
        <v>4</v>
      </c>
      <c r="H239" s="4">
        <v>0</v>
      </c>
      <c r="I239" s="1"/>
      <c r="J239" s="1"/>
      <c r="K239" s="13">
        <v>1</v>
      </c>
      <c r="L239" s="14">
        <v>1</v>
      </c>
      <c r="M239" s="14">
        <v>0</v>
      </c>
      <c r="N239" s="14">
        <v>0</v>
      </c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30"/>
    </row>
    <row r="240" spans="1:38" x14ac:dyDescent="0.25">
      <c r="A240" s="29"/>
      <c r="B240" s="1"/>
      <c r="C240" s="1"/>
      <c r="D240" s="22"/>
      <c r="E240" s="4">
        <v>1</v>
      </c>
      <c r="F240" s="4">
        <v>0</v>
      </c>
      <c r="G240" s="4">
        <v>1</v>
      </c>
      <c r="H240" s="4">
        <v>1</v>
      </c>
      <c r="I240" s="1"/>
      <c r="J240" s="1"/>
      <c r="K240" s="13">
        <v>1</v>
      </c>
      <c r="L240" s="14">
        <v>0</v>
      </c>
      <c r="M240" s="14">
        <v>0</v>
      </c>
      <c r="N240" s="14">
        <v>0</v>
      </c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30"/>
    </row>
    <row r="241" spans="1:38" x14ac:dyDescent="0.25">
      <c r="A241" s="29"/>
      <c r="B241" s="1"/>
      <c r="C241" s="1"/>
      <c r="D241" s="22"/>
      <c r="E241" s="4">
        <v>1</v>
      </c>
      <c r="F241" s="4">
        <v>0</v>
      </c>
      <c r="G241" s="4">
        <v>0</v>
      </c>
      <c r="H241" s="4">
        <v>0</v>
      </c>
      <c r="I241" s="1"/>
      <c r="J241" s="1"/>
      <c r="K241" s="13">
        <v>1</v>
      </c>
      <c r="L241" s="14">
        <v>0</v>
      </c>
      <c r="M241" s="14">
        <v>0</v>
      </c>
      <c r="N241" s="14">
        <v>0</v>
      </c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30"/>
    </row>
    <row r="242" spans="1:38" x14ac:dyDescent="0.25">
      <c r="A242" s="29"/>
      <c r="B242" s="1"/>
      <c r="C242" s="1"/>
      <c r="D242" s="22"/>
      <c r="E242" s="4">
        <v>1</v>
      </c>
      <c r="F242" s="4">
        <v>0</v>
      </c>
      <c r="G242" s="4">
        <v>1</v>
      </c>
      <c r="H242" s="4">
        <v>0</v>
      </c>
      <c r="I242" s="1"/>
      <c r="J242" s="1"/>
      <c r="K242" s="13">
        <v>1</v>
      </c>
      <c r="L242" s="14">
        <v>0</v>
      </c>
      <c r="M242" s="14">
        <v>0</v>
      </c>
      <c r="N242" s="14">
        <v>0</v>
      </c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30"/>
    </row>
    <row r="243" spans="1:38" x14ac:dyDescent="0.25">
      <c r="A243" s="29"/>
      <c r="B243" s="1"/>
      <c r="C243" s="1"/>
      <c r="D243" s="22"/>
      <c r="E243" s="4">
        <v>1</v>
      </c>
      <c r="F243" s="4">
        <v>0</v>
      </c>
      <c r="G243" s="4">
        <v>1</v>
      </c>
      <c r="H243" s="4">
        <v>0</v>
      </c>
      <c r="I243" s="1"/>
      <c r="J243" s="1"/>
      <c r="K243" s="13">
        <v>1</v>
      </c>
      <c r="L243" s="14">
        <v>0</v>
      </c>
      <c r="M243" s="14">
        <v>1</v>
      </c>
      <c r="N243" s="14">
        <v>0</v>
      </c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30"/>
    </row>
    <row r="244" spans="1:38" x14ac:dyDescent="0.25">
      <c r="A244" s="29"/>
      <c r="B244" s="1"/>
      <c r="C244" s="1"/>
      <c r="D244" s="22"/>
      <c r="E244" s="4">
        <v>1</v>
      </c>
      <c r="F244" s="4">
        <v>0</v>
      </c>
      <c r="G244" s="4">
        <v>1</v>
      </c>
      <c r="H244" s="4">
        <v>0</v>
      </c>
      <c r="I244" s="1"/>
      <c r="J244" s="1"/>
      <c r="K244" s="13">
        <v>1</v>
      </c>
      <c r="L244" s="14">
        <v>0</v>
      </c>
      <c r="M244" s="14">
        <v>1</v>
      </c>
      <c r="N244" s="14">
        <v>0</v>
      </c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30"/>
    </row>
    <row r="245" spans="1:38" x14ac:dyDescent="0.25">
      <c r="A245" s="29"/>
      <c r="B245" s="1"/>
      <c r="C245" s="1"/>
      <c r="D245" s="22"/>
      <c r="E245" s="4">
        <v>1</v>
      </c>
      <c r="F245" s="4">
        <v>0</v>
      </c>
      <c r="G245" s="4">
        <v>0</v>
      </c>
      <c r="H245" s="4">
        <v>1</v>
      </c>
      <c r="I245" s="1"/>
      <c r="J245" s="1"/>
      <c r="K245" s="13">
        <v>1</v>
      </c>
      <c r="L245" s="14">
        <v>0</v>
      </c>
      <c r="M245" s="14">
        <v>0</v>
      </c>
      <c r="N245" s="14">
        <v>0</v>
      </c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30"/>
    </row>
    <row r="246" spans="1:38" x14ac:dyDescent="0.25">
      <c r="A246" s="29"/>
      <c r="B246" s="1"/>
      <c r="C246" s="1"/>
      <c r="D246" s="22"/>
      <c r="E246" s="4">
        <v>1</v>
      </c>
      <c r="F246" s="4">
        <v>0</v>
      </c>
      <c r="G246" s="4">
        <v>0</v>
      </c>
      <c r="H246" s="4">
        <v>0</v>
      </c>
      <c r="I246" s="1"/>
      <c r="J246" s="1"/>
      <c r="K246" s="13">
        <v>1</v>
      </c>
      <c r="L246" s="14">
        <v>0</v>
      </c>
      <c r="M246" s="14">
        <v>0</v>
      </c>
      <c r="N246" s="14">
        <v>0</v>
      </c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30"/>
    </row>
    <row r="247" spans="1:38" x14ac:dyDescent="0.25">
      <c r="A247" s="29"/>
      <c r="B247" s="1"/>
      <c r="C247" s="1"/>
      <c r="D247" s="22"/>
      <c r="E247" s="4">
        <v>1</v>
      </c>
      <c r="F247" s="4">
        <v>0</v>
      </c>
      <c r="G247" s="4">
        <v>0</v>
      </c>
      <c r="H247" s="4">
        <v>0</v>
      </c>
      <c r="I247" s="1"/>
      <c r="J247" s="1"/>
      <c r="K247" s="13">
        <v>1</v>
      </c>
      <c r="L247" s="14">
        <v>0</v>
      </c>
      <c r="M247" s="14">
        <v>0</v>
      </c>
      <c r="N247" s="14">
        <v>0</v>
      </c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30"/>
    </row>
    <row r="248" spans="1:38" x14ac:dyDescent="0.25">
      <c r="A248" s="29"/>
      <c r="B248" s="1"/>
      <c r="C248" s="1"/>
      <c r="D248" s="22"/>
      <c r="E248" s="4">
        <v>1</v>
      </c>
      <c r="F248" s="4">
        <v>0</v>
      </c>
      <c r="G248" s="4">
        <v>0</v>
      </c>
      <c r="H248" s="4">
        <v>0</v>
      </c>
      <c r="I248" s="1"/>
      <c r="J248" s="1"/>
      <c r="K248" s="13">
        <v>1</v>
      </c>
      <c r="L248" s="14">
        <v>0</v>
      </c>
      <c r="M248" s="14">
        <v>0</v>
      </c>
      <c r="N248" s="14">
        <v>0</v>
      </c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30"/>
    </row>
    <row r="249" spans="1:38" x14ac:dyDescent="0.25">
      <c r="A249" s="29"/>
      <c r="B249" s="1"/>
      <c r="C249" s="1"/>
      <c r="D249" s="22"/>
      <c r="E249" s="4">
        <v>1</v>
      </c>
      <c r="F249" s="4">
        <v>0</v>
      </c>
      <c r="G249" s="4">
        <v>0</v>
      </c>
      <c r="H249" s="4">
        <v>2</v>
      </c>
      <c r="I249" s="1"/>
      <c r="J249" s="1"/>
      <c r="K249" s="13">
        <v>1</v>
      </c>
      <c r="L249" s="14">
        <v>1</v>
      </c>
      <c r="M249" s="14">
        <v>1</v>
      </c>
      <c r="N249" s="14">
        <v>0</v>
      </c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30"/>
    </row>
    <row r="250" spans="1:38" x14ac:dyDescent="0.25">
      <c r="A250" s="29"/>
      <c r="B250" s="1"/>
      <c r="C250" s="1"/>
      <c r="D250" s="22"/>
      <c r="E250" s="4">
        <v>1</v>
      </c>
      <c r="F250" s="4">
        <v>0</v>
      </c>
      <c r="G250" s="4">
        <v>0</v>
      </c>
      <c r="H250" s="4">
        <v>0</v>
      </c>
      <c r="I250" s="1"/>
      <c r="J250" s="1"/>
      <c r="K250" s="13">
        <v>1</v>
      </c>
      <c r="L250" s="14">
        <v>0</v>
      </c>
      <c r="M250" s="14">
        <v>0</v>
      </c>
      <c r="N250" s="14">
        <v>0</v>
      </c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30"/>
    </row>
    <row r="251" spans="1:38" x14ac:dyDescent="0.25">
      <c r="A251" s="29"/>
      <c r="B251" s="1"/>
      <c r="C251" s="1"/>
      <c r="D251" s="22"/>
      <c r="E251" s="4">
        <v>1</v>
      </c>
      <c r="F251" s="4">
        <v>2</v>
      </c>
      <c r="G251" s="4">
        <v>0</v>
      </c>
      <c r="H251" s="4">
        <v>0</v>
      </c>
      <c r="I251" s="1"/>
      <c r="J251" s="1"/>
      <c r="K251" s="13">
        <v>1</v>
      </c>
      <c r="L251" s="14">
        <v>0</v>
      </c>
      <c r="M251" s="14">
        <v>0</v>
      </c>
      <c r="N251" s="14">
        <v>0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30"/>
    </row>
    <row r="252" spans="1:38" x14ac:dyDescent="0.25">
      <c r="A252" s="29"/>
      <c r="B252" s="1"/>
      <c r="C252" s="1"/>
      <c r="D252" s="22"/>
      <c r="E252" s="4">
        <v>1</v>
      </c>
      <c r="F252" s="4">
        <v>1</v>
      </c>
      <c r="G252" s="4">
        <v>0</v>
      </c>
      <c r="H252" s="4">
        <v>0</v>
      </c>
      <c r="I252" s="1"/>
      <c r="J252" s="1"/>
      <c r="K252" s="13">
        <v>1</v>
      </c>
      <c r="L252" s="14">
        <v>0</v>
      </c>
      <c r="M252" s="14">
        <v>0</v>
      </c>
      <c r="N252" s="14">
        <v>0</v>
      </c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30"/>
    </row>
    <row r="253" spans="1:38" x14ac:dyDescent="0.25">
      <c r="A253" s="29"/>
      <c r="B253" s="1"/>
      <c r="C253" s="1"/>
      <c r="D253" s="22"/>
      <c r="E253" s="4">
        <v>1</v>
      </c>
      <c r="F253" s="4">
        <v>0</v>
      </c>
      <c r="G253" s="4">
        <v>1</v>
      </c>
      <c r="H253" s="4">
        <v>0</v>
      </c>
      <c r="I253" s="1"/>
      <c r="J253" s="1"/>
      <c r="K253" s="13">
        <v>1</v>
      </c>
      <c r="L253" s="14">
        <v>0</v>
      </c>
      <c r="M253" s="14">
        <v>1</v>
      </c>
      <c r="N253" s="14">
        <v>0</v>
      </c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30"/>
    </row>
    <row r="254" spans="1:38" x14ac:dyDescent="0.25">
      <c r="A254" s="29"/>
      <c r="B254" s="1"/>
      <c r="C254" s="1"/>
      <c r="D254" s="22"/>
      <c r="E254" s="4">
        <v>1</v>
      </c>
      <c r="F254" s="4">
        <v>0</v>
      </c>
      <c r="G254" s="4">
        <v>0</v>
      </c>
      <c r="H254" s="4">
        <v>0</v>
      </c>
      <c r="I254" s="1"/>
      <c r="J254" s="1"/>
      <c r="K254" s="13">
        <v>1</v>
      </c>
      <c r="L254" s="14">
        <v>0</v>
      </c>
      <c r="M254" s="14">
        <v>0</v>
      </c>
      <c r="N254" s="14">
        <v>0</v>
      </c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30"/>
    </row>
    <row r="255" spans="1:38" x14ac:dyDescent="0.25">
      <c r="A255" s="29"/>
      <c r="B255" s="1"/>
      <c r="C255" s="1"/>
      <c r="D255" s="22"/>
      <c r="E255" s="4">
        <v>1</v>
      </c>
      <c r="F255" s="4">
        <v>1</v>
      </c>
      <c r="G255" s="4">
        <v>0</v>
      </c>
      <c r="H255" s="4">
        <v>0</v>
      </c>
      <c r="I255" s="1"/>
      <c r="J255" s="1"/>
      <c r="K255" s="13">
        <v>1</v>
      </c>
      <c r="L255" s="14">
        <v>0</v>
      </c>
      <c r="M255" s="14">
        <v>0</v>
      </c>
      <c r="N255" s="14">
        <v>0</v>
      </c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30"/>
    </row>
    <row r="256" spans="1:38" x14ac:dyDescent="0.25">
      <c r="A256" s="29"/>
      <c r="B256" s="1"/>
      <c r="C256" s="1"/>
      <c r="D256" s="3" t="s">
        <v>57</v>
      </c>
      <c r="E256" s="4">
        <v>1</v>
      </c>
      <c r="F256" s="4">
        <v>0</v>
      </c>
      <c r="G256" s="4">
        <v>0</v>
      </c>
      <c r="H256" s="4">
        <v>0</v>
      </c>
      <c r="I256" s="1"/>
      <c r="J256" s="1"/>
      <c r="K256" s="13">
        <v>1</v>
      </c>
      <c r="L256" s="14">
        <v>0</v>
      </c>
      <c r="M256" s="14">
        <v>0</v>
      </c>
      <c r="N256" s="14">
        <v>0</v>
      </c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30"/>
    </row>
    <row r="257" spans="1:38" x14ac:dyDescent="0.25">
      <c r="A257" s="29"/>
      <c r="B257" s="1"/>
      <c r="C257" s="1"/>
      <c r="D257" s="22"/>
      <c r="E257" s="4">
        <v>1</v>
      </c>
      <c r="F257" s="4">
        <v>0</v>
      </c>
      <c r="G257" s="4">
        <v>0</v>
      </c>
      <c r="H257" s="4">
        <v>0</v>
      </c>
      <c r="I257" s="1"/>
      <c r="J257" s="1"/>
      <c r="K257" s="13">
        <v>1</v>
      </c>
      <c r="L257" s="14">
        <v>0</v>
      </c>
      <c r="M257" s="14">
        <v>0</v>
      </c>
      <c r="N257" s="14">
        <v>0</v>
      </c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30"/>
    </row>
    <row r="258" spans="1:38" x14ac:dyDescent="0.25">
      <c r="A258" s="29"/>
      <c r="B258" s="1"/>
      <c r="C258" s="1"/>
      <c r="D258" s="22"/>
      <c r="E258" s="4">
        <v>1</v>
      </c>
      <c r="F258" s="4">
        <v>0</v>
      </c>
      <c r="G258" s="4">
        <v>3</v>
      </c>
      <c r="H258" s="4">
        <v>0</v>
      </c>
      <c r="I258" s="1"/>
      <c r="J258" s="1"/>
      <c r="K258" s="13">
        <v>1</v>
      </c>
      <c r="L258" s="14">
        <v>0</v>
      </c>
      <c r="M258" s="14">
        <v>0</v>
      </c>
      <c r="N258" s="14">
        <v>0</v>
      </c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30"/>
    </row>
    <row r="259" spans="1:38" x14ac:dyDescent="0.25">
      <c r="A259" s="29"/>
      <c r="B259" s="1"/>
      <c r="C259" s="1"/>
      <c r="D259" s="22"/>
      <c r="E259" s="4">
        <v>1</v>
      </c>
      <c r="F259" s="4">
        <v>0</v>
      </c>
      <c r="G259" s="4">
        <v>0</v>
      </c>
      <c r="H259" s="4">
        <v>0</v>
      </c>
      <c r="I259" s="1"/>
      <c r="J259" s="1"/>
      <c r="K259" s="13">
        <v>1</v>
      </c>
      <c r="L259" s="14">
        <v>0</v>
      </c>
      <c r="M259" s="14">
        <v>0</v>
      </c>
      <c r="N259" s="14">
        <v>0</v>
      </c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30"/>
    </row>
    <row r="260" spans="1:38" x14ac:dyDescent="0.25">
      <c r="A260" s="29"/>
      <c r="B260" s="1"/>
      <c r="C260" s="1"/>
      <c r="D260" s="22"/>
      <c r="E260" s="4">
        <v>1</v>
      </c>
      <c r="F260" s="4">
        <v>0</v>
      </c>
      <c r="G260" s="4">
        <v>1</v>
      </c>
      <c r="H260" s="4">
        <v>0</v>
      </c>
      <c r="I260" s="1"/>
      <c r="J260" s="1"/>
      <c r="K260" s="13">
        <v>1</v>
      </c>
      <c r="L260" s="14">
        <v>1</v>
      </c>
      <c r="M260" s="14">
        <v>0</v>
      </c>
      <c r="N260" s="14">
        <v>0</v>
      </c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30"/>
    </row>
    <row r="261" spans="1:38" x14ac:dyDescent="0.25">
      <c r="A261" s="29"/>
      <c r="B261" s="1"/>
      <c r="C261" s="1"/>
      <c r="D261" s="22"/>
      <c r="E261" s="4">
        <v>1</v>
      </c>
      <c r="F261" s="4">
        <v>0</v>
      </c>
      <c r="G261" s="4">
        <v>0</v>
      </c>
      <c r="H261" s="4">
        <v>0</v>
      </c>
      <c r="I261" s="1"/>
      <c r="J261" s="1"/>
      <c r="K261" s="13">
        <v>1</v>
      </c>
      <c r="L261" s="14">
        <v>0</v>
      </c>
      <c r="M261" s="14">
        <v>0</v>
      </c>
      <c r="N261" s="14">
        <v>0</v>
      </c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30"/>
    </row>
    <row r="262" spans="1:38" x14ac:dyDescent="0.25">
      <c r="A262" s="29"/>
      <c r="B262" s="1"/>
      <c r="C262" s="1"/>
      <c r="D262" s="22"/>
      <c r="E262" s="4">
        <v>1</v>
      </c>
      <c r="F262" s="4">
        <v>0</v>
      </c>
      <c r="G262" s="4">
        <v>0</v>
      </c>
      <c r="H262" s="4">
        <v>0</v>
      </c>
      <c r="I262" s="1"/>
      <c r="J262" s="1"/>
      <c r="K262" s="13">
        <v>1</v>
      </c>
      <c r="L262" s="14">
        <v>0</v>
      </c>
      <c r="M262" s="14">
        <v>1</v>
      </c>
      <c r="N262" s="14">
        <v>0</v>
      </c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30"/>
    </row>
    <row r="263" spans="1:38" x14ac:dyDescent="0.25">
      <c r="A263" s="29"/>
      <c r="B263" s="1"/>
      <c r="C263" s="1"/>
      <c r="D263" s="22"/>
      <c r="E263" s="4">
        <v>1</v>
      </c>
      <c r="F263" s="4">
        <v>0</v>
      </c>
      <c r="G263" s="4">
        <v>0</v>
      </c>
      <c r="H263" s="4">
        <v>0</v>
      </c>
      <c r="I263" s="1"/>
      <c r="J263" s="1"/>
      <c r="K263" s="13">
        <v>1</v>
      </c>
      <c r="L263" s="14">
        <v>0</v>
      </c>
      <c r="M263" s="14">
        <v>0</v>
      </c>
      <c r="N263" s="14">
        <v>0</v>
      </c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30"/>
    </row>
    <row r="264" spans="1:38" x14ac:dyDescent="0.25">
      <c r="A264" s="29"/>
      <c r="B264" s="1"/>
      <c r="C264" s="1"/>
      <c r="D264" s="22"/>
      <c r="E264" s="4">
        <v>1</v>
      </c>
      <c r="F264" s="4">
        <v>9</v>
      </c>
      <c r="G264" s="4">
        <v>4</v>
      </c>
      <c r="H264" s="4">
        <v>0</v>
      </c>
      <c r="I264" s="1"/>
      <c r="J264" s="3" t="s">
        <v>55</v>
      </c>
      <c r="K264" s="4">
        <v>1</v>
      </c>
      <c r="L264" s="4">
        <v>1</v>
      </c>
      <c r="M264" s="4">
        <v>0</v>
      </c>
      <c r="N264" s="4">
        <v>0</v>
      </c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30"/>
    </row>
    <row r="265" spans="1:38" x14ac:dyDescent="0.25">
      <c r="A265" s="29"/>
      <c r="B265" s="1"/>
      <c r="C265" s="1"/>
      <c r="D265" s="22"/>
      <c r="E265" s="4">
        <v>1</v>
      </c>
      <c r="F265" s="4">
        <v>1</v>
      </c>
      <c r="G265" s="4">
        <v>0</v>
      </c>
      <c r="H265" s="4">
        <v>0</v>
      </c>
      <c r="I265" s="1"/>
      <c r="J265" s="1"/>
      <c r="K265" s="4">
        <v>1</v>
      </c>
      <c r="L265" s="4">
        <v>0</v>
      </c>
      <c r="M265" s="4">
        <v>0</v>
      </c>
      <c r="N265" s="4">
        <v>0</v>
      </c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30"/>
    </row>
    <row r="266" spans="1:38" x14ac:dyDescent="0.25">
      <c r="A266" s="29"/>
      <c r="B266" s="1"/>
      <c r="C266" s="1"/>
      <c r="D266" s="22"/>
      <c r="E266" s="4">
        <v>1</v>
      </c>
      <c r="F266" s="4">
        <v>2</v>
      </c>
      <c r="G266" s="4">
        <v>2</v>
      </c>
      <c r="H266" s="4">
        <v>0</v>
      </c>
      <c r="I266" s="1"/>
      <c r="J266" s="1"/>
      <c r="K266" s="4">
        <v>1</v>
      </c>
      <c r="L266" s="4">
        <v>0</v>
      </c>
      <c r="M266" s="4">
        <v>0</v>
      </c>
      <c r="N266" s="4">
        <v>0</v>
      </c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30"/>
    </row>
    <row r="267" spans="1:38" x14ac:dyDescent="0.25">
      <c r="A267" s="29"/>
      <c r="B267" s="1"/>
      <c r="C267" s="1"/>
      <c r="D267" s="22"/>
      <c r="E267" s="4">
        <v>1</v>
      </c>
      <c r="F267" s="4">
        <v>1</v>
      </c>
      <c r="G267" s="4">
        <v>0</v>
      </c>
      <c r="H267" s="4">
        <v>0</v>
      </c>
      <c r="I267" s="1"/>
      <c r="J267" s="1"/>
      <c r="K267" s="4">
        <v>1</v>
      </c>
      <c r="L267" s="4">
        <v>0</v>
      </c>
      <c r="M267" s="4">
        <v>0</v>
      </c>
      <c r="N267" s="4">
        <v>0</v>
      </c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30"/>
    </row>
    <row r="268" spans="1:38" x14ac:dyDescent="0.25">
      <c r="A268" s="29"/>
      <c r="B268" s="1"/>
      <c r="C268" s="1"/>
      <c r="D268" s="22"/>
      <c r="E268" s="4">
        <v>1</v>
      </c>
      <c r="F268" s="4">
        <v>1</v>
      </c>
      <c r="G268" s="4">
        <v>0</v>
      </c>
      <c r="H268" s="4">
        <v>0</v>
      </c>
      <c r="I268" s="1"/>
      <c r="J268" s="1"/>
      <c r="K268" s="4">
        <v>1</v>
      </c>
      <c r="L268" s="4">
        <v>0</v>
      </c>
      <c r="M268" s="4">
        <v>0</v>
      </c>
      <c r="N268" s="4">
        <v>0</v>
      </c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30"/>
    </row>
    <row r="269" spans="1:38" x14ac:dyDescent="0.25">
      <c r="A269" s="29"/>
      <c r="B269" s="1"/>
      <c r="C269" s="1"/>
      <c r="D269" s="22"/>
      <c r="E269" s="4">
        <v>1</v>
      </c>
      <c r="F269" s="4">
        <v>0</v>
      </c>
      <c r="G269" s="4">
        <v>0</v>
      </c>
      <c r="H269" s="4">
        <v>0</v>
      </c>
      <c r="I269" s="1"/>
      <c r="J269" s="3" t="s">
        <v>57</v>
      </c>
      <c r="K269" s="4">
        <v>1</v>
      </c>
      <c r="L269" s="4">
        <v>2</v>
      </c>
      <c r="M269" s="4">
        <v>0</v>
      </c>
      <c r="N269" s="4">
        <v>1</v>
      </c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30"/>
    </row>
    <row r="270" spans="1:38" x14ac:dyDescent="0.25">
      <c r="A270" s="29"/>
      <c r="B270" s="1"/>
      <c r="C270" s="1"/>
      <c r="D270" s="22"/>
      <c r="E270" s="4">
        <v>1</v>
      </c>
      <c r="F270" s="4">
        <v>0</v>
      </c>
      <c r="G270" s="4">
        <v>0</v>
      </c>
      <c r="H270" s="4">
        <v>0</v>
      </c>
      <c r="I270" s="1"/>
      <c r="J270" s="1"/>
      <c r="K270" s="4">
        <v>1</v>
      </c>
      <c r="L270" s="4">
        <v>1</v>
      </c>
      <c r="M270" s="4">
        <v>0</v>
      </c>
      <c r="N270" s="4">
        <v>0</v>
      </c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30"/>
    </row>
    <row r="271" spans="1:38" x14ac:dyDescent="0.25">
      <c r="A271" s="29"/>
      <c r="B271" s="1"/>
      <c r="C271" s="1"/>
      <c r="D271" s="22"/>
      <c r="E271" s="4">
        <v>1</v>
      </c>
      <c r="F271" s="4">
        <v>1</v>
      </c>
      <c r="G271" s="4">
        <v>0</v>
      </c>
      <c r="H271" s="4">
        <v>0</v>
      </c>
      <c r="I271" s="1"/>
      <c r="J271" s="1"/>
      <c r="K271" s="4">
        <v>1</v>
      </c>
      <c r="L271" s="4">
        <v>0</v>
      </c>
      <c r="M271" s="4">
        <v>0</v>
      </c>
      <c r="N271" s="4">
        <v>0</v>
      </c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30"/>
    </row>
    <row r="272" spans="1:38" x14ac:dyDescent="0.25">
      <c r="A272" s="29"/>
      <c r="B272" s="1"/>
      <c r="C272" s="1"/>
      <c r="D272" s="22"/>
      <c r="E272" s="4">
        <v>1</v>
      </c>
      <c r="F272" s="4">
        <v>2</v>
      </c>
      <c r="G272" s="4">
        <v>0</v>
      </c>
      <c r="H272" s="4">
        <v>0</v>
      </c>
      <c r="I272" s="1"/>
      <c r="J272" s="1"/>
      <c r="K272" s="4">
        <v>1</v>
      </c>
      <c r="L272" s="4">
        <v>2</v>
      </c>
      <c r="M272" s="4">
        <v>1</v>
      </c>
      <c r="N272" s="4">
        <v>2</v>
      </c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30"/>
    </row>
    <row r="273" spans="1:38" x14ac:dyDescent="0.25">
      <c r="A273" s="29"/>
      <c r="B273" s="1"/>
      <c r="C273" s="1"/>
      <c r="D273" s="22"/>
      <c r="E273" s="4">
        <v>1</v>
      </c>
      <c r="F273" s="4">
        <v>0</v>
      </c>
      <c r="G273" s="4">
        <v>0</v>
      </c>
      <c r="H273" s="4">
        <v>0</v>
      </c>
      <c r="I273" s="1"/>
      <c r="J273" s="1"/>
      <c r="K273" s="4">
        <v>1</v>
      </c>
      <c r="L273" s="4">
        <v>0</v>
      </c>
      <c r="M273" s="4">
        <v>0</v>
      </c>
      <c r="N273" s="4">
        <v>0</v>
      </c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30"/>
    </row>
    <row r="274" spans="1:38" x14ac:dyDescent="0.25">
      <c r="A274" s="29"/>
      <c r="B274" s="1"/>
      <c r="C274" s="1"/>
      <c r="D274" s="22"/>
      <c r="E274" s="4">
        <v>1</v>
      </c>
      <c r="F274" s="4">
        <v>0</v>
      </c>
      <c r="G274" s="4">
        <v>1</v>
      </c>
      <c r="H274" s="4">
        <v>1</v>
      </c>
      <c r="I274" s="1"/>
      <c r="J274" s="1"/>
      <c r="K274" s="4">
        <v>1</v>
      </c>
      <c r="L274" s="4">
        <v>0</v>
      </c>
      <c r="M274" s="4">
        <v>0</v>
      </c>
      <c r="N274" s="4">
        <v>0</v>
      </c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30"/>
    </row>
    <row r="275" spans="1:38" x14ac:dyDescent="0.25">
      <c r="A275" s="29"/>
      <c r="B275" s="1"/>
      <c r="C275" s="1"/>
      <c r="D275" s="22"/>
      <c r="E275" s="4">
        <v>1</v>
      </c>
      <c r="F275" s="4">
        <v>0</v>
      </c>
      <c r="G275" s="4">
        <v>2</v>
      </c>
      <c r="H275" s="4">
        <v>0</v>
      </c>
      <c r="I275" s="1"/>
      <c r="J275" s="1"/>
      <c r="K275" s="4">
        <v>1</v>
      </c>
      <c r="L275" s="4">
        <v>0</v>
      </c>
      <c r="M275" s="4">
        <v>0</v>
      </c>
      <c r="N275" s="4">
        <v>0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30"/>
    </row>
    <row r="276" spans="1:38" x14ac:dyDescent="0.25">
      <c r="A276" s="29"/>
      <c r="B276" s="1"/>
      <c r="C276" s="1"/>
      <c r="D276" s="22"/>
      <c r="E276" s="4">
        <v>1</v>
      </c>
      <c r="F276" s="4">
        <v>0</v>
      </c>
      <c r="G276" s="4">
        <v>0</v>
      </c>
      <c r="H276" s="4">
        <v>0</v>
      </c>
      <c r="I276" s="1"/>
      <c r="J276" s="23"/>
      <c r="K276" s="4">
        <v>1</v>
      </c>
      <c r="L276" s="4">
        <v>1</v>
      </c>
      <c r="M276" s="4">
        <v>2</v>
      </c>
      <c r="N276" s="4">
        <v>2</v>
      </c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30"/>
    </row>
    <row r="277" spans="1:38" x14ac:dyDescent="0.25">
      <c r="A277" s="29"/>
      <c r="B277" s="1"/>
      <c r="C277" s="1"/>
      <c r="D277" s="3" t="s">
        <v>59</v>
      </c>
      <c r="E277" s="4">
        <v>1</v>
      </c>
      <c r="F277" s="4">
        <v>1</v>
      </c>
      <c r="G277" s="4">
        <v>3</v>
      </c>
      <c r="H277" s="4">
        <v>0</v>
      </c>
      <c r="I277" s="1"/>
      <c r="J277" s="1"/>
      <c r="K277" s="4">
        <v>1</v>
      </c>
      <c r="L277" s="4">
        <v>3</v>
      </c>
      <c r="M277" s="4">
        <v>2</v>
      </c>
      <c r="N277" s="4">
        <v>4</v>
      </c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30"/>
    </row>
    <row r="278" spans="1:38" x14ac:dyDescent="0.25">
      <c r="A278" s="29"/>
      <c r="B278" s="1"/>
      <c r="C278" s="1"/>
      <c r="D278" s="22"/>
      <c r="E278" s="4">
        <v>1</v>
      </c>
      <c r="F278" s="4">
        <v>1</v>
      </c>
      <c r="G278" s="4">
        <v>2</v>
      </c>
      <c r="H278" s="4">
        <v>0</v>
      </c>
      <c r="I278" s="1"/>
      <c r="J278" s="1"/>
      <c r="K278" s="4">
        <v>1</v>
      </c>
      <c r="L278" s="4">
        <v>0</v>
      </c>
      <c r="M278" s="4">
        <v>0</v>
      </c>
      <c r="N278" s="4">
        <v>0</v>
      </c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30"/>
    </row>
    <row r="279" spans="1:38" x14ac:dyDescent="0.25">
      <c r="A279" s="29"/>
      <c r="B279" s="1"/>
      <c r="C279" s="1"/>
      <c r="D279" s="22"/>
      <c r="E279" s="4">
        <v>1</v>
      </c>
      <c r="F279" s="4">
        <v>1</v>
      </c>
      <c r="G279" s="4">
        <v>0</v>
      </c>
      <c r="H279" s="4">
        <v>0</v>
      </c>
      <c r="I279" s="1"/>
      <c r="J279" s="1"/>
      <c r="K279" s="4">
        <v>1</v>
      </c>
      <c r="L279" s="4">
        <v>0</v>
      </c>
      <c r="M279" s="4">
        <v>0</v>
      </c>
      <c r="N279" s="4">
        <v>0</v>
      </c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30"/>
    </row>
    <row r="280" spans="1:38" x14ac:dyDescent="0.25">
      <c r="A280" s="29"/>
      <c r="B280" s="1"/>
      <c r="C280" s="1"/>
      <c r="D280" s="22"/>
      <c r="E280" s="4">
        <v>1</v>
      </c>
      <c r="F280" s="4">
        <v>0</v>
      </c>
      <c r="G280" s="4">
        <v>1</v>
      </c>
      <c r="H280" s="4">
        <v>0</v>
      </c>
      <c r="I280" s="1"/>
      <c r="J280" s="1"/>
      <c r="K280" s="4">
        <v>1</v>
      </c>
      <c r="L280" s="4">
        <v>0</v>
      </c>
      <c r="M280" s="4">
        <v>0</v>
      </c>
      <c r="N280" s="4">
        <v>0</v>
      </c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30"/>
    </row>
    <row r="281" spans="1:38" x14ac:dyDescent="0.25">
      <c r="A281" s="29"/>
      <c r="B281" s="1"/>
      <c r="C281" s="1"/>
      <c r="D281" s="22"/>
      <c r="E281" s="4">
        <v>1</v>
      </c>
      <c r="F281" s="4">
        <v>0</v>
      </c>
      <c r="G281" s="4">
        <v>0</v>
      </c>
      <c r="H281" s="4">
        <v>0</v>
      </c>
      <c r="I281" s="1"/>
      <c r="J281" s="1"/>
      <c r="K281" s="4">
        <v>1</v>
      </c>
      <c r="L281" s="4">
        <v>0</v>
      </c>
      <c r="M281" s="4">
        <v>0</v>
      </c>
      <c r="N281" s="4">
        <v>0</v>
      </c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30"/>
    </row>
    <row r="282" spans="1:38" x14ac:dyDescent="0.25">
      <c r="A282" s="29"/>
      <c r="B282" s="1"/>
      <c r="C282" s="1"/>
      <c r="D282" s="22"/>
      <c r="E282" s="4">
        <v>1</v>
      </c>
      <c r="F282" s="4">
        <v>0</v>
      </c>
      <c r="G282" s="4">
        <v>0</v>
      </c>
      <c r="H282" s="4">
        <v>0</v>
      </c>
      <c r="I282" s="1"/>
      <c r="J282" s="1"/>
      <c r="K282" s="4">
        <v>1</v>
      </c>
      <c r="L282" s="4">
        <v>0</v>
      </c>
      <c r="M282" s="4">
        <v>0</v>
      </c>
      <c r="N282" s="4">
        <v>0</v>
      </c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30"/>
    </row>
    <row r="283" spans="1:38" x14ac:dyDescent="0.25">
      <c r="A283" s="29"/>
      <c r="B283" s="1"/>
      <c r="C283" s="1"/>
      <c r="D283" s="3" t="s">
        <v>56</v>
      </c>
      <c r="E283" s="4">
        <v>1</v>
      </c>
      <c r="F283" s="4">
        <v>1</v>
      </c>
      <c r="G283" s="4">
        <v>0</v>
      </c>
      <c r="H283" s="4">
        <v>0</v>
      </c>
      <c r="I283" s="1"/>
      <c r="J283" s="1"/>
      <c r="K283" s="4">
        <v>1</v>
      </c>
      <c r="L283" s="4">
        <v>0</v>
      </c>
      <c r="M283" s="4">
        <v>0</v>
      </c>
      <c r="N283" s="4">
        <v>0</v>
      </c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30"/>
    </row>
    <row r="284" spans="1:38" x14ac:dyDescent="0.25">
      <c r="A284" s="29"/>
      <c r="B284" s="1"/>
      <c r="C284" s="1"/>
      <c r="D284" s="22"/>
      <c r="E284" s="4">
        <v>1</v>
      </c>
      <c r="F284" s="4">
        <v>4</v>
      </c>
      <c r="G284" s="4">
        <v>2</v>
      </c>
      <c r="H284" s="4">
        <v>1</v>
      </c>
      <c r="I284" s="1"/>
      <c r="J284" s="1"/>
      <c r="K284" s="4">
        <v>1</v>
      </c>
      <c r="L284" s="4">
        <v>0</v>
      </c>
      <c r="M284" s="4">
        <v>0</v>
      </c>
      <c r="N284" s="4">
        <v>0</v>
      </c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30"/>
    </row>
    <row r="285" spans="1:38" x14ac:dyDescent="0.25">
      <c r="A285" s="29"/>
      <c r="B285" s="1"/>
      <c r="C285" s="1"/>
      <c r="D285" s="22"/>
      <c r="E285" s="4">
        <v>1</v>
      </c>
      <c r="F285" s="4"/>
      <c r="G285" s="4"/>
      <c r="H285" s="4">
        <v>1</v>
      </c>
      <c r="I285" s="1"/>
      <c r="J285" s="1"/>
      <c r="K285" s="4">
        <v>1</v>
      </c>
      <c r="L285" s="4">
        <v>0</v>
      </c>
      <c r="M285" s="4">
        <v>0</v>
      </c>
      <c r="N285" s="4">
        <v>0</v>
      </c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30"/>
    </row>
    <row r="286" spans="1:38" x14ac:dyDescent="0.25">
      <c r="A286" s="29"/>
      <c r="B286" s="1"/>
      <c r="C286" s="1"/>
      <c r="D286" s="24"/>
      <c r="E286" s="4">
        <v>1</v>
      </c>
      <c r="F286" s="4">
        <v>3</v>
      </c>
      <c r="G286" s="4">
        <v>1</v>
      </c>
      <c r="H286" s="4">
        <v>2</v>
      </c>
      <c r="I286" s="1"/>
      <c r="J286" s="1"/>
      <c r="K286" s="4">
        <v>1</v>
      </c>
      <c r="L286" s="4">
        <v>1</v>
      </c>
      <c r="M286" s="4">
        <v>1</v>
      </c>
      <c r="N286" s="4">
        <v>1</v>
      </c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30"/>
    </row>
    <row r="287" spans="1:38" x14ac:dyDescent="0.25">
      <c r="A287" s="29"/>
      <c r="B287" s="1"/>
      <c r="C287" s="1"/>
      <c r="D287" s="25"/>
      <c r="E287" s="4">
        <v>1</v>
      </c>
      <c r="F287" s="4">
        <v>1</v>
      </c>
      <c r="G287" s="4">
        <v>1</v>
      </c>
      <c r="H287" s="4">
        <v>2</v>
      </c>
      <c r="I287" s="1"/>
      <c r="J287" s="1"/>
      <c r="K287" s="4">
        <v>1</v>
      </c>
      <c r="L287" s="4">
        <v>1</v>
      </c>
      <c r="M287" s="4">
        <v>0</v>
      </c>
      <c r="N287" s="4">
        <v>0</v>
      </c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30"/>
    </row>
    <row r="288" spans="1:38" x14ac:dyDescent="0.25">
      <c r="A288" s="29"/>
      <c r="B288" s="1"/>
      <c r="C288" s="1"/>
      <c r="D288" s="22"/>
      <c r="E288" s="4">
        <v>1</v>
      </c>
      <c r="F288" s="4">
        <v>1</v>
      </c>
      <c r="G288" s="4"/>
      <c r="H288" s="4"/>
      <c r="I288" s="1"/>
      <c r="J288" s="1"/>
      <c r="K288" s="4">
        <v>1</v>
      </c>
      <c r="L288" s="4">
        <v>0</v>
      </c>
      <c r="M288" s="4">
        <v>0</v>
      </c>
      <c r="N288" s="4">
        <v>0</v>
      </c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30"/>
    </row>
    <row r="289" spans="1:38" x14ac:dyDescent="0.25">
      <c r="A289" s="29"/>
      <c r="B289" s="1"/>
      <c r="C289" s="1"/>
      <c r="D289" s="22"/>
      <c r="E289" s="4">
        <v>1</v>
      </c>
      <c r="F289" s="4">
        <v>1</v>
      </c>
      <c r="G289" s="4"/>
      <c r="H289" s="4">
        <v>3</v>
      </c>
      <c r="I289" s="1"/>
      <c r="J289" s="1"/>
      <c r="K289" s="4">
        <v>1</v>
      </c>
      <c r="L289" s="4">
        <v>0</v>
      </c>
      <c r="M289" s="4">
        <v>0</v>
      </c>
      <c r="N289" s="4">
        <v>0</v>
      </c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30"/>
    </row>
    <row r="290" spans="1:38" x14ac:dyDescent="0.25">
      <c r="A290" s="29"/>
      <c r="B290" s="1"/>
      <c r="C290" s="1"/>
      <c r="D290" s="22"/>
      <c r="E290" s="4">
        <v>1</v>
      </c>
      <c r="F290" s="4">
        <v>2</v>
      </c>
      <c r="G290" s="4"/>
      <c r="H290" s="4"/>
      <c r="I290" s="1"/>
      <c r="J290" s="1"/>
      <c r="K290" s="4">
        <v>1</v>
      </c>
      <c r="L290" s="4">
        <v>2</v>
      </c>
      <c r="M290" s="4">
        <v>1</v>
      </c>
      <c r="N290" s="4">
        <v>0</v>
      </c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30"/>
    </row>
    <row r="291" spans="1:38" x14ac:dyDescent="0.25">
      <c r="A291" s="29"/>
      <c r="B291" s="1"/>
      <c r="C291" s="1"/>
      <c r="D291" s="22"/>
      <c r="E291" s="4">
        <v>1</v>
      </c>
      <c r="F291" s="4">
        <v>1</v>
      </c>
      <c r="G291" s="4"/>
      <c r="H291" s="4">
        <v>1</v>
      </c>
      <c r="I291" s="1"/>
      <c r="J291" s="1"/>
      <c r="K291" s="4">
        <v>1</v>
      </c>
      <c r="L291" s="4">
        <v>3</v>
      </c>
      <c r="M291" s="4">
        <v>1</v>
      </c>
      <c r="N291" s="4">
        <v>1</v>
      </c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30"/>
    </row>
    <row r="292" spans="1:38" x14ac:dyDescent="0.25">
      <c r="A292" s="29"/>
      <c r="B292" s="1"/>
      <c r="C292" s="1"/>
      <c r="D292" s="22"/>
      <c r="E292" s="4">
        <v>1</v>
      </c>
      <c r="F292" s="4">
        <v>1</v>
      </c>
      <c r="G292" s="4">
        <v>1</v>
      </c>
      <c r="H292" s="4">
        <v>1</v>
      </c>
      <c r="I292" s="1"/>
      <c r="J292" s="1"/>
      <c r="K292" s="4">
        <v>1</v>
      </c>
      <c r="L292" s="4">
        <v>0</v>
      </c>
      <c r="M292" s="4">
        <v>0</v>
      </c>
      <c r="N292" s="4">
        <v>0</v>
      </c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30"/>
    </row>
    <row r="293" spans="1:38" x14ac:dyDescent="0.25">
      <c r="A293" s="29"/>
      <c r="B293" s="1"/>
      <c r="C293" s="1"/>
      <c r="D293" s="22"/>
      <c r="E293" s="4">
        <v>1</v>
      </c>
      <c r="F293" s="4">
        <v>2</v>
      </c>
      <c r="G293" s="4"/>
      <c r="H293" s="4"/>
      <c r="I293" s="1"/>
      <c r="J293" s="1"/>
      <c r="K293" s="4">
        <v>1</v>
      </c>
      <c r="L293" s="4">
        <v>0</v>
      </c>
      <c r="M293" s="4">
        <v>0</v>
      </c>
      <c r="N293" s="4">
        <v>0</v>
      </c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30"/>
    </row>
    <row r="294" spans="1:38" x14ac:dyDescent="0.25">
      <c r="A294" s="29"/>
      <c r="B294" s="1"/>
      <c r="C294" s="1"/>
      <c r="D294" s="22"/>
      <c r="E294" s="4">
        <v>1</v>
      </c>
      <c r="F294" s="4">
        <v>3</v>
      </c>
      <c r="G294" s="4">
        <v>6</v>
      </c>
      <c r="H294" s="4">
        <v>2</v>
      </c>
      <c r="I294" s="1"/>
      <c r="J294" s="1"/>
      <c r="K294" s="4">
        <v>1</v>
      </c>
      <c r="L294" s="4">
        <v>0</v>
      </c>
      <c r="M294" s="4">
        <v>0</v>
      </c>
      <c r="N294" s="4">
        <v>0</v>
      </c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30"/>
    </row>
    <row r="295" spans="1:38" x14ac:dyDescent="0.25">
      <c r="A295" s="29"/>
      <c r="B295" s="1"/>
      <c r="C295" s="1"/>
      <c r="D295" s="22"/>
      <c r="E295" s="4">
        <v>1</v>
      </c>
      <c r="F295" s="4"/>
      <c r="G295" s="4"/>
      <c r="H295" s="4"/>
      <c r="I295" s="1"/>
      <c r="J295" s="1"/>
      <c r="K295" s="4">
        <v>1</v>
      </c>
      <c r="L295" s="4">
        <v>0</v>
      </c>
      <c r="M295" s="4">
        <v>0</v>
      </c>
      <c r="N295" s="4">
        <v>0</v>
      </c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30"/>
    </row>
    <row r="296" spans="1:38" x14ac:dyDescent="0.25">
      <c r="A296" s="29"/>
      <c r="B296" s="1"/>
      <c r="C296" s="1"/>
      <c r="D296" s="22"/>
      <c r="E296" s="4">
        <v>1</v>
      </c>
      <c r="F296" s="4"/>
      <c r="G296" s="4">
        <v>1</v>
      </c>
      <c r="H296" s="4">
        <v>1</v>
      </c>
      <c r="I296" s="1"/>
      <c r="J296" s="1"/>
      <c r="K296" s="4">
        <v>1</v>
      </c>
      <c r="L296" s="4">
        <v>0</v>
      </c>
      <c r="M296" s="4">
        <v>0</v>
      </c>
      <c r="N296" s="4">
        <v>0</v>
      </c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30"/>
    </row>
    <row r="297" spans="1:38" x14ac:dyDescent="0.25">
      <c r="A297" s="29"/>
      <c r="B297" s="1"/>
      <c r="C297" s="1"/>
      <c r="D297" s="22"/>
      <c r="E297" s="4">
        <v>1</v>
      </c>
      <c r="F297" s="4"/>
      <c r="G297" s="4"/>
      <c r="H297" s="4"/>
      <c r="I297" s="1"/>
      <c r="J297" s="1"/>
      <c r="K297" s="4">
        <v>1</v>
      </c>
      <c r="L297" s="4">
        <v>0</v>
      </c>
      <c r="M297" s="4">
        <v>1</v>
      </c>
      <c r="N297" s="4">
        <v>0</v>
      </c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30"/>
    </row>
    <row r="298" spans="1:38" x14ac:dyDescent="0.25">
      <c r="A298" s="29"/>
      <c r="B298" s="1"/>
      <c r="C298" s="1"/>
      <c r="D298" s="22"/>
      <c r="E298" s="4">
        <v>1</v>
      </c>
      <c r="F298" s="4"/>
      <c r="G298" s="4">
        <v>6</v>
      </c>
      <c r="H298" s="4"/>
      <c r="I298" s="1"/>
      <c r="J298" s="1"/>
      <c r="K298" s="4">
        <v>1</v>
      </c>
      <c r="L298" s="4">
        <v>0</v>
      </c>
      <c r="M298" s="4">
        <v>0</v>
      </c>
      <c r="N298" s="4">
        <v>1</v>
      </c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30"/>
    </row>
    <row r="299" spans="1:38" x14ac:dyDescent="0.25">
      <c r="A299" s="29"/>
      <c r="B299" s="1"/>
      <c r="C299" s="1"/>
      <c r="D299" s="22"/>
      <c r="E299" s="4">
        <v>1</v>
      </c>
      <c r="F299" s="4">
        <v>2</v>
      </c>
      <c r="G299" s="4">
        <v>4</v>
      </c>
      <c r="H299" s="4">
        <v>1</v>
      </c>
      <c r="I299" s="1"/>
      <c r="J299" s="1"/>
      <c r="K299" s="4">
        <v>1</v>
      </c>
      <c r="L299" s="4">
        <v>0</v>
      </c>
      <c r="M299" s="4">
        <v>0</v>
      </c>
      <c r="N299" s="4">
        <v>0</v>
      </c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30"/>
    </row>
    <row r="300" spans="1:38" x14ac:dyDescent="0.25">
      <c r="A300" s="29"/>
      <c r="B300" s="1"/>
      <c r="C300" s="1"/>
      <c r="D300" s="22"/>
      <c r="E300" s="4">
        <v>1</v>
      </c>
      <c r="F300" s="4">
        <v>2</v>
      </c>
      <c r="G300" s="4"/>
      <c r="H300" s="4"/>
      <c r="I300" s="1"/>
      <c r="J300" s="1"/>
      <c r="K300" s="4">
        <v>1</v>
      </c>
      <c r="L300" s="4">
        <v>0</v>
      </c>
      <c r="M300" s="4">
        <v>0</v>
      </c>
      <c r="N300" s="4">
        <v>0</v>
      </c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30"/>
    </row>
    <row r="301" spans="1:38" x14ac:dyDescent="0.25">
      <c r="A301" s="29"/>
      <c r="B301" s="1"/>
      <c r="C301" s="1"/>
      <c r="D301" s="1"/>
      <c r="E301" s="1"/>
      <c r="F301" s="1"/>
      <c r="G301" s="1"/>
      <c r="H301" s="1"/>
      <c r="I301" s="1"/>
      <c r="J301" s="3" t="s">
        <v>59</v>
      </c>
      <c r="K301" s="4">
        <v>1</v>
      </c>
      <c r="L301" s="4">
        <v>1</v>
      </c>
      <c r="M301" s="4">
        <v>0</v>
      </c>
      <c r="N301" s="4">
        <v>0</v>
      </c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30"/>
    </row>
    <row r="302" spans="1:38" x14ac:dyDescent="0.25">
      <c r="A302" s="29"/>
      <c r="B302" s="1"/>
      <c r="C302" s="1"/>
      <c r="D302" s="1" t="s">
        <v>77</v>
      </c>
      <c r="E302" s="1" t="s">
        <v>68</v>
      </c>
      <c r="F302" s="1" t="s">
        <v>78</v>
      </c>
      <c r="G302" s="1" t="s">
        <v>79</v>
      </c>
      <c r="H302" s="1" t="s">
        <v>80</v>
      </c>
      <c r="I302" s="1"/>
      <c r="J302" s="22"/>
      <c r="K302" s="4">
        <v>1</v>
      </c>
      <c r="L302" s="4">
        <v>0</v>
      </c>
      <c r="M302" s="4">
        <v>0</v>
      </c>
      <c r="N302" s="4">
        <v>0</v>
      </c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30"/>
    </row>
    <row r="303" spans="1:38" x14ac:dyDescent="0.25">
      <c r="A303" s="29"/>
      <c r="B303" s="1"/>
      <c r="C303" s="1"/>
      <c r="D303" s="1"/>
      <c r="E303" s="1">
        <v>73</v>
      </c>
      <c r="F303" s="1">
        <v>0.8529411764705882</v>
      </c>
      <c r="G303" s="1">
        <v>1.0625</v>
      </c>
      <c r="H303" s="1">
        <v>0.30303030303030304</v>
      </c>
      <c r="I303" s="1"/>
      <c r="J303" s="22"/>
      <c r="K303" s="4">
        <v>1</v>
      </c>
      <c r="L303" s="4">
        <v>0</v>
      </c>
      <c r="M303" s="4">
        <v>0</v>
      </c>
      <c r="N303" s="4">
        <v>0</v>
      </c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30"/>
    </row>
    <row r="304" spans="1:38" x14ac:dyDescent="0.25">
      <c r="A304" s="29"/>
      <c r="B304" s="1"/>
      <c r="C304" s="1"/>
      <c r="D304" s="1"/>
      <c r="E304" s="1" t="s">
        <v>42</v>
      </c>
      <c r="F304" s="1">
        <v>0.1653271238905504</v>
      </c>
      <c r="G304" s="1">
        <v>0.2180757750205044</v>
      </c>
      <c r="H304" s="1">
        <v>8.0701172481891278E-2</v>
      </c>
      <c r="I304" s="1"/>
      <c r="J304" s="22"/>
      <c r="K304" s="4">
        <v>1</v>
      </c>
      <c r="L304" s="4">
        <v>0</v>
      </c>
      <c r="M304" s="4">
        <v>1</v>
      </c>
      <c r="N304" s="4">
        <v>2</v>
      </c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30"/>
    </row>
    <row r="305" spans="1:38" x14ac:dyDescent="0.25">
      <c r="A305" s="29"/>
      <c r="B305" s="1"/>
      <c r="C305" s="1"/>
      <c r="D305" s="1"/>
      <c r="E305" s="1"/>
      <c r="F305" s="1"/>
      <c r="G305" s="1"/>
      <c r="H305" s="1"/>
      <c r="I305" s="1"/>
      <c r="J305" s="22"/>
      <c r="K305" s="4">
        <v>1</v>
      </c>
      <c r="L305" s="4">
        <v>0</v>
      </c>
      <c r="M305" s="4">
        <v>0</v>
      </c>
      <c r="N305" s="4">
        <v>0</v>
      </c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30"/>
    </row>
    <row r="306" spans="1:38" x14ac:dyDescent="0.25">
      <c r="A306" s="29"/>
      <c r="B306" s="1"/>
      <c r="C306" s="1"/>
      <c r="D306" s="1"/>
      <c r="E306" s="1"/>
      <c r="F306" s="1"/>
      <c r="G306" s="1"/>
      <c r="H306" s="1"/>
      <c r="I306" s="1"/>
      <c r="J306" s="3" t="s">
        <v>56</v>
      </c>
      <c r="K306" s="4">
        <v>1</v>
      </c>
      <c r="L306" s="4"/>
      <c r="M306" s="4"/>
      <c r="N306" s="4">
        <v>3</v>
      </c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30"/>
    </row>
    <row r="307" spans="1:38" x14ac:dyDescent="0.25">
      <c r="A307" s="29"/>
      <c r="B307" s="1"/>
      <c r="C307" s="1"/>
      <c r="D307" s="1"/>
      <c r="E307" s="1"/>
      <c r="F307" s="1"/>
      <c r="G307" s="1"/>
      <c r="H307" s="1"/>
      <c r="I307" s="1"/>
      <c r="J307" s="1"/>
      <c r="K307" s="4">
        <v>1</v>
      </c>
      <c r="L307" s="4">
        <v>1</v>
      </c>
      <c r="M307" s="4"/>
      <c r="N307" s="4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30"/>
    </row>
    <row r="308" spans="1:38" x14ac:dyDescent="0.25">
      <c r="A308" s="29"/>
      <c r="B308" s="1"/>
      <c r="C308" s="1"/>
      <c r="D308" s="1"/>
      <c r="E308" s="1"/>
      <c r="F308" s="1"/>
      <c r="G308" s="1"/>
      <c r="H308" s="1"/>
      <c r="I308" s="1"/>
      <c r="J308" s="1"/>
      <c r="K308" s="4">
        <v>1</v>
      </c>
      <c r="L308" s="4"/>
      <c r="M308" s="4"/>
      <c r="N308" s="4">
        <v>1</v>
      </c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30"/>
    </row>
    <row r="309" spans="1:38" x14ac:dyDescent="0.25">
      <c r="A309" s="29"/>
      <c r="B309" s="1"/>
      <c r="C309" s="1"/>
      <c r="D309" s="1"/>
      <c r="E309" s="1"/>
      <c r="F309" s="1"/>
      <c r="G309" s="1"/>
      <c r="H309" s="1"/>
      <c r="I309" s="1"/>
      <c r="J309" s="1"/>
      <c r="K309" s="4">
        <v>1</v>
      </c>
      <c r="L309" s="4"/>
      <c r="M309" s="4"/>
      <c r="N309" s="4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30"/>
    </row>
    <row r="310" spans="1:38" x14ac:dyDescent="0.25">
      <c r="A310" s="29"/>
      <c r="B310" s="1"/>
      <c r="C310" s="1"/>
      <c r="D310" s="1"/>
      <c r="E310" s="1"/>
      <c r="F310" s="1"/>
      <c r="G310" s="1"/>
      <c r="H310" s="1"/>
      <c r="I310" s="1"/>
      <c r="J310" s="1"/>
      <c r="K310" s="4">
        <v>1</v>
      </c>
      <c r="L310" s="4"/>
      <c r="M310" s="4"/>
      <c r="N310" s="4">
        <v>1</v>
      </c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30"/>
    </row>
    <row r="311" spans="1:38" x14ac:dyDescent="0.25">
      <c r="A311" s="29"/>
      <c r="B311" s="1"/>
      <c r="C311" s="1"/>
      <c r="D311" s="1"/>
      <c r="E311" s="1"/>
      <c r="F311" s="1"/>
      <c r="G311" s="1"/>
      <c r="H311" s="1"/>
      <c r="I311" s="1"/>
      <c r="J311" s="1"/>
      <c r="K311" s="4">
        <v>1</v>
      </c>
      <c r="L311" s="4"/>
      <c r="M311" s="4"/>
      <c r="N311" s="4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30"/>
    </row>
    <row r="312" spans="1:38" x14ac:dyDescent="0.25">
      <c r="A312" s="29"/>
      <c r="B312" s="1"/>
      <c r="C312" s="1"/>
      <c r="D312" s="1"/>
      <c r="E312" s="1"/>
      <c r="F312" s="1"/>
      <c r="G312" s="1"/>
      <c r="H312" s="1"/>
      <c r="I312" s="1"/>
      <c r="J312" s="1"/>
      <c r="K312" s="4">
        <v>1</v>
      </c>
      <c r="L312" s="4"/>
      <c r="M312" s="4">
        <v>2</v>
      </c>
      <c r="N312" s="4">
        <v>2</v>
      </c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30"/>
    </row>
    <row r="313" spans="1:38" x14ac:dyDescent="0.25">
      <c r="A313" s="29"/>
      <c r="B313" s="1"/>
      <c r="C313" s="1"/>
      <c r="D313" s="1"/>
      <c r="E313" s="1"/>
      <c r="F313" s="1"/>
      <c r="G313" s="1"/>
      <c r="H313" s="1"/>
      <c r="I313" s="1"/>
      <c r="J313" s="1"/>
      <c r="K313" s="4">
        <v>1</v>
      </c>
      <c r="L313" s="4"/>
      <c r="M313" s="4"/>
      <c r="N313" s="4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30"/>
    </row>
    <row r="314" spans="1:38" x14ac:dyDescent="0.25">
      <c r="A314" s="29"/>
      <c r="B314" s="1"/>
      <c r="C314" s="1"/>
      <c r="D314" s="1"/>
      <c r="E314" s="1"/>
      <c r="F314" s="1"/>
      <c r="G314" s="1"/>
      <c r="H314" s="1"/>
      <c r="I314" s="1"/>
      <c r="J314" s="1"/>
      <c r="K314" s="4">
        <v>1</v>
      </c>
      <c r="L314" s="4"/>
      <c r="M314" s="4"/>
      <c r="N314" s="4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30"/>
    </row>
    <row r="315" spans="1:38" x14ac:dyDescent="0.25">
      <c r="A315" s="29"/>
      <c r="B315" s="1"/>
      <c r="C315" s="1"/>
      <c r="D315" s="1"/>
      <c r="E315" s="1"/>
      <c r="F315" s="1"/>
      <c r="G315" s="1"/>
      <c r="H315" s="1"/>
      <c r="I315" s="1"/>
      <c r="J315" s="1"/>
      <c r="K315" s="4">
        <v>1</v>
      </c>
      <c r="L315" s="4"/>
      <c r="M315" s="4"/>
      <c r="N315" s="4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30"/>
    </row>
    <row r="316" spans="1:38" x14ac:dyDescent="0.25">
      <c r="A316" s="29"/>
      <c r="B316" s="1"/>
      <c r="C316" s="1"/>
      <c r="D316" s="1"/>
      <c r="E316" s="1"/>
      <c r="F316" s="1"/>
      <c r="G316" s="1"/>
      <c r="H316" s="1"/>
      <c r="I316" s="1"/>
      <c r="J316" s="1">
        <v>4</v>
      </c>
      <c r="K316" s="4">
        <v>1</v>
      </c>
      <c r="L316" s="4">
        <v>1</v>
      </c>
      <c r="M316" s="4"/>
      <c r="N316" s="4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30"/>
    </row>
    <row r="317" spans="1:38" x14ac:dyDescent="0.25">
      <c r="A317" s="29"/>
      <c r="B317" s="1"/>
      <c r="C317" s="1"/>
      <c r="D317" s="1"/>
      <c r="E317" s="1"/>
      <c r="F317" s="1"/>
      <c r="G317" s="1"/>
      <c r="H317" s="1"/>
      <c r="I317" s="1"/>
      <c r="J317" s="1"/>
      <c r="K317" s="4">
        <v>1</v>
      </c>
      <c r="L317" s="4"/>
      <c r="M317" s="4"/>
      <c r="N317" s="4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30"/>
    </row>
    <row r="318" spans="1:38" x14ac:dyDescent="0.25">
      <c r="A318" s="29"/>
      <c r="B318" s="1"/>
      <c r="C318" s="1"/>
      <c r="D318" s="1"/>
      <c r="E318" s="1"/>
      <c r="F318" s="1"/>
      <c r="G318" s="1"/>
      <c r="H318" s="1"/>
      <c r="I318" s="1"/>
      <c r="J318" s="1">
        <v>5</v>
      </c>
      <c r="K318" s="4">
        <v>1</v>
      </c>
      <c r="L318" s="4">
        <v>1</v>
      </c>
      <c r="M318" s="4"/>
      <c r="N318" s="4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30"/>
    </row>
    <row r="319" spans="1:38" x14ac:dyDescent="0.25">
      <c r="A319" s="29"/>
      <c r="B319" s="1"/>
      <c r="C319" s="1"/>
      <c r="D319" s="1"/>
      <c r="E319" s="1"/>
      <c r="F319" s="1"/>
      <c r="G319" s="1"/>
      <c r="H319" s="1"/>
      <c r="I319" s="1"/>
      <c r="J319" s="1"/>
      <c r="K319" s="4">
        <v>1</v>
      </c>
      <c r="L319" s="4"/>
      <c r="M319" s="4"/>
      <c r="N319" s="4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30"/>
    </row>
    <row r="320" spans="1:38" x14ac:dyDescent="0.25">
      <c r="A320" s="29"/>
      <c r="B320" s="1"/>
      <c r="C320" s="1"/>
      <c r="D320" s="1"/>
      <c r="E320" s="1"/>
      <c r="F320" s="1"/>
      <c r="G320" s="1"/>
      <c r="H320" s="1"/>
      <c r="I320" s="1"/>
      <c r="J320" s="1"/>
      <c r="K320" s="4">
        <v>1</v>
      </c>
      <c r="L320" s="4">
        <v>1</v>
      </c>
      <c r="M320" s="4"/>
      <c r="N320" s="4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30"/>
    </row>
    <row r="321" spans="1:38" x14ac:dyDescent="0.25">
      <c r="A321" s="29"/>
      <c r="B321" s="1"/>
      <c r="C321" s="1"/>
      <c r="D321" s="1"/>
      <c r="E321" s="1"/>
      <c r="F321" s="1"/>
      <c r="G321" s="1"/>
      <c r="H321" s="1"/>
      <c r="I321" s="1"/>
      <c r="J321" s="1"/>
      <c r="K321" s="4">
        <v>1</v>
      </c>
      <c r="L321" s="4"/>
      <c r="M321" s="4"/>
      <c r="N321" s="4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30"/>
    </row>
    <row r="322" spans="1:38" x14ac:dyDescent="0.25">
      <c r="A322" s="29"/>
      <c r="B322" s="1"/>
      <c r="C322" s="1"/>
      <c r="D322" s="1"/>
      <c r="E322" s="1"/>
      <c r="F322" s="1"/>
      <c r="G322" s="1"/>
      <c r="H322" s="1"/>
      <c r="I322" s="1"/>
      <c r="J322" s="1"/>
      <c r="K322" s="4">
        <v>1</v>
      </c>
      <c r="L322" s="4"/>
      <c r="M322" s="4"/>
      <c r="N322" s="4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30"/>
    </row>
    <row r="323" spans="1:38" x14ac:dyDescent="0.25">
      <c r="A323" s="29"/>
      <c r="B323" s="1"/>
      <c r="C323" s="1"/>
      <c r="D323" s="1"/>
      <c r="E323" s="1"/>
      <c r="F323" s="1"/>
      <c r="G323" s="1"/>
      <c r="H323" s="1"/>
      <c r="I323" s="1"/>
      <c r="J323" s="1"/>
      <c r="K323" s="4">
        <v>1</v>
      </c>
      <c r="L323" s="4"/>
      <c r="M323" s="4"/>
      <c r="N323" s="4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30"/>
    </row>
    <row r="324" spans="1:38" x14ac:dyDescent="0.25">
      <c r="A324" s="29"/>
      <c r="B324" s="1"/>
      <c r="C324" s="1"/>
      <c r="D324" s="1"/>
      <c r="E324" s="1"/>
      <c r="F324" s="1"/>
      <c r="G324" s="1"/>
      <c r="H324" s="1"/>
      <c r="I324" s="1"/>
      <c r="J324" s="1"/>
      <c r="K324" s="4">
        <v>1</v>
      </c>
      <c r="L324" s="4"/>
      <c r="M324" s="4"/>
      <c r="N324" s="4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30"/>
    </row>
    <row r="325" spans="1:38" x14ac:dyDescent="0.25">
      <c r="A325" s="29"/>
      <c r="B325" s="1"/>
      <c r="C325" s="1"/>
      <c r="D325" s="1"/>
      <c r="E325" s="1"/>
      <c r="F325" s="1"/>
      <c r="G325" s="1"/>
      <c r="H325" s="1"/>
      <c r="I325" s="1"/>
      <c r="J325" s="1">
        <v>8</v>
      </c>
      <c r="K325" s="4">
        <v>1</v>
      </c>
      <c r="L325" s="4"/>
      <c r="M325" s="4">
        <v>1</v>
      </c>
      <c r="N325" s="4">
        <v>3</v>
      </c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30"/>
    </row>
    <row r="326" spans="1:38" x14ac:dyDescent="0.25">
      <c r="A326" s="29"/>
      <c r="B326" s="1"/>
      <c r="C326" s="1"/>
      <c r="D326" s="1"/>
      <c r="E326" s="1"/>
      <c r="F326" s="1"/>
      <c r="G326" s="1"/>
      <c r="H326" s="1"/>
      <c r="I326" s="1"/>
      <c r="J326" s="1"/>
      <c r="K326" s="4">
        <v>1</v>
      </c>
      <c r="L326" s="4"/>
      <c r="M326" s="4"/>
      <c r="N326" s="4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30"/>
    </row>
    <row r="327" spans="1:38" x14ac:dyDescent="0.25">
      <c r="A327" s="29"/>
      <c r="B327" s="1"/>
      <c r="C327" s="1"/>
      <c r="D327" s="1"/>
      <c r="E327" s="1"/>
      <c r="F327" s="1"/>
      <c r="G327" s="1"/>
      <c r="H327" s="1"/>
      <c r="I327" s="1"/>
      <c r="J327" s="1"/>
      <c r="K327" s="4">
        <v>1</v>
      </c>
      <c r="L327" s="4"/>
      <c r="M327" s="4">
        <v>1</v>
      </c>
      <c r="N327" s="4">
        <v>4</v>
      </c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30"/>
    </row>
    <row r="328" spans="1:38" x14ac:dyDescent="0.25">
      <c r="A328" s="29"/>
      <c r="B328" s="1"/>
      <c r="C328" s="1"/>
      <c r="D328" s="1"/>
      <c r="E328" s="1"/>
      <c r="F328" s="1"/>
      <c r="G328" s="1"/>
      <c r="H328" s="1"/>
      <c r="I328" s="1"/>
      <c r="J328" s="1"/>
      <c r="K328" s="4">
        <v>1</v>
      </c>
      <c r="L328" s="4"/>
      <c r="M328" s="4">
        <v>1</v>
      </c>
      <c r="N328" s="4">
        <v>1</v>
      </c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30"/>
    </row>
    <row r="329" spans="1:38" x14ac:dyDescent="0.25">
      <c r="A329" s="29"/>
      <c r="B329" s="1"/>
      <c r="C329" s="1"/>
      <c r="D329" s="1"/>
      <c r="E329" s="1"/>
      <c r="F329" s="1"/>
      <c r="G329" s="1"/>
      <c r="H329" s="1"/>
      <c r="I329" s="1"/>
      <c r="J329" s="1"/>
      <c r="K329" s="4">
        <v>1</v>
      </c>
      <c r="L329" s="4"/>
      <c r="M329" s="4"/>
      <c r="N329" s="4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30"/>
    </row>
    <row r="330" spans="1:38" x14ac:dyDescent="0.25">
      <c r="A330" s="29"/>
      <c r="B330" s="1"/>
      <c r="C330" s="1"/>
      <c r="D330" s="1"/>
      <c r="E330" s="1"/>
      <c r="F330" s="1"/>
      <c r="G330" s="1"/>
      <c r="H330" s="1"/>
      <c r="I330" s="1"/>
      <c r="J330" s="1">
        <v>9</v>
      </c>
      <c r="K330" s="4">
        <v>1</v>
      </c>
      <c r="L330" s="4"/>
      <c r="M330" s="4">
        <v>1</v>
      </c>
      <c r="N330" s="4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30"/>
    </row>
    <row r="331" spans="1:38" x14ac:dyDescent="0.25">
      <c r="A331" s="29"/>
      <c r="B331" s="1"/>
      <c r="C331" s="1"/>
      <c r="D331" s="1"/>
      <c r="E331" s="1"/>
      <c r="F331" s="1"/>
      <c r="G331" s="1"/>
      <c r="H331" s="1"/>
      <c r="I331" s="1"/>
      <c r="J331" s="1"/>
      <c r="K331" s="4">
        <v>1</v>
      </c>
      <c r="L331" s="4"/>
      <c r="M331" s="4"/>
      <c r="N331" s="4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30"/>
    </row>
    <row r="332" spans="1:38" x14ac:dyDescent="0.25">
      <c r="A332" s="29"/>
      <c r="B332" s="1"/>
      <c r="C332" s="1"/>
      <c r="D332" s="1"/>
      <c r="E332" s="1"/>
      <c r="F332" s="1"/>
      <c r="G332" s="1"/>
      <c r="H332" s="1"/>
      <c r="I332" s="1"/>
      <c r="J332" s="1"/>
      <c r="K332" s="4">
        <v>1</v>
      </c>
      <c r="L332" s="4"/>
      <c r="M332" s="4"/>
      <c r="N332" s="4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30"/>
    </row>
    <row r="333" spans="1:38" x14ac:dyDescent="0.25">
      <c r="A333" s="29"/>
      <c r="B333" s="1"/>
      <c r="C333" s="1"/>
      <c r="D333" s="1"/>
      <c r="E333" s="1"/>
      <c r="F333" s="1"/>
      <c r="G333" s="1"/>
      <c r="H333" s="1"/>
      <c r="I333" s="1"/>
      <c r="J333" s="1">
        <v>10</v>
      </c>
      <c r="K333" s="4">
        <v>1</v>
      </c>
      <c r="L333" s="4">
        <v>2</v>
      </c>
      <c r="M333" s="4">
        <v>3</v>
      </c>
      <c r="N333" s="4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30"/>
    </row>
    <row r="334" spans="1:38" x14ac:dyDescent="0.25">
      <c r="A334" s="29"/>
      <c r="B334" s="1"/>
      <c r="C334" s="1"/>
      <c r="D334" s="1"/>
      <c r="E334" s="1"/>
      <c r="F334" s="1"/>
      <c r="G334" s="1"/>
      <c r="H334" s="1"/>
      <c r="I334" s="1"/>
      <c r="J334" s="1"/>
      <c r="K334" s="4">
        <v>1</v>
      </c>
      <c r="L334" s="4"/>
      <c r="M334" s="4"/>
      <c r="N334" s="4">
        <v>2</v>
      </c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30"/>
    </row>
    <row r="335" spans="1:38" x14ac:dyDescent="0.25">
      <c r="A335" s="29"/>
      <c r="B335" s="1"/>
      <c r="C335" s="1"/>
      <c r="D335" s="1"/>
      <c r="E335" s="1"/>
      <c r="F335" s="1"/>
      <c r="G335" s="1"/>
      <c r="H335" s="1"/>
      <c r="I335" s="1"/>
      <c r="J335" s="1"/>
      <c r="K335" s="4">
        <v>1</v>
      </c>
      <c r="L335" s="4">
        <v>1</v>
      </c>
      <c r="M335" s="4"/>
      <c r="N335" s="4">
        <v>1</v>
      </c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30"/>
    </row>
    <row r="336" spans="1:38" x14ac:dyDescent="0.25">
      <c r="A336" s="29"/>
      <c r="B336" s="1"/>
      <c r="C336" s="1"/>
      <c r="D336" s="1"/>
      <c r="E336" s="1"/>
      <c r="F336" s="1"/>
      <c r="G336" s="1"/>
      <c r="H336" s="1"/>
      <c r="I336" s="1"/>
      <c r="J336" s="1"/>
      <c r="K336" s="4">
        <v>1</v>
      </c>
      <c r="L336" s="4">
        <v>1</v>
      </c>
      <c r="M336" s="4"/>
      <c r="N336" s="4">
        <v>1</v>
      </c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30"/>
    </row>
    <row r="337" spans="1:38" x14ac:dyDescent="0.25">
      <c r="A337" s="29"/>
      <c r="B337" s="1"/>
      <c r="C337" s="1"/>
      <c r="D337" s="1"/>
      <c r="E337" s="1"/>
      <c r="F337" s="1"/>
      <c r="G337" s="1"/>
      <c r="H337" s="1"/>
      <c r="I337" s="1"/>
      <c r="J337" s="1"/>
      <c r="K337" s="4">
        <v>1</v>
      </c>
      <c r="L337" s="4">
        <v>1</v>
      </c>
      <c r="M337" s="4"/>
      <c r="N337" s="4">
        <v>2</v>
      </c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30"/>
    </row>
    <row r="338" spans="1:38" x14ac:dyDescent="0.25">
      <c r="A338" s="29"/>
      <c r="B338" s="1"/>
      <c r="C338" s="1"/>
      <c r="D338" s="1"/>
      <c r="E338" s="1"/>
      <c r="F338" s="1"/>
      <c r="G338" s="1"/>
      <c r="H338" s="1"/>
      <c r="I338" s="1"/>
      <c r="J338" s="1"/>
      <c r="K338" s="4">
        <v>1</v>
      </c>
      <c r="L338" s="4"/>
      <c r="M338" s="4"/>
      <c r="N338" s="4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30"/>
    </row>
    <row r="339" spans="1:38" x14ac:dyDescent="0.25">
      <c r="A339" s="29"/>
      <c r="B339" s="1"/>
      <c r="C339" s="1"/>
      <c r="D339" s="1"/>
      <c r="E339" s="1"/>
      <c r="F339" s="1"/>
      <c r="G339" s="1"/>
      <c r="H339" s="1"/>
      <c r="I339" s="1"/>
      <c r="J339" s="1"/>
      <c r="K339" s="4">
        <v>1</v>
      </c>
      <c r="L339" s="4"/>
      <c r="M339" s="4"/>
      <c r="N339" s="4">
        <v>2</v>
      </c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30"/>
    </row>
    <row r="340" spans="1:38" x14ac:dyDescent="0.25">
      <c r="A340" s="29"/>
      <c r="B340" s="1"/>
      <c r="C340" s="1"/>
      <c r="D340" s="1"/>
      <c r="E340" s="1"/>
      <c r="F340" s="1"/>
      <c r="G340" s="1"/>
      <c r="H340" s="1"/>
      <c r="I340" s="1"/>
      <c r="J340" s="1"/>
      <c r="K340" s="4">
        <v>1</v>
      </c>
      <c r="L340" s="4"/>
      <c r="M340" s="4">
        <v>1</v>
      </c>
      <c r="N340" s="4">
        <v>2</v>
      </c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30"/>
    </row>
    <row r="341" spans="1:38" x14ac:dyDescent="0.25">
      <c r="A341" s="29"/>
      <c r="B341" s="1"/>
      <c r="C341" s="1"/>
      <c r="D341" s="1"/>
      <c r="E341" s="1"/>
      <c r="F341" s="1"/>
      <c r="G341" s="1"/>
      <c r="H341" s="1"/>
      <c r="I341" s="1"/>
      <c r="J341" s="1"/>
      <c r="K341" s="4">
        <v>1</v>
      </c>
      <c r="L341" s="4"/>
      <c r="M341" s="4"/>
      <c r="N341" s="4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30"/>
    </row>
    <row r="342" spans="1:38" x14ac:dyDescent="0.25">
      <c r="A342" s="29"/>
      <c r="B342" s="1"/>
      <c r="C342" s="1"/>
      <c r="D342" s="1"/>
      <c r="E342" s="1"/>
      <c r="F342" s="1"/>
      <c r="G342" s="1"/>
      <c r="H342" s="1"/>
      <c r="I342" s="1"/>
      <c r="J342" s="1"/>
      <c r="K342" s="4">
        <v>1</v>
      </c>
      <c r="L342" s="4">
        <v>2</v>
      </c>
      <c r="M342" s="4">
        <v>1</v>
      </c>
      <c r="N342" s="4">
        <v>1</v>
      </c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30"/>
    </row>
    <row r="343" spans="1:38" x14ac:dyDescent="0.25">
      <c r="A343" s="29"/>
      <c r="B343" s="1"/>
      <c r="C343" s="1"/>
      <c r="D343" s="1"/>
      <c r="E343" s="1"/>
      <c r="F343" s="1"/>
      <c r="G343" s="1"/>
      <c r="H343" s="1"/>
      <c r="I343" s="1"/>
      <c r="J343" s="1"/>
      <c r="K343" s="4">
        <v>1</v>
      </c>
      <c r="L343" s="4">
        <v>1</v>
      </c>
      <c r="M343" s="4"/>
      <c r="N343" s="4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30"/>
    </row>
    <row r="344" spans="1:38" x14ac:dyDescent="0.25">
      <c r="A344" s="29"/>
      <c r="B344" s="1"/>
      <c r="C344" s="1"/>
      <c r="D344" s="1"/>
      <c r="E344" s="1"/>
      <c r="F344" s="1"/>
      <c r="G344" s="1"/>
      <c r="H344" s="1"/>
      <c r="I344" s="1"/>
      <c r="J344" s="1"/>
      <c r="K344" s="4">
        <v>1</v>
      </c>
      <c r="L344" s="4">
        <v>1</v>
      </c>
      <c r="M344" s="4"/>
      <c r="N344" s="4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30"/>
    </row>
    <row r="345" spans="1:38" x14ac:dyDescent="0.25">
      <c r="A345" s="29"/>
      <c r="B345" s="1"/>
      <c r="C345" s="1"/>
      <c r="D345" s="1"/>
      <c r="E345" s="1"/>
      <c r="F345" s="1"/>
      <c r="G345" s="1"/>
      <c r="H345" s="1"/>
      <c r="I345" s="1"/>
      <c r="J345" s="1"/>
      <c r="K345" s="4">
        <v>1</v>
      </c>
      <c r="L345" s="4"/>
      <c r="M345" s="4"/>
      <c r="N345" s="4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30"/>
    </row>
    <row r="346" spans="1:38" x14ac:dyDescent="0.25">
      <c r="A346" s="29"/>
      <c r="B346" s="1"/>
      <c r="C346" s="1"/>
      <c r="D346" s="1"/>
      <c r="E346" s="1"/>
      <c r="F346" s="1"/>
      <c r="G346" s="1"/>
      <c r="H346" s="1"/>
      <c r="I346" s="1"/>
      <c r="J346" s="1"/>
      <c r="K346" s="4">
        <v>1</v>
      </c>
      <c r="L346" s="4"/>
      <c r="M346" s="4">
        <v>1</v>
      </c>
      <c r="N346" s="4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30"/>
    </row>
    <row r="347" spans="1:38" x14ac:dyDescent="0.25">
      <c r="A347" s="29"/>
      <c r="B347" s="1"/>
      <c r="C347" s="1"/>
      <c r="D347" s="1"/>
      <c r="E347" s="1"/>
      <c r="F347" s="1"/>
      <c r="G347" s="1"/>
      <c r="H347" s="1"/>
      <c r="I347" s="1"/>
      <c r="J347" s="1">
        <v>11</v>
      </c>
      <c r="K347" s="4">
        <v>1</v>
      </c>
      <c r="L347" s="4"/>
      <c r="M347" s="4">
        <v>1</v>
      </c>
      <c r="N347" s="4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30"/>
    </row>
    <row r="348" spans="1:38" x14ac:dyDescent="0.25">
      <c r="A348" s="29"/>
      <c r="B348" s="1"/>
      <c r="C348" s="1"/>
      <c r="D348" s="1"/>
      <c r="E348" s="1"/>
      <c r="F348" s="1"/>
      <c r="G348" s="1"/>
      <c r="H348" s="1"/>
      <c r="I348" s="1"/>
      <c r="J348" s="1"/>
      <c r="K348" s="4">
        <v>1</v>
      </c>
      <c r="L348" s="4"/>
      <c r="M348" s="4"/>
      <c r="N348" s="4">
        <v>1</v>
      </c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30"/>
    </row>
    <row r="349" spans="1:38" x14ac:dyDescent="0.25">
      <c r="A349" s="29"/>
      <c r="B349" s="1"/>
      <c r="C349" s="1"/>
      <c r="D349" s="1"/>
      <c r="E349" s="1"/>
      <c r="F349" s="1"/>
      <c r="G349" s="1"/>
      <c r="H349" s="1"/>
      <c r="I349" s="1"/>
      <c r="J349" s="1"/>
      <c r="K349" s="4">
        <v>1</v>
      </c>
      <c r="L349" s="4"/>
      <c r="M349" s="4"/>
      <c r="N349" s="4">
        <v>1</v>
      </c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30"/>
    </row>
    <row r="350" spans="1:38" x14ac:dyDescent="0.25">
      <c r="A350" s="29"/>
      <c r="B350" s="1"/>
      <c r="C350" s="1"/>
      <c r="D350" s="1"/>
      <c r="E350" s="1"/>
      <c r="F350" s="1"/>
      <c r="G350" s="1"/>
      <c r="H350" s="1"/>
      <c r="I350" s="1"/>
      <c r="J350" s="1"/>
      <c r="K350" s="4">
        <v>1</v>
      </c>
      <c r="L350" s="4"/>
      <c r="M350" s="4"/>
      <c r="N350" s="4">
        <v>1</v>
      </c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30"/>
    </row>
    <row r="351" spans="1:38" x14ac:dyDescent="0.25">
      <c r="A351" s="29"/>
      <c r="B351" s="1"/>
      <c r="C351" s="1"/>
      <c r="D351" s="1"/>
      <c r="E351" s="1"/>
      <c r="F351" s="1"/>
      <c r="G351" s="1"/>
      <c r="H351" s="1"/>
      <c r="I351" s="1"/>
      <c r="J351" s="1"/>
      <c r="K351" s="26"/>
      <c r="L351" s="26"/>
      <c r="M351" s="26"/>
      <c r="N351" s="26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30"/>
    </row>
    <row r="352" spans="1:38" x14ac:dyDescent="0.25">
      <c r="A352" s="29"/>
      <c r="B352" s="1"/>
      <c r="C352" s="1"/>
      <c r="D352" s="1"/>
      <c r="E352" s="1"/>
      <c r="F352" s="1"/>
      <c r="G352" s="1"/>
      <c r="H352" s="1"/>
      <c r="I352" s="1"/>
      <c r="J352" s="1" t="s">
        <v>77</v>
      </c>
      <c r="K352" s="1" t="s">
        <v>68</v>
      </c>
      <c r="L352" s="1" t="s">
        <v>78</v>
      </c>
      <c r="M352" s="1" t="s">
        <v>79</v>
      </c>
      <c r="N352" s="1" t="s">
        <v>80</v>
      </c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30"/>
    </row>
    <row r="353" spans="1:38" x14ac:dyDescent="0.25">
      <c r="A353" s="29"/>
      <c r="B353" s="1"/>
      <c r="C353" s="1"/>
      <c r="D353" s="1"/>
      <c r="E353" s="1"/>
      <c r="F353" s="1"/>
      <c r="G353" s="1"/>
      <c r="H353" s="1"/>
      <c r="I353" s="1"/>
      <c r="J353" s="1"/>
      <c r="K353" s="1">
        <v>123</v>
      </c>
      <c r="L353" s="1">
        <v>0.4157303370786517</v>
      </c>
      <c r="M353" s="1">
        <v>0.42045454545454547</v>
      </c>
      <c r="N353" s="1">
        <v>0.45263157894736844</v>
      </c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30"/>
    </row>
    <row r="354" spans="1:38" x14ac:dyDescent="0.25">
      <c r="A354" s="29"/>
      <c r="B354" s="1"/>
      <c r="C354" s="1"/>
      <c r="D354" s="1"/>
      <c r="E354" s="1"/>
      <c r="F354" s="1"/>
      <c r="G354" s="1"/>
      <c r="H354" s="1"/>
      <c r="I354" s="1"/>
      <c r="J354" s="1"/>
      <c r="K354" s="1" t="s">
        <v>42</v>
      </c>
      <c r="L354" s="1">
        <v>7.4627075511496541E-2</v>
      </c>
      <c r="M354" s="1">
        <v>7.7043038680093684E-2</v>
      </c>
      <c r="N354" s="1">
        <v>9.1971587526385207E-2</v>
      </c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30"/>
    </row>
    <row r="355" spans="1:38" x14ac:dyDescent="0.25">
      <c r="A355" s="2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30"/>
    </row>
    <row r="356" spans="1:38" ht="16.5" thickBot="1" x14ac:dyDescent="0.3">
      <c r="A356" s="31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Cipriano</dc:creator>
  <cp:lastModifiedBy>Utente</cp:lastModifiedBy>
  <dcterms:created xsi:type="dcterms:W3CDTF">2020-11-23T05:38:19Z</dcterms:created>
  <dcterms:modified xsi:type="dcterms:W3CDTF">2020-11-27T13:17:39Z</dcterms:modified>
</cp:coreProperties>
</file>