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tente\Dropbox\Progetto lnc-023\Manuscript\Submission eLife\RESUBMISSION\Supplements\SOURCE DATA\"/>
    </mc:Choice>
  </mc:AlternateContent>
  <bookViews>
    <workbookView xWindow="11055" yWindow="2895" windowWidth="23625" windowHeight="15225"/>
  </bookViews>
  <sheets>
    <sheet name="Sheet1" sheetId="1" r:id="rId1"/>
  </sheets>
  <externalReferences>
    <externalReference r:id="rId2"/>
  </externalReferenc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" i="1" l="1"/>
  <c r="H68" i="1"/>
  <c r="I68" i="1"/>
  <c r="H67" i="1"/>
  <c r="I67" i="1"/>
  <c r="H66" i="1"/>
  <c r="I66" i="1"/>
  <c r="H65" i="1"/>
  <c r="I65" i="1"/>
  <c r="K65" i="1"/>
  <c r="J65" i="1"/>
  <c r="H64" i="1"/>
  <c r="I64" i="1"/>
  <c r="H63" i="1"/>
  <c r="I63" i="1"/>
  <c r="H62" i="1"/>
  <c r="I62" i="1"/>
  <c r="H61" i="1"/>
  <c r="I61" i="1"/>
  <c r="K61" i="1"/>
  <c r="J61" i="1"/>
  <c r="H60" i="1"/>
  <c r="I60" i="1"/>
  <c r="H59" i="1"/>
  <c r="I59" i="1"/>
  <c r="H57" i="1"/>
  <c r="I57" i="1"/>
  <c r="H58" i="1"/>
  <c r="I58" i="1"/>
  <c r="K57" i="1"/>
  <c r="J57" i="1"/>
  <c r="H52" i="1"/>
  <c r="I52" i="1"/>
  <c r="H51" i="1"/>
  <c r="I51" i="1"/>
  <c r="H50" i="1"/>
  <c r="I50" i="1"/>
  <c r="H49" i="1"/>
  <c r="I49" i="1"/>
  <c r="K49" i="1"/>
  <c r="J49" i="1"/>
  <c r="H48" i="1"/>
  <c r="I48" i="1"/>
  <c r="H47" i="1"/>
  <c r="I47" i="1"/>
  <c r="H46" i="1"/>
  <c r="I46" i="1"/>
  <c r="H45" i="1"/>
  <c r="I45" i="1"/>
  <c r="K45" i="1"/>
  <c r="J45" i="1"/>
  <c r="H44" i="1"/>
  <c r="I44" i="1"/>
  <c r="H43" i="1"/>
  <c r="I43" i="1"/>
  <c r="H41" i="1"/>
  <c r="I41" i="1"/>
  <c r="H42" i="1"/>
  <c r="I42" i="1"/>
  <c r="K41" i="1"/>
  <c r="J41" i="1"/>
</calcChain>
</file>

<file path=xl/sharedStrings.xml><?xml version="1.0" encoding="utf-8"?>
<sst xmlns="http://schemas.openxmlformats.org/spreadsheetml/2006/main" count="203" uniqueCount="106">
  <si>
    <t>3C</t>
  </si>
  <si>
    <t>3A</t>
  </si>
  <si>
    <t>MuSCs Wt</t>
  </si>
  <si>
    <t xml:space="preserve">Wnt7b </t>
  </si>
  <si>
    <t xml:space="preserve">WT1 scr </t>
  </si>
  <si>
    <t xml:space="preserve">WT1 KD </t>
  </si>
  <si>
    <t xml:space="preserve">WT2 scr </t>
  </si>
  <si>
    <t xml:space="preserve">WT2 KD </t>
  </si>
  <si>
    <t>WT3 scr</t>
  </si>
  <si>
    <t>Rep1</t>
  </si>
  <si>
    <t>Rep2</t>
  </si>
  <si>
    <t>Rep3</t>
  </si>
  <si>
    <t>Rep4</t>
  </si>
  <si>
    <t>Sample</t>
    <phoneticPr fontId="0" type="noConversion"/>
  </si>
  <si>
    <t>Ct-GOI</t>
  </si>
  <si>
    <t>Ct-GAPDH</t>
  </si>
  <si>
    <t>N4</t>
  </si>
  <si>
    <t>ΔCt</t>
    <phoneticPr fontId="0" type="noConversion"/>
  </si>
  <si>
    <t>ΔΔCt</t>
  </si>
  <si>
    <t>fold change</t>
    <phoneticPr fontId="0" type="noConversion"/>
  </si>
  <si>
    <t>Media FC</t>
  </si>
  <si>
    <t>SEM</t>
  </si>
  <si>
    <t>Scr + Ctr</t>
  </si>
  <si>
    <t>Scr+Ctr</t>
  </si>
  <si>
    <t>*</t>
  </si>
  <si>
    <t>KD</t>
  </si>
  <si>
    <t>KD+ siWnt7b</t>
  </si>
  <si>
    <t>Wt1</t>
  </si>
  <si>
    <t>Wt2</t>
  </si>
  <si>
    <t>Wt3</t>
  </si>
  <si>
    <t>Wt4</t>
  </si>
  <si>
    <t>Lnc Rewind</t>
  </si>
  <si>
    <t>Wnt7b</t>
  </si>
  <si>
    <t>**</t>
  </si>
  <si>
    <t>Tukey's multiple comparisons test</t>
  </si>
  <si>
    <t>Mean Diff,</t>
  </si>
  <si>
    <t>95,00% CI of diff,</t>
  </si>
  <si>
    <t>Significant?</t>
  </si>
  <si>
    <t>Summary</t>
  </si>
  <si>
    <t>Adjusted P Value</t>
  </si>
  <si>
    <t>0,06305 to 0,7701</t>
  </si>
  <si>
    <t>Yes</t>
  </si>
  <si>
    <t>0,08367 to 0,7907</t>
  </si>
  <si>
    <t>-0,3329 to 0,3741</t>
  </si>
  <si>
    <t>No</t>
  </si>
  <si>
    <t>ns</t>
  </si>
  <si>
    <t>-1,495 to -0,1217</t>
  </si>
  <si>
    <t>-0,4692 to 0,9038</t>
  </si>
  <si>
    <t>0,3390 to 1,712</t>
  </si>
  <si>
    <t xml:space="preserve">siCtrl vs. KD </t>
  </si>
  <si>
    <t>siCtrl vs. KD siWnt7b</t>
  </si>
  <si>
    <t>KD vs. KD siWnt7b</t>
  </si>
  <si>
    <t>SCR</t>
  </si>
  <si>
    <t>rep1</t>
  </si>
  <si>
    <t>ttest</t>
  </si>
  <si>
    <t>rep2</t>
  </si>
  <si>
    <t>rep3</t>
  </si>
  <si>
    <t>rep4</t>
  </si>
  <si>
    <t xml:space="preserve">WT3  KD </t>
  </si>
  <si>
    <t xml:space="preserve">WT3 KD </t>
  </si>
  <si>
    <t>MuSCs Wt Rescue</t>
  </si>
  <si>
    <t>EnsemblGeneID</t>
  </si>
  <si>
    <t>Symbol</t>
  </si>
  <si>
    <t>SCRexp1</t>
  </si>
  <si>
    <t>SCRexp2</t>
  </si>
  <si>
    <t>SCRexp3</t>
  </si>
  <si>
    <t>SCRexp4</t>
  </si>
  <si>
    <t>GAPexp1</t>
  </si>
  <si>
    <t>GAPexp2</t>
  </si>
  <si>
    <t>GAPexp3</t>
  </si>
  <si>
    <t>GAPexp4</t>
  </si>
  <si>
    <t>logFC_EXPvsCTR</t>
  </si>
  <si>
    <t>FDR_EXPvsCTR</t>
  </si>
  <si>
    <t>T-Test paired</t>
  </si>
  <si>
    <t>ENSMUSG00000054863</t>
  </si>
  <si>
    <t>Fam19a5</t>
  </si>
  <si>
    <t>ENSMUSG00000051864</t>
  </si>
  <si>
    <t>Tbc1d22a</t>
  </si>
  <si>
    <t>ENSMUSG00000035891</t>
  </si>
  <si>
    <t>Cerk</t>
  </si>
  <si>
    <t>ENSMUSG00000035900</t>
  </si>
  <si>
    <t>Gramd4</t>
  </si>
  <si>
    <t>ENSMUSG00000022386</t>
  </si>
  <si>
    <t>Trmu</t>
  </si>
  <si>
    <t>ENSMUSG00000022385</t>
  </si>
  <si>
    <t>Gtse1</t>
  </si>
  <si>
    <t>ENSMUSG00000064284</t>
  </si>
  <si>
    <t>Cdpf1</t>
  </si>
  <si>
    <t>ENSMUSG00000022382</t>
  </si>
  <si>
    <t>ENSMUSG00000016541</t>
  </si>
  <si>
    <t>Atxn10</t>
  </si>
  <si>
    <t>ENSMUSG00000006369</t>
  </si>
  <si>
    <t>Fbln1</t>
  </si>
  <si>
    <t>ENSMUSG00000022434</t>
  </si>
  <si>
    <t>Fam118a</t>
  </si>
  <si>
    <t>ENSMUSG00000016619</t>
  </si>
  <si>
    <t>Nup50</t>
  </si>
  <si>
    <t>ENSMUSG00000036106</t>
  </si>
  <si>
    <t>Prr5</t>
  </si>
  <si>
    <t>ENSMUSG00000022438</t>
  </si>
  <si>
    <t>Parvb</t>
  </si>
  <si>
    <t>ENSMUSG00000022437</t>
  </si>
  <si>
    <t>Samm50</t>
  </si>
  <si>
    <t>ENSMUSG00000016757</t>
  </si>
  <si>
    <t>Ttll12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</si>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</sst>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trike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Border="1"/>
    <xf numFmtId="0" fontId="1" fillId="0" borderId="2" xfId="0" applyFont="1" applyBorder="1"/>
    <xf numFmtId="0" fontId="3" fillId="0" borderId="0" xfId="0" applyFont="1" applyFill="1" applyBorder="1"/>
    <xf numFmtId="0" fontId="3" fillId="0" borderId="0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0" xfId="0" applyFont="1"/>
    <xf numFmtId="0" fontId="0" fillId="0" borderId="5" xfId="0" applyFont="1" applyBorder="1"/>
    <xf numFmtId="0" fontId="0" fillId="0" borderId="0" xfId="0" applyFont="1" applyBorder="1"/>
    <xf numFmtId="0" fontId="0" fillId="0" borderId="6" xfId="0" applyFont="1" applyBorder="1"/>
    <xf numFmtId="0" fontId="4" fillId="0" borderId="5" xfId="0" applyFont="1" applyBorder="1"/>
    <xf numFmtId="0" fontId="5" fillId="0" borderId="5" xfId="0" applyFont="1" applyBorder="1"/>
    <xf numFmtId="0" fontId="4" fillId="0" borderId="0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14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14" fontId="5" fillId="0" borderId="0" xfId="0" applyNumberFormat="1" applyFont="1" applyBorder="1"/>
    <xf numFmtId="0" fontId="5" fillId="0" borderId="0" xfId="0" applyFont="1" applyBorder="1" applyAlignment="1">
      <alignment horizontal="center"/>
    </xf>
    <xf numFmtId="0" fontId="0" fillId="0" borderId="0" xfId="0" applyFont="1" applyFill="1" applyBorder="1"/>
    <xf numFmtId="0" fontId="0" fillId="0" borderId="5" xfId="0" applyFont="1" applyBorder="1" applyAlignment="1">
      <alignment horizontal="center"/>
    </xf>
    <xf numFmtId="14" fontId="5" fillId="0" borderId="0" xfId="0" applyNumberFormat="1" applyFont="1" applyBorder="1" applyAlignment="1">
      <alignment horizontal="right"/>
    </xf>
    <xf numFmtId="0" fontId="0" fillId="0" borderId="0" xfId="0" applyFont="1" applyBorder="1" applyAlignment="1">
      <alignment horizontal="center"/>
    </xf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1" xfId="0" applyFont="1" applyBorder="1"/>
    <xf numFmtId="0" fontId="4" fillId="0" borderId="0" xfId="0" applyFont="1" applyBorder="1"/>
    <xf numFmtId="0" fontId="6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7" fillId="0" borderId="0" xfId="0" applyFont="1" applyBorder="1"/>
    <xf numFmtId="0" fontId="3" fillId="0" borderId="3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Lnc</a:t>
            </a:r>
            <a:r>
              <a:rPr lang="en-GB" baseline="0"/>
              <a:t> Rewind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[1]Foglio3!$N$3</c:f>
              <c:strCache>
                <c:ptCount val="1"/>
                <c:pt idx="0">
                  <c:v>Lnc023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67E-4E59-9223-6F638237E13E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67E-4E59-9223-6F638237E13E}"/>
              </c:ext>
            </c:extLst>
          </c:dPt>
          <c:errBars>
            <c:errBarType val="both"/>
            <c:errValType val="cust"/>
            <c:noEndCap val="0"/>
            <c:plus>
              <c:numRef>
                <c:f>[1]Foglio3!$N$7:$N$9</c:f>
                <c:numCache>
                  <c:formatCode>General</c:formatCode>
                  <c:ptCount val="3"/>
                  <c:pt idx="0">
                    <c:v>0.15091405318108511</c:v>
                  </c:pt>
                  <c:pt idx="1">
                    <c:v>1.0208738398240783E-2</c:v>
                  </c:pt>
                  <c:pt idx="2">
                    <c:v>3.4196294040948344E-2</c:v>
                  </c:pt>
                </c:numCache>
              </c:numRef>
            </c:plus>
            <c:minus>
              <c:numRef>
                <c:f>[1]Foglio3!$N$7:$N$9</c:f>
                <c:numCache>
                  <c:formatCode>General</c:formatCode>
                  <c:ptCount val="3"/>
                  <c:pt idx="0">
                    <c:v>0.15091405318108511</c:v>
                  </c:pt>
                  <c:pt idx="1">
                    <c:v>1.0208738398240783E-2</c:v>
                  </c:pt>
                  <c:pt idx="2">
                    <c:v>3.4196294040948344E-2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[1]Foglio3!$M$4:$M$6</c:f>
              <c:strCache>
                <c:ptCount val="3"/>
                <c:pt idx="0">
                  <c:v>Scr+Ctr</c:v>
                </c:pt>
                <c:pt idx="1">
                  <c:v>KD023</c:v>
                </c:pt>
                <c:pt idx="2">
                  <c:v>KD023+ siWnt7b</c:v>
                </c:pt>
              </c:strCache>
            </c:strRef>
          </c:cat>
          <c:val>
            <c:numRef>
              <c:f>[1]Foglio3!$N$4:$N$6</c:f>
              <c:numCache>
                <c:formatCode>General</c:formatCode>
                <c:ptCount val="3"/>
                <c:pt idx="0">
                  <c:v>0.59287630187489559</c:v>
                </c:pt>
                <c:pt idx="1">
                  <c:v>0.17630189697093795</c:v>
                </c:pt>
                <c:pt idx="2">
                  <c:v>0.15568848764496052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7E-4E59-9223-6F638237E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202063"/>
        <c:axId val="201202479"/>
      </c:barChart>
      <c:catAx>
        <c:axId val="20120206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1202479"/>
        <c:crosses val="autoZero"/>
        <c:auto val="1"/>
        <c:lblAlgn val="ctr"/>
        <c:lblOffset val="100"/>
        <c:noMultiLvlLbl val="0"/>
      </c:catAx>
      <c:valAx>
        <c:axId val="2012024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202063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[1]Foglio3!$AK$47</c:f>
              <c:strCache>
                <c:ptCount val="1"/>
                <c:pt idx="0">
                  <c:v>Wnt7b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51F-4235-A41F-DCAF1C9529E7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51F-4235-A41F-DCAF1C9529E7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51F-4235-A41F-DCAF1C9529E7}"/>
              </c:ext>
            </c:extLst>
          </c:dPt>
          <c:errBars>
            <c:errBarType val="both"/>
            <c:errValType val="cust"/>
            <c:noEndCap val="0"/>
            <c:plus>
              <c:numRef>
                <c:f>[1]Foglio3!$AK$51:$AK$53</c:f>
                <c:numCache>
                  <c:formatCode>General</c:formatCode>
                  <c:ptCount val="3"/>
                  <c:pt idx="0">
                    <c:v>0.13485905913735297</c:v>
                  </c:pt>
                  <c:pt idx="1">
                    <c:v>0.24106272073773419</c:v>
                  </c:pt>
                  <c:pt idx="2">
                    <c:v>0.11992298874025854</c:v>
                  </c:pt>
                </c:numCache>
              </c:numRef>
            </c:plus>
            <c:minus>
              <c:numRef>
                <c:f>[1]Foglio3!$AK$51:$AK$53</c:f>
                <c:numCache>
                  <c:formatCode>General</c:formatCode>
                  <c:ptCount val="3"/>
                  <c:pt idx="0">
                    <c:v>0.13485905913735297</c:v>
                  </c:pt>
                  <c:pt idx="1">
                    <c:v>0.24106272073773419</c:v>
                  </c:pt>
                  <c:pt idx="2">
                    <c:v>0.11992298874025854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[1]Foglio3!$AJ$48:$AJ$50</c:f>
              <c:strCache>
                <c:ptCount val="3"/>
                <c:pt idx="0">
                  <c:v>Scr+Ctr</c:v>
                </c:pt>
                <c:pt idx="1">
                  <c:v>KD023</c:v>
                </c:pt>
                <c:pt idx="2">
                  <c:v>KD023+ siWnt7b</c:v>
                </c:pt>
              </c:strCache>
            </c:strRef>
          </c:cat>
          <c:val>
            <c:numRef>
              <c:f>[1]Foglio3!$AK$48:$AK$50</c:f>
              <c:numCache>
                <c:formatCode>General</c:formatCode>
                <c:ptCount val="3"/>
                <c:pt idx="0">
                  <c:v>1.0025724572461692</c:v>
                </c:pt>
                <c:pt idx="1">
                  <c:v>1.8107442668803775</c:v>
                </c:pt>
                <c:pt idx="2">
                  <c:v>0.78526195864249404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51F-4235-A41F-DCAF1C952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5997040"/>
        <c:axId val="356001616"/>
      </c:barChart>
      <c:catAx>
        <c:axId val="3559970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56001616"/>
        <c:crosses val="autoZero"/>
        <c:auto val="1"/>
        <c:lblAlgn val="ctr"/>
        <c:lblOffset val="100"/>
        <c:noMultiLvlLbl val="0"/>
      </c:catAx>
      <c:valAx>
        <c:axId val="356001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5997040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409575</xdr:colOff>
      <xdr:row>38</xdr:row>
      <xdr:rowOff>40697</xdr:rowOff>
    </xdr:from>
    <xdr:to>
      <xdr:col>18</xdr:col>
      <xdr:colOff>95250</xdr:colOff>
      <xdr:row>47</xdr:row>
      <xdr:rowOff>191366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333375</xdr:colOff>
      <xdr:row>53</xdr:row>
      <xdr:rowOff>66676</xdr:rowOff>
    </xdr:from>
    <xdr:to>
      <xdr:col>18</xdr:col>
      <xdr:colOff>133350</xdr:colOff>
      <xdr:row>63</xdr:row>
      <xdr:rowOff>85726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esktop/mozzetta/real%20time/Realtime%20Medie/Medie%20N7%20rescu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2"/>
      <sheetName val="Foglio3"/>
    </sheetNames>
    <sheetDataSet>
      <sheetData sheetId="0"/>
      <sheetData sheetId="1"/>
      <sheetData sheetId="2">
        <row r="3">
          <cell r="N3" t="str">
            <v>Lnc023</v>
          </cell>
        </row>
        <row r="4">
          <cell r="M4" t="str">
            <v>Scr+Ctr</v>
          </cell>
          <cell r="N4">
            <v>0.59287630187489559</v>
          </cell>
        </row>
        <row r="5">
          <cell r="M5" t="str">
            <v>KD023</v>
          </cell>
          <cell r="N5">
            <v>0.17630189697093795</v>
          </cell>
        </row>
        <row r="6">
          <cell r="M6" t="str">
            <v>KD023+ siWnt7b</v>
          </cell>
          <cell r="N6">
            <v>0.15568848764496052</v>
          </cell>
        </row>
        <row r="7">
          <cell r="N7">
            <v>0.15091405318108511</v>
          </cell>
        </row>
        <row r="8">
          <cell r="N8">
            <v>1.0208738398240783E-2</v>
          </cell>
        </row>
        <row r="9">
          <cell r="N9">
            <v>3.4196294040948344E-2</v>
          </cell>
        </row>
        <row r="47">
          <cell r="AK47" t="str">
            <v>Wnt7b</v>
          </cell>
        </row>
        <row r="48">
          <cell r="AJ48" t="str">
            <v>Scr+Ctr</v>
          </cell>
          <cell r="AK48">
            <v>1.0025724572461692</v>
          </cell>
        </row>
        <row r="49">
          <cell r="AJ49" t="str">
            <v>KD023</v>
          </cell>
          <cell r="AK49">
            <v>1.8107442668803775</v>
          </cell>
        </row>
        <row r="50">
          <cell r="AJ50" t="str">
            <v>KD023+ siWnt7b</v>
          </cell>
          <cell r="AK50">
            <v>0.78526195864249404</v>
          </cell>
        </row>
        <row r="51">
          <cell r="AK51">
            <v>0.13485905913735297</v>
          </cell>
        </row>
        <row r="52">
          <cell r="AK52">
            <v>0.24106272073773419</v>
          </cell>
        </row>
        <row r="53">
          <cell r="AK53">
            <v>0.11992298874025854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9"/>
  <sheetViews>
    <sheetView tabSelected="1" topLeftCell="A64" zoomScale="80" zoomScaleNormal="80" workbookViewId="0">
      <selection activeCell="M44" sqref="M44:M45"/>
    </sheetView>
  </sheetViews>
  <sheetFormatPr defaultColWidth="11" defaultRowHeight="15.75" x14ac:dyDescent="0.25"/>
  <cols>
    <col min="1" max="12" width="11" style="7"/>
    <col min="13" max="13" width="18.625" style="7" customWidth="1"/>
    <col min="14" max="16384" width="11" style="7"/>
  </cols>
  <sheetData>
    <row r="1" spans="1:20" ht="21" x14ac:dyDescent="0.35">
      <c r="A1" s="2" t="s">
        <v>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6"/>
    </row>
    <row r="2" spans="1:20" x14ac:dyDescent="0.25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10"/>
    </row>
    <row r="3" spans="1:20" x14ac:dyDescent="0.25">
      <c r="A3" s="11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</row>
    <row r="4" spans="1:20" x14ac:dyDescent="0.25">
      <c r="A4" s="12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3"/>
      <c r="Q4" s="9"/>
      <c r="R4" s="9"/>
      <c r="S4" s="9"/>
      <c r="T4" s="10"/>
    </row>
    <row r="5" spans="1:20" x14ac:dyDescent="0.25">
      <c r="A5" s="14" t="s">
        <v>3</v>
      </c>
      <c r="B5" s="15" t="s">
        <v>16</v>
      </c>
      <c r="C5" s="1" t="s">
        <v>13</v>
      </c>
      <c r="D5" s="1" t="s">
        <v>14</v>
      </c>
      <c r="E5" s="1" t="s">
        <v>15</v>
      </c>
      <c r="F5" s="9"/>
      <c r="G5" s="9"/>
      <c r="H5" s="9"/>
      <c r="I5" s="9"/>
      <c r="J5" s="9" t="s">
        <v>3</v>
      </c>
      <c r="K5" s="16"/>
      <c r="L5" s="16"/>
      <c r="M5" s="16"/>
      <c r="N5" s="17"/>
      <c r="O5" s="18"/>
      <c r="P5" s="16"/>
      <c r="Q5" s="9"/>
      <c r="R5" s="9"/>
      <c r="S5" s="9"/>
      <c r="T5" s="10"/>
    </row>
    <row r="6" spans="1:20" x14ac:dyDescent="0.25">
      <c r="A6" s="12"/>
      <c r="B6" s="15"/>
      <c r="C6" s="18" t="s">
        <v>4</v>
      </c>
      <c r="D6" s="16">
        <v>26.85081958770752</v>
      </c>
      <c r="E6" s="9">
        <v>16.928812026977539</v>
      </c>
      <c r="F6" s="9">
        <v>9.9220075607299805</v>
      </c>
      <c r="G6" s="9">
        <v>0</v>
      </c>
      <c r="H6" s="9" t="s">
        <v>9</v>
      </c>
      <c r="I6" s="9" t="s">
        <v>4</v>
      </c>
      <c r="J6" s="9">
        <v>1</v>
      </c>
      <c r="K6" s="16"/>
      <c r="L6" s="16"/>
      <c r="M6" s="16"/>
      <c r="N6" s="19"/>
      <c r="O6" s="3" t="s">
        <v>52</v>
      </c>
      <c r="P6" s="4" t="s">
        <v>25</v>
      </c>
      <c r="Q6" s="9"/>
      <c r="R6" s="9"/>
      <c r="S6" s="9"/>
      <c r="T6" s="10"/>
    </row>
    <row r="7" spans="1:20" x14ac:dyDescent="0.25">
      <c r="A7" s="12"/>
      <c r="B7" s="15"/>
      <c r="C7" s="18" t="s">
        <v>5</v>
      </c>
      <c r="D7" s="16">
        <v>25.974272727966309</v>
      </c>
      <c r="E7" s="9">
        <v>17.797585487365723</v>
      </c>
      <c r="F7" s="9">
        <v>8.1766872406005859</v>
      </c>
      <c r="G7" s="9">
        <v>-1.7453203201293945</v>
      </c>
      <c r="H7" s="9"/>
      <c r="I7" s="9" t="s">
        <v>5</v>
      </c>
      <c r="J7" s="9">
        <v>3.3526928510620815</v>
      </c>
      <c r="K7" s="16"/>
      <c r="L7" s="16"/>
      <c r="M7" s="16"/>
      <c r="N7" s="3" t="s">
        <v>53</v>
      </c>
      <c r="O7" s="19">
        <v>1</v>
      </c>
      <c r="P7" s="9">
        <v>3.3526928510620815</v>
      </c>
      <c r="Q7" s="4" t="s">
        <v>54</v>
      </c>
      <c r="R7" s="9"/>
      <c r="S7" s="9"/>
      <c r="T7" s="10"/>
    </row>
    <row r="8" spans="1:20" x14ac:dyDescent="0.25">
      <c r="A8" s="20"/>
      <c r="B8" s="15"/>
      <c r="C8" s="18" t="s">
        <v>4</v>
      </c>
      <c r="D8" s="16">
        <v>27.357648213704426</v>
      </c>
      <c r="E8" s="9">
        <v>18.427195231119764</v>
      </c>
      <c r="F8" s="9">
        <v>8.9304529825846615</v>
      </c>
      <c r="G8" s="9">
        <v>0</v>
      </c>
      <c r="H8" s="9" t="s">
        <v>10</v>
      </c>
      <c r="I8" s="9" t="s">
        <v>4</v>
      </c>
      <c r="J8" s="9">
        <v>1</v>
      </c>
      <c r="K8" s="16"/>
      <c r="L8" s="16"/>
      <c r="M8" s="16"/>
      <c r="N8" s="3" t="s">
        <v>55</v>
      </c>
      <c r="O8" s="19">
        <v>1</v>
      </c>
      <c r="P8" s="9">
        <v>2.3521501842014851</v>
      </c>
      <c r="Q8" s="9">
        <f>TTEST(O7:O10,P7:P10,2,2)</f>
        <v>1.4165458442519511E-3</v>
      </c>
      <c r="R8" s="9"/>
      <c r="S8" s="9"/>
      <c r="T8" s="10"/>
    </row>
    <row r="9" spans="1:20" x14ac:dyDescent="0.25">
      <c r="A9" s="20"/>
      <c r="B9" s="15"/>
      <c r="C9" s="18" t="s">
        <v>5</v>
      </c>
      <c r="D9" s="16">
        <v>25.219413757324219</v>
      </c>
      <c r="E9" s="9">
        <v>17.52294095357259</v>
      </c>
      <c r="F9" s="9">
        <v>7.6964728037516288</v>
      </c>
      <c r="G9" s="9">
        <v>-1.2339801788330327</v>
      </c>
      <c r="H9" s="9"/>
      <c r="I9" s="9" t="s">
        <v>5</v>
      </c>
      <c r="J9" s="9">
        <v>2.3521501842014851</v>
      </c>
      <c r="K9" s="16"/>
      <c r="L9" s="16"/>
      <c r="M9" s="16"/>
      <c r="N9" s="3" t="s">
        <v>56</v>
      </c>
      <c r="O9" s="19">
        <v>1</v>
      </c>
      <c r="P9" s="9">
        <v>3.7112327258109326</v>
      </c>
      <c r="Q9" s="9"/>
      <c r="R9" s="9"/>
      <c r="S9" s="9"/>
      <c r="T9" s="10"/>
    </row>
    <row r="10" spans="1:20" x14ac:dyDescent="0.25">
      <c r="A10" s="12"/>
      <c r="B10" s="15"/>
      <c r="C10" s="18" t="s">
        <v>6</v>
      </c>
      <c r="D10" s="16">
        <v>26.546971003214519</v>
      </c>
      <c r="E10" s="9">
        <v>17.345190048217773</v>
      </c>
      <c r="F10" s="9">
        <v>9.201780954996746</v>
      </c>
      <c r="G10" s="9">
        <v>0</v>
      </c>
      <c r="H10" s="9" t="s">
        <v>11</v>
      </c>
      <c r="I10" s="9" t="s">
        <v>6</v>
      </c>
      <c r="J10" s="9">
        <v>1</v>
      </c>
      <c r="K10" s="16"/>
      <c r="L10" s="16"/>
      <c r="M10" s="16"/>
      <c r="N10" s="3" t="s">
        <v>57</v>
      </c>
      <c r="O10" s="19">
        <v>1</v>
      </c>
      <c r="P10" s="9">
        <v>2.3512858422741538</v>
      </c>
      <c r="Q10" s="9"/>
      <c r="R10" s="9"/>
      <c r="S10" s="9"/>
      <c r="T10" s="10"/>
    </row>
    <row r="11" spans="1:20" x14ac:dyDescent="0.25">
      <c r="A11" s="12"/>
      <c r="B11" s="15"/>
      <c r="C11" s="18" t="s">
        <v>7</v>
      </c>
      <c r="D11" s="16">
        <v>25.193573633829754</v>
      </c>
      <c r="E11" s="9">
        <v>17.883691151936848</v>
      </c>
      <c r="F11" s="9">
        <v>7.309882481892906</v>
      </c>
      <c r="G11" s="9">
        <v>-1.89189847310384</v>
      </c>
      <c r="H11" s="9"/>
      <c r="I11" s="9" t="s">
        <v>7</v>
      </c>
      <c r="J11" s="9">
        <v>3.7112327258109326</v>
      </c>
      <c r="K11" s="9"/>
      <c r="L11" s="9"/>
      <c r="M11" s="16"/>
      <c r="N11" s="21"/>
      <c r="O11" s="22"/>
      <c r="P11" s="16"/>
      <c r="Q11" s="9"/>
      <c r="R11" s="9"/>
      <c r="S11" s="9"/>
      <c r="T11" s="10"/>
    </row>
    <row r="12" spans="1:20" x14ac:dyDescent="0.25">
      <c r="A12" s="12"/>
      <c r="B12" s="15"/>
      <c r="C12" s="22" t="s">
        <v>8</v>
      </c>
      <c r="D12" s="16">
        <v>27.561784744262695</v>
      </c>
      <c r="E12" s="9">
        <v>17.038599014282227</v>
      </c>
      <c r="F12" s="9">
        <v>10.523185729980469</v>
      </c>
      <c r="G12" s="9">
        <v>0</v>
      </c>
      <c r="H12" s="9" t="s">
        <v>12</v>
      </c>
      <c r="I12" s="9" t="s">
        <v>8</v>
      </c>
      <c r="J12" s="9">
        <v>1</v>
      </c>
      <c r="K12" s="9"/>
      <c r="L12" s="9"/>
      <c r="M12" s="16"/>
      <c r="N12" s="16"/>
      <c r="O12" s="22"/>
      <c r="P12" s="16"/>
      <c r="Q12" s="9"/>
      <c r="R12" s="9"/>
      <c r="S12" s="9"/>
      <c r="T12" s="10"/>
    </row>
    <row r="13" spans="1:20" x14ac:dyDescent="0.25">
      <c r="A13" s="8"/>
      <c r="B13" s="9"/>
      <c r="C13" s="18" t="s">
        <v>59</v>
      </c>
      <c r="D13" s="16">
        <v>27.131265640258789</v>
      </c>
      <c r="E13" s="9">
        <v>17.841529846191406</v>
      </c>
      <c r="F13" s="9">
        <v>9.2897357940673828</v>
      </c>
      <c r="G13" s="9">
        <v>-1.2334499359130859</v>
      </c>
      <c r="H13" s="9"/>
      <c r="I13" s="18" t="s">
        <v>58</v>
      </c>
      <c r="J13" s="9">
        <v>2.3512858422741538</v>
      </c>
      <c r="K13" s="9"/>
      <c r="L13" s="9"/>
      <c r="M13" s="9"/>
      <c r="N13" s="9"/>
      <c r="O13" s="9"/>
      <c r="P13" s="9"/>
      <c r="Q13" s="9"/>
      <c r="R13" s="9"/>
      <c r="S13" s="9"/>
      <c r="T13" s="10"/>
    </row>
    <row r="14" spans="1:20" ht="16.5" thickBot="1" x14ac:dyDescent="0.3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5"/>
    </row>
    <row r="16" spans="1:20" ht="16.5" thickBot="1" x14ac:dyDescent="0.3"/>
    <row r="17" spans="1:25" ht="21" x14ac:dyDescent="0.35">
      <c r="A17" s="2" t="s">
        <v>105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6"/>
    </row>
    <row r="18" spans="1:25" x14ac:dyDescent="0.25">
      <c r="A18" s="8"/>
      <c r="B18" s="4" t="s">
        <v>61</v>
      </c>
      <c r="C18" s="4" t="s">
        <v>62</v>
      </c>
      <c r="D18" s="4" t="s">
        <v>63</v>
      </c>
      <c r="E18" s="4" t="s">
        <v>64</v>
      </c>
      <c r="F18" s="4" t="s">
        <v>65</v>
      </c>
      <c r="G18" s="4" t="s">
        <v>66</v>
      </c>
      <c r="H18" s="4" t="s">
        <v>67</v>
      </c>
      <c r="I18" s="4" t="s">
        <v>68</v>
      </c>
      <c r="J18" s="4" t="s">
        <v>69</v>
      </c>
      <c r="K18" s="4" t="s">
        <v>70</v>
      </c>
      <c r="L18" s="4" t="s">
        <v>71</v>
      </c>
      <c r="M18" s="4" t="s">
        <v>72</v>
      </c>
      <c r="N18" s="4" t="s">
        <v>73</v>
      </c>
      <c r="O18" s="9"/>
      <c r="P18" s="9"/>
      <c r="Q18" s="9"/>
      <c r="R18" s="9"/>
      <c r="S18" s="9"/>
      <c r="T18" s="10"/>
    </row>
    <row r="19" spans="1:25" x14ac:dyDescent="0.25">
      <c r="A19" s="8"/>
      <c r="B19" s="9" t="s">
        <v>74</v>
      </c>
      <c r="C19" s="9" t="s">
        <v>75</v>
      </c>
      <c r="D19" s="9">
        <v>92.6</v>
      </c>
      <c r="E19" s="9">
        <v>174.28</v>
      </c>
      <c r="F19" s="9">
        <v>63.15</v>
      </c>
      <c r="G19" s="9">
        <v>124.11</v>
      </c>
      <c r="H19" s="9">
        <v>80.03</v>
      </c>
      <c r="I19" s="9">
        <v>89.85</v>
      </c>
      <c r="J19" s="9">
        <v>32.200000000000003</v>
      </c>
      <c r="K19" s="9">
        <v>103.96</v>
      </c>
      <c r="L19" s="9">
        <v>-0.59099999999999997</v>
      </c>
      <c r="M19" s="9">
        <v>0.65500000000000003</v>
      </c>
      <c r="N19" s="9">
        <v>0.1070231006732701</v>
      </c>
      <c r="O19" s="9"/>
      <c r="P19" s="9"/>
      <c r="Q19" s="9"/>
      <c r="R19" s="9"/>
      <c r="S19" s="9"/>
      <c r="T19" s="10"/>
      <c r="Y19" s="26"/>
    </row>
    <row r="20" spans="1:25" x14ac:dyDescent="0.25">
      <c r="A20" s="8"/>
      <c r="B20" s="9" t="s">
        <v>76</v>
      </c>
      <c r="C20" s="9" t="s">
        <v>77</v>
      </c>
      <c r="D20" s="9">
        <v>99.56</v>
      </c>
      <c r="E20" s="9">
        <v>32.92</v>
      </c>
      <c r="F20" s="9">
        <v>77.72</v>
      </c>
      <c r="G20" s="9">
        <v>100.56</v>
      </c>
      <c r="H20" s="9">
        <v>17.670000000000002</v>
      </c>
      <c r="I20" s="9">
        <v>0</v>
      </c>
      <c r="J20" s="9">
        <v>1.24</v>
      </c>
      <c r="K20" s="9">
        <v>64.09</v>
      </c>
      <c r="L20" s="9">
        <v>-3.2669999999999999</v>
      </c>
      <c r="M20" s="9">
        <v>7.5999999999999998E-2</v>
      </c>
      <c r="N20" s="9">
        <v>2.1628416268935479E-2</v>
      </c>
      <c r="O20" s="9"/>
      <c r="P20" s="9"/>
      <c r="Q20" s="9"/>
      <c r="R20" s="9"/>
      <c r="S20" s="9"/>
      <c r="T20" s="10"/>
    </row>
    <row r="21" spans="1:25" x14ac:dyDescent="0.25">
      <c r="A21" s="8"/>
      <c r="B21" s="9" t="s">
        <v>78</v>
      </c>
      <c r="C21" s="9" t="s">
        <v>79</v>
      </c>
      <c r="D21" s="9">
        <v>38.99</v>
      </c>
      <c r="E21" s="9">
        <v>47.44</v>
      </c>
      <c r="F21" s="9">
        <v>20.64</v>
      </c>
      <c r="G21" s="9">
        <v>71.569999999999993</v>
      </c>
      <c r="H21" s="9">
        <v>58.2</v>
      </c>
      <c r="I21" s="9">
        <v>284.54000000000002</v>
      </c>
      <c r="J21" s="9">
        <v>45.82</v>
      </c>
      <c r="K21" s="9">
        <v>53.15</v>
      </c>
      <c r="L21" s="9">
        <v>0.95199999999999996</v>
      </c>
      <c r="M21" s="9">
        <v>0.54</v>
      </c>
      <c r="N21" s="9">
        <v>0.33868293870252164</v>
      </c>
      <c r="O21" s="9"/>
      <c r="P21" s="9"/>
      <c r="Q21" s="9"/>
      <c r="R21" s="9"/>
      <c r="S21" s="9"/>
      <c r="T21" s="10"/>
    </row>
    <row r="22" spans="1:25" x14ac:dyDescent="0.25">
      <c r="A22" s="8"/>
      <c r="B22" s="9" t="s">
        <v>80</v>
      </c>
      <c r="C22" s="9" t="s">
        <v>81</v>
      </c>
      <c r="D22" s="9">
        <v>11.14</v>
      </c>
      <c r="E22" s="9">
        <v>45.51</v>
      </c>
      <c r="F22" s="9">
        <v>27.93</v>
      </c>
      <c r="G22" s="9">
        <v>17.21</v>
      </c>
      <c r="H22" s="9">
        <v>10.39</v>
      </c>
      <c r="I22" s="9">
        <v>0</v>
      </c>
      <c r="J22" s="9">
        <v>59.45</v>
      </c>
      <c r="K22" s="9">
        <v>7.03</v>
      </c>
      <c r="L22" s="9">
        <v>-1.0740000000000001</v>
      </c>
      <c r="M22" s="9">
        <v>0.78200000000000003</v>
      </c>
      <c r="N22" s="9">
        <v>0.72049553985014747</v>
      </c>
      <c r="O22" s="9"/>
      <c r="P22" s="9"/>
      <c r="Q22" s="9"/>
      <c r="R22" s="9"/>
      <c r="S22" s="9"/>
      <c r="T22" s="10"/>
    </row>
    <row r="23" spans="1:25" x14ac:dyDescent="0.25">
      <c r="A23" s="8"/>
      <c r="B23" s="9" t="s">
        <v>82</v>
      </c>
      <c r="C23" s="9" t="s">
        <v>83</v>
      </c>
      <c r="D23" s="9">
        <v>16.71</v>
      </c>
      <c r="E23" s="9">
        <v>23.24</v>
      </c>
      <c r="F23" s="9">
        <v>12.14</v>
      </c>
      <c r="G23" s="9">
        <v>50.73</v>
      </c>
      <c r="H23" s="9">
        <v>42.61</v>
      </c>
      <c r="I23" s="9">
        <v>3.74</v>
      </c>
      <c r="J23" s="9">
        <v>64.400000000000006</v>
      </c>
      <c r="K23" s="9">
        <v>24.23</v>
      </c>
      <c r="L23" s="9">
        <v>0.114</v>
      </c>
      <c r="M23" s="9">
        <v>0.98299999999999998</v>
      </c>
      <c r="N23" s="9">
        <v>0.69723041259510865</v>
      </c>
      <c r="O23" s="9"/>
      <c r="P23" s="9"/>
      <c r="Q23" s="9"/>
      <c r="R23" s="9"/>
      <c r="S23" s="9"/>
      <c r="T23" s="10"/>
    </row>
    <row r="24" spans="1:25" x14ac:dyDescent="0.25">
      <c r="A24" s="8"/>
      <c r="B24" s="9" t="s">
        <v>84</v>
      </c>
      <c r="C24" s="9" t="s">
        <v>85</v>
      </c>
      <c r="D24" s="9">
        <v>44.56</v>
      </c>
      <c r="E24" s="9">
        <v>99.73</v>
      </c>
      <c r="F24" s="9">
        <v>55.86</v>
      </c>
      <c r="G24" s="9">
        <v>72.47</v>
      </c>
      <c r="H24" s="9">
        <v>164.22</v>
      </c>
      <c r="I24" s="9">
        <v>361.29</v>
      </c>
      <c r="J24" s="9">
        <v>61.92</v>
      </c>
      <c r="K24" s="9">
        <v>59.4</v>
      </c>
      <c r="L24" s="9">
        <v>0.91100000000000003</v>
      </c>
      <c r="M24" s="9">
        <v>0.48199999999999998</v>
      </c>
      <c r="N24" s="9">
        <v>0.23537773071585119</v>
      </c>
      <c r="O24" s="9"/>
      <c r="P24" s="9"/>
      <c r="Q24" s="9"/>
      <c r="R24" s="9"/>
      <c r="S24" s="9"/>
      <c r="T24" s="10"/>
    </row>
    <row r="25" spans="1:25" x14ac:dyDescent="0.25">
      <c r="A25" s="8"/>
      <c r="B25" s="9" t="s">
        <v>86</v>
      </c>
      <c r="C25" s="9" t="s">
        <v>87</v>
      </c>
      <c r="D25" s="9">
        <v>48.73</v>
      </c>
      <c r="E25" s="9">
        <v>50.35</v>
      </c>
      <c r="F25" s="9">
        <v>55.86</v>
      </c>
      <c r="G25" s="9">
        <v>24.46</v>
      </c>
      <c r="H25" s="9">
        <v>18.71</v>
      </c>
      <c r="I25" s="9">
        <v>54.29</v>
      </c>
      <c r="J25" s="9">
        <v>14.86</v>
      </c>
      <c r="K25" s="9">
        <v>16.41</v>
      </c>
      <c r="L25" s="9">
        <v>-0.93100000000000005</v>
      </c>
      <c r="M25" s="9">
        <v>0.67900000000000005</v>
      </c>
      <c r="N25" s="9">
        <v>0.16315572838261796</v>
      </c>
      <c r="O25" s="9"/>
      <c r="P25" s="9"/>
      <c r="Q25" s="9"/>
      <c r="R25" s="9"/>
      <c r="S25" s="9"/>
      <c r="T25" s="10"/>
    </row>
    <row r="26" spans="1:25" x14ac:dyDescent="0.25">
      <c r="A26" s="8"/>
      <c r="B26" s="9" t="s">
        <v>88</v>
      </c>
      <c r="C26" s="9" t="s">
        <v>32</v>
      </c>
      <c r="D26" s="9">
        <v>137.85</v>
      </c>
      <c r="E26" s="9">
        <v>57.12</v>
      </c>
      <c r="F26" s="9">
        <v>35.22</v>
      </c>
      <c r="G26" s="9">
        <v>122.3</v>
      </c>
      <c r="H26" s="9">
        <v>239.05</v>
      </c>
      <c r="I26" s="9">
        <v>151.63</v>
      </c>
      <c r="J26" s="9">
        <v>105.27</v>
      </c>
      <c r="K26" s="9">
        <v>181.34</v>
      </c>
      <c r="L26" s="9">
        <v>1.0680000000000001</v>
      </c>
      <c r="M26" s="9">
        <v>0.23499999999999999</v>
      </c>
      <c r="N26" s="9">
        <v>3.8695955267762155E-3</v>
      </c>
      <c r="O26" s="9"/>
      <c r="P26" s="9"/>
      <c r="Q26" s="9"/>
      <c r="R26" s="9"/>
      <c r="S26" s="9"/>
      <c r="T26" s="10"/>
    </row>
    <row r="27" spans="1:25" x14ac:dyDescent="0.25">
      <c r="A27" s="8"/>
      <c r="B27" s="9" t="s">
        <v>89</v>
      </c>
      <c r="C27" s="9" t="s">
        <v>90</v>
      </c>
      <c r="D27" s="9">
        <v>429.56</v>
      </c>
      <c r="E27" s="9">
        <v>399.87</v>
      </c>
      <c r="F27" s="9">
        <v>365.52</v>
      </c>
      <c r="G27" s="9">
        <v>528.14</v>
      </c>
      <c r="H27" s="9">
        <v>341.95</v>
      </c>
      <c r="I27" s="9">
        <v>400.6</v>
      </c>
      <c r="J27" s="9">
        <v>286.08999999999997</v>
      </c>
      <c r="K27" s="9">
        <v>396.28</v>
      </c>
      <c r="L27" s="9">
        <v>-0.27700000000000002</v>
      </c>
      <c r="M27" s="9">
        <v>0.69599999999999995</v>
      </c>
      <c r="N27" s="9">
        <v>7.3779134480089881E-2</v>
      </c>
      <c r="O27" s="9"/>
      <c r="P27" s="9"/>
      <c r="Q27" s="9"/>
      <c r="R27" s="9"/>
      <c r="S27" s="9"/>
      <c r="T27" s="10"/>
    </row>
    <row r="28" spans="1:25" x14ac:dyDescent="0.25">
      <c r="A28" s="8"/>
      <c r="B28" s="9" t="s">
        <v>91</v>
      </c>
      <c r="C28" s="9" t="s">
        <v>92</v>
      </c>
      <c r="D28" s="9">
        <v>61.27</v>
      </c>
      <c r="E28" s="9">
        <v>15.49</v>
      </c>
      <c r="F28" s="9">
        <v>8.5</v>
      </c>
      <c r="G28" s="9">
        <v>23.55</v>
      </c>
      <c r="H28" s="9">
        <v>31.18</v>
      </c>
      <c r="I28" s="9">
        <v>3.74</v>
      </c>
      <c r="J28" s="9">
        <v>0</v>
      </c>
      <c r="K28" s="9">
        <v>46.9</v>
      </c>
      <c r="L28" s="9">
        <v>-1.3129999999999999</v>
      </c>
      <c r="M28" s="9">
        <v>0.68</v>
      </c>
      <c r="N28" s="9">
        <v>0.58623159502858246</v>
      </c>
      <c r="O28" s="9"/>
      <c r="P28" s="9"/>
      <c r="Q28" s="9"/>
      <c r="R28" s="9"/>
      <c r="S28" s="9"/>
      <c r="T28" s="10"/>
    </row>
    <row r="29" spans="1:25" x14ac:dyDescent="0.25">
      <c r="A29" s="8"/>
      <c r="B29" s="9" t="s">
        <v>93</v>
      </c>
      <c r="C29" s="9" t="s">
        <v>94</v>
      </c>
      <c r="D29" s="9">
        <v>9.75</v>
      </c>
      <c r="E29" s="9">
        <v>40.659999999999997</v>
      </c>
      <c r="F29" s="9">
        <v>26.72</v>
      </c>
      <c r="G29" s="9">
        <v>28.08</v>
      </c>
      <c r="H29" s="9">
        <v>8.31</v>
      </c>
      <c r="I29" s="9">
        <v>0</v>
      </c>
      <c r="J29" s="9">
        <v>58.21</v>
      </c>
      <c r="K29" s="9">
        <v>10.16</v>
      </c>
      <c r="L29" s="9">
        <v>-1.163</v>
      </c>
      <c r="M29" s="9">
        <v>0.75900000000000001</v>
      </c>
      <c r="N29" s="9">
        <v>0.67046479474829535</v>
      </c>
      <c r="O29" s="9"/>
      <c r="P29" s="9"/>
      <c r="Q29" s="9"/>
      <c r="R29" s="9"/>
      <c r="S29" s="9"/>
      <c r="T29" s="10"/>
    </row>
    <row r="30" spans="1:25" x14ac:dyDescent="0.25">
      <c r="A30" s="8"/>
      <c r="B30" s="9" t="s">
        <v>95</v>
      </c>
      <c r="C30" s="9" t="s">
        <v>96</v>
      </c>
      <c r="D30" s="9">
        <v>217.22</v>
      </c>
      <c r="E30" s="9">
        <v>279.81</v>
      </c>
      <c r="F30" s="9">
        <v>348.52</v>
      </c>
      <c r="G30" s="9">
        <v>243.69</v>
      </c>
      <c r="H30" s="9">
        <v>215.15</v>
      </c>
      <c r="I30" s="9">
        <v>565.33000000000004</v>
      </c>
      <c r="J30" s="9">
        <v>401.27</v>
      </c>
      <c r="K30" s="9">
        <v>369.71</v>
      </c>
      <c r="L30" s="9">
        <v>0.44900000000000001</v>
      </c>
      <c r="M30" s="9">
        <v>0.53100000000000003</v>
      </c>
      <c r="N30" s="9">
        <v>0.16129620045730558</v>
      </c>
      <c r="O30" s="9"/>
      <c r="P30" s="9"/>
      <c r="Q30" s="9"/>
      <c r="R30" s="9"/>
      <c r="S30" s="9"/>
      <c r="T30" s="10"/>
    </row>
    <row r="31" spans="1:25" x14ac:dyDescent="0.25">
      <c r="A31" s="8"/>
      <c r="B31" s="9" t="s">
        <v>97</v>
      </c>
      <c r="C31" s="9" t="s">
        <v>98</v>
      </c>
      <c r="D31" s="9">
        <v>6.27</v>
      </c>
      <c r="E31" s="9">
        <v>0</v>
      </c>
      <c r="F31" s="9">
        <v>3.64</v>
      </c>
      <c r="G31" s="9">
        <v>3.62</v>
      </c>
      <c r="H31" s="9">
        <v>25.98</v>
      </c>
      <c r="I31" s="9">
        <v>0</v>
      </c>
      <c r="J31" s="9">
        <v>39.630000000000003</v>
      </c>
      <c r="K31" s="9">
        <v>23.45</v>
      </c>
      <c r="L31" s="9">
        <v>2.5790000000000002</v>
      </c>
      <c r="M31" s="9">
        <v>0.40600000000000003</v>
      </c>
      <c r="N31" s="9">
        <v>8.2920953445333248E-2</v>
      </c>
      <c r="O31" s="9"/>
      <c r="P31" s="9"/>
      <c r="Q31" s="9"/>
      <c r="R31" s="9"/>
      <c r="S31" s="9"/>
      <c r="T31" s="10"/>
    </row>
    <row r="32" spans="1:25" x14ac:dyDescent="0.25">
      <c r="A32" s="8"/>
      <c r="B32" s="9" t="s">
        <v>99</v>
      </c>
      <c r="C32" s="9" t="s">
        <v>100</v>
      </c>
      <c r="D32" s="9">
        <v>279.18</v>
      </c>
      <c r="E32" s="9">
        <v>285.62</v>
      </c>
      <c r="F32" s="9">
        <v>217.37</v>
      </c>
      <c r="G32" s="9">
        <v>327.94</v>
      </c>
      <c r="H32" s="9">
        <v>245.29</v>
      </c>
      <c r="I32" s="9">
        <v>494.2</v>
      </c>
      <c r="J32" s="9">
        <v>158.53</v>
      </c>
      <c r="K32" s="9">
        <v>317.33999999999997</v>
      </c>
      <c r="L32" s="9">
        <v>2.3E-2</v>
      </c>
      <c r="M32" s="9">
        <v>0.98799999999999999</v>
      </c>
      <c r="N32" s="9">
        <v>0.69784041228162563</v>
      </c>
      <c r="O32" s="9"/>
      <c r="P32" s="9"/>
      <c r="Q32" s="9"/>
      <c r="R32" s="9"/>
      <c r="S32" s="9"/>
      <c r="T32" s="10"/>
    </row>
    <row r="33" spans="1:20" x14ac:dyDescent="0.25">
      <c r="A33" s="8"/>
      <c r="B33" s="9" t="s">
        <v>101</v>
      </c>
      <c r="C33" s="9" t="s">
        <v>102</v>
      </c>
      <c r="D33" s="9">
        <v>826.4</v>
      </c>
      <c r="E33" s="9">
        <v>547.04</v>
      </c>
      <c r="F33" s="9">
        <v>771.11</v>
      </c>
      <c r="G33" s="9">
        <v>977.48</v>
      </c>
      <c r="H33" s="9">
        <v>703.64</v>
      </c>
      <c r="I33" s="9">
        <v>271.44</v>
      </c>
      <c r="J33" s="9">
        <v>402.5</v>
      </c>
      <c r="K33" s="9">
        <v>699.56</v>
      </c>
      <c r="L33" s="9">
        <v>-0.66200000000000003</v>
      </c>
      <c r="M33" s="9">
        <v>0.14899999999999999</v>
      </c>
      <c r="N33" s="9">
        <v>1.4391840040840705E-2</v>
      </c>
      <c r="O33" s="9"/>
      <c r="P33" s="9"/>
      <c r="Q33" s="9"/>
      <c r="R33" s="9"/>
      <c r="S33" s="9"/>
      <c r="T33" s="10"/>
    </row>
    <row r="34" spans="1:20" x14ac:dyDescent="0.25">
      <c r="A34" s="8"/>
      <c r="B34" s="9" t="s">
        <v>103</v>
      </c>
      <c r="C34" s="9" t="s">
        <v>104</v>
      </c>
      <c r="D34" s="9">
        <v>181.01</v>
      </c>
      <c r="E34" s="9">
        <v>228.5</v>
      </c>
      <c r="F34" s="9">
        <v>262.3</v>
      </c>
      <c r="G34" s="9">
        <v>254.56</v>
      </c>
      <c r="H34" s="9">
        <v>198.52</v>
      </c>
      <c r="I34" s="9">
        <v>394.99</v>
      </c>
      <c r="J34" s="9">
        <v>307.14</v>
      </c>
      <c r="K34" s="9">
        <v>182.12</v>
      </c>
      <c r="L34" s="9">
        <v>0.16400000000000001</v>
      </c>
      <c r="M34" s="9">
        <v>0.88200000000000001</v>
      </c>
      <c r="N34" s="9">
        <v>0.48567067742762071</v>
      </c>
      <c r="O34" s="9"/>
      <c r="P34" s="9"/>
      <c r="Q34" s="9"/>
      <c r="R34" s="9"/>
      <c r="S34" s="9"/>
      <c r="T34" s="10"/>
    </row>
    <row r="35" spans="1:20" x14ac:dyDescent="0.25">
      <c r="A35" s="8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10"/>
    </row>
    <row r="36" spans="1:20" ht="16.5" thickBot="1" x14ac:dyDescent="0.3">
      <c r="A36" s="23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</row>
    <row r="38" spans="1:20" ht="16.5" thickBot="1" x14ac:dyDescent="0.3"/>
    <row r="39" spans="1:20" ht="21" x14ac:dyDescent="0.35">
      <c r="A39" s="2" t="s">
        <v>0</v>
      </c>
      <c r="B39" s="32" t="s">
        <v>60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6"/>
    </row>
    <row r="40" spans="1:20" x14ac:dyDescent="0.25">
      <c r="A40" s="8"/>
      <c r="B40" s="27" t="s">
        <v>16</v>
      </c>
      <c r="C40" s="9"/>
      <c r="D40" s="22"/>
      <c r="E40" s="22"/>
      <c r="F40" s="9"/>
      <c r="G40" s="27" t="s">
        <v>17</v>
      </c>
      <c r="H40" s="27" t="s">
        <v>18</v>
      </c>
      <c r="I40" s="27" t="s">
        <v>19</v>
      </c>
      <c r="J40" s="16" t="s">
        <v>20</v>
      </c>
      <c r="K40" s="16" t="s">
        <v>21</v>
      </c>
      <c r="L40" s="28"/>
      <c r="M40" s="27"/>
      <c r="N40" s="9"/>
      <c r="O40" s="27" t="s">
        <v>31</v>
      </c>
      <c r="P40" s="9"/>
      <c r="Q40" s="9"/>
      <c r="R40" s="9"/>
      <c r="S40" s="9"/>
      <c r="T40" s="10"/>
    </row>
    <row r="41" spans="1:20" x14ac:dyDescent="0.25">
      <c r="A41" s="8"/>
      <c r="B41" s="9"/>
      <c r="C41" s="27" t="s">
        <v>31</v>
      </c>
      <c r="D41" s="29" t="s">
        <v>22</v>
      </c>
      <c r="E41" s="16" t="s">
        <v>27</v>
      </c>
      <c r="F41" s="18" t="s">
        <v>23</v>
      </c>
      <c r="G41" s="9">
        <v>11.298506736755371</v>
      </c>
      <c r="H41" s="9">
        <f>G41-G41</f>
        <v>0</v>
      </c>
      <c r="I41" s="9">
        <f t="shared" ref="I41:I52" si="0">POWER(2,-H41)</f>
        <v>1</v>
      </c>
      <c r="J41" s="9">
        <f>AVERAGE(I41:I44)</f>
        <v>0.59287630187489559</v>
      </c>
      <c r="K41" s="9">
        <f>STDEV(I41:I44)/SQRT(COUNT(I41:I44))</f>
        <v>0.15091405318108511</v>
      </c>
      <c r="L41" s="9"/>
      <c r="M41" s="9"/>
      <c r="N41" s="29" t="s">
        <v>23</v>
      </c>
      <c r="O41" s="9">
        <v>0.59287630187489559</v>
      </c>
      <c r="P41" s="9"/>
      <c r="Q41" s="9"/>
      <c r="R41" s="9"/>
      <c r="S41" s="9"/>
      <c r="T41" s="10"/>
    </row>
    <row r="42" spans="1:20" x14ac:dyDescent="0.25">
      <c r="A42" s="8"/>
      <c r="B42" s="9"/>
      <c r="C42" s="16"/>
      <c r="D42" s="22"/>
      <c r="E42" s="16" t="s">
        <v>28</v>
      </c>
      <c r="F42" s="18" t="s">
        <v>23</v>
      </c>
      <c r="G42" s="9">
        <v>11.946451187133789</v>
      </c>
      <c r="H42" s="9">
        <f>G42-G41</f>
        <v>0.64794445037841797</v>
      </c>
      <c r="I42" s="9">
        <f t="shared" si="0"/>
        <v>0.63818895680957444</v>
      </c>
      <c r="J42" s="9"/>
      <c r="K42" s="9"/>
      <c r="L42" s="9"/>
      <c r="M42" s="9"/>
      <c r="N42" s="29" t="s">
        <v>25</v>
      </c>
      <c r="O42" s="9">
        <v>0.17630189697093795</v>
      </c>
      <c r="P42" s="9"/>
      <c r="Q42" s="9"/>
      <c r="R42" s="9"/>
      <c r="S42" s="9"/>
      <c r="T42" s="10"/>
    </row>
    <row r="43" spans="1:20" x14ac:dyDescent="0.25">
      <c r="A43" s="8"/>
      <c r="B43" s="9"/>
      <c r="C43" s="9"/>
      <c r="D43" s="22"/>
      <c r="E43" s="16" t="s">
        <v>29</v>
      </c>
      <c r="F43" s="18" t="s">
        <v>23</v>
      </c>
      <c r="G43" s="9">
        <v>12.597768783569336</v>
      </c>
      <c r="H43" s="9">
        <f>G43-G41</f>
        <v>1.2992620468139648</v>
      </c>
      <c r="I43" s="9">
        <f t="shared" si="0"/>
        <v>0.40633398899793349</v>
      </c>
      <c r="J43" s="9"/>
      <c r="K43" s="9"/>
      <c r="L43" s="9"/>
      <c r="M43" s="9"/>
      <c r="N43" s="29" t="s">
        <v>26</v>
      </c>
      <c r="O43" s="9">
        <v>0.15568848764496052</v>
      </c>
      <c r="P43" s="9"/>
      <c r="Q43" s="9"/>
      <c r="R43" s="9"/>
      <c r="S43" s="9"/>
      <c r="T43" s="10"/>
    </row>
    <row r="44" spans="1:20" x14ac:dyDescent="0.25">
      <c r="A44" s="8"/>
      <c r="B44" s="9"/>
      <c r="C44" s="9"/>
      <c r="D44" s="22"/>
      <c r="E44" s="16" t="s">
        <v>30</v>
      </c>
      <c r="F44" s="18" t="s">
        <v>23</v>
      </c>
      <c r="G44" s="9">
        <v>12.911222457885742</v>
      </c>
      <c r="H44" s="9">
        <f>G44-G41</f>
        <v>1.6127157211303711</v>
      </c>
      <c r="I44" s="9">
        <f t="shared" si="0"/>
        <v>0.32698226169207434</v>
      </c>
      <c r="J44" s="9"/>
      <c r="K44" s="9"/>
      <c r="L44" s="9"/>
      <c r="M44" s="30" t="s">
        <v>21</v>
      </c>
      <c r="N44" s="29" t="s">
        <v>23</v>
      </c>
      <c r="O44" s="9">
        <v>0.15091405318108511</v>
      </c>
      <c r="P44" s="9"/>
      <c r="Q44" s="9"/>
      <c r="R44" s="9"/>
      <c r="S44" s="9"/>
      <c r="T44" s="10"/>
    </row>
    <row r="45" spans="1:20" x14ac:dyDescent="0.25">
      <c r="A45" s="8"/>
      <c r="B45" s="9"/>
      <c r="C45" s="9"/>
      <c r="D45" s="29" t="s">
        <v>25</v>
      </c>
      <c r="E45" s="16" t="s">
        <v>27</v>
      </c>
      <c r="F45" s="18" t="s">
        <v>25</v>
      </c>
      <c r="G45" s="9">
        <v>13.920722961425781</v>
      </c>
      <c r="H45" s="9">
        <f>G45-G41</f>
        <v>2.6222162246704102</v>
      </c>
      <c r="I45" s="9">
        <f t="shared" si="0"/>
        <v>0.16241803849458303</v>
      </c>
      <c r="J45" s="9">
        <f>AVERAGE(I45:I48)</f>
        <v>0.17630189697093795</v>
      </c>
      <c r="K45" s="9">
        <f>STDEV(I45:I48)/SQRT(COUNT(I45:I48))</f>
        <v>1.0208738398240783E-2</v>
      </c>
      <c r="L45" s="9"/>
      <c r="M45" s="9"/>
      <c r="N45" s="29" t="s">
        <v>25</v>
      </c>
      <c r="O45" s="9">
        <v>1.0208738398240783E-2</v>
      </c>
      <c r="P45" s="9"/>
      <c r="Q45" s="9"/>
      <c r="R45" s="9"/>
      <c r="S45" s="9"/>
      <c r="T45" s="10"/>
    </row>
    <row r="46" spans="1:20" x14ac:dyDescent="0.25">
      <c r="A46" s="8"/>
      <c r="B46" s="9"/>
      <c r="C46" s="9"/>
      <c r="D46" s="22"/>
      <c r="E46" s="16" t="s">
        <v>28</v>
      </c>
      <c r="F46" s="18" t="s">
        <v>25</v>
      </c>
      <c r="G46" s="9">
        <v>13.938539505004883</v>
      </c>
      <c r="H46" s="9">
        <f>G46-G41</f>
        <v>2.6400327682495117</v>
      </c>
      <c r="I46" s="9">
        <f t="shared" si="0"/>
        <v>0.16042459339493714</v>
      </c>
      <c r="J46" s="9"/>
      <c r="K46" s="9"/>
      <c r="L46" s="9"/>
      <c r="M46" s="9"/>
      <c r="N46" s="29" t="s">
        <v>26</v>
      </c>
      <c r="O46" s="9">
        <v>3.4196294040948344E-2</v>
      </c>
      <c r="P46" s="9"/>
      <c r="Q46" s="9"/>
      <c r="R46" s="9"/>
      <c r="S46" s="9"/>
      <c r="T46" s="10"/>
    </row>
    <row r="47" spans="1:20" x14ac:dyDescent="0.25">
      <c r="A47" s="8"/>
      <c r="B47" s="9"/>
      <c r="C47" s="9"/>
      <c r="D47" s="22"/>
      <c r="E47" s="16" t="s">
        <v>29</v>
      </c>
      <c r="F47" s="18" t="s">
        <v>25</v>
      </c>
      <c r="G47" s="9">
        <v>13.587255477905273</v>
      </c>
      <c r="H47" s="9">
        <f>G47-G41</f>
        <v>2.2887487411499023</v>
      </c>
      <c r="I47" s="9">
        <f t="shared" si="0"/>
        <v>0.20465293451898914</v>
      </c>
      <c r="J47" s="9"/>
      <c r="K47" s="9"/>
      <c r="L47" s="9"/>
      <c r="M47" s="27"/>
      <c r="N47" s="29"/>
      <c r="O47" s="9"/>
      <c r="P47" s="9"/>
      <c r="Q47" s="9"/>
      <c r="R47" s="9"/>
      <c r="S47" s="9"/>
      <c r="T47" s="10"/>
    </row>
    <row r="48" spans="1:20" x14ac:dyDescent="0.25">
      <c r="A48" s="8"/>
      <c r="B48" s="9"/>
      <c r="C48" s="9"/>
      <c r="D48" s="22"/>
      <c r="E48" s="16" t="s">
        <v>30</v>
      </c>
      <c r="F48" s="18" t="s">
        <v>25</v>
      </c>
      <c r="G48" s="9">
        <v>13.7908935546875</v>
      </c>
      <c r="H48" s="9">
        <f>G48-G41</f>
        <v>2.4923868179321289</v>
      </c>
      <c r="I48" s="9">
        <f t="shared" si="0"/>
        <v>0.17771202147524257</v>
      </c>
      <c r="J48" s="9"/>
      <c r="K48" s="9"/>
      <c r="L48" s="9"/>
      <c r="M48" s="28"/>
      <c r="N48" s="27"/>
      <c r="O48" s="9"/>
      <c r="P48" s="16"/>
      <c r="Q48" s="9"/>
      <c r="R48" s="9"/>
      <c r="S48" s="9"/>
      <c r="T48" s="10"/>
    </row>
    <row r="49" spans="1:20" x14ac:dyDescent="0.25">
      <c r="A49" s="8"/>
      <c r="B49" s="9"/>
      <c r="C49" s="9"/>
      <c r="D49" s="29" t="s">
        <v>26</v>
      </c>
      <c r="E49" s="16" t="s">
        <v>27</v>
      </c>
      <c r="F49" s="18" t="s">
        <v>26</v>
      </c>
      <c r="G49" s="9">
        <v>14.619450569152832</v>
      </c>
      <c r="H49" s="9">
        <f>G49-G41</f>
        <v>3.3209438323974609</v>
      </c>
      <c r="I49" s="9">
        <f t="shared" si="0"/>
        <v>0.10006824715476094</v>
      </c>
      <c r="J49" s="9">
        <f>AVERAGE(I49:I52)</f>
        <v>0.15568848764496052</v>
      </c>
      <c r="K49" s="9">
        <f>STDEV(I49:I52)/SQRT(COUNT(I49:I52))</f>
        <v>3.4196294040948344E-2</v>
      </c>
      <c r="L49" s="28"/>
      <c r="M49" s="28" t="s">
        <v>34</v>
      </c>
      <c r="N49" s="9" t="s">
        <v>35</v>
      </c>
      <c r="O49" s="9" t="s">
        <v>36</v>
      </c>
      <c r="P49" s="9" t="s">
        <v>37</v>
      </c>
      <c r="Q49" s="9" t="s">
        <v>38</v>
      </c>
      <c r="R49" s="9" t="s">
        <v>39</v>
      </c>
      <c r="S49" s="9"/>
      <c r="T49" s="10"/>
    </row>
    <row r="50" spans="1:20" x14ac:dyDescent="0.25">
      <c r="A50" s="8"/>
      <c r="B50" s="9"/>
      <c r="C50" s="27"/>
      <c r="D50" s="22"/>
      <c r="E50" s="16" t="s">
        <v>28</v>
      </c>
      <c r="F50" s="18" t="s">
        <v>26</v>
      </c>
      <c r="G50" s="9">
        <v>14.21114444732666</v>
      </c>
      <c r="H50" s="9">
        <f>G50-G41</f>
        <v>2.9126377105712891</v>
      </c>
      <c r="I50" s="9">
        <f t="shared" si="0"/>
        <v>0.13280324366165042</v>
      </c>
      <c r="J50" s="9"/>
      <c r="K50" s="9"/>
      <c r="L50" s="9"/>
      <c r="M50" s="28" t="s">
        <v>49</v>
      </c>
      <c r="N50" s="9">
        <v>0.41660000000000003</v>
      </c>
      <c r="O50" s="9" t="s">
        <v>40</v>
      </c>
      <c r="P50" s="9" t="s">
        <v>41</v>
      </c>
      <c r="Q50" s="31" t="s">
        <v>24</v>
      </c>
      <c r="R50" s="9">
        <v>2.3E-2</v>
      </c>
      <c r="S50" s="9"/>
      <c r="T50" s="10"/>
    </row>
    <row r="51" spans="1:20" x14ac:dyDescent="0.25">
      <c r="A51" s="8"/>
      <c r="B51" s="9"/>
      <c r="C51" s="9"/>
      <c r="D51" s="9"/>
      <c r="E51" s="16" t="s">
        <v>29</v>
      </c>
      <c r="F51" s="18" t="s">
        <v>26</v>
      </c>
      <c r="G51" s="9">
        <v>13.267134666442871</v>
      </c>
      <c r="H51" s="9">
        <f>G51-G41</f>
        <v>1.9686279296875</v>
      </c>
      <c r="I51" s="9">
        <f t="shared" si="0"/>
        <v>0.25549590444547821</v>
      </c>
      <c r="J51" s="9"/>
      <c r="K51" s="9"/>
      <c r="L51" s="9"/>
      <c r="M51" s="9" t="s">
        <v>50</v>
      </c>
      <c r="N51" s="9">
        <v>0.43719999999999998</v>
      </c>
      <c r="O51" s="9" t="s">
        <v>42</v>
      </c>
      <c r="P51" s="9" t="s">
        <v>41</v>
      </c>
      <c r="Q51" s="9" t="s">
        <v>24</v>
      </c>
      <c r="R51" s="9">
        <v>1.7899999999999999E-2</v>
      </c>
      <c r="S51" s="9"/>
      <c r="T51" s="10"/>
    </row>
    <row r="52" spans="1:20" x14ac:dyDescent="0.25">
      <c r="A52" s="8"/>
      <c r="B52" s="9"/>
      <c r="C52" s="9"/>
      <c r="D52" s="9"/>
      <c r="E52" s="16" t="s">
        <v>30</v>
      </c>
      <c r="F52" s="18" t="s">
        <v>26</v>
      </c>
      <c r="G52" s="9">
        <v>14.194046020507813</v>
      </c>
      <c r="H52" s="9">
        <f>G52-G41</f>
        <v>2.8955392837524414</v>
      </c>
      <c r="I52" s="9">
        <f t="shared" si="0"/>
        <v>0.13438655531795257</v>
      </c>
      <c r="J52" s="9"/>
      <c r="K52" s="9"/>
      <c r="L52" s="9"/>
      <c r="M52" s="9" t="s">
        <v>51</v>
      </c>
      <c r="N52" s="9">
        <v>2.061E-2</v>
      </c>
      <c r="O52" s="9" t="s">
        <v>43</v>
      </c>
      <c r="P52" s="9" t="s">
        <v>44</v>
      </c>
      <c r="Q52" s="9" t="s">
        <v>45</v>
      </c>
      <c r="R52" s="9">
        <v>0.98550000000000004</v>
      </c>
      <c r="S52" s="9"/>
      <c r="T52" s="10"/>
    </row>
    <row r="53" spans="1:20" x14ac:dyDescent="0.25">
      <c r="A53" s="8"/>
      <c r="B53" s="9"/>
      <c r="C53" s="9"/>
      <c r="D53" s="9"/>
      <c r="E53" s="16"/>
      <c r="F53" s="18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10"/>
    </row>
    <row r="54" spans="1:20" x14ac:dyDescent="0.25">
      <c r="A54" s="8"/>
      <c r="B54" s="9"/>
      <c r="C54" s="9"/>
      <c r="D54" s="9"/>
      <c r="E54" s="16"/>
      <c r="F54" s="18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10"/>
    </row>
    <row r="55" spans="1:20" x14ac:dyDescent="0.25">
      <c r="A55" s="8"/>
      <c r="B55" s="9"/>
      <c r="C55" s="9"/>
      <c r="D55" s="9"/>
      <c r="E55" s="16"/>
      <c r="F55" s="18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10"/>
    </row>
    <row r="56" spans="1:20" x14ac:dyDescent="0.25">
      <c r="A56" s="8"/>
      <c r="B56" s="27" t="s">
        <v>16</v>
      </c>
      <c r="C56" s="9"/>
      <c r="D56" s="22"/>
      <c r="E56" s="22"/>
      <c r="F56" s="9"/>
      <c r="G56" s="27" t="s">
        <v>17</v>
      </c>
      <c r="H56" s="27" t="s">
        <v>18</v>
      </c>
      <c r="I56" s="27" t="s">
        <v>19</v>
      </c>
      <c r="J56" s="16" t="s">
        <v>20</v>
      </c>
      <c r="K56" s="16" t="s">
        <v>21</v>
      </c>
      <c r="L56" s="28"/>
      <c r="M56" s="27"/>
      <c r="N56" s="9"/>
      <c r="O56" s="27" t="s">
        <v>32</v>
      </c>
      <c r="P56" s="9"/>
      <c r="Q56" s="9"/>
      <c r="R56" s="9"/>
      <c r="S56" s="9"/>
      <c r="T56" s="10"/>
    </row>
    <row r="57" spans="1:20" x14ac:dyDescent="0.25">
      <c r="A57" s="8"/>
      <c r="B57" s="9"/>
      <c r="C57" s="27" t="s">
        <v>32</v>
      </c>
      <c r="D57" s="29" t="s">
        <v>22</v>
      </c>
      <c r="E57" s="16" t="s">
        <v>27</v>
      </c>
      <c r="F57" s="18" t="s">
        <v>23</v>
      </c>
      <c r="G57" s="9">
        <v>9.3985729217529297</v>
      </c>
      <c r="H57" s="9">
        <f>G57-G57</f>
        <v>0</v>
      </c>
      <c r="I57" s="9">
        <f t="shared" ref="I57:I68" si="1">POWER(2,-H57)</f>
        <v>1</v>
      </c>
      <c r="J57" s="9">
        <f>AVERAGE(I57:I60)</f>
        <v>1.0025724572461692</v>
      </c>
      <c r="K57" s="9">
        <f>STDEV(I57:I60)/SQRT(COUNT(I57:I60))</f>
        <v>0.13485905913735297</v>
      </c>
      <c r="L57" s="9"/>
      <c r="M57" s="9"/>
      <c r="N57" s="29" t="s">
        <v>23</v>
      </c>
      <c r="O57" s="9">
        <v>1.0025724572461692</v>
      </c>
      <c r="P57" s="9"/>
      <c r="Q57" s="9"/>
      <c r="R57" s="9"/>
      <c r="S57" s="9"/>
      <c r="T57" s="10"/>
    </row>
    <row r="58" spans="1:20" x14ac:dyDescent="0.25">
      <c r="A58" s="8"/>
      <c r="B58" s="9"/>
      <c r="C58" s="16"/>
      <c r="D58" s="22"/>
      <c r="E58" s="16" t="s">
        <v>28</v>
      </c>
      <c r="F58" s="18" t="s">
        <v>23</v>
      </c>
      <c r="G58" s="9">
        <v>8.9701442718505859</v>
      </c>
      <c r="H58" s="9">
        <f>G58-G57</f>
        <v>-0.42842864990234375</v>
      </c>
      <c r="I58" s="9">
        <f t="shared" si="1"/>
        <v>1.3457670000143116</v>
      </c>
      <c r="J58" s="9"/>
      <c r="K58" s="9"/>
      <c r="L58" s="9"/>
      <c r="M58" s="9"/>
      <c r="N58" s="29" t="s">
        <v>25</v>
      </c>
      <c r="O58" s="9">
        <v>1.8107442668803775</v>
      </c>
      <c r="P58" s="9"/>
      <c r="Q58" s="9"/>
      <c r="R58" s="9"/>
      <c r="S58" s="9"/>
      <c r="T58" s="10"/>
    </row>
    <row r="59" spans="1:20" x14ac:dyDescent="0.25">
      <c r="A59" s="8"/>
      <c r="B59" s="9"/>
      <c r="C59" s="9"/>
      <c r="D59" s="22"/>
      <c r="E59" s="16" t="s">
        <v>29</v>
      </c>
      <c r="F59" s="18" t="s">
        <v>23</v>
      </c>
      <c r="G59" s="9">
        <v>9.4307594299316406</v>
      </c>
      <c r="H59" s="9">
        <f>G59-G57</f>
        <v>3.2186508178710938E-2</v>
      </c>
      <c r="I59" s="9">
        <f t="shared" si="1"/>
        <v>0.97793703990370917</v>
      </c>
      <c r="J59" s="9"/>
      <c r="K59" s="9"/>
      <c r="L59" s="9"/>
      <c r="M59" s="9"/>
      <c r="N59" s="29" t="s">
        <v>26</v>
      </c>
      <c r="O59" s="9">
        <v>0.78526195864249404</v>
      </c>
      <c r="P59" s="9"/>
      <c r="Q59" s="9"/>
      <c r="R59" s="9"/>
      <c r="S59" s="9"/>
      <c r="T59" s="10"/>
    </row>
    <row r="60" spans="1:20" x14ac:dyDescent="0.25">
      <c r="A60" s="8"/>
      <c r="B60" s="9"/>
      <c r="C60" s="9"/>
      <c r="D60" s="22"/>
      <c r="E60" s="16" t="s">
        <v>30</v>
      </c>
      <c r="F60" s="18" t="s">
        <v>23</v>
      </c>
      <c r="G60" s="9">
        <v>9.9410610198974609</v>
      </c>
      <c r="H60" s="9">
        <f>G60-G57</f>
        <v>0.54248809814453125</v>
      </c>
      <c r="I60" s="9">
        <f t="shared" si="1"/>
        <v>0.68658578906665602</v>
      </c>
      <c r="J60" s="9"/>
      <c r="K60" s="9"/>
      <c r="L60" s="9"/>
      <c r="M60" s="30" t="s">
        <v>21</v>
      </c>
      <c r="N60" s="29" t="s">
        <v>23</v>
      </c>
      <c r="O60" s="9">
        <v>0.13485905913735297</v>
      </c>
      <c r="P60" s="9"/>
      <c r="Q60" s="9"/>
      <c r="R60" s="9"/>
      <c r="S60" s="9"/>
      <c r="T60" s="10"/>
    </row>
    <row r="61" spans="1:20" x14ac:dyDescent="0.25">
      <c r="A61" s="8"/>
      <c r="B61" s="9"/>
      <c r="C61" s="9"/>
      <c r="D61" s="29" t="s">
        <v>25</v>
      </c>
      <c r="E61" s="16" t="s">
        <v>27</v>
      </c>
      <c r="F61" s="18" t="s">
        <v>25</v>
      </c>
      <c r="G61" s="9">
        <v>8.7329492568969727</v>
      </c>
      <c r="H61" s="9">
        <f>G61-G57</f>
        <v>-0.66562366485595703</v>
      </c>
      <c r="I61" s="9">
        <f t="shared" si="1"/>
        <v>1.5862538491393154</v>
      </c>
      <c r="J61" s="9">
        <f>AVERAGE(I61:I64)</f>
        <v>1.8107442668803775</v>
      </c>
      <c r="K61" s="9">
        <f>STDEV(I61:I64)/SQRT(COUNT(I61:I64))</f>
        <v>0.24106272073773419</v>
      </c>
      <c r="L61" s="9"/>
      <c r="M61" s="9"/>
      <c r="N61" s="29" t="s">
        <v>25</v>
      </c>
      <c r="O61" s="9">
        <v>0.24106272073773419</v>
      </c>
      <c r="P61" s="9"/>
      <c r="Q61" s="9"/>
      <c r="R61" s="9"/>
      <c r="S61" s="9"/>
      <c r="T61" s="10"/>
    </row>
    <row r="62" spans="1:20" x14ac:dyDescent="0.25">
      <c r="A62" s="8"/>
      <c r="B62" s="9"/>
      <c r="C62" s="9"/>
      <c r="D62" s="22"/>
      <c r="E62" s="16" t="s">
        <v>28</v>
      </c>
      <c r="F62" s="18" t="s">
        <v>25</v>
      </c>
      <c r="G62" s="9">
        <v>9.0811300277709961</v>
      </c>
      <c r="H62" s="9">
        <f>G62-G57</f>
        <v>-0.31744289398193359</v>
      </c>
      <c r="I62" s="9">
        <f t="shared" si="1"/>
        <v>1.2461199040964219</v>
      </c>
      <c r="J62" s="9"/>
      <c r="K62" s="9"/>
      <c r="L62" s="9"/>
      <c r="M62" s="9"/>
      <c r="N62" s="29" t="s">
        <v>26</v>
      </c>
      <c r="O62" s="9">
        <v>0.11992298874025854</v>
      </c>
      <c r="P62" s="9"/>
      <c r="Q62" s="9"/>
      <c r="R62" s="9"/>
      <c r="S62" s="9"/>
      <c r="T62" s="10"/>
    </row>
    <row r="63" spans="1:20" x14ac:dyDescent="0.25">
      <c r="A63" s="8"/>
      <c r="B63" s="9"/>
      <c r="C63" s="9"/>
      <c r="D63" s="22"/>
      <c r="E63" s="16" t="s">
        <v>29</v>
      </c>
      <c r="F63" s="18" t="s">
        <v>25</v>
      </c>
      <c r="G63" s="9">
        <v>8.1988735198974609</v>
      </c>
      <c r="H63" s="9">
        <f>G63-G57</f>
        <v>-1.1996994018554688</v>
      </c>
      <c r="I63" s="9">
        <f t="shared" si="1"/>
        <v>2.2969180771381073</v>
      </c>
      <c r="J63" s="9"/>
      <c r="K63" s="9"/>
      <c r="L63" s="9"/>
      <c r="M63" s="27"/>
      <c r="N63" s="29"/>
      <c r="O63" s="9"/>
      <c r="P63" s="9"/>
      <c r="Q63" s="9"/>
      <c r="R63" s="9"/>
      <c r="S63" s="9"/>
      <c r="T63" s="10"/>
    </row>
    <row r="64" spans="1:20" x14ac:dyDescent="0.25">
      <c r="A64" s="8"/>
      <c r="B64" s="9"/>
      <c r="C64" s="9"/>
      <c r="D64" s="22"/>
      <c r="E64" s="16" t="s">
        <v>30</v>
      </c>
      <c r="F64" s="18" t="s">
        <v>25</v>
      </c>
      <c r="G64" s="9">
        <v>8.318812370300293</v>
      </c>
      <c r="H64" s="9">
        <f>G64-G57</f>
        <v>-1.0797605514526367</v>
      </c>
      <c r="I64" s="9">
        <f t="shared" si="1"/>
        <v>2.1136852371476649</v>
      </c>
      <c r="J64" s="9"/>
      <c r="K64" s="9"/>
      <c r="L64" s="9"/>
      <c r="M64" s="28"/>
      <c r="N64" s="27"/>
      <c r="O64" s="9"/>
      <c r="P64" s="16"/>
      <c r="Q64" s="9"/>
      <c r="R64" s="9"/>
      <c r="S64" s="9"/>
      <c r="T64" s="10"/>
    </row>
    <row r="65" spans="1:20" x14ac:dyDescent="0.25">
      <c r="A65" s="8"/>
      <c r="B65" s="9"/>
      <c r="C65" s="9"/>
      <c r="D65" s="29" t="s">
        <v>26</v>
      </c>
      <c r="E65" s="16" t="s">
        <v>27</v>
      </c>
      <c r="F65" s="18" t="s">
        <v>26</v>
      </c>
      <c r="G65" s="9">
        <v>9.9347085952758789</v>
      </c>
      <c r="H65" s="9">
        <f>G65-G57</f>
        <v>0.53613567352294922</v>
      </c>
      <c r="I65" s="9">
        <f t="shared" si="1"/>
        <v>0.68961560522641641</v>
      </c>
      <c r="J65" s="9">
        <f>AVERAGE(I65:I68)</f>
        <v>0.78526195864249404</v>
      </c>
      <c r="K65" s="9">
        <f>STDEV(I65:I68)/SQRT(COUNT(I65:I68))</f>
        <v>0.11992298874025854</v>
      </c>
      <c r="L65" s="28"/>
      <c r="M65" s="28" t="s">
        <v>34</v>
      </c>
      <c r="N65" s="9" t="s">
        <v>35</v>
      </c>
      <c r="O65" s="9" t="s">
        <v>36</v>
      </c>
      <c r="P65" s="9" t="s">
        <v>37</v>
      </c>
      <c r="Q65" s="9" t="s">
        <v>38</v>
      </c>
      <c r="R65" s="9" t="s">
        <v>39</v>
      </c>
      <c r="S65" s="9"/>
      <c r="T65" s="10"/>
    </row>
    <row r="66" spans="1:20" x14ac:dyDescent="0.25">
      <c r="A66" s="8"/>
      <c r="B66" s="9"/>
      <c r="C66" s="27"/>
      <c r="D66" s="22"/>
      <c r="E66" s="16" t="s">
        <v>28</v>
      </c>
      <c r="F66" s="18" t="s">
        <v>26</v>
      </c>
      <c r="G66" s="9">
        <v>10.143875122070313</v>
      </c>
      <c r="H66" s="9">
        <f>G66-G57</f>
        <v>0.74530220031738281</v>
      </c>
      <c r="I66" s="9">
        <f t="shared" si="1"/>
        <v>0.59654290100489982</v>
      </c>
      <c r="J66" s="9"/>
      <c r="K66" s="9"/>
      <c r="L66" s="9"/>
      <c r="M66" s="28" t="s">
        <v>49</v>
      </c>
      <c r="N66" s="9">
        <v>-0.80820000000000003</v>
      </c>
      <c r="O66" s="9" t="s">
        <v>46</v>
      </c>
      <c r="P66" s="9" t="s">
        <v>41</v>
      </c>
      <c r="Q66" s="9" t="s">
        <v>24</v>
      </c>
      <c r="R66" s="9">
        <v>2.3199999999999998E-2</v>
      </c>
      <c r="S66" s="9"/>
      <c r="T66" s="10"/>
    </row>
    <row r="67" spans="1:20" x14ac:dyDescent="0.25">
      <c r="A67" s="8"/>
      <c r="B67" s="9"/>
      <c r="C67" s="9"/>
      <c r="D67" s="9"/>
      <c r="E67" s="16" t="s">
        <v>29</v>
      </c>
      <c r="F67" s="18" t="s">
        <v>26</v>
      </c>
      <c r="G67" s="9">
        <v>9.2140130996704102</v>
      </c>
      <c r="H67" s="9">
        <f>G67-G57</f>
        <v>-0.18455982208251953</v>
      </c>
      <c r="I67" s="9">
        <f t="shared" si="1"/>
        <v>1.1364701740975178</v>
      </c>
      <c r="J67" s="9"/>
      <c r="K67" s="9"/>
      <c r="L67" s="9"/>
      <c r="M67" s="9" t="s">
        <v>50</v>
      </c>
      <c r="N67" s="9">
        <v>0.21729999999999999</v>
      </c>
      <c r="O67" s="9" t="s">
        <v>47</v>
      </c>
      <c r="P67" s="9" t="s">
        <v>44</v>
      </c>
      <c r="Q67" s="9" t="s">
        <v>45</v>
      </c>
      <c r="R67" s="9">
        <v>0.6633</v>
      </c>
      <c r="S67" s="9"/>
      <c r="T67" s="10"/>
    </row>
    <row r="68" spans="1:20" x14ac:dyDescent="0.25">
      <c r="A68" s="8"/>
      <c r="B68" s="9"/>
      <c r="C68" s="9"/>
      <c r="D68" s="9"/>
      <c r="E68" s="16" t="s">
        <v>30</v>
      </c>
      <c r="F68" s="18" t="s">
        <v>26</v>
      </c>
      <c r="G68" s="9">
        <v>9.8756752014160156</v>
      </c>
      <c r="H68" s="9">
        <f>G68-G57</f>
        <v>0.47710227966308594</v>
      </c>
      <c r="I68" s="9">
        <f t="shared" si="1"/>
        <v>0.71841915424114189</v>
      </c>
      <c r="J68" s="9"/>
      <c r="K68" s="9"/>
      <c r="L68" s="9"/>
      <c r="M68" s="9" t="s">
        <v>51</v>
      </c>
      <c r="N68" s="9">
        <v>1.0249999999999999</v>
      </c>
      <c r="O68" s="9" t="s">
        <v>48</v>
      </c>
      <c r="P68" s="9" t="s">
        <v>41</v>
      </c>
      <c r="Q68" s="9" t="s">
        <v>33</v>
      </c>
      <c r="R68" s="9">
        <v>6.1000000000000004E-3</v>
      </c>
      <c r="S68" s="9"/>
      <c r="T68" s="10"/>
    </row>
    <row r="69" spans="1:20" ht="16.5" thickBot="1" x14ac:dyDescent="0.3">
      <c r="A69" s="23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Cipriano</dc:creator>
  <cp:lastModifiedBy>Utente</cp:lastModifiedBy>
  <dcterms:created xsi:type="dcterms:W3CDTF">2020-11-23T05:40:38Z</dcterms:created>
  <dcterms:modified xsi:type="dcterms:W3CDTF">2020-11-27T13:18:12Z</dcterms:modified>
</cp:coreProperties>
</file>