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Utente\Dropbox\Progetto lnc-023\Manuscript\Submission eLife\RESUBMISSION\Supplements\SOURCE DATA\"/>
    </mc:Choice>
  </mc:AlternateContent>
  <bookViews>
    <workbookView xWindow="5205" yWindow="480" windowWidth="30645" windowHeight="18780"/>
  </bookViews>
  <sheets>
    <sheet name="Sheet1" sheetId="1" r:id="rId1"/>
  </sheets>
  <calcPr calcId="162913" concurrentCalc="0"/>
  <extLst>
    <ext xmlns:x14="http://schemas.microsoft.com/office/spreadsheetml/2009/9/main" uri="{79F54976-1DA5-4618-B147-4CDE4B953A38}">
      <x14:workbookPr defaultImageDpi="330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7" i="1" l="1"/>
  <c r="G33" i="1"/>
  <c r="G36" i="1"/>
  <c r="G30" i="1"/>
  <c r="J101" i="1"/>
  <c r="J96" i="1"/>
  <c r="J91" i="1"/>
  <c r="J86" i="1"/>
  <c r="J81" i="1"/>
  <c r="J76" i="1"/>
  <c r="G57" i="1"/>
  <c r="H57" i="1"/>
  <c r="G56" i="1"/>
  <c r="H56" i="1"/>
  <c r="G55" i="1"/>
  <c r="H55" i="1"/>
  <c r="J55" i="1"/>
  <c r="I55" i="1"/>
  <c r="G54" i="1"/>
  <c r="H54" i="1"/>
  <c r="G53" i="1"/>
  <c r="H53" i="1"/>
  <c r="G52" i="1"/>
  <c r="H52" i="1"/>
  <c r="J52" i="1"/>
  <c r="I52" i="1"/>
  <c r="G47" i="1"/>
  <c r="H47" i="1"/>
  <c r="G46" i="1"/>
  <c r="H46" i="1"/>
  <c r="G45" i="1"/>
  <c r="H45" i="1"/>
  <c r="J45" i="1"/>
  <c r="I45" i="1"/>
  <c r="G44" i="1"/>
  <c r="H44" i="1"/>
  <c r="G43" i="1"/>
  <c r="H43" i="1"/>
  <c r="G42" i="1"/>
  <c r="H42" i="1"/>
  <c r="K42" i="1"/>
  <c r="J42" i="1"/>
  <c r="I42" i="1"/>
  <c r="H77" i="1"/>
  <c r="H76" i="1"/>
  <c r="I102" i="1"/>
  <c r="H102" i="1"/>
  <c r="I101" i="1"/>
  <c r="H101" i="1"/>
  <c r="I97" i="1"/>
  <c r="H97" i="1"/>
  <c r="I96" i="1"/>
  <c r="H96" i="1"/>
  <c r="I92" i="1"/>
  <c r="H92" i="1"/>
  <c r="I91" i="1"/>
  <c r="H91" i="1"/>
  <c r="I87" i="1"/>
  <c r="H87" i="1"/>
  <c r="I86" i="1"/>
  <c r="H86" i="1"/>
  <c r="I77" i="1"/>
  <c r="I76" i="1"/>
  <c r="I82" i="1"/>
  <c r="I81" i="1"/>
  <c r="H82" i="1"/>
  <c r="H81" i="1"/>
  <c r="F37" i="1"/>
  <c r="E37" i="1"/>
  <c r="F36" i="1"/>
  <c r="E36" i="1"/>
  <c r="F31" i="1"/>
  <c r="F30" i="1"/>
  <c r="E31" i="1"/>
  <c r="E30" i="1"/>
  <c r="K52" i="1"/>
</calcChain>
</file>

<file path=xl/sharedStrings.xml><?xml version="1.0" encoding="utf-8"?>
<sst xmlns="http://schemas.openxmlformats.org/spreadsheetml/2006/main" count="203" uniqueCount="56">
  <si>
    <t>SEM</t>
  </si>
  <si>
    <t>Kncq1ot</t>
  </si>
  <si>
    <t>rep1</t>
  </si>
  <si>
    <t>rep2</t>
  </si>
  <si>
    <t>rep3</t>
  </si>
  <si>
    <t>4A</t>
  </si>
  <si>
    <t>IP IgG/Inp</t>
  </si>
  <si>
    <t>IP G9a/Inp</t>
  </si>
  <si>
    <t xml:space="preserve">4B </t>
  </si>
  <si>
    <t xml:space="preserve">4C </t>
  </si>
  <si>
    <t>4D</t>
  </si>
  <si>
    <t>4E</t>
  </si>
  <si>
    <t>Average</t>
  </si>
  <si>
    <t>Lnc-Rewind spliced</t>
  </si>
  <si>
    <t>Lnc-Rewind unspliced</t>
  </si>
  <si>
    <t>PD Lnc-Rew/Inp</t>
  </si>
  <si>
    <t>PD LacZ/Inp</t>
  </si>
  <si>
    <t>rep4</t>
  </si>
  <si>
    <t>rep5</t>
  </si>
  <si>
    <t>rep6</t>
  </si>
  <si>
    <t>SCR (IP-IgG)/INP</t>
  </si>
  <si>
    <t>KD (IP-IgG)/INP</t>
  </si>
  <si>
    <t>Wnt7b/1</t>
  </si>
  <si>
    <t>Wnt7b/2</t>
  </si>
  <si>
    <t>Wnt7b/3</t>
  </si>
  <si>
    <t>Wnt7b/4</t>
  </si>
  <si>
    <t>Ube2b</t>
  </si>
  <si>
    <t>R15</t>
  </si>
  <si>
    <t>Lnc-Rewind</t>
  </si>
  <si>
    <t>Gapdh</t>
  </si>
  <si>
    <t>N3</t>
  </si>
  <si>
    <t>ΔΔCt</t>
  </si>
  <si>
    <t>Media FC</t>
  </si>
  <si>
    <t>t-test</t>
  </si>
  <si>
    <t>G9a</t>
  </si>
  <si>
    <t>Ctr</t>
  </si>
  <si>
    <t>Wt 1</t>
  </si>
  <si>
    <t>Wt 2</t>
  </si>
  <si>
    <t>siG9a</t>
  </si>
  <si>
    <t>Wt 3</t>
  </si>
  <si>
    <t>t-test Ctr/siG9a</t>
  </si>
  <si>
    <t>***</t>
  </si>
  <si>
    <t>ΔCt</t>
    <phoneticPr fontId="0" type="noConversion"/>
  </si>
  <si>
    <t>fold change</t>
    <phoneticPr fontId="0" type="noConversion"/>
  </si>
  <si>
    <t>Wnt7b</t>
  </si>
  <si>
    <t>**</t>
  </si>
  <si>
    <t>MuSCs Wt siG9a</t>
  </si>
  <si>
    <t xml:space="preserve">MuSCs Wt GAP-SCR vs GAP-REW ChIP H3K9me2 </t>
  </si>
  <si>
    <t>C2C12 RNA Pull Down</t>
  </si>
  <si>
    <t>C2C12 GM CLIP</t>
  </si>
  <si>
    <t>T-Test</t>
  </si>
  <si>
    <t>Colocalization %</t>
  </si>
  <si>
    <t>average</t>
  </si>
  <si>
    <t>SD</t>
  </si>
  <si>
    <t>Lnc-Rew / Wnt7b</t>
  </si>
  <si>
    <r>
      <t>Lnc-Rew /</t>
    </r>
    <r>
      <rPr>
        <i/>
        <sz val="10"/>
        <color theme="1"/>
        <rFont val="Helvetica"/>
        <family val="2"/>
      </rPr>
      <t xml:space="preserve"> </t>
    </r>
    <r>
      <rPr>
        <sz val="10"/>
        <color theme="1"/>
        <rFont val="Helvetica"/>
        <family val="2"/>
      </rPr>
      <t>neg CTR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</si>
</sst>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Helvetica"/>
      <family val="2"/>
    </font>
    <font>
      <b/>
      <sz val="10"/>
      <color theme="1"/>
      <name val="Helvetica"/>
      <family val="2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2"/>
      <color theme="1"/>
      <name val="Helvetica"/>
      <family val="2"/>
    </font>
    <font>
      <i/>
      <sz val="10"/>
      <color theme="1"/>
      <name val="Helvetica"/>
      <family val="2"/>
    </font>
    <font>
      <sz val="12"/>
      <color theme="1"/>
      <name val="Helvetica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14" fontId="2" fillId="0" borderId="2" xfId="0" applyNumberFormat="1" applyFont="1" applyBorder="1"/>
    <xf numFmtId="0" fontId="4" fillId="0" borderId="0" xfId="0" applyFont="1" applyBorder="1"/>
    <xf numFmtId="0" fontId="3" fillId="0" borderId="4" xfId="0" applyFont="1" applyBorder="1"/>
    <xf numFmtId="0" fontId="3" fillId="0" borderId="0" xfId="0" applyFont="1" applyBorder="1"/>
    <xf numFmtId="11" fontId="3" fillId="0" borderId="0" xfId="0" applyNumberFormat="1" applyFont="1" applyBorder="1"/>
    <xf numFmtId="0" fontId="3" fillId="0" borderId="6" xfId="0" applyFont="1" applyBorder="1"/>
    <xf numFmtId="0" fontId="3" fillId="0" borderId="7" xfId="0" applyFont="1" applyBorder="1"/>
    <xf numFmtId="0" fontId="6" fillId="0" borderId="0" xfId="0" applyFont="1"/>
    <xf numFmtId="0" fontId="2" fillId="0" borderId="0" xfId="0" applyFont="1" applyBorder="1"/>
    <xf numFmtId="11" fontId="3" fillId="0" borderId="7" xfId="0" applyNumberFormat="1" applyFont="1" applyBorder="1"/>
    <xf numFmtId="0" fontId="3" fillId="0" borderId="2" xfId="0" applyFont="1" applyBorder="1"/>
    <xf numFmtId="0" fontId="2" fillId="0" borderId="2" xfId="0" applyFont="1" applyBorder="1"/>
    <xf numFmtId="0" fontId="6" fillId="0" borderId="17" xfId="0" applyFont="1" applyBorder="1"/>
    <xf numFmtId="0" fontId="4" fillId="0" borderId="18" xfId="0" applyFont="1" applyBorder="1"/>
    <xf numFmtId="0" fontId="3" fillId="0" borderId="20" xfId="0" applyFont="1" applyBorder="1"/>
    <xf numFmtId="0" fontId="3" fillId="0" borderId="22" xfId="0" applyFont="1" applyBorder="1"/>
    <xf numFmtId="0" fontId="1" fillId="0" borderId="5" xfId="0" applyFont="1" applyBorder="1"/>
    <xf numFmtId="0" fontId="1" fillId="0" borderId="0" xfId="0" applyFont="1"/>
    <xf numFmtId="0" fontId="6" fillId="0" borderId="1" xfId="0" applyFont="1" applyBorder="1"/>
    <xf numFmtId="0" fontId="1" fillId="0" borderId="3" xfId="0" applyFont="1" applyBorder="1"/>
    <xf numFmtId="0" fontId="6" fillId="0" borderId="4" xfId="0" applyFont="1" applyBorder="1"/>
    <xf numFmtId="0" fontId="6" fillId="0" borderId="6" xfId="0" applyFont="1" applyBorder="1"/>
    <xf numFmtId="0" fontId="1" fillId="0" borderId="8" xfId="0" applyFont="1" applyBorder="1"/>
    <xf numFmtId="0" fontId="1" fillId="0" borderId="2" xfId="0" applyFont="1" applyBorder="1"/>
    <xf numFmtId="0" fontId="0" fillId="0" borderId="3" xfId="0" applyFont="1" applyBorder="1"/>
    <xf numFmtId="0" fontId="4" fillId="0" borderId="4" xfId="0" applyFont="1" applyBorder="1"/>
    <xf numFmtId="0" fontId="1" fillId="0" borderId="0" xfId="0" applyFont="1" applyBorder="1"/>
    <xf numFmtId="0" fontId="0" fillId="0" borderId="5" xfId="0" applyFont="1" applyBorder="1"/>
    <xf numFmtId="0" fontId="0" fillId="0" borderId="4" xfId="0" applyFont="1" applyBorder="1"/>
    <xf numFmtId="0" fontId="0" fillId="0" borderId="0" xfId="0" applyFont="1" applyBorder="1"/>
    <xf numFmtId="0" fontId="7" fillId="0" borderId="0" xfId="0" applyFont="1" applyBorder="1"/>
    <xf numFmtId="0" fontId="0" fillId="0" borderId="7" xfId="0" applyFont="1" applyBorder="1"/>
    <xf numFmtId="0" fontId="0" fillId="0" borderId="8" xfId="0" applyFont="1" applyBorder="1"/>
    <xf numFmtId="0" fontId="0" fillId="0" borderId="0" xfId="0" applyFont="1"/>
    <xf numFmtId="0" fontId="1" fillId="0" borderId="4" xfId="0" applyFont="1" applyBorder="1"/>
    <xf numFmtId="0" fontId="1" fillId="0" borderId="7" xfId="0" applyFont="1" applyBorder="1"/>
    <xf numFmtId="0" fontId="5" fillId="0" borderId="0" xfId="0" applyFont="1"/>
    <xf numFmtId="0" fontId="0" fillId="0" borderId="0" xfId="0" applyFont="1" applyFill="1" applyBorder="1"/>
    <xf numFmtId="0" fontId="5" fillId="0" borderId="18" xfId="0" applyFont="1" applyBorder="1"/>
    <xf numFmtId="0" fontId="1" fillId="0" borderId="18" xfId="0" applyFont="1" applyBorder="1"/>
    <xf numFmtId="0" fontId="3" fillId="0" borderId="18" xfId="0" applyFont="1" applyBorder="1"/>
    <xf numFmtId="0" fontId="0" fillId="0" borderId="18" xfId="0" applyFont="1" applyBorder="1"/>
    <xf numFmtId="0" fontId="1" fillId="0" borderId="19" xfId="0" applyFont="1" applyBorder="1"/>
    <xf numFmtId="0" fontId="8" fillId="0" borderId="20" xfId="0" applyFont="1" applyBorder="1"/>
    <xf numFmtId="0" fontId="0" fillId="0" borderId="0" xfId="0" applyFont="1" applyBorder="1" applyAlignment="1">
      <alignment horizontal="center"/>
    </xf>
    <xf numFmtId="0" fontId="8" fillId="0" borderId="0" xfId="0" applyFont="1" applyBorder="1"/>
    <xf numFmtId="0" fontId="9" fillId="0" borderId="0" xfId="0" applyFont="1" applyBorder="1"/>
    <xf numFmtId="0" fontId="1" fillId="0" borderId="21" xfId="0" applyFont="1" applyBorder="1"/>
    <xf numFmtId="0" fontId="0" fillId="0" borderId="20" xfId="0" applyFont="1" applyBorder="1"/>
    <xf numFmtId="0" fontId="8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0" fontId="0" fillId="0" borderId="21" xfId="0" applyFont="1" applyBorder="1"/>
    <xf numFmtId="0" fontId="0" fillId="0" borderId="23" xfId="0" applyFont="1" applyBorder="1"/>
    <xf numFmtId="0" fontId="1" fillId="0" borderId="23" xfId="0" applyFont="1" applyBorder="1"/>
    <xf numFmtId="0" fontId="3" fillId="0" borderId="23" xfId="0" applyFont="1" applyBorder="1"/>
    <xf numFmtId="0" fontId="0" fillId="0" borderId="24" xfId="0" applyFont="1" applyBorder="1"/>
    <xf numFmtId="0" fontId="5" fillId="0" borderId="2" xfId="0" applyFont="1" applyBorder="1"/>
    <xf numFmtId="0" fontId="10" fillId="0" borderId="2" xfId="0" applyFont="1" applyBorder="1" applyAlignment="1">
      <alignment horizontal="center" vertical="center" readingOrder="1"/>
    </xf>
    <xf numFmtId="0" fontId="0" fillId="0" borderId="2" xfId="0" applyFont="1" applyBorder="1"/>
    <xf numFmtId="0" fontId="3" fillId="0" borderId="4" xfId="0" applyFont="1" applyBorder="1" applyAlignment="1">
      <alignment horizontal="left" vertical="center" readingOrder="1"/>
    </xf>
    <xf numFmtId="0" fontId="5" fillId="0" borderId="7" xfId="0" applyFont="1" applyBorder="1"/>
    <xf numFmtId="0" fontId="0" fillId="0" borderId="0" xfId="0" applyFont="1" applyFill="1"/>
    <xf numFmtId="0" fontId="12" fillId="0" borderId="0" xfId="0" applyFont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5" fillId="0" borderId="1" xfId="0" applyFont="1" applyBorder="1"/>
    <xf numFmtId="0" fontId="2" fillId="0" borderId="4" xfId="0" applyFont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08"/>
  <sheetViews>
    <sheetView tabSelected="1" topLeftCell="A106" workbookViewId="0">
      <selection activeCell="K69" sqref="K69"/>
    </sheetView>
  </sheetViews>
  <sheetFormatPr defaultColWidth="11" defaultRowHeight="15.75" x14ac:dyDescent="0.25"/>
  <cols>
    <col min="1" max="1" width="32.125" style="37" customWidth="1"/>
    <col min="2" max="16384" width="11" style="37"/>
  </cols>
  <sheetData>
    <row r="1" spans="1:24" ht="16.5" thickBot="1" x14ac:dyDescent="0.3">
      <c r="V1" s="21"/>
    </row>
    <row r="2" spans="1:24" ht="21" x14ac:dyDescent="0.35">
      <c r="A2" s="76" t="s">
        <v>5</v>
      </c>
      <c r="B2" s="4"/>
      <c r="C2" s="4"/>
      <c r="D2" s="4"/>
      <c r="E2" s="27"/>
      <c r="F2" s="27"/>
      <c r="G2" s="23"/>
      <c r="H2" s="30"/>
      <c r="I2" s="21"/>
      <c r="J2" s="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</row>
    <row r="3" spans="1:24" x14ac:dyDescent="0.25">
      <c r="A3" s="77" t="s">
        <v>49</v>
      </c>
      <c r="B3" s="30"/>
      <c r="C3" s="5" t="s">
        <v>29</v>
      </c>
      <c r="D3" s="30"/>
      <c r="E3" s="30"/>
      <c r="F3" s="30"/>
      <c r="G3" s="20"/>
      <c r="H3" s="30"/>
      <c r="I3" s="21"/>
      <c r="J3" s="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</row>
    <row r="4" spans="1:24" x14ac:dyDescent="0.25">
      <c r="A4" s="6"/>
      <c r="B4" s="33" t="s">
        <v>2</v>
      </c>
      <c r="C4" s="30" t="s">
        <v>3</v>
      </c>
      <c r="D4" s="30" t="s">
        <v>4</v>
      </c>
      <c r="E4" s="30" t="s">
        <v>12</v>
      </c>
      <c r="F4" s="30" t="s">
        <v>0</v>
      </c>
      <c r="G4" s="20"/>
      <c r="H4" s="12"/>
      <c r="I4" s="21"/>
      <c r="J4" s="21"/>
      <c r="K4" s="21"/>
      <c r="L4" s="21"/>
      <c r="M4" s="21"/>
      <c r="N4" s="21"/>
      <c r="O4" s="21"/>
      <c r="P4" s="21"/>
      <c r="Q4" s="21"/>
      <c r="R4" s="21"/>
      <c r="S4" s="21"/>
    </row>
    <row r="5" spans="1:24" x14ac:dyDescent="0.25">
      <c r="A5" s="6" t="s">
        <v>6</v>
      </c>
      <c r="B5" s="7">
        <v>2.7606353E-2</v>
      </c>
      <c r="C5" s="7">
        <v>7.5792619999999998E-3</v>
      </c>
      <c r="D5" s="7">
        <v>7.4077099999999999E-4</v>
      </c>
      <c r="E5" s="30">
        <v>1.1975E-2</v>
      </c>
      <c r="F5" s="30">
        <v>8.0610000000000005E-3</v>
      </c>
      <c r="G5" s="20"/>
      <c r="H5" s="12"/>
      <c r="I5" s="21"/>
      <c r="J5" s="21"/>
      <c r="K5" s="21"/>
      <c r="L5" s="21"/>
      <c r="M5" s="21"/>
      <c r="N5" s="21"/>
      <c r="O5" s="21"/>
      <c r="P5" s="21"/>
      <c r="Q5" s="21"/>
    </row>
    <row r="6" spans="1:24" x14ac:dyDescent="0.25">
      <c r="A6" s="6" t="s">
        <v>7</v>
      </c>
      <c r="B6" s="7">
        <v>4.3208926740000004</v>
      </c>
      <c r="C6" s="7">
        <v>0.73473696200000005</v>
      </c>
      <c r="D6" s="7">
        <v>3.4423547170000002</v>
      </c>
      <c r="E6" s="30">
        <v>2.8326609999999999</v>
      </c>
      <c r="F6" s="30">
        <v>1.0791850000000001</v>
      </c>
      <c r="G6" s="20"/>
      <c r="H6" s="30"/>
      <c r="I6" s="21"/>
      <c r="J6" s="3"/>
      <c r="K6" s="3"/>
      <c r="L6" s="3"/>
      <c r="M6" s="3"/>
      <c r="N6" s="3"/>
      <c r="O6" s="1"/>
      <c r="P6" s="21"/>
    </row>
    <row r="7" spans="1:24" x14ac:dyDescent="0.25">
      <c r="A7" s="6"/>
      <c r="B7" s="7"/>
      <c r="C7" s="7"/>
      <c r="D7" s="7"/>
      <c r="E7" s="30"/>
      <c r="F7" s="30"/>
      <c r="G7" s="20"/>
      <c r="H7" s="30"/>
      <c r="I7" s="2"/>
      <c r="J7" s="21"/>
      <c r="K7" s="21"/>
      <c r="L7" s="21"/>
      <c r="M7" s="21"/>
      <c r="N7" s="21"/>
      <c r="O7" s="21"/>
      <c r="P7" s="21"/>
    </row>
    <row r="8" spans="1:24" x14ac:dyDescent="0.25">
      <c r="A8" s="38"/>
      <c r="B8" s="30"/>
      <c r="C8" s="30"/>
      <c r="D8" s="30"/>
      <c r="E8" s="30"/>
      <c r="F8" s="30"/>
      <c r="G8" s="20"/>
      <c r="H8" s="30"/>
      <c r="I8" s="2"/>
      <c r="J8" s="21"/>
      <c r="K8" s="21"/>
      <c r="L8" s="21"/>
      <c r="M8" s="21"/>
      <c r="N8" s="21"/>
      <c r="O8" s="21"/>
      <c r="P8" s="21"/>
      <c r="W8" s="21"/>
      <c r="X8" s="21"/>
    </row>
    <row r="9" spans="1:24" x14ac:dyDescent="0.25">
      <c r="A9" s="38"/>
      <c r="B9" s="30"/>
      <c r="C9" s="5" t="s">
        <v>1</v>
      </c>
      <c r="D9" s="30"/>
      <c r="E9" s="30"/>
      <c r="F9" s="30"/>
      <c r="G9" s="20"/>
      <c r="H9" s="30"/>
      <c r="I9" s="2"/>
      <c r="J9" s="21"/>
      <c r="K9" s="21"/>
      <c r="L9" s="21"/>
      <c r="M9" s="21"/>
      <c r="N9" s="21"/>
      <c r="O9" s="21"/>
      <c r="P9" s="21"/>
    </row>
    <row r="10" spans="1:24" x14ac:dyDescent="0.25">
      <c r="A10" s="6"/>
      <c r="B10" s="33" t="s">
        <v>2</v>
      </c>
      <c r="C10" s="30" t="s">
        <v>3</v>
      </c>
      <c r="D10" s="30" t="s">
        <v>4</v>
      </c>
      <c r="E10" s="30" t="s">
        <v>12</v>
      </c>
      <c r="F10" s="30" t="s">
        <v>0</v>
      </c>
      <c r="G10" s="20"/>
      <c r="H10" s="30"/>
      <c r="I10" s="2"/>
      <c r="J10" s="21"/>
      <c r="K10" s="21"/>
      <c r="L10" s="21"/>
      <c r="M10" s="21"/>
      <c r="N10" s="21"/>
      <c r="O10" s="21"/>
      <c r="P10" s="21"/>
    </row>
    <row r="11" spans="1:24" x14ac:dyDescent="0.25">
      <c r="A11" s="6" t="s">
        <v>6</v>
      </c>
      <c r="B11" s="7">
        <v>1.2608447460000001</v>
      </c>
      <c r="C11" s="7">
        <v>4.21698E-2</v>
      </c>
      <c r="D11" s="8">
        <v>2.2755399999999999E-5</v>
      </c>
      <c r="E11" s="30">
        <v>0.43434600000000001</v>
      </c>
      <c r="F11" s="30">
        <v>0.41342899999999999</v>
      </c>
      <c r="G11" s="20"/>
      <c r="H11" s="30"/>
      <c r="I11" s="2"/>
      <c r="J11" s="21"/>
      <c r="K11" s="21"/>
      <c r="L11" s="21"/>
      <c r="M11" s="21"/>
      <c r="N11" s="21"/>
      <c r="O11" s="21"/>
      <c r="P11" s="21"/>
      <c r="Q11" s="21"/>
      <c r="R11" s="21"/>
    </row>
    <row r="12" spans="1:24" x14ac:dyDescent="0.25">
      <c r="A12" s="6" t="s">
        <v>7</v>
      </c>
      <c r="B12" s="7">
        <v>46.151298410000003</v>
      </c>
      <c r="C12" s="7">
        <v>4.837470594</v>
      </c>
      <c r="D12" s="7">
        <v>15.46503534</v>
      </c>
      <c r="E12" s="30">
        <v>22.15127</v>
      </c>
      <c r="F12" s="30">
        <v>12.38598</v>
      </c>
      <c r="G12" s="20"/>
      <c r="H12" s="30"/>
      <c r="I12" s="2"/>
      <c r="J12" s="21"/>
      <c r="K12" s="21"/>
      <c r="L12" s="21"/>
      <c r="M12" s="21"/>
      <c r="N12" s="21"/>
      <c r="O12" s="21"/>
      <c r="P12" s="21"/>
      <c r="Q12" s="21"/>
      <c r="R12" s="21"/>
    </row>
    <row r="13" spans="1:24" x14ac:dyDescent="0.25">
      <c r="A13" s="6"/>
      <c r="B13" s="7"/>
      <c r="C13" s="7"/>
      <c r="D13" s="8"/>
      <c r="E13" s="30"/>
      <c r="F13" s="30"/>
      <c r="G13" s="20"/>
      <c r="H13" s="3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24" x14ac:dyDescent="0.25">
      <c r="A14" s="38"/>
      <c r="B14" s="30"/>
      <c r="C14" s="7"/>
      <c r="D14" s="7"/>
      <c r="E14" s="30"/>
      <c r="F14" s="30"/>
      <c r="G14" s="20"/>
      <c r="H14" s="33"/>
      <c r="R14" s="21"/>
      <c r="S14" s="21"/>
      <c r="T14" s="21"/>
    </row>
    <row r="15" spans="1:24" x14ac:dyDescent="0.25">
      <c r="A15" s="38"/>
      <c r="B15" s="30"/>
      <c r="C15" s="5" t="s">
        <v>13</v>
      </c>
      <c r="D15" s="30"/>
      <c r="E15" s="30"/>
      <c r="F15" s="30"/>
      <c r="G15" s="20"/>
      <c r="H15" s="33"/>
      <c r="R15" s="21"/>
      <c r="S15" s="21"/>
      <c r="T15" s="21"/>
      <c r="W15" s="2"/>
      <c r="X15" s="2"/>
    </row>
    <row r="16" spans="1:24" x14ac:dyDescent="0.25">
      <c r="A16" s="6"/>
      <c r="B16" s="33" t="s">
        <v>2</v>
      </c>
      <c r="C16" s="30" t="s">
        <v>3</v>
      </c>
      <c r="D16" s="30" t="s">
        <v>4</v>
      </c>
      <c r="E16" s="30" t="s">
        <v>12</v>
      </c>
      <c r="F16" s="30" t="s">
        <v>0</v>
      </c>
      <c r="G16" s="20"/>
      <c r="H16" s="33"/>
      <c r="R16" s="21"/>
      <c r="S16" s="21"/>
      <c r="T16" s="21"/>
    </row>
    <row r="17" spans="1:22" x14ac:dyDescent="0.25">
      <c r="A17" s="6" t="s">
        <v>6</v>
      </c>
      <c r="B17" s="7">
        <v>1.5187759810000001</v>
      </c>
      <c r="C17" s="7">
        <v>0.234349327</v>
      </c>
      <c r="D17" s="8">
        <v>8.1167400000000008E-6</v>
      </c>
      <c r="E17" s="30">
        <v>0.58437799999999995</v>
      </c>
      <c r="F17" s="30">
        <v>0.47207100000000002</v>
      </c>
      <c r="G17" s="20"/>
      <c r="H17" s="33"/>
      <c r="S17" s="21"/>
      <c r="T17" s="21"/>
      <c r="U17" s="21"/>
    </row>
    <row r="18" spans="1:22" x14ac:dyDescent="0.25">
      <c r="A18" s="6" t="s">
        <v>7</v>
      </c>
      <c r="B18" s="7">
        <v>22.291122609999999</v>
      </c>
      <c r="C18" s="7">
        <v>8.4424989650000004</v>
      </c>
      <c r="D18" s="7">
        <v>49.450411250000002</v>
      </c>
      <c r="E18" s="30">
        <v>26.728010000000001</v>
      </c>
      <c r="F18" s="30">
        <v>12.044040000000001</v>
      </c>
      <c r="G18" s="20"/>
      <c r="H18" s="33"/>
      <c r="S18" s="21"/>
      <c r="T18" s="21"/>
      <c r="U18" s="21"/>
    </row>
    <row r="19" spans="1:22" x14ac:dyDescent="0.25">
      <c r="A19" s="6"/>
      <c r="B19" s="7"/>
      <c r="C19" s="7"/>
      <c r="D19" s="7"/>
      <c r="E19" s="30"/>
      <c r="F19" s="30"/>
      <c r="G19" s="20"/>
      <c r="H19" s="33"/>
      <c r="S19" s="21"/>
      <c r="T19" s="21"/>
      <c r="U19" s="21"/>
    </row>
    <row r="20" spans="1:22" x14ac:dyDescent="0.25">
      <c r="A20" s="6"/>
      <c r="B20" s="7"/>
      <c r="C20" s="30"/>
      <c r="D20" s="30"/>
      <c r="E20" s="30"/>
      <c r="F20" s="30"/>
      <c r="G20" s="20"/>
      <c r="H20" s="33"/>
      <c r="S20" s="21"/>
      <c r="T20" s="21"/>
      <c r="U20" s="21"/>
    </row>
    <row r="21" spans="1:22" x14ac:dyDescent="0.25">
      <c r="A21" s="6"/>
      <c r="B21" s="7"/>
      <c r="C21" s="5" t="s">
        <v>14</v>
      </c>
      <c r="D21" s="30"/>
      <c r="E21" s="30"/>
      <c r="F21" s="30"/>
      <c r="G21" s="20"/>
      <c r="H21" s="33"/>
      <c r="S21" s="21"/>
      <c r="T21" s="21"/>
      <c r="U21" s="21"/>
    </row>
    <row r="22" spans="1:22" x14ac:dyDescent="0.25">
      <c r="A22" s="6"/>
      <c r="B22" s="33" t="s">
        <v>2</v>
      </c>
      <c r="C22" s="30" t="s">
        <v>3</v>
      </c>
      <c r="D22" s="30" t="s">
        <v>4</v>
      </c>
      <c r="E22" s="30" t="s">
        <v>12</v>
      </c>
      <c r="F22" s="30" t="s">
        <v>0</v>
      </c>
      <c r="G22" s="20"/>
      <c r="H22" s="33"/>
      <c r="S22" s="21"/>
      <c r="T22" s="21"/>
      <c r="U22" s="21"/>
    </row>
    <row r="23" spans="1:22" x14ac:dyDescent="0.25">
      <c r="A23" s="6" t="s">
        <v>6</v>
      </c>
      <c r="B23" s="7">
        <v>12.974225580000001</v>
      </c>
      <c r="C23" s="7">
        <v>0.66730581600000005</v>
      </c>
      <c r="D23" s="8">
        <v>2.58263E-5</v>
      </c>
      <c r="E23" s="30">
        <v>4.547186</v>
      </c>
      <c r="F23" s="30">
        <v>4.2179209999999996</v>
      </c>
      <c r="G23" s="20"/>
      <c r="H23" s="30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</row>
    <row r="24" spans="1:22" x14ac:dyDescent="0.25">
      <c r="A24" s="6" t="s">
        <v>7</v>
      </c>
      <c r="B24" s="7">
        <v>56.686952789999999</v>
      </c>
      <c r="C24" s="7">
        <v>15.719604629999999</v>
      </c>
      <c r="D24" s="7">
        <v>54.029817319999999</v>
      </c>
      <c r="E24" s="30">
        <v>42.14546</v>
      </c>
      <c r="F24" s="30">
        <v>13.23517</v>
      </c>
      <c r="G24" s="20"/>
      <c r="H24" s="3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</row>
    <row r="25" spans="1:22" ht="16.5" thickBot="1" x14ac:dyDescent="0.3">
      <c r="A25" s="9"/>
      <c r="B25" s="10"/>
      <c r="C25" s="10"/>
      <c r="D25" s="10"/>
      <c r="E25" s="39"/>
      <c r="F25" s="39"/>
      <c r="G25" s="26"/>
      <c r="H25" s="30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</row>
    <row r="26" spans="1:22" ht="16.5" thickBot="1" x14ac:dyDescent="0.3">
      <c r="A26" s="21"/>
      <c r="B26" s="21"/>
      <c r="C26" s="21"/>
      <c r="D26" s="21"/>
      <c r="E26" s="21"/>
      <c r="F26" s="21"/>
      <c r="G26" s="21"/>
      <c r="H26" s="30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</row>
    <row r="27" spans="1:22" ht="23.25" x14ac:dyDescent="0.35">
      <c r="A27" s="22" t="s">
        <v>8</v>
      </c>
      <c r="B27" s="61"/>
      <c r="C27" s="63"/>
      <c r="D27" s="63"/>
      <c r="E27" s="63"/>
      <c r="F27" s="63"/>
      <c r="G27" s="28"/>
      <c r="H27" s="30"/>
      <c r="I27" s="21"/>
      <c r="T27" s="21"/>
      <c r="U27" s="21"/>
      <c r="V27" s="21"/>
    </row>
    <row r="28" spans="1:22" x14ac:dyDescent="0.25">
      <c r="A28" s="77" t="s">
        <v>48</v>
      </c>
      <c r="B28" s="30"/>
      <c r="C28" s="5" t="s">
        <v>28</v>
      </c>
      <c r="D28" s="30"/>
      <c r="E28" s="30"/>
      <c r="F28" s="30"/>
      <c r="G28" s="20"/>
      <c r="H28" s="21"/>
      <c r="I28" s="21"/>
      <c r="U28" s="21"/>
      <c r="V28" s="21"/>
    </row>
    <row r="29" spans="1:22" x14ac:dyDescent="0.25">
      <c r="A29" s="6"/>
      <c r="B29" s="33" t="s">
        <v>2</v>
      </c>
      <c r="C29" s="30" t="s">
        <v>3</v>
      </c>
      <c r="D29" s="30" t="s">
        <v>4</v>
      </c>
      <c r="E29" s="30" t="s">
        <v>12</v>
      </c>
      <c r="F29" s="30" t="s">
        <v>0</v>
      </c>
      <c r="G29" s="20" t="s">
        <v>50</v>
      </c>
      <c r="H29" s="21"/>
      <c r="I29" s="21"/>
      <c r="U29" s="21"/>
      <c r="V29" s="21"/>
    </row>
    <row r="30" spans="1:22" x14ac:dyDescent="0.25">
      <c r="A30" s="6" t="s">
        <v>15</v>
      </c>
      <c r="B30" s="41">
        <v>1.9146108913114936</v>
      </c>
      <c r="C30" s="41">
        <v>2.3657682492223788</v>
      </c>
      <c r="D30" s="41">
        <v>2.1433762121367477</v>
      </c>
      <c r="E30" s="30">
        <f>AVERAGE(B30:D30)</f>
        <v>2.1412517842235399</v>
      </c>
      <c r="F30" s="30">
        <f>_xlfn.STDEV.P(B30:D30)/SQRT(2)</f>
        <v>0.13024224262856174</v>
      </c>
      <c r="G30" s="20">
        <f>_xlfn.T.TEST(B30:D30,B31:D31,2,1)</f>
        <v>3.1183165609354573E-2</v>
      </c>
      <c r="H30" s="21"/>
      <c r="I30" s="21"/>
      <c r="U30" s="21"/>
      <c r="V30" s="21"/>
    </row>
    <row r="31" spans="1:22" x14ac:dyDescent="0.25">
      <c r="A31" s="6" t="s">
        <v>16</v>
      </c>
      <c r="B31" s="41">
        <v>1.1597678514811265</v>
      </c>
      <c r="C31" s="41">
        <v>0.95384981118737655</v>
      </c>
      <c r="D31" s="41">
        <v>1.1357733178380602</v>
      </c>
      <c r="E31" s="30">
        <f>AVERAGE(B31:D31)</f>
        <v>1.083130326835521</v>
      </c>
      <c r="F31" s="30">
        <f>_xlfn.STDEV.P(B31:D31)/SQRT(2)</f>
        <v>6.5010315094028645E-2</v>
      </c>
      <c r="G31" s="20"/>
      <c r="H31" s="21"/>
      <c r="I31" s="21"/>
      <c r="U31" s="21"/>
      <c r="V31" s="21"/>
    </row>
    <row r="32" spans="1:22" x14ac:dyDescent="0.25">
      <c r="A32" s="6"/>
      <c r="B32" s="7"/>
      <c r="C32" s="7"/>
      <c r="D32" s="7"/>
      <c r="E32" s="30"/>
      <c r="F32" s="30"/>
      <c r="G32" s="20" t="s">
        <v>50</v>
      </c>
      <c r="H32" s="21"/>
      <c r="I32" s="21"/>
      <c r="U32" s="21"/>
      <c r="V32" s="21"/>
    </row>
    <row r="33" spans="1:22" x14ac:dyDescent="0.25">
      <c r="A33" s="38"/>
      <c r="B33" s="30"/>
      <c r="C33" s="30"/>
      <c r="D33" s="30"/>
      <c r="E33" s="30"/>
      <c r="F33" s="30"/>
      <c r="G33" s="20">
        <f>_xlfn.T.TEST(B30:D30,B36:D36,2,1)</f>
        <v>4.4011087173270683E-3</v>
      </c>
      <c r="H33" s="21"/>
      <c r="I33" s="21"/>
      <c r="U33" s="21"/>
      <c r="V33" s="21"/>
    </row>
    <row r="34" spans="1:22" x14ac:dyDescent="0.25">
      <c r="A34" s="38"/>
      <c r="B34" s="30"/>
      <c r="C34" s="5" t="s">
        <v>29</v>
      </c>
      <c r="D34" s="30"/>
      <c r="E34" s="30"/>
      <c r="F34" s="30"/>
      <c r="G34" s="20"/>
      <c r="H34" s="21"/>
      <c r="I34" s="21"/>
      <c r="U34" s="21"/>
      <c r="V34" s="21"/>
    </row>
    <row r="35" spans="1:22" x14ac:dyDescent="0.25">
      <c r="A35" s="6"/>
      <c r="B35" s="33" t="s">
        <v>2</v>
      </c>
      <c r="C35" s="30" t="s">
        <v>3</v>
      </c>
      <c r="D35" s="30" t="s">
        <v>4</v>
      </c>
      <c r="E35" s="30" t="s">
        <v>12</v>
      </c>
      <c r="F35" s="30" t="s">
        <v>0</v>
      </c>
      <c r="G35" s="20" t="s">
        <v>50</v>
      </c>
      <c r="H35" s="21"/>
      <c r="I35" s="21"/>
      <c r="U35" s="21"/>
      <c r="V35" s="21"/>
    </row>
    <row r="36" spans="1:22" x14ac:dyDescent="0.25">
      <c r="A36" s="6" t="s">
        <v>15</v>
      </c>
      <c r="B36" s="41">
        <v>0.21439576990152903</v>
      </c>
      <c r="C36" s="41">
        <v>0.23105007141237907</v>
      </c>
      <c r="D36" s="41">
        <v>0.27569757472686829</v>
      </c>
      <c r="E36" s="30">
        <f>AVERAGE(B36:D36)</f>
        <v>0.24038113868025879</v>
      </c>
      <c r="F36" s="30">
        <f>_xlfn.STDEV.P(B36:D36)/SQRT(2)</f>
        <v>1.8300996612017992E-2</v>
      </c>
      <c r="G36" s="20">
        <f>_xlfn.T.TEST(B36:D36,B37:D37,2,1)</f>
        <v>0.1122847787847262</v>
      </c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U36" s="21"/>
      <c r="V36" s="21"/>
    </row>
    <row r="37" spans="1:22" x14ac:dyDescent="0.25">
      <c r="A37" s="6" t="s">
        <v>16</v>
      </c>
      <c r="B37" s="41">
        <v>0.19250941377475464</v>
      </c>
      <c r="C37" s="41">
        <v>0.18665712412925622</v>
      </c>
      <c r="D37" s="41">
        <v>0.1905647878215008</v>
      </c>
      <c r="E37" s="30">
        <f>AVERAGE(B37:D37)</f>
        <v>0.1899104419085039</v>
      </c>
      <c r="F37" s="30">
        <f>_xlfn.STDEV.P(B37:D37)/SQRT(2)</f>
        <v>1.7207992284685441E-3</v>
      </c>
      <c r="G37" s="20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</row>
    <row r="38" spans="1:22" ht="16.5" thickBot="1" x14ac:dyDescent="0.3">
      <c r="A38" s="9"/>
      <c r="B38" s="10"/>
      <c r="C38" s="10"/>
      <c r="D38" s="13"/>
      <c r="E38" s="39"/>
      <c r="F38" s="39"/>
      <c r="G38" s="26"/>
      <c r="H38" s="33"/>
      <c r="I38" s="33"/>
      <c r="J38" s="33"/>
      <c r="K38" s="30"/>
      <c r="L38" s="30"/>
      <c r="M38" s="30"/>
      <c r="N38" s="21"/>
      <c r="O38" s="21"/>
      <c r="P38" s="21"/>
      <c r="Q38" s="21"/>
      <c r="R38" s="21"/>
      <c r="S38" s="21"/>
      <c r="T38" s="21"/>
      <c r="U38" s="21"/>
      <c r="V38" s="21"/>
    </row>
    <row r="39" spans="1:22" ht="16.5" thickBot="1" x14ac:dyDescent="0.3">
      <c r="A39" s="30"/>
      <c r="B39" s="30"/>
      <c r="C39" s="7"/>
      <c r="D39" s="7"/>
      <c r="E39" s="30"/>
      <c r="F39" s="30"/>
      <c r="G39" s="30"/>
      <c r="H39" s="7"/>
      <c r="I39" s="7"/>
      <c r="J39" s="33"/>
      <c r="K39" s="30"/>
      <c r="L39" s="30"/>
      <c r="M39" s="30"/>
      <c r="N39" s="21"/>
      <c r="O39" s="21"/>
      <c r="P39" s="21"/>
      <c r="Q39" s="21"/>
      <c r="R39" s="21"/>
      <c r="S39" s="21"/>
      <c r="T39" s="21"/>
      <c r="U39" s="21"/>
      <c r="V39" s="21"/>
    </row>
    <row r="40" spans="1:22" ht="23.25" x14ac:dyDescent="0.35">
      <c r="A40" s="16" t="s">
        <v>9</v>
      </c>
      <c r="B40" s="42" t="s">
        <v>46</v>
      </c>
      <c r="C40" s="17"/>
      <c r="D40" s="43"/>
      <c r="E40" s="43"/>
      <c r="F40" s="43"/>
      <c r="G40" s="43"/>
      <c r="H40" s="44"/>
      <c r="I40" s="44"/>
      <c r="J40" s="45"/>
      <c r="K40" s="43"/>
      <c r="L40" s="43"/>
      <c r="M40" s="43"/>
      <c r="N40" s="43"/>
      <c r="O40" s="45"/>
      <c r="P40" s="43"/>
      <c r="Q40" s="43"/>
      <c r="R40" s="43"/>
      <c r="S40" s="46"/>
      <c r="T40" s="21"/>
      <c r="U40" s="21"/>
      <c r="V40" s="21"/>
    </row>
    <row r="41" spans="1:22" x14ac:dyDescent="0.25">
      <c r="A41" s="47" t="s">
        <v>30</v>
      </c>
      <c r="B41" s="33"/>
      <c r="C41" s="48"/>
      <c r="D41" s="48"/>
      <c r="E41" s="33"/>
      <c r="F41" s="49" t="s">
        <v>42</v>
      </c>
      <c r="G41" s="49" t="s">
        <v>31</v>
      </c>
      <c r="H41" s="49" t="s">
        <v>43</v>
      </c>
      <c r="I41" s="50" t="s">
        <v>32</v>
      </c>
      <c r="J41" s="50" t="s">
        <v>0</v>
      </c>
      <c r="K41" s="30" t="s">
        <v>33</v>
      </c>
      <c r="L41" s="49"/>
      <c r="M41" s="33"/>
      <c r="N41" s="49" t="s">
        <v>34</v>
      </c>
      <c r="O41" s="33"/>
      <c r="P41" s="30"/>
      <c r="Q41" s="30"/>
      <c r="R41" s="30"/>
      <c r="S41" s="51"/>
      <c r="T41" s="21"/>
      <c r="U41" s="21"/>
      <c r="V41" s="21"/>
    </row>
    <row r="42" spans="1:22" x14ac:dyDescent="0.25">
      <c r="A42" s="52"/>
      <c r="B42" s="49" t="s">
        <v>34</v>
      </c>
      <c r="C42" s="53" t="s">
        <v>35</v>
      </c>
      <c r="D42" s="54" t="s">
        <v>36</v>
      </c>
      <c r="E42" s="54" t="s">
        <v>35</v>
      </c>
      <c r="F42" s="33">
        <v>6.4974403381347656</v>
      </c>
      <c r="G42" s="33">
        <f>F42-F42</f>
        <v>0</v>
      </c>
      <c r="H42" s="33">
        <f t="shared" ref="H42:H47" si="0">POWER(2,-G42)</f>
        <v>1</v>
      </c>
      <c r="I42" s="33">
        <f>AVERAGE(H42:H44)</f>
        <v>0.99910207029139986</v>
      </c>
      <c r="J42" s="33">
        <f>STDEV(H42:H44)/SQRT(COUNT(H42:H44))</f>
        <v>4.4810256737518213E-2</v>
      </c>
      <c r="K42" s="33">
        <f>TTEST(H42:H44,H45:H47,2,2)</f>
        <v>3.2559789345449139E-4</v>
      </c>
      <c r="L42" s="33"/>
      <c r="M42" s="53" t="s">
        <v>35</v>
      </c>
      <c r="N42" s="33">
        <v>0.99910207029139986</v>
      </c>
      <c r="O42" s="33"/>
      <c r="P42" s="30"/>
      <c r="Q42" s="30"/>
      <c r="R42" s="30"/>
      <c r="S42" s="51"/>
      <c r="T42" s="21"/>
      <c r="U42" s="21"/>
      <c r="V42" s="21"/>
    </row>
    <row r="43" spans="1:22" x14ac:dyDescent="0.25">
      <c r="A43" s="52"/>
      <c r="B43" s="50"/>
      <c r="C43" s="48"/>
      <c r="D43" s="54" t="s">
        <v>37</v>
      </c>
      <c r="E43" s="54" t="s">
        <v>35</v>
      </c>
      <c r="F43" s="33">
        <v>6.6160993576049805</v>
      </c>
      <c r="G43" s="33">
        <f>F43-F42</f>
        <v>0.11865901947021484</v>
      </c>
      <c r="H43" s="33">
        <f t="shared" si="0"/>
        <v>0.92104335979696961</v>
      </c>
      <c r="I43" s="33"/>
      <c r="J43" s="33"/>
      <c r="K43" s="33"/>
      <c r="L43" s="33"/>
      <c r="M43" s="53" t="s">
        <v>38</v>
      </c>
      <c r="N43" s="33">
        <v>0.30407446336124</v>
      </c>
      <c r="O43" s="33"/>
      <c r="P43" s="30"/>
      <c r="Q43" s="30"/>
      <c r="R43" s="30"/>
      <c r="S43" s="51"/>
      <c r="T43" s="21"/>
      <c r="U43" s="21"/>
      <c r="V43" s="21"/>
    </row>
    <row r="44" spans="1:22" x14ac:dyDescent="0.25">
      <c r="A44" s="52"/>
      <c r="B44" s="33"/>
      <c r="C44" s="48"/>
      <c r="D44" s="54" t="s">
        <v>39</v>
      </c>
      <c r="E44" s="54" t="s">
        <v>35</v>
      </c>
      <c r="F44" s="33">
        <v>6.3914098739624023</v>
      </c>
      <c r="G44" s="33">
        <f>F44-F42</f>
        <v>-0.10603046417236328</v>
      </c>
      <c r="H44" s="33">
        <f t="shared" si="0"/>
        <v>1.0762628510772299</v>
      </c>
      <c r="I44" s="33"/>
      <c r="J44" s="33"/>
      <c r="K44" s="33"/>
      <c r="L44" s="55" t="s">
        <v>0</v>
      </c>
      <c r="M44" s="53" t="s">
        <v>35</v>
      </c>
      <c r="N44" s="33">
        <v>4.4810256737518213E-2</v>
      </c>
      <c r="O44" s="33"/>
      <c r="P44" s="30"/>
      <c r="Q44" s="30"/>
      <c r="R44" s="30"/>
      <c r="S44" s="51"/>
      <c r="T44" s="21"/>
      <c r="U44" s="21"/>
      <c r="V44" s="21"/>
    </row>
    <row r="45" spans="1:22" x14ac:dyDescent="0.25">
      <c r="A45" s="52"/>
      <c r="B45" s="33"/>
      <c r="C45" s="53" t="s">
        <v>38</v>
      </c>
      <c r="D45" s="54" t="s">
        <v>36</v>
      </c>
      <c r="E45" s="54" t="s">
        <v>38</v>
      </c>
      <c r="F45" s="33">
        <v>7.9496870040893555</v>
      </c>
      <c r="G45" s="33">
        <f>F45-F42</f>
        <v>1.4522466659545898</v>
      </c>
      <c r="H45" s="33">
        <f t="shared" si="0"/>
        <v>0.36545187332771573</v>
      </c>
      <c r="I45" s="33">
        <f>AVERAGE(H45:H47)</f>
        <v>0.30407446336124</v>
      </c>
      <c r="J45" s="33">
        <f>STDEV(H45:H47)/SQRT(COUNT(H45:H47))</f>
        <v>4.0496528031759058E-2</v>
      </c>
      <c r="K45" s="33"/>
      <c r="L45" s="33"/>
      <c r="M45" s="53" t="s">
        <v>38</v>
      </c>
      <c r="N45" s="33">
        <v>4.0496528031759058E-2</v>
      </c>
      <c r="O45" s="33"/>
      <c r="P45" s="30"/>
      <c r="Q45" s="30"/>
      <c r="R45" s="30"/>
      <c r="S45" s="51"/>
      <c r="T45" s="21"/>
      <c r="U45" s="21"/>
      <c r="V45" s="21"/>
    </row>
    <row r="46" spans="1:22" x14ac:dyDescent="0.25">
      <c r="A46" s="52"/>
      <c r="B46" s="33"/>
      <c r="C46" s="48"/>
      <c r="D46" s="54" t="s">
        <v>37</v>
      </c>
      <c r="E46" s="54" t="s">
        <v>38</v>
      </c>
      <c r="F46" s="33">
        <v>8.1451263427734375</v>
      </c>
      <c r="G46" s="33">
        <f>F46-F42</f>
        <v>1.6476860046386719</v>
      </c>
      <c r="H46" s="33">
        <f t="shared" si="0"/>
        <v>0.31915164640867971</v>
      </c>
      <c r="I46" s="33"/>
      <c r="J46" s="33"/>
      <c r="K46" s="33"/>
      <c r="L46" s="49" t="s">
        <v>30</v>
      </c>
      <c r="M46" s="53"/>
      <c r="N46" s="33"/>
      <c r="O46" s="33"/>
      <c r="P46" s="30"/>
      <c r="Q46" s="30"/>
      <c r="R46" s="30"/>
      <c r="S46" s="51"/>
      <c r="T46" s="21"/>
      <c r="U46" s="21"/>
      <c r="V46" s="21"/>
    </row>
    <row r="47" spans="1:22" x14ac:dyDescent="0.25">
      <c r="A47" s="52"/>
      <c r="B47" s="33"/>
      <c r="C47" s="48"/>
      <c r="D47" s="54" t="s">
        <v>39</v>
      </c>
      <c r="E47" s="54" t="s">
        <v>38</v>
      </c>
      <c r="F47" s="33">
        <v>8.6327419281005859</v>
      </c>
      <c r="G47" s="33">
        <f>F47-F42</f>
        <v>2.1353015899658203</v>
      </c>
      <c r="H47" s="33">
        <f t="shared" si="0"/>
        <v>0.2276198703473245</v>
      </c>
      <c r="I47" s="33"/>
      <c r="J47" s="33"/>
      <c r="K47" s="33"/>
      <c r="L47" s="30" t="s">
        <v>40</v>
      </c>
      <c r="M47" s="33"/>
      <c r="N47" s="33">
        <v>3.2559789345449139E-4</v>
      </c>
      <c r="O47" s="50" t="s">
        <v>41</v>
      </c>
      <c r="P47" s="30"/>
      <c r="Q47" s="30"/>
      <c r="R47" s="30"/>
      <c r="S47" s="51"/>
      <c r="T47" s="21"/>
      <c r="U47" s="21"/>
      <c r="V47" s="21"/>
    </row>
    <row r="48" spans="1:22" x14ac:dyDescent="0.25">
      <c r="A48" s="18"/>
      <c r="B48" s="33"/>
      <c r="C48" s="30"/>
      <c r="D48" s="30"/>
      <c r="E48" s="30"/>
      <c r="F48" s="30"/>
      <c r="G48" s="30"/>
      <c r="H48" s="7"/>
      <c r="I48" s="7"/>
      <c r="J48" s="33"/>
      <c r="K48" s="30"/>
      <c r="L48" s="30"/>
      <c r="M48" s="30"/>
      <c r="N48" s="30"/>
      <c r="O48" s="33"/>
      <c r="P48" s="30"/>
      <c r="Q48" s="30"/>
      <c r="R48" s="30"/>
      <c r="S48" s="51"/>
      <c r="T48" s="21"/>
      <c r="U48" s="21"/>
      <c r="V48" s="21"/>
    </row>
    <row r="49" spans="1:22" x14ac:dyDescent="0.25">
      <c r="A49" s="18"/>
      <c r="B49" s="33"/>
      <c r="C49" s="30"/>
      <c r="D49" s="30"/>
      <c r="E49" s="30"/>
      <c r="F49" s="30"/>
      <c r="G49" s="30"/>
      <c r="H49" s="7"/>
      <c r="I49" s="7"/>
      <c r="J49" s="33"/>
      <c r="K49" s="30"/>
      <c r="L49" s="30"/>
      <c r="M49" s="30"/>
      <c r="N49" s="30"/>
      <c r="O49" s="33"/>
      <c r="P49" s="30"/>
      <c r="Q49" s="30"/>
      <c r="R49" s="30"/>
      <c r="S49" s="51"/>
      <c r="T49" s="21"/>
      <c r="U49" s="21"/>
      <c r="V49" s="21"/>
    </row>
    <row r="50" spans="1:22" x14ac:dyDescent="0.25">
      <c r="A50" s="18"/>
      <c r="B50" s="33"/>
      <c r="C50" s="30"/>
      <c r="D50" s="30"/>
      <c r="E50" s="30"/>
      <c r="F50" s="30"/>
      <c r="G50" s="30"/>
      <c r="H50" s="7"/>
      <c r="I50" s="7"/>
      <c r="J50" s="33"/>
      <c r="K50" s="30"/>
      <c r="L50" s="30"/>
      <c r="M50" s="30"/>
      <c r="N50" s="30"/>
      <c r="O50" s="33"/>
      <c r="P50" s="30"/>
      <c r="Q50" s="30"/>
      <c r="R50" s="30"/>
      <c r="S50" s="51"/>
      <c r="T50" s="21"/>
      <c r="U50" s="21"/>
      <c r="V50" s="21"/>
    </row>
    <row r="51" spans="1:22" x14ac:dyDescent="0.25">
      <c r="A51" s="47" t="s">
        <v>30</v>
      </c>
      <c r="B51" s="33"/>
      <c r="C51" s="48"/>
      <c r="D51" s="48"/>
      <c r="E51" s="33"/>
      <c r="F51" s="49" t="s">
        <v>42</v>
      </c>
      <c r="G51" s="49" t="s">
        <v>31</v>
      </c>
      <c r="H51" s="49" t="s">
        <v>43</v>
      </c>
      <c r="I51" s="50" t="s">
        <v>32</v>
      </c>
      <c r="J51" s="50" t="s">
        <v>0</v>
      </c>
      <c r="K51" s="30" t="s">
        <v>33</v>
      </c>
      <c r="L51" s="49"/>
      <c r="M51" s="33"/>
      <c r="N51" s="49" t="s">
        <v>44</v>
      </c>
      <c r="O51" s="33"/>
      <c r="P51" s="30"/>
      <c r="Q51" s="30"/>
      <c r="R51" s="30"/>
      <c r="S51" s="51"/>
      <c r="T51" s="21"/>
      <c r="U51" s="21"/>
      <c r="V51" s="21"/>
    </row>
    <row r="52" spans="1:22" x14ac:dyDescent="0.25">
      <c r="A52" s="52"/>
      <c r="B52" s="49" t="s">
        <v>44</v>
      </c>
      <c r="C52" s="53" t="s">
        <v>35</v>
      </c>
      <c r="D52" s="54" t="s">
        <v>36</v>
      </c>
      <c r="E52" s="54" t="s">
        <v>35</v>
      </c>
      <c r="F52" s="33">
        <v>10.123043060302734</v>
      </c>
      <c r="G52" s="33">
        <f>F52-F52</f>
        <v>0</v>
      </c>
      <c r="H52" s="33">
        <f t="shared" ref="H52:H57" si="1">POWER(2,-G52)</f>
        <v>1</v>
      </c>
      <c r="I52" s="33">
        <f>AVERAGE(H52:H54)</f>
        <v>1.0466278488136134</v>
      </c>
      <c r="J52" s="33">
        <f>STDEV(H52:H54)/SQRT(COUNT(H52:H54))</f>
        <v>3.0714807033627133E-2</v>
      </c>
      <c r="K52" s="33">
        <f>TTEST(H52:H54,H55:H57,2,2)</f>
        <v>9.309825493748685E-3</v>
      </c>
      <c r="L52" s="33"/>
      <c r="M52" s="53" t="s">
        <v>35</v>
      </c>
      <c r="N52" s="33">
        <v>1.0466278488136134</v>
      </c>
      <c r="O52" s="33"/>
      <c r="P52" s="30"/>
      <c r="Q52" s="30"/>
      <c r="R52" s="30"/>
      <c r="S52" s="51"/>
      <c r="T52" s="21"/>
      <c r="U52" s="21"/>
      <c r="V52" s="21"/>
    </row>
    <row r="53" spans="1:22" x14ac:dyDescent="0.25">
      <c r="A53" s="52"/>
      <c r="B53" s="50"/>
      <c r="C53" s="48"/>
      <c r="D53" s="54" t="s">
        <v>37</v>
      </c>
      <c r="E53" s="54" t="s">
        <v>35</v>
      </c>
      <c r="F53" s="33">
        <v>9.9795494079589844</v>
      </c>
      <c r="G53" s="33">
        <f>F53-F52</f>
        <v>-0.14349365234375</v>
      </c>
      <c r="H53" s="33">
        <f t="shared" si="1"/>
        <v>1.1045767396503152</v>
      </c>
      <c r="I53" s="33"/>
      <c r="J53" s="33"/>
      <c r="K53" s="33"/>
      <c r="L53" s="33"/>
      <c r="M53" s="53" t="s">
        <v>38</v>
      </c>
      <c r="N53" s="33">
        <v>3.2454291577279073</v>
      </c>
      <c r="O53" s="33"/>
      <c r="P53" s="30"/>
      <c r="Q53" s="30"/>
      <c r="R53" s="30"/>
      <c r="S53" s="51"/>
      <c r="T53" s="21"/>
      <c r="U53" s="21"/>
      <c r="V53" s="21"/>
    </row>
    <row r="54" spans="1:22" x14ac:dyDescent="0.25">
      <c r="A54" s="52"/>
      <c r="B54" s="33"/>
      <c r="C54" s="48"/>
      <c r="D54" s="54" t="s">
        <v>39</v>
      </c>
      <c r="E54" s="54" t="s">
        <v>35</v>
      </c>
      <c r="F54" s="33">
        <v>10.07298469543457</v>
      </c>
      <c r="G54" s="33">
        <f>F54-F52</f>
        <v>-5.0058364868164063E-2</v>
      </c>
      <c r="H54" s="33">
        <f t="shared" si="1"/>
        <v>1.0353068067905251</v>
      </c>
      <c r="I54" s="33"/>
      <c r="J54" s="33"/>
      <c r="K54" s="33"/>
      <c r="L54" s="55" t="s">
        <v>0</v>
      </c>
      <c r="M54" s="53" t="s">
        <v>35</v>
      </c>
      <c r="N54" s="33">
        <v>3.0714807033627133E-2</v>
      </c>
      <c r="O54" s="33"/>
      <c r="P54" s="30"/>
      <c r="Q54" s="30"/>
      <c r="R54" s="30"/>
      <c r="S54" s="51"/>
      <c r="T54" s="21"/>
      <c r="U54" s="21"/>
      <c r="V54" s="21"/>
    </row>
    <row r="55" spans="1:22" x14ac:dyDescent="0.25">
      <c r="A55" s="52"/>
      <c r="B55" s="33"/>
      <c r="C55" s="53" t="s">
        <v>38</v>
      </c>
      <c r="D55" s="54" t="s">
        <v>36</v>
      </c>
      <c r="E55" s="54" t="s">
        <v>38</v>
      </c>
      <c r="F55" s="33">
        <v>8.0664205551147461</v>
      </c>
      <c r="G55" s="33">
        <f>F55-F52</f>
        <v>-2.0566225051879883</v>
      </c>
      <c r="H55" s="33">
        <f t="shared" si="1"/>
        <v>4.1601123908821034</v>
      </c>
      <c r="I55" s="33">
        <f>AVERAGE(H55:H57)</f>
        <v>3.2454291577279073</v>
      </c>
      <c r="J55" s="33">
        <f>STDEV(H55:H57)/SQRT(COUNT(H55:H57))</f>
        <v>0.46684123288993512</v>
      </c>
      <c r="K55" s="33"/>
      <c r="L55" s="33"/>
      <c r="M55" s="53" t="s">
        <v>38</v>
      </c>
      <c r="N55" s="33">
        <v>0.46684123288993512</v>
      </c>
      <c r="O55" s="33"/>
      <c r="P55" s="30"/>
      <c r="Q55" s="33"/>
      <c r="R55" s="33"/>
      <c r="S55" s="56"/>
      <c r="T55" s="21"/>
      <c r="U55" s="21"/>
    </row>
    <row r="56" spans="1:22" x14ac:dyDescent="0.25">
      <c r="A56" s="52"/>
      <c r="B56" s="33"/>
      <c r="C56" s="48"/>
      <c r="D56" s="54" t="s">
        <v>37</v>
      </c>
      <c r="E56" s="54" t="s">
        <v>38</v>
      </c>
      <c r="F56" s="33">
        <v>8.7302875518798828</v>
      </c>
      <c r="G56" s="33">
        <f>F56-F52</f>
        <v>-1.3927555084228516</v>
      </c>
      <c r="H56" s="33">
        <f t="shared" si="1"/>
        <v>2.6257972228365967</v>
      </c>
      <c r="I56" s="33"/>
      <c r="J56" s="33"/>
      <c r="K56" s="33"/>
      <c r="L56" s="49" t="s">
        <v>30</v>
      </c>
      <c r="M56" s="53"/>
      <c r="N56" s="33"/>
      <c r="O56" s="33"/>
      <c r="P56" s="30"/>
      <c r="Q56" s="33"/>
      <c r="R56" s="33"/>
      <c r="S56" s="56"/>
    </row>
    <row r="57" spans="1:22" x14ac:dyDescent="0.25">
      <c r="A57" s="52"/>
      <c r="B57" s="33"/>
      <c r="C57" s="48"/>
      <c r="D57" s="54" t="s">
        <v>39</v>
      </c>
      <c r="E57" s="54" t="s">
        <v>38</v>
      </c>
      <c r="F57" s="33">
        <v>8.5621433258056641</v>
      </c>
      <c r="G57" s="33">
        <f>F57-F52</f>
        <v>-1.5608997344970703</v>
      </c>
      <c r="H57" s="33">
        <f t="shared" si="1"/>
        <v>2.9503778594650214</v>
      </c>
      <c r="I57" s="33"/>
      <c r="J57" s="33"/>
      <c r="K57" s="33"/>
      <c r="L57" s="30" t="s">
        <v>40</v>
      </c>
      <c r="M57" s="33"/>
      <c r="N57" s="33">
        <v>9.309825493748685E-3</v>
      </c>
      <c r="O57" s="50" t="s">
        <v>45</v>
      </c>
      <c r="P57" s="30"/>
      <c r="Q57" s="33"/>
      <c r="R57" s="33"/>
      <c r="S57" s="56"/>
    </row>
    <row r="58" spans="1:22" x14ac:dyDescent="0.25">
      <c r="A58" s="52"/>
      <c r="B58" s="33"/>
      <c r="C58" s="53"/>
      <c r="D58" s="54"/>
      <c r="E58" s="54"/>
      <c r="F58" s="33"/>
      <c r="G58" s="33"/>
      <c r="H58" s="33"/>
      <c r="I58" s="33"/>
      <c r="J58" s="33"/>
      <c r="K58" s="33"/>
      <c r="L58" s="30"/>
      <c r="M58" s="33"/>
      <c r="N58" s="33"/>
      <c r="O58" s="33"/>
      <c r="P58" s="30"/>
      <c r="Q58" s="33"/>
      <c r="R58" s="33"/>
      <c r="S58" s="56"/>
    </row>
    <row r="59" spans="1:22" x14ac:dyDescent="0.25">
      <c r="A59" s="18"/>
      <c r="B59" s="33"/>
      <c r="C59" s="30"/>
      <c r="D59" s="30"/>
      <c r="E59" s="30"/>
      <c r="F59" s="30"/>
      <c r="G59" s="30"/>
      <c r="H59" s="7"/>
      <c r="I59" s="7"/>
      <c r="J59" s="33"/>
      <c r="K59" s="30"/>
      <c r="L59" s="30"/>
      <c r="M59" s="30"/>
      <c r="N59" s="30"/>
      <c r="O59" s="33"/>
      <c r="P59" s="30"/>
      <c r="Q59" s="33"/>
      <c r="R59" s="33"/>
      <c r="S59" s="56"/>
    </row>
    <row r="60" spans="1:22" x14ac:dyDescent="0.25">
      <c r="A60" s="18"/>
      <c r="B60" s="33"/>
      <c r="C60" s="30"/>
      <c r="D60" s="30"/>
      <c r="E60" s="30"/>
      <c r="F60" s="30"/>
      <c r="G60" s="30"/>
      <c r="H60" s="7"/>
      <c r="I60" s="7"/>
      <c r="J60" s="33"/>
      <c r="K60" s="30"/>
      <c r="L60" s="30"/>
      <c r="M60" s="30"/>
      <c r="N60" s="30"/>
      <c r="O60" s="33"/>
      <c r="P60" s="30"/>
      <c r="Q60" s="33"/>
      <c r="R60" s="33"/>
      <c r="S60" s="56"/>
    </row>
    <row r="61" spans="1:22" x14ac:dyDescent="0.25">
      <c r="A61" s="18"/>
      <c r="B61" s="33"/>
      <c r="C61" s="30"/>
      <c r="D61" s="30"/>
      <c r="E61" s="30"/>
      <c r="F61" s="30"/>
      <c r="G61" s="30"/>
      <c r="H61" s="7"/>
      <c r="I61" s="7"/>
      <c r="J61" s="33"/>
      <c r="K61" s="30"/>
      <c r="L61" s="30"/>
      <c r="M61" s="30"/>
      <c r="N61" s="30"/>
      <c r="O61" s="33"/>
      <c r="P61" s="30"/>
      <c r="Q61" s="33"/>
      <c r="R61" s="33"/>
      <c r="S61" s="56"/>
    </row>
    <row r="62" spans="1:22" ht="16.5" thickBot="1" x14ac:dyDescent="0.3">
      <c r="A62" s="19"/>
      <c r="B62" s="57"/>
      <c r="C62" s="58"/>
      <c r="D62" s="58"/>
      <c r="E62" s="58"/>
      <c r="F62" s="58"/>
      <c r="G62" s="58"/>
      <c r="H62" s="59"/>
      <c r="I62" s="59"/>
      <c r="J62" s="57"/>
      <c r="K62" s="58"/>
      <c r="L62" s="58"/>
      <c r="M62" s="58"/>
      <c r="N62" s="58"/>
      <c r="O62" s="57"/>
      <c r="P62" s="58"/>
      <c r="Q62" s="57"/>
      <c r="R62" s="57"/>
      <c r="S62" s="60"/>
    </row>
    <row r="63" spans="1:22" x14ac:dyDescent="0.25">
      <c r="A63" s="7"/>
      <c r="B63" s="33"/>
      <c r="C63" s="30"/>
      <c r="D63" s="30"/>
      <c r="E63" s="30"/>
      <c r="F63" s="30"/>
      <c r="G63" s="30"/>
      <c r="H63" s="7"/>
      <c r="I63" s="7"/>
      <c r="J63" s="33"/>
      <c r="K63" s="30"/>
      <c r="L63" s="30"/>
      <c r="M63" s="30"/>
      <c r="N63" s="21"/>
      <c r="P63" s="21"/>
    </row>
    <row r="64" spans="1:22" ht="24" thickBot="1" x14ac:dyDescent="0.4">
      <c r="A64" s="11"/>
      <c r="B64" s="40"/>
      <c r="G64" s="21"/>
    </row>
    <row r="65" spans="1:16" ht="23.25" x14ac:dyDescent="0.35">
      <c r="A65" s="22" t="s">
        <v>10</v>
      </c>
      <c r="B65" s="61"/>
      <c r="C65" s="62" t="s">
        <v>51</v>
      </c>
      <c r="D65" s="63"/>
      <c r="E65" s="63"/>
      <c r="F65" s="63"/>
      <c r="G65" s="23"/>
      <c r="H65" s="7"/>
      <c r="I65" s="7"/>
      <c r="J65" s="33"/>
      <c r="K65" s="30"/>
    </row>
    <row r="66" spans="1:16" ht="23.25" x14ac:dyDescent="0.35">
      <c r="A66" s="24"/>
      <c r="B66" s="33" t="s">
        <v>2</v>
      </c>
      <c r="C66" s="33" t="s">
        <v>3</v>
      </c>
      <c r="D66" s="37" t="s">
        <v>4</v>
      </c>
      <c r="E66" s="33" t="s">
        <v>52</v>
      </c>
      <c r="F66" s="33" t="s">
        <v>53</v>
      </c>
      <c r="G66" s="20" t="s">
        <v>50</v>
      </c>
      <c r="H66" s="7"/>
      <c r="I66" s="7"/>
      <c r="J66" s="33"/>
      <c r="K66" s="30"/>
    </row>
    <row r="67" spans="1:16" x14ac:dyDescent="0.25">
      <c r="A67" s="64" t="s">
        <v>54</v>
      </c>
      <c r="B67" s="33">
        <v>53.48</v>
      </c>
      <c r="C67" s="33">
        <v>43.44</v>
      </c>
      <c r="D67" s="33">
        <v>45.19</v>
      </c>
      <c r="E67" s="41">
        <v>47.37</v>
      </c>
      <c r="F67" s="41">
        <v>5.36</v>
      </c>
      <c r="G67" s="20">
        <f>TTEST(B67:D67,B68:D68,2,2)</f>
        <v>1.4166721237554979E-4</v>
      </c>
      <c r="H67" s="7"/>
      <c r="I67" s="7"/>
      <c r="J67" s="33"/>
      <c r="K67" s="30"/>
    </row>
    <row r="68" spans="1:16" x14ac:dyDescent="0.25">
      <c r="A68" s="64" t="s">
        <v>55</v>
      </c>
      <c r="B68" s="33">
        <v>3.7</v>
      </c>
      <c r="C68" s="33">
        <v>1.92</v>
      </c>
      <c r="D68" s="33">
        <v>2.3199999999999998</v>
      </c>
      <c r="E68" s="41">
        <v>2.65</v>
      </c>
      <c r="F68" s="41">
        <v>0.93</v>
      </c>
      <c r="G68" s="20"/>
      <c r="H68" s="7"/>
      <c r="I68" s="7"/>
      <c r="J68" s="33"/>
      <c r="K68" s="30"/>
    </row>
    <row r="69" spans="1:16" ht="24" thickBot="1" x14ac:dyDescent="0.4">
      <c r="A69" s="25"/>
      <c r="B69" s="65"/>
      <c r="C69" s="35"/>
      <c r="D69" s="35"/>
      <c r="E69" s="35"/>
      <c r="F69" s="35"/>
      <c r="G69" s="26"/>
      <c r="H69" s="7"/>
      <c r="I69" s="7"/>
      <c r="J69" s="33"/>
    </row>
    <row r="70" spans="1:16" x14ac:dyDescent="0.25">
      <c r="A70" s="7"/>
      <c r="B70" s="7"/>
      <c r="C70" s="7"/>
      <c r="D70" s="66"/>
      <c r="E70" s="66"/>
      <c r="F70" s="66"/>
      <c r="G70" s="30"/>
      <c r="H70" s="7"/>
      <c r="I70" s="7"/>
      <c r="J70" s="33"/>
    </row>
    <row r="71" spans="1:16" ht="23.25" x14ac:dyDescent="0.35">
      <c r="A71" s="11"/>
      <c r="B71" s="40"/>
      <c r="C71" s="7"/>
      <c r="G71" s="30"/>
      <c r="H71" s="7"/>
      <c r="I71" s="7"/>
      <c r="J71" s="33"/>
      <c r="L71" s="30"/>
      <c r="M71" s="30"/>
      <c r="N71" s="21"/>
      <c r="P71" s="21"/>
    </row>
    <row r="72" spans="1:16" ht="16.5" thickBot="1" x14ac:dyDescent="0.3">
      <c r="L72" s="30"/>
      <c r="M72" s="30"/>
      <c r="N72" s="21"/>
      <c r="P72" s="21"/>
    </row>
    <row r="73" spans="1:16" ht="23.25" x14ac:dyDescent="0.35">
      <c r="A73" s="22" t="s">
        <v>11</v>
      </c>
      <c r="B73" s="14"/>
      <c r="C73" s="27"/>
      <c r="D73" s="15"/>
      <c r="E73" s="27"/>
      <c r="F73" s="27"/>
      <c r="G73" s="27"/>
      <c r="H73" s="14"/>
      <c r="I73" s="14"/>
      <c r="J73" s="28"/>
      <c r="K73" s="33"/>
      <c r="L73" s="30"/>
      <c r="M73" s="30"/>
      <c r="N73" s="21"/>
      <c r="P73" s="21"/>
    </row>
    <row r="74" spans="1:16" x14ac:dyDescent="0.25">
      <c r="A74" s="29" t="s">
        <v>47</v>
      </c>
      <c r="B74" s="7"/>
      <c r="C74" s="30"/>
      <c r="D74" s="12" t="s">
        <v>22</v>
      </c>
      <c r="E74" s="30"/>
      <c r="F74" s="30"/>
      <c r="G74" s="30"/>
      <c r="H74" s="7"/>
      <c r="I74" s="7"/>
      <c r="J74" s="31"/>
      <c r="K74" s="33"/>
      <c r="L74" s="30"/>
      <c r="M74" s="30"/>
      <c r="N74" s="21"/>
      <c r="P74" s="21"/>
    </row>
    <row r="75" spans="1:16" x14ac:dyDescent="0.25">
      <c r="A75" s="32"/>
      <c r="B75" s="33" t="s">
        <v>2</v>
      </c>
      <c r="C75" s="30" t="s">
        <v>3</v>
      </c>
      <c r="D75" s="30" t="s">
        <v>4</v>
      </c>
      <c r="E75" s="30" t="s">
        <v>17</v>
      </c>
      <c r="F75" s="30" t="s">
        <v>18</v>
      </c>
      <c r="G75" s="30" t="s">
        <v>19</v>
      </c>
      <c r="H75" s="30" t="s">
        <v>12</v>
      </c>
      <c r="I75" s="30" t="s">
        <v>0</v>
      </c>
      <c r="J75" s="31" t="s">
        <v>50</v>
      </c>
      <c r="L75" s="30"/>
      <c r="M75" s="30"/>
      <c r="N75" s="21"/>
      <c r="P75" s="21"/>
    </row>
    <row r="76" spans="1:16" x14ac:dyDescent="0.25">
      <c r="A76" s="6" t="s">
        <v>20</v>
      </c>
      <c r="B76" s="33">
        <v>0.55606717541031037</v>
      </c>
      <c r="C76" s="33">
        <v>0.43732192137361581</v>
      </c>
      <c r="D76" s="33">
        <v>1.0311238648552266</v>
      </c>
      <c r="E76" s="33">
        <v>0.6572525111271077</v>
      </c>
      <c r="F76" s="33">
        <v>2.4335744668644455</v>
      </c>
      <c r="G76" s="33">
        <v>2.5682446192677131</v>
      </c>
      <c r="H76" s="34">
        <f>AVERAGE(B76:G76)</f>
        <v>1.2805974264830697</v>
      </c>
      <c r="I76" s="34">
        <f>_xlfn.STDEV.P(B76:G76)/SQRT(5)</f>
        <v>0.39472542998989985</v>
      </c>
      <c r="J76" s="31">
        <f>_xlfn.T.TEST(B76:G76,B77:G77,2,1)</f>
        <v>1.3036171958942619E-2</v>
      </c>
      <c r="L76" s="30"/>
      <c r="M76" s="30"/>
      <c r="N76" s="21"/>
      <c r="P76" s="21"/>
    </row>
    <row r="77" spans="1:16" x14ac:dyDescent="0.25">
      <c r="A77" s="6" t="s">
        <v>21</v>
      </c>
      <c r="B77" s="33">
        <v>0.1683801123066786</v>
      </c>
      <c r="C77" s="33">
        <v>0.22184438919056443</v>
      </c>
      <c r="D77" s="33">
        <v>0.26668915952423494</v>
      </c>
      <c r="E77" s="33">
        <v>0.20611578496397789</v>
      </c>
      <c r="F77" s="33">
        <v>1.1863040696242553</v>
      </c>
      <c r="G77" s="33">
        <v>1.1759904138094293</v>
      </c>
      <c r="H77" s="34">
        <f>AVERAGE(B77:G77)</f>
        <v>0.53755398823652334</v>
      </c>
      <c r="I77" s="34">
        <f>_xlfn.STDEV.P(B77:G77)/SQRT(5)</f>
        <v>0.20393288742619819</v>
      </c>
      <c r="J77" s="31"/>
      <c r="K77" s="33"/>
      <c r="L77" s="21"/>
      <c r="M77" s="21"/>
      <c r="N77" s="21"/>
      <c r="P77" s="21"/>
    </row>
    <row r="78" spans="1:16" x14ac:dyDescent="0.25">
      <c r="A78" s="32"/>
      <c r="B78" s="7"/>
      <c r="C78" s="7"/>
      <c r="D78" s="7"/>
      <c r="E78" s="30"/>
      <c r="F78" s="30"/>
      <c r="G78" s="30"/>
      <c r="H78" s="7"/>
      <c r="I78" s="7"/>
      <c r="J78" s="31"/>
      <c r="K78" s="33"/>
      <c r="L78" s="21"/>
      <c r="M78" s="21"/>
      <c r="N78" s="21"/>
      <c r="P78" s="21"/>
    </row>
    <row r="79" spans="1:16" x14ac:dyDescent="0.25">
      <c r="A79" s="6"/>
      <c r="B79" s="7"/>
      <c r="C79" s="30"/>
      <c r="D79" s="12" t="s">
        <v>23</v>
      </c>
      <c r="E79" s="30"/>
      <c r="F79" s="30"/>
      <c r="G79" s="30"/>
      <c r="H79" s="7"/>
      <c r="I79" s="7"/>
      <c r="J79" s="31"/>
      <c r="K79" s="33"/>
      <c r="L79" s="21"/>
      <c r="M79" s="21"/>
      <c r="N79" s="21"/>
      <c r="O79" s="21"/>
      <c r="P79" s="21"/>
    </row>
    <row r="80" spans="1:16" x14ac:dyDescent="0.25">
      <c r="A80" s="32"/>
      <c r="B80" s="33" t="s">
        <v>2</v>
      </c>
      <c r="C80" s="30" t="s">
        <v>3</v>
      </c>
      <c r="D80" s="30" t="s">
        <v>4</v>
      </c>
      <c r="E80" s="30" t="s">
        <v>17</v>
      </c>
      <c r="F80" s="30" t="s">
        <v>18</v>
      </c>
      <c r="G80" s="30" t="s">
        <v>19</v>
      </c>
      <c r="H80" s="30" t="s">
        <v>12</v>
      </c>
      <c r="I80" s="30" t="s">
        <v>0</v>
      </c>
      <c r="J80" s="31" t="s">
        <v>50</v>
      </c>
      <c r="K80" s="33"/>
      <c r="L80" s="21"/>
      <c r="M80" s="21"/>
      <c r="N80" s="21"/>
      <c r="O80" s="21"/>
      <c r="P80" s="21"/>
    </row>
    <row r="81" spans="1:16" x14ac:dyDescent="0.25">
      <c r="A81" s="6" t="s">
        <v>20</v>
      </c>
      <c r="B81" s="33">
        <v>1.5527483572579408</v>
      </c>
      <c r="C81" s="33">
        <v>1.8822846214305833</v>
      </c>
      <c r="D81" s="33">
        <v>4.7580627422684438</v>
      </c>
      <c r="E81" s="33">
        <v>2.9256857760767834</v>
      </c>
      <c r="F81" s="33">
        <v>17.227395422207376</v>
      </c>
      <c r="G81" s="33">
        <v>16.802717693266224</v>
      </c>
      <c r="H81" s="34">
        <f>AVERAGE(B81:G81)</f>
        <v>7.5248157687512247</v>
      </c>
      <c r="I81" s="34">
        <f>_xlfn.STDEV.P(B81:G81)/SQRT(5)</f>
        <v>3.0360620435445282</v>
      </c>
      <c r="J81" s="31">
        <f>_xlfn.T.TEST(B81:G81,B82:G82,2,1)</f>
        <v>4.1181846911949524E-2</v>
      </c>
      <c r="K81" s="33"/>
      <c r="M81" s="33"/>
      <c r="N81" s="33"/>
      <c r="O81" s="33"/>
      <c r="P81" s="33"/>
    </row>
    <row r="82" spans="1:16" x14ac:dyDescent="0.25">
      <c r="A82" s="6" t="s">
        <v>21</v>
      </c>
      <c r="B82" s="33">
        <v>0.44516662954254227</v>
      </c>
      <c r="C82" s="33">
        <v>2.3661214088127029</v>
      </c>
      <c r="D82" s="33">
        <v>1.1909848704688153</v>
      </c>
      <c r="E82" s="33">
        <v>1.8224745024496924</v>
      </c>
      <c r="F82" s="33">
        <v>13.135905566727663</v>
      </c>
      <c r="G82" s="33">
        <v>11.591370118529658</v>
      </c>
      <c r="H82" s="34">
        <f>AVERAGE(B82:G82)</f>
        <v>5.0920038494218458</v>
      </c>
      <c r="I82" s="34">
        <f>_xlfn.STDEV.P(B82:G82)/SQRT(5)</f>
        <v>2.3229106683256435</v>
      </c>
      <c r="J82" s="31"/>
      <c r="K82" s="33"/>
      <c r="L82" s="33"/>
      <c r="M82" s="33"/>
      <c r="N82" s="33"/>
      <c r="O82" s="33"/>
      <c r="P82" s="33"/>
    </row>
    <row r="83" spans="1:16" x14ac:dyDescent="0.25">
      <c r="A83" s="32"/>
      <c r="B83" s="7"/>
      <c r="C83" s="7"/>
      <c r="D83" s="7"/>
      <c r="E83" s="7"/>
      <c r="F83" s="33"/>
      <c r="G83" s="33"/>
      <c r="H83" s="7"/>
      <c r="I83" s="7"/>
      <c r="J83" s="31"/>
      <c r="K83" s="33"/>
      <c r="L83" s="33"/>
      <c r="M83" s="33"/>
      <c r="N83" s="33"/>
      <c r="O83" s="33"/>
      <c r="P83" s="33"/>
    </row>
    <row r="84" spans="1:16" x14ac:dyDescent="0.25">
      <c r="A84" s="6"/>
      <c r="B84" s="7"/>
      <c r="C84" s="30"/>
      <c r="D84" s="12" t="s">
        <v>24</v>
      </c>
      <c r="E84" s="30"/>
      <c r="F84" s="30"/>
      <c r="G84" s="30"/>
      <c r="H84" s="7"/>
      <c r="I84" s="33"/>
      <c r="J84" s="31"/>
    </row>
    <row r="85" spans="1:16" x14ac:dyDescent="0.25">
      <c r="A85" s="32"/>
      <c r="B85" s="33" t="s">
        <v>2</v>
      </c>
      <c r="C85" s="30" t="s">
        <v>3</v>
      </c>
      <c r="D85" s="30" t="s">
        <v>4</v>
      </c>
      <c r="E85" s="30" t="s">
        <v>17</v>
      </c>
      <c r="F85" s="30" t="s">
        <v>18</v>
      </c>
      <c r="G85" s="30" t="s">
        <v>19</v>
      </c>
      <c r="H85" s="30" t="s">
        <v>12</v>
      </c>
      <c r="I85" s="30" t="s">
        <v>0</v>
      </c>
      <c r="J85" s="31" t="s">
        <v>50</v>
      </c>
    </row>
    <row r="86" spans="1:16" x14ac:dyDescent="0.25">
      <c r="A86" s="6" t="s">
        <v>20</v>
      </c>
      <c r="B86" s="33">
        <v>0.93158924837046642</v>
      </c>
      <c r="C86" s="33">
        <v>0.69955725559341064</v>
      </c>
      <c r="D86" s="33">
        <v>1.3117728151611512</v>
      </c>
      <c r="E86" s="33">
        <v>1.2926860333279455</v>
      </c>
      <c r="F86" s="33">
        <v>6.1004729739516614</v>
      </c>
      <c r="G86" s="33">
        <v>5.3815275995101484</v>
      </c>
      <c r="H86" s="34">
        <f>AVERAGE(B86:G86)</f>
        <v>2.619600987652464</v>
      </c>
      <c r="I86" s="34">
        <f>_xlfn.STDEV.P(B86:G86)/SQRT(5)</f>
        <v>0.99585436994296972</v>
      </c>
      <c r="J86" s="31">
        <f>_xlfn.T.TEST(B86:G86,B87:G87,2,1)</f>
        <v>4.9288244139184909E-2</v>
      </c>
    </row>
    <row r="87" spans="1:16" x14ac:dyDescent="0.25">
      <c r="A87" s="6" t="s">
        <v>21</v>
      </c>
      <c r="B87" s="33">
        <v>0.84919395044338863</v>
      </c>
      <c r="C87" s="33">
        <v>0.39142119407798048</v>
      </c>
      <c r="D87" s="33">
        <v>0.57276935753115576</v>
      </c>
      <c r="E87" s="33">
        <v>0.52722449884490907</v>
      </c>
      <c r="F87" s="33">
        <v>3.3034751866058465</v>
      </c>
      <c r="G87" s="33">
        <v>3.5431920910159804</v>
      </c>
      <c r="H87" s="34">
        <f>AVERAGE(B87:G87)</f>
        <v>1.5312127130865434</v>
      </c>
      <c r="I87" s="34">
        <f>_xlfn.STDEV.P(B87:G87)/SQRT(5)</f>
        <v>0.60221412558999332</v>
      </c>
      <c r="J87" s="31"/>
    </row>
    <row r="88" spans="1:16" x14ac:dyDescent="0.25">
      <c r="A88" s="6"/>
      <c r="B88" s="7"/>
      <c r="C88" s="7"/>
      <c r="D88" s="7"/>
      <c r="E88" s="7"/>
      <c r="F88" s="7"/>
      <c r="G88" s="7"/>
      <c r="H88" s="7"/>
      <c r="I88" s="7"/>
      <c r="J88" s="31"/>
    </row>
    <row r="89" spans="1:16" x14ac:dyDescent="0.25">
      <c r="A89" s="6"/>
      <c r="B89" s="7"/>
      <c r="C89" s="30"/>
      <c r="D89" s="12" t="s">
        <v>25</v>
      </c>
      <c r="E89" s="30"/>
      <c r="F89" s="30"/>
      <c r="G89" s="30"/>
      <c r="H89" s="7"/>
      <c r="I89" s="7"/>
      <c r="J89" s="31"/>
    </row>
    <row r="90" spans="1:16" x14ac:dyDescent="0.25">
      <c r="A90" s="32"/>
      <c r="B90" s="33" t="s">
        <v>2</v>
      </c>
      <c r="C90" s="30" t="s">
        <v>3</v>
      </c>
      <c r="D90" s="30" t="s">
        <v>4</v>
      </c>
      <c r="E90" s="30" t="s">
        <v>17</v>
      </c>
      <c r="F90" s="30" t="s">
        <v>18</v>
      </c>
      <c r="G90" s="30" t="s">
        <v>19</v>
      </c>
      <c r="H90" s="30" t="s">
        <v>12</v>
      </c>
      <c r="I90" s="30" t="s">
        <v>0</v>
      </c>
      <c r="J90" s="31" t="s">
        <v>50</v>
      </c>
      <c r="K90" s="33"/>
      <c r="L90" s="33"/>
      <c r="M90" s="33"/>
      <c r="N90" s="33"/>
      <c r="O90" s="33"/>
      <c r="P90" s="33"/>
    </row>
    <row r="91" spans="1:16" x14ac:dyDescent="0.25">
      <c r="A91" s="6" t="s">
        <v>20</v>
      </c>
      <c r="B91" s="33">
        <v>4.994507544398612</v>
      </c>
      <c r="C91" s="33">
        <v>6.5163031792432307</v>
      </c>
      <c r="D91" s="33">
        <v>6.4766411467999516</v>
      </c>
      <c r="E91" s="33">
        <v>5.254732157585031</v>
      </c>
      <c r="F91" s="33">
        <v>34.111022311474045</v>
      </c>
      <c r="G91" s="33">
        <v>40.68770567842094</v>
      </c>
      <c r="H91" s="34">
        <f>AVERAGE(B91:G91)</f>
        <v>16.340152002986969</v>
      </c>
      <c r="I91" s="34">
        <f>_xlfn.STDEV.P(B91:G91)/SQRT(5)</f>
        <v>6.7181699763914473</v>
      </c>
      <c r="J91" s="31">
        <f>_xlfn.T.TEST(B91:G91,B92:G92,2,1)</f>
        <v>0.15999907515789127</v>
      </c>
      <c r="K91" s="33"/>
      <c r="L91" s="33"/>
      <c r="M91" s="33"/>
      <c r="N91" s="33"/>
      <c r="O91" s="33"/>
      <c r="P91" s="33"/>
    </row>
    <row r="92" spans="1:16" x14ac:dyDescent="0.25">
      <c r="A92" s="6" t="s">
        <v>21</v>
      </c>
      <c r="B92" s="33">
        <v>5.0175860332497662</v>
      </c>
      <c r="C92" s="33">
        <v>5.9863730223208549</v>
      </c>
      <c r="D92" s="33">
        <v>5.590187795550789</v>
      </c>
      <c r="E92" s="33">
        <v>4.0855945996675143</v>
      </c>
      <c r="F92" s="33">
        <v>25.456876040009835</v>
      </c>
      <c r="G92" s="33">
        <v>22.400746256967672</v>
      </c>
      <c r="H92" s="34">
        <f>AVERAGE(B92:G92)</f>
        <v>11.422893957961071</v>
      </c>
      <c r="I92" s="34">
        <f>_xlfn.STDEV.P(B92:G92)/SQRT(5)</f>
        <v>3.9829053328875741</v>
      </c>
      <c r="J92" s="31"/>
    </row>
    <row r="93" spans="1:16" x14ac:dyDescent="0.25">
      <c r="A93" s="6"/>
      <c r="B93" s="7"/>
      <c r="C93" s="7"/>
      <c r="D93" s="7"/>
      <c r="E93" s="7"/>
      <c r="F93" s="7"/>
      <c r="G93" s="7"/>
      <c r="H93" s="7"/>
      <c r="I93" s="7"/>
      <c r="J93" s="31"/>
    </row>
    <row r="94" spans="1:16" x14ac:dyDescent="0.25">
      <c r="A94" s="6"/>
      <c r="B94" s="7"/>
      <c r="C94" s="30"/>
      <c r="D94" s="12" t="s">
        <v>26</v>
      </c>
      <c r="E94" s="30"/>
      <c r="F94" s="30"/>
      <c r="G94" s="30"/>
      <c r="H94" s="7"/>
      <c r="I94" s="7"/>
      <c r="J94" s="31"/>
    </row>
    <row r="95" spans="1:16" x14ac:dyDescent="0.25">
      <c r="A95" s="32"/>
      <c r="B95" s="33" t="s">
        <v>2</v>
      </c>
      <c r="C95" s="30" t="s">
        <v>3</v>
      </c>
      <c r="D95" s="30" t="s">
        <v>4</v>
      </c>
      <c r="E95" s="30" t="s">
        <v>17</v>
      </c>
      <c r="F95" s="30" t="s">
        <v>18</v>
      </c>
      <c r="G95" s="30" t="s">
        <v>19</v>
      </c>
      <c r="H95" s="30" t="s">
        <v>12</v>
      </c>
      <c r="I95" s="30" t="s">
        <v>0</v>
      </c>
      <c r="J95" s="31" t="s">
        <v>50</v>
      </c>
    </row>
    <row r="96" spans="1:16" x14ac:dyDescent="0.25">
      <c r="A96" s="6" t="s">
        <v>20</v>
      </c>
      <c r="B96" s="33">
        <v>0.127412582464348</v>
      </c>
      <c r="C96" s="33">
        <v>0.22220095839771953</v>
      </c>
      <c r="D96" s="33">
        <v>0.80239090635593846</v>
      </c>
      <c r="E96" s="33">
        <v>0.76646991200062531</v>
      </c>
      <c r="F96" s="33">
        <v>1.411702125264988</v>
      </c>
      <c r="G96" s="33">
        <v>1.3601561746254485</v>
      </c>
      <c r="H96" s="34">
        <f>AVERAGE(B96:G96)</f>
        <v>0.78172210985151125</v>
      </c>
      <c r="I96" s="34">
        <f>_xlfn.STDEV.P(B96:G96)/SQRT(5)</f>
        <v>0.22160817466520183</v>
      </c>
      <c r="J96" s="31">
        <f>_xlfn.T.TEST(B96:G96,B97:G97,2,1)</f>
        <v>7.1471301457060932E-2</v>
      </c>
    </row>
    <row r="97" spans="1:10" x14ac:dyDescent="0.25">
      <c r="A97" s="6" t="s">
        <v>21</v>
      </c>
      <c r="B97" s="33">
        <v>0.37476891572055099</v>
      </c>
      <c r="C97" s="33">
        <v>0</v>
      </c>
      <c r="D97" s="33">
        <v>0.10166501673426931</v>
      </c>
      <c r="E97" s="33">
        <v>4.2434763962373612E-2</v>
      </c>
      <c r="F97" s="33">
        <v>1.2089057144928916</v>
      </c>
      <c r="G97" s="33">
        <v>0.92661573141038434</v>
      </c>
      <c r="H97" s="34">
        <f>AVERAGE(B97:G97)</f>
        <v>0.44239835705341163</v>
      </c>
      <c r="I97" s="34">
        <f>_xlfn.STDEV.P(B97:G97)/SQRT(5)</f>
        <v>0.2080352636213311</v>
      </c>
      <c r="J97" s="31"/>
    </row>
    <row r="98" spans="1:10" x14ac:dyDescent="0.25">
      <c r="A98" s="6"/>
      <c r="B98" s="7"/>
      <c r="C98" s="7"/>
      <c r="D98" s="7"/>
      <c r="E98" s="7"/>
      <c r="F98" s="7"/>
      <c r="G98" s="7"/>
      <c r="H98" s="7"/>
      <c r="I98" s="7"/>
      <c r="J98" s="31"/>
    </row>
    <row r="99" spans="1:10" x14ac:dyDescent="0.25">
      <c r="A99" s="6"/>
      <c r="B99" s="7"/>
      <c r="C99" s="30"/>
      <c r="D99" s="12" t="s">
        <v>27</v>
      </c>
      <c r="E99" s="30"/>
      <c r="F99" s="30"/>
      <c r="G99" s="30"/>
      <c r="H99" s="7"/>
      <c r="I99" s="7"/>
      <c r="J99" s="31"/>
    </row>
    <row r="100" spans="1:10" x14ac:dyDescent="0.25">
      <c r="A100" s="32"/>
      <c r="B100" s="33" t="s">
        <v>2</v>
      </c>
      <c r="C100" s="30" t="s">
        <v>3</v>
      </c>
      <c r="D100" s="30" t="s">
        <v>4</v>
      </c>
      <c r="E100" s="30" t="s">
        <v>17</v>
      </c>
      <c r="F100" s="30" t="s">
        <v>18</v>
      </c>
      <c r="G100" s="30" t="s">
        <v>19</v>
      </c>
      <c r="H100" s="30" t="s">
        <v>12</v>
      </c>
      <c r="I100" s="30" t="s">
        <v>0</v>
      </c>
      <c r="J100" s="31" t="s">
        <v>50</v>
      </c>
    </row>
    <row r="101" spans="1:10" x14ac:dyDescent="0.25">
      <c r="A101" s="6" t="s">
        <v>20</v>
      </c>
      <c r="B101" s="33">
        <v>17.135738057384373</v>
      </c>
      <c r="C101" s="33">
        <v>14.093690779864481</v>
      </c>
      <c r="D101" s="33">
        <v>16.836875974219616</v>
      </c>
      <c r="E101" s="33">
        <v>8.7956368234179312</v>
      </c>
      <c r="F101" s="33">
        <v>39.280695212372251</v>
      </c>
      <c r="G101" s="33">
        <v>36.614145798383973</v>
      </c>
      <c r="H101" s="34">
        <f>AVERAGE(B101:G101)</f>
        <v>22.126130440940432</v>
      </c>
      <c r="I101" s="34">
        <f>_xlfn.STDEV.P(B101:G101)/SQRT(5)</f>
        <v>5.1616665830781985</v>
      </c>
      <c r="J101" s="31">
        <f>_xlfn.T.TEST(B101:G101,B102:G102,2,1)</f>
        <v>0.43504256370111644</v>
      </c>
    </row>
    <row r="102" spans="1:10" x14ac:dyDescent="0.25">
      <c r="A102" s="6" t="s">
        <v>21</v>
      </c>
      <c r="B102" s="33">
        <v>18.443289306824553</v>
      </c>
      <c r="C102" s="33">
        <v>33.904836846480585</v>
      </c>
      <c r="D102" s="33">
        <v>10.433974378807207</v>
      </c>
      <c r="E102" s="33">
        <v>9.7144630318920022</v>
      </c>
      <c r="F102" s="33">
        <v>39.803729134241195</v>
      </c>
      <c r="G102" s="33">
        <v>38.692535451568531</v>
      </c>
      <c r="H102" s="34">
        <f>AVERAGE(B102:G102)</f>
        <v>25.165471358302344</v>
      </c>
      <c r="I102" s="34">
        <f>_xlfn.STDEV.P(B102:G102)/SQRT(5)</f>
        <v>5.6996343623283163</v>
      </c>
      <c r="J102" s="31"/>
    </row>
    <row r="103" spans="1:10" ht="16.5" thickBot="1" x14ac:dyDescent="0.3">
      <c r="A103" s="9"/>
      <c r="B103" s="35"/>
      <c r="C103" s="35"/>
      <c r="D103" s="35"/>
      <c r="E103" s="35"/>
      <c r="F103" s="35"/>
      <c r="G103" s="35"/>
      <c r="H103" s="10"/>
      <c r="I103" s="10"/>
      <c r="J103" s="36"/>
    </row>
    <row r="104" spans="1:10" x14ac:dyDescent="0.25">
      <c r="A104" s="2"/>
      <c r="E104" s="2"/>
      <c r="F104" s="2"/>
      <c r="G104" s="2"/>
      <c r="H104" s="2"/>
      <c r="I104" s="2"/>
    </row>
    <row r="105" spans="1:10" x14ac:dyDescent="0.25">
      <c r="A105" s="2"/>
      <c r="D105" s="2"/>
      <c r="E105" s="2"/>
      <c r="F105" s="2"/>
      <c r="G105" s="2"/>
      <c r="H105" s="2"/>
      <c r="I105" s="2"/>
    </row>
    <row r="106" spans="1:10" x14ac:dyDescent="0.25">
      <c r="A106" s="2"/>
      <c r="C106" s="2"/>
      <c r="D106" s="2"/>
      <c r="E106" s="2"/>
      <c r="F106" s="2"/>
      <c r="G106" s="2"/>
      <c r="H106" s="2"/>
      <c r="I106" s="2"/>
    </row>
    <row r="107" spans="1:10" x14ac:dyDescent="0.25">
      <c r="A107" s="2"/>
      <c r="C107" s="2"/>
      <c r="D107" s="2"/>
      <c r="E107" s="2"/>
      <c r="F107" s="2"/>
      <c r="G107" s="2"/>
      <c r="H107" s="2"/>
      <c r="I107" s="2"/>
    </row>
    <row r="108" spans="1:10" x14ac:dyDescent="0.25">
      <c r="A108" s="2"/>
      <c r="C108" s="7"/>
      <c r="D108" s="7"/>
      <c r="E108" s="7"/>
      <c r="F108" s="7"/>
      <c r="G108" s="7"/>
      <c r="H108" s="7"/>
      <c r="I108" s="7"/>
      <c r="J108" s="33"/>
    </row>
    <row r="109" spans="1:10" x14ac:dyDescent="0.25">
      <c r="A109" s="2"/>
      <c r="C109" s="7"/>
      <c r="D109" s="7"/>
      <c r="E109" s="7"/>
      <c r="F109" s="7"/>
      <c r="G109" s="7"/>
      <c r="H109" s="7"/>
      <c r="I109" s="7"/>
      <c r="J109" s="33"/>
    </row>
    <row r="110" spans="1:10" x14ac:dyDescent="0.25">
      <c r="A110" s="2"/>
      <c r="C110" s="7"/>
      <c r="D110" s="7"/>
      <c r="E110" s="7"/>
      <c r="F110" s="7"/>
      <c r="G110" s="7"/>
      <c r="H110" s="7"/>
      <c r="I110" s="7"/>
      <c r="J110" s="33"/>
    </row>
    <row r="111" spans="1:10" x14ac:dyDescent="0.25">
      <c r="A111" s="2"/>
      <c r="C111" s="7"/>
      <c r="D111" s="7"/>
      <c r="E111" s="7"/>
      <c r="F111" s="7"/>
      <c r="G111" s="7"/>
      <c r="H111" s="7"/>
      <c r="I111" s="7"/>
      <c r="J111" s="33"/>
    </row>
    <row r="112" spans="1:10" x14ac:dyDescent="0.25">
      <c r="A112" s="2"/>
      <c r="B112" s="2"/>
      <c r="C112" s="7"/>
      <c r="D112" s="7"/>
      <c r="E112" s="7"/>
      <c r="F112" s="7"/>
      <c r="G112" s="7"/>
      <c r="H112" s="7"/>
      <c r="I112" s="7"/>
      <c r="J112" s="33"/>
    </row>
    <row r="113" spans="1:10" x14ac:dyDescent="0.25">
      <c r="A113" s="2"/>
      <c r="B113" s="2"/>
      <c r="C113" s="7"/>
      <c r="D113" s="7"/>
      <c r="E113" s="7"/>
      <c r="F113" s="7"/>
      <c r="G113" s="7"/>
      <c r="H113" s="7"/>
      <c r="I113" s="7"/>
      <c r="J113" s="33"/>
    </row>
    <row r="114" spans="1:10" x14ac:dyDescent="0.25">
      <c r="A114" s="2"/>
      <c r="B114" s="2"/>
      <c r="C114" s="7"/>
      <c r="D114" s="7"/>
      <c r="E114" s="7"/>
      <c r="F114" s="7"/>
      <c r="G114" s="7"/>
      <c r="H114" s="7"/>
      <c r="I114" s="7"/>
      <c r="J114" s="33"/>
    </row>
    <row r="115" spans="1:10" x14ac:dyDescent="0.25">
      <c r="A115" s="2"/>
      <c r="B115" s="2"/>
      <c r="C115" s="7"/>
      <c r="D115" s="7"/>
      <c r="E115" s="7"/>
      <c r="F115" s="7"/>
      <c r="G115" s="7"/>
      <c r="H115" s="7"/>
      <c r="I115" s="7"/>
      <c r="J115" s="33"/>
    </row>
    <row r="116" spans="1:10" x14ac:dyDescent="0.25">
      <c r="A116" s="2"/>
      <c r="B116" s="2"/>
      <c r="C116" s="7"/>
      <c r="D116" s="7"/>
      <c r="E116" s="7"/>
      <c r="F116" s="7"/>
      <c r="G116" s="7"/>
      <c r="H116" s="7"/>
      <c r="I116" s="7"/>
      <c r="J116" s="33"/>
    </row>
    <row r="117" spans="1:10" x14ac:dyDescent="0.25">
      <c r="A117" s="2"/>
      <c r="B117" s="2"/>
      <c r="C117" s="2"/>
      <c r="D117" s="2"/>
      <c r="E117" s="2"/>
      <c r="F117" s="2"/>
      <c r="G117" s="2"/>
      <c r="H117" s="2"/>
      <c r="I117" s="2"/>
    </row>
    <row r="118" spans="1:10" x14ac:dyDescent="0.25">
      <c r="A118" s="2"/>
      <c r="B118" s="2"/>
      <c r="C118" s="2"/>
      <c r="D118" s="2"/>
      <c r="E118" s="2"/>
      <c r="F118" s="2"/>
      <c r="G118" s="2"/>
      <c r="H118" s="2"/>
      <c r="I118" s="2"/>
    </row>
    <row r="119" spans="1:10" x14ac:dyDescent="0.25">
      <c r="A119" s="2"/>
      <c r="B119" s="2"/>
      <c r="C119" s="2"/>
      <c r="D119" s="2"/>
      <c r="E119" s="2"/>
      <c r="F119" s="2"/>
      <c r="G119" s="2"/>
      <c r="H119" s="2"/>
      <c r="I119" s="2"/>
    </row>
    <row r="120" spans="1:10" x14ac:dyDescent="0.25">
      <c r="A120" s="2"/>
      <c r="B120" s="2"/>
      <c r="C120" s="2"/>
      <c r="D120" s="2"/>
      <c r="E120" s="2"/>
      <c r="F120" s="2"/>
      <c r="G120" s="2"/>
      <c r="H120" s="2"/>
      <c r="I120" s="2"/>
    </row>
    <row r="121" spans="1:10" x14ac:dyDescent="0.25">
      <c r="A121" s="2"/>
      <c r="B121" s="2"/>
      <c r="C121" s="2"/>
      <c r="D121" s="2"/>
      <c r="E121" s="2"/>
      <c r="F121" s="2"/>
      <c r="G121" s="2"/>
      <c r="H121" s="2"/>
      <c r="I121" s="2"/>
    </row>
    <row r="122" spans="1:10" x14ac:dyDescent="0.25">
      <c r="A122" s="2"/>
      <c r="B122" s="2"/>
      <c r="C122" s="2"/>
      <c r="D122" s="2"/>
      <c r="E122" s="2"/>
      <c r="H122" s="2"/>
      <c r="I122" s="2"/>
    </row>
    <row r="123" spans="1:10" x14ac:dyDescent="0.25">
      <c r="A123" s="2"/>
      <c r="B123" s="2"/>
      <c r="C123" s="2"/>
      <c r="D123" s="2"/>
      <c r="E123" s="2"/>
      <c r="F123" s="2"/>
      <c r="G123" s="2"/>
      <c r="H123" s="2"/>
      <c r="I123" s="2"/>
    </row>
    <row r="124" spans="1:10" x14ac:dyDescent="0.25">
      <c r="A124" s="2"/>
      <c r="B124" s="2"/>
      <c r="C124" s="2"/>
      <c r="D124" s="2"/>
      <c r="E124" s="2"/>
      <c r="F124" s="2"/>
      <c r="G124" s="2"/>
      <c r="H124" s="2"/>
      <c r="I124" s="2"/>
    </row>
    <row r="125" spans="1:10" x14ac:dyDescent="0.25">
      <c r="A125" s="2"/>
      <c r="B125" s="2"/>
      <c r="C125" s="2"/>
      <c r="D125" s="2"/>
      <c r="E125" s="2"/>
      <c r="F125" s="2"/>
      <c r="G125" s="2"/>
      <c r="H125" s="2"/>
      <c r="I125" s="2"/>
    </row>
    <row r="126" spans="1:10" x14ac:dyDescent="0.25">
      <c r="A126" s="2"/>
      <c r="B126" s="2"/>
      <c r="C126" s="2"/>
      <c r="D126" s="2"/>
      <c r="E126" s="2"/>
      <c r="F126" s="2"/>
      <c r="G126" s="2"/>
      <c r="H126" s="2"/>
      <c r="I126" s="2"/>
    </row>
    <row r="127" spans="1:10" x14ac:dyDescent="0.25">
      <c r="A127" s="2"/>
      <c r="B127" s="2"/>
      <c r="C127" s="2"/>
      <c r="D127" s="2"/>
      <c r="E127" s="2"/>
      <c r="F127" s="2"/>
      <c r="G127" s="2"/>
      <c r="H127" s="2"/>
      <c r="I127" s="2"/>
    </row>
    <row r="128" spans="1:10" x14ac:dyDescent="0.25">
      <c r="A128" s="2"/>
      <c r="B128" s="3"/>
      <c r="C128" s="2"/>
      <c r="D128" s="2"/>
      <c r="E128" s="2"/>
      <c r="F128" s="2"/>
      <c r="G128" s="2"/>
      <c r="H128" s="2"/>
      <c r="I128" s="2"/>
    </row>
    <row r="129" spans="1:9" x14ac:dyDescent="0.25">
      <c r="A129" s="2"/>
      <c r="B129" s="2"/>
      <c r="C129" s="2"/>
      <c r="D129" s="2"/>
      <c r="E129" s="2"/>
      <c r="F129" s="2"/>
      <c r="G129" s="2"/>
      <c r="H129" s="2"/>
      <c r="I129" s="2"/>
    </row>
    <row r="130" spans="1:9" x14ac:dyDescent="0.25">
      <c r="A130" s="2"/>
      <c r="B130" s="2"/>
      <c r="C130" s="2"/>
      <c r="D130" s="2"/>
      <c r="E130" s="2"/>
      <c r="F130" s="2"/>
      <c r="G130" s="2"/>
      <c r="H130" s="2"/>
      <c r="I130" s="67"/>
    </row>
    <row r="131" spans="1:9" x14ac:dyDescent="0.25">
      <c r="A131" s="2"/>
      <c r="B131" s="2"/>
      <c r="C131" s="2"/>
      <c r="D131" s="2"/>
      <c r="E131" s="2"/>
      <c r="F131" s="2"/>
      <c r="G131" s="2"/>
      <c r="H131" s="2"/>
      <c r="I131" s="2"/>
    </row>
    <row r="132" spans="1:9" x14ac:dyDescent="0.25">
      <c r="A132" s="2"/>
      <c r="B132" s="2"/>
      <c r="C132" s="2"/>
      <c r="D132" s="2"/>
      <c r="E132" s="2"/>
      <c r="F132" s="2"/>
      <c r="G132" s="2"/>
      <c r="H132" s="2"/>
      <c r="I132" s="2"/>
    </row>
    <row r="133" spans="1:9" x14ac:dyDescent="0.25">
      <c r="A133" s="2"/>
      <c r="B133" s="2"/>
      <c r="C133" s="2"/>
      <c r="D133" s="2"/>
      <c r="E133" s="2"/>
      <c r="F133" s="2"/>
      <c r="G133" s="2"/>
      <c r="H133" s="2"/>
      <c r="I133" s="2"/>
    </row>
    <row r="134" spans="1:9" x14ac:dyDescent="0.25">
      <c r="A134" s="2"/>
      <c r="B134" s="2"/>
      <c r="C134" s="2"/>
      <c r="D134" s="2"/>
      <c r="E134" s="2"/>
      <c r="F134" s="2"/>
      <c r="G134" s="2"/>
      <c r="H134" s="2"/>
      <c r="I134" s="2"/>
    </row>
    <row r="135" spans="1:9" x14ac:dyDescent="0.25">
      <c r="A135" s="2"/>
      <c r="B135" s="2"/>
      <c r="C135" s="2"/>
      <c r="D135" s="3"/>
      <c r="E135" s="2"/>
      <c r="F135" s="2"/>
      <c r="G135" s="2"/>
      <c r="H135" s="2"/>
      <c r="I135" s="2"/>
    </row>
    <row r="136" spans="1:9" x14ac:dyDescent="0.25">
      <c r="A136" s="2"/>
      <c r="B136" s="2"/>
      <c r="C136" s="2"/>
      <c r="D136" s="2"/>
      <c r="E136" s="2"/>
      <c r="F136" s="2"/>
      <c r="G136" s="2"/>
      <c r="H136" s="2"/>
      <c r="I136" s="2"/>
    </row>
    <row r="137" spans="1:9" x14ac:dyDescent="0.25">
      <c r="A137" s="2"/>
      <c r="B137" s="2"/>
      <c r="C137" s="2"/>
      <c r="D137" s="2"/>
      <c r="E137" s="2"/>
      <c r="F137" s="2"/>
      <c r="G137" s="2"/>
      <c r="H137" s="2"/>
      <c r="I137" s="2"/>
    </row>
    <row r="138" spans="1:9" x14ac:dyDescent="0.25">
      <c r="A138" s="2"/>
      <c r="B138" s="2"/>
      <c r="C138" s="2"/>
      <c r="D138" s="2"/>
      <c r="E138" s="2"/>
      <c r="F138" s="2"/>
      <c r="G138" s="2"/>
      <c r="H138" s="2"/>
      <c r="I138" s="2"/>
    </row>
    <row r="139" spans="1:9" x14ac:dyDescent="0.25">
      <c r="A139" s="2"/>
      <c r="B139" s="2"/>
      <c r="C139" s="2"/>
      <c r="D139" s="2"/>
      <c r="E139" s="2"/>
      <c r="F139" s="2"/>
      <c r="G139" s="2"/>
      <c r="H139" s="2"/>
      <c r="I139" s="2"/>
    </row>
    <row r="140" spans="1:9" x14ac:dyDescent="0.25">
      <c r="A140" s="2"/>
      <c r="B140" s="2"/>
      <c r="C140" s="2"/>
      <c r="D140" s="2"/>
      <c r="E140" s="2"/>
      <c r="F140" s="2"/>
      <c r="G140" s="2"/>
      <c r="H140" s="2"/>
      <c r="I140" s="2"/>
    </row>
    <row r="141" spans="1:9" x14ac:dyDescent="0.25">
      <c r="A141" s="2"/>
      <c r="B141" s="2"/>
      <c r="C141" s="2"/>
      <c r="D141" s="2"/>
      <c r="E141" s="2"/>
      <c r="F141" s="2"/>
      <c r="G141" s="2"/>
      <c r="H141" s="2"/>
      <c r="I141" s="2"/>
    </row>
    <row r="142" spans="1:9" x14ac:dyDescent="0.25">
      <c r="A142" s="2"/>
      <c r="B142" s="2"/>
      <c r="C142" s="2"/>
      <c r="D142" s="2"/>
      <c r="E142" s="2"/>
      <c r="H142" s="2"/>
      <c r="I142" s="2"/>
    </row>
    <row r="143" spans="1:9" x14ac:dyDescent="0.25">
      <c r="A143" s="2"/>
      <c r="B143" s="2"/>
      <c r="C143" s="2"/>
      <c r="D143" s="2"/>
      <c r="E143" s="2"/>
      <c r="F143" s="2"/>
      <c r="G143" s="2"/>
      <c r="H143" s="2"/>
      <c r="I143" s="2"/>
    </row>
    <row r="144" spans="1:9" x14ac:dyDescent="0.25">
      <c r="A144" s="2"/>
      <c r="B144" s="2"/>
      <c r="C144" s="2"/>
      <c r="D144" s="2"/>
      <c r="E144" s="2"/>
      <c r="F144" s="2"/>
      <c r="G144" s="2"/>
      <c r="H144" s="2"/>
      <c r="I144" s="2"/>
    </row>
    <row r="145" spans="1:9" x14ac:dyDescent="0.25">
      <c r="A145" s="2"/>
      <c r="B145" s="2"/>
      <c r="C145" s="2"/>
      <c r="D145" s="2"/>
      <c r="E145" s="2"/>
      <c r="F145" s="2"/>
      <c r="G145" s="2"/>
      <c r="H145" s="2"/>
      <c r="I145" s="2"/>
    </row>
    <row r="146" spans="1:9" x14ac:dyDescent="0.25">
      <c r="A146" s="2"/>
      <c r="B146" s="2"/>
      <c r="C146" s="2"/>
      <c r="D146" s="2"/>
      <c r="E146" s="2"/>
      <c r="F146" s="2"/>
      <c r="G146" s="2"/>
      <c r="H146" s="2"/>
      <c r="I146" s="2"/>
    </row>
    <row r="147" spans="1:9" x14ac:dyDescent="0.25">
      <c r="A147" s="2"/>
      <c r="B147" s="2"/>
      <c r="C147" s="2"/>
      <c r="D147" s="2"/>
      <c r="E147" s="2"/>
      <c r="F147" s="2"/>
      <c r="G147" s="2"/>
      <c r="H147" s="2"/>
      <c r="I147" s="2"/>
    </row>
    <row r="148" spans="1:9" x14ac:dyDescent="0.25">
      <c r="A148" s="2"/>
      <c r="B148" s="2"/>
      <c r="C148" s="2"/>
      <c r="D148" s="2"/>
      <c r="E148" s="2"/>
      <c r="F148" s="2"/>
      <c r="G148" s="2"/>
      <c r="H148" s="2"/>
      <c r="I148" s="2"/>
    </row>
    <row r="149" spans="1:9" x14ac:dyDescent="0.25">
      <c r="A149" s="2"/>
      <c r="B149" s="3"/>
      <c r="C149" s="2"/>
      <c r="D149" s="68"/>
      <c r="E149" s="69"/>
      <c r="F149" s="69"/>
      <c r="G149" s="69"/>
      <c r="H149" s="70"/>
      <c r="I149" s="2"/>
    </row>
    <row r="150" spans="1:9" x14ac:dyDescent="0.25">
      <c r="A150" s="2"/>
      <c r="B150" s="2"/>
      <c r="C150" s="2"/>
      <c r="D150" s="71"/>
      <c r="E150" s="2"/>
      <c r="F150" s="2"/>
      <c r="G150" s="2"/>
      <c r="H150" s="72"/>
      <c r="I150" s="2"/>
    </row>
    <row r="151" spans="1:9" x14ac:dyDescent="0.25">
      <c r="A151" s="2"/>
      <c r="B151" s="2"/>
      <c r="C151" s="2"/>
      <c r="D151" s="71"/>
      <c r="E151" s="2"/>
      <c r="F151" s="2"/>
      <c r="G151" s="2"/>
      <c r="H151" s="72"/>
      <c r="I151" s="2"/>
    </row>
    <row r="152" spans="1:9" x14ac:dyDescent="0.25">
      <c r="A152" s="2"/>
      <c r="B152" s="2"/>
      <c r="C152" s="2"/>
      <c r="D152" s="71"/>
      <c r="E152" s="2"/>
      <c r="F152" s="2"/>
      <c r="G152" s="2"/>
      <c r="H152" s="72"/>
      <c r="I152" s="2"/>
    </row>
    <row r="153" spans="1:9" x14ac:dyDescent="0.25">
      <c r="A153" s="2"/>
      <c r="B153" s="2"/>
      <c r="C153" s="2"/>
      <c r="D153" s="71"/>
      <c r="E153" s="2"/>
      <c r="F153" s="2"/>
      <c r="G153" s="2"/>
      <c r="H153" s="72"/>
      <c r="I153" s="2"/>
    </row>
    <row r="154" spans="1:9" x14ac:dyDescent="0.25">
      <c r="A154" s="2"/>
      <c r="B154" s="2"/>
      <c r="C154" s="2"/>
      <c r="D154" s="73"/>
      <c r="E154" s="74"/>
      <c r="F154" s="74"/>
      <c r="G154" s="74"/>
      <c r="H154" s="75"/>
      <c r="I154" s="2"/>
    </row>
    <row r="155" spans="1:9" x14ac:dyDescent="0.25">
      <c r="A155" s="2"/>
      <c r="B155" s="2"/>
      <c r="C155" s="2"/>
      <c r="D155" s="2"/>
      <c r="E155" s="2"/>
      <c r="F155" s="2"/>
      <c r="G155" s="2"/>
      <c r="H155" s="2"/>
      <c r="I155" s="2"/>
    </row>
    <row r="156" spans="1:9" x14ac:dyDescent="0.25">
      <c r="A156" s="2"/>
      <c r="B156" s="2"/>
      <c r="C156" s="2"/>
      <c r="D156" s="3"/>
      <c r="E156" s="2"/>
      <c r="F156" s="2"/>
      <c r="G156" s="2"/>
      <c r="H156" s="2"/>
      <c r="I156" s="2"/>
    </row>
    <row r="157" spans="1:9" x14ac:dyDescent="0.25">
      <c r="A157" s="2"/>
      <c r="B157" s="2"/>
      <c r="C157" s="2"/>
      <c r="D157" s="2"/>
      <c r="E157" s="2"/>
      <c r="F157" s="2"/>
      <c r="G157" s="2"/>
      <c r="H157" s="2"/>
      <c r="I157" s="2"/>
    </row>
    <row r="158" spans="1:9" x14ac:dyDescent="0.25">
      <c r="A158" s="2"/>
      <c r="B158" s="2"/>
      <c r="C158" s="2"/>
      <c r="D158" s="2"/>
      <c r="E158" s="2"/>
      <c r="F158" s="2"/>
      <c r="G158" s="2"/>
      <c r="H158" s="2"/>
      <c r="I158" s="2"/>
    </row>
    <row r="159" spans="1:9" x14ac:dyDescent="0.25">
      <c r="A159" s="2"/>
      <c r="B159" s="2"/>
      <c r="C159" s="2"/>
      <c r="D159" s="2"/>
      <c r="E159" s="2"/>
      <c r="F159" s="2"/>
      <c r="G159" s="2"/>
      <c r="H159" s="2"/>
      <c r="I159" s="2"/>
    </row>
    <row r="160" spans="1:9" x14ac:dyDescent="0.25">
      <c r="A160" s="2"/>
      <c r="B160" s="2"/>
      <c r="C160" s="2"/>
      <c r="D160" s="2"/>
      <c r="E160" s="2"/>
      <c r="F160" s="2"/>
      <c r="G160" s="2"/>
      <c r="H160" s="2"/>
      <c r="I160" s="2"/>
    </row>
    <row r="161" spans="1:9" x14ac:dyDescent="0.25">
      <c r="A161" s="2"/>
      <c r="B161" s="2"/>
      <c r="C161" s="2"/>
      <c r="D161" s="2"/>
      <c r="E161" s="2"/>
      <c r="F161" s="2"/>
      <c r="G161" s="2"/>
      <c r="H161" s="2"/>
      <c r="I161" s="2"/>
    </row>
    <row r="162" spans="1:9" x14ac:dyDescent="0.25">
      <c r="A162" s="2"/>
      <c r="B162" s="2"/>
      <c r="C162" s="2"/>
      <c r="D162" s="2"/>
      <c r="E162" s="2"/>
      <c r="F162" s="2"/>
      <c r="G162" s="2"/>
      <c r="H162" s="2"/>
      <c r="I162" s="2"/>
    </row>
    <row r="163" spans="1:9" x14ac:dyDescent="0.25">
      <c r="A163" s="2"/>
      <c r="B163" s="2"/>
      <c r="C163" s="2"/>
      <c r="D163" s="2"/>
      <c r="E163" s="2"/>
      <c r="H163" s="2"/>
      <c r="I163" s="2"/>
    </row>
    <row r="164" spans="1:9" x14ac:dyDescent="0.25">
      <c r="A164" s="2"/>
      <c r="B164" s="2"/>
      <c r="C164" s="2"/>
      <c r="D164" s="2"/>
      <c r="E164" s="2"/>
      <c r="F164" s="2"/>
      <c r="G164" s="2"/>
      <c r="H164" s="2"/>
      <c r="I164" s="2"/>
    </row>
    <row r="165" spans="1:9" x14ac:dyDescent="0.25">
      <c r="A165" s="2"/>
      <c r="B165" s="2"/>
      <c r="C165" s="2"/>
      <c r="D165" s="2"/>
      <c r="E165" s="2"/>
      <c r="F165" s="2"/>
      <c r="G165" s="2"/>
      <c r="H165" s="2"/>
      <c r="I165" s="2"/>
    </row>
    <row r="166" spans="1:9" x14ac:dyDescent="0.25">
      <c r="A166" s="2"/>
      <c r="B166" s="2"/>
      <c r="C166" s="2"/>
      <c r="D166" s="2"/>
      <c r="E166" s="2"/>
      <c r="F166" s="2"/>
      <c r="G166" s="2"/>
      <c r="H166" s="2"/>
      <c r="I166" s="2"/>
    </row>
    <row r="167" spans="1:9" x14ac:dyDescent="0.25">
      <c r="A167" s="2"/>
      <c r="B167" s="2"/>
      <c r="C167" s="2"/>
      <c r="D167" s="2"/>
      <c r="E167" s="2"/>
      <c r="F167" s="2"/>
      <c r="G167" s="2"/>
      <c r="H167" s="2"/>
      <c r="I167" s="2"/>
    </row>
    <row r="168" spans="1:9" x14ac:dyDescent="0.25">
      <c r="A168" s="2"/>
      <c r="B168" s="2"/>
      <c r="C168" s="2"/>
      <c r="D168" s="2"/>
      <c r="E168" s="2"/>
      <c r="F168" s="2"/>
      <c r="G168" s="2"/>
      <c r="H168" s="2"/>
      <c r="I168" s="2"/>
    </row>
    <row r="169" spans="1:9" x14ac:dyDescent="0.25">
      <c r="A169" s="2"/>
      <c r="B169" s="2"/>
      <c r="C169" s="2"/>
      <c r="D169" s="2"/>
      <c r="E169" s="2"/>
      <c r="F169" s="2"/>
      <c r="G169" s="2"/>
      <c r="H169" s="2"/>
      <c r="I169" s="2"/>
    </row>
    <row r="170" spans="1:9" x14ac:dyDescent="0.25">
      <c r="A170" s="2"/>
      <c r="B170" s="3"/>
      <c r="C170" s="2"/>
      <c r="D170" s="68"/>
      <c r="E170" s="69"/>
      <c r="F170" s="69"/>
      <c r="G170" s="69"/>
      <c r="H170" s="70"/>
      <c r="I170" s="2"/>
    </row>
    <row r="171" spans="1:9" x14ac:dyDescent="0.25">
      <c r="A171" s="2"/>
      <c r="B171" s="2"/>
      <c r="C171" s="2"/>
      <c r="D171" s="71"/>
      <c r="E171" s="2"/>
      <c r="F171" s="2"/>
      <c r="G171" s="2"/>
      <c r="H171" s="72"/>
      <c r="I171" s="2"/>
    </row>
    <row r="172" spans="1:9" x14ac:dyDescent="0.25">
      <c r="A172" s="2"/>
      <c r="B172" s="2"/>
      <c r="C172" s="2"/>
      <c r="D172" s="71"/>
      <c r="E172" s="2"/>
      <c r="F172" s="2"/>
      <c r="G172" s="2"/>
      <c r="H172" s="72"/>
      <c r="I172" s="2"/>
    </row>
    <row r="173" spans="1:9" x14ac:dyDescent="0.25">
      <c r="A173" s="2"/>
      <c r="B173" s="2"/>
      <c r="C173" s="2"/>
      <c r="D173" s="71"/>
      <c r="E173" s="2"/>
      <c r="F173" s="2"/>
      <c r="G173" s="2"/>
      <c r="H173" s="72"/>
      <c r="I173" s="2"/>
    </row>
    <row r="174" spans="1:9" x14ac:dyDescent="0.25">
      <c r="A174" s="2"/>
      <c r="B174" s="2"/>
      <c r="C174" s="2"/>
      <c r="D174" s="71"/>
      <c r="E174" s="2"/>
      <c r="F174" s="2"/>
      <c r="G174" s="2"/>
      <c r="H174" s="72"/>
      <c r="I174" s="2"/>
    </row>
    <row r="175" spans="1:9" x14ac:dyDescent="0.25">
      <c r="A175" s="2"/>
      <c r="B175" s="2"/>
      <c r="C175" s="2"/>
      <c r="D175" s="73"/>
      <c r="E175" s="74"/>
      <c r="F175" s="74"/>
      <c r="G175" s="74"/>
      <c r="H175" s="75"/>
      <c r="I175" s="2"/>
    </row>
    <row r="176" spans="1:9" x14ac:dyDescent="0.25">
      <c r="A176" s="2"/>
      <c r="B176" s="2"/>
      <c r="C176" s="2"/>
      <c r="D176" s="2"/>
      <c r="E176" s="2"/>
      <c r="F176" s="2"/>
      <c r="G176" s="2"/>
      <c r="H176" s="2"/>
      <c r="I176" s="2"/>
    </row>
    <row r="177" spans="1:9" x14ac:dyDescent="0.25">
      <c r="A177" s="2"/>
      <c r="B177" s="2"/>
      <c r="C177" s="2"/>
      <c r="D177" s="3"/>
      <c r="E177" s="2"/>
      <c r="F177" s="2"/>
      <c r="G177" s="2"/>
      <c r="H177" s="2"/>
      <c r="I177" s="2"/>
    </row>
    <row r="178" spans="1:9" x14ac:dyDescent="0.25">
      <c r="A178" s="2"/>
      <c r="B178" s="2"/>
      <c r="C178" s="2"/>
      <c r="D178" s="2"/>
      <c r="E178" s="2"/>
      <c r="F178" s="2"/>
      <c r="G178" s="2"/>
      <c r="H178" s="2"/>
      <c r="I178" s="2"/>
    </row>
    <row r="179" spans="1:9" x14ac:dyDescent="0.25">
      <c r="A179" s="2"/>
      <c r="B179" s="2"/>
      <c r="C179" s="2"/>
      <c r="D179" s="2"/>
      <c r="E179" s="2"/>
      <c r="F179" s="2"/>
      <c r="G179" s="2"/>
      <c r="H179" s="2"/>
      <c r="I179" s="2"/>
    </row>
    <row r="180" spans="1:9" x14ac:dyDescent="0.25">
      <c r="A180" s="2"/>
      <c r="B180" s="2"/>
      <c r="C180" s="2"/>
      <c r="D180" s="2"/>
      <c r="E180" s="2"/>
      <c r="F180" s="2"/>
      <c r="G180" s="2"/>
      <c r="H180" s="2"/>
      <c r="I180" s="2"/>
    </row>
    <row r="181" spans="1:9" x14ac:dyDescent="0.25">
      <c r="A181" s="2"/>
      <c r="B181" s="2"/>
      <c r="C181" s="2"/>
      <c r="D181" s="2"/>
      <c r="E181" s="2"/>
      <c r="F181" s="2"/>
      <c r="G181" s="2"/>
      <c r="H181" s="2"/>
      <c r="I181" s="2"/>
    </row>
    <row r="182" spans="1:9" x14ac:dyDescent="0.25">
      <c r="A182" s="2"/>
      <c r="B182" s="2"/>
      <c r="C182" s="2"/>
      <c r="D182" s="2"/>
      <c r="E182" s="2"/>
      <c r="F182" s="2"/>
      <c r="G182" s="2"/>
      <c r="H182" s="2"/>
      <c r="I182" s="2"/>
    </row>
    <row r="183" spans="1:9" x14ac:dyDescent="0.25">
      <c r="A183" s="2"/>
      <c r="B183" s="2"/>
      <c r="C183" s="2"/>
      <c r="D183" s="2"/>
      <c r="E183" s="2"/>
      <c r="F183" s="2"/>
      <c r="G183" s="2"/>
      <c r="H183" s="2"/>
      <c r="I183" s="2"/>
    </row>
    <row r="184" spans="1:9" x14ac:dyDescent="0.25">
      <c r="A184" s="2"/>
      <c r="B184" s="2"/>
      <c r="C184" s="2"/>
      <c r="D184" s="2"/>
      <c r="E184" s="2"/>
      <c r="H184" s="2"/>
      <c r="I184" s="2"/>
    </row>
    <row r="185" spans="1:9" x14ac:dyDescent="0.25">
      <c r="A185" s="2"/>
      <c r="B185" s="2"/>
      <c r="C185" s="2"/>
      <c r="D185" s="2"/>
      <c r="E185" s="2"/>
      <c r="F185" s="2"/>
      <c r="G185" s="2"/>
      <c r="H185" s="2"/>
      <c r="I185" s="2"/>
    </row>
    <row r="186" spans="1:9" x14ac:dyDescent="0.25">
      <c r="A186" s="2"/>
      <c r="B186" s="2"/>
      <c r="C186" s="2"/>
      <c r="D186" s="2"/>
      <c r="E186" s="2"/>
      <c r="F186" s="2"/>
      <c r="G186" s="2"/>
      <c r="H186" s="2"/>
      <c r="I186" s="2"/>
    </row>
    <row r="187" spans="1:9" x14ac:dyDescent="0.25">
      <c r="A187" s="2"/>
      <c r="B187" s="2"/>
      <c r="C187" s="2"/>
      <c r="D187" s="2"/>
      <c r="E187" s="2"/>
      <c r="F187" s="2"/>
      <c r="G187" s="2"/>
      <c r="H187" s="2"/>
      <c r="I187" s="2"/>
    </row>
    <row r="188" spans="1:9" x14ac:dyDescent="0.25">
      <c r="A188" s="2"/>
      <c r="B188" s="2"/>
      <c r="C188" s="2"/>
      <c r="D188" s="2"/>
      <c r="E188" s="2"/>
      <c r="F188" s="2"/>
      <c r="G188" s="2"/>
      <c r="H188" s="2"/>
      <c r="I188" s="2"/>
    </row>
    <row r="190" spans="1:9" x14ac:dyDescent="0.25">
      <c r="A190" s="2"/>
      <c r="B190" s="2"/>
      <c r="C190" s="2"/>
      <c r="D190" s="2"/>
      <c r="E190" s="2"/>
      <c r="F190" s="2"/>
      <c r="G190" s="2"/>
      <c r="H190" s="2"/>
    </row>
    <row r="191" spans="1:9" x14ac:dyDescent="0.25">
      <c r="A191" s="2"/>
      <c r="B191" s="3"/>
      <c r="C191" s="2"/>
      <c r="D191" s="68"/>
      <c r="E191" s="69"/>
      <c r="F191" s="69"/>
      <c r="G191" s="69"/>
      <c r="H191" s="70"/>
    </row>
    <row r="192" spans="1:9" x14ac:dyDescent="0.25">
      <c r="A192" s="2"/>
      <c r="B192" s="2"/>
      <c r="C192" s="2"/>
      <c r="D192" s="71"/>
      <c r="E192" s="2"/>
      <c r="F192" s="2"/>
      <c r="G192" s="2"/>
      <c r="H192" s="72"/>
    </row>
    <row r="193" spans="1:8" x14ac:dyDescent="0.25">
      <c r="A193" s="2"/>
      <c r="B193" s="2"/>
      <c r="C193" s="2"/>
      <c r="D193" s="71"/>
      <c r="E193" s="2"/>
      <c r="F193" s="2"/>
      <c r="G193" s="2"/>
      <c r="H193" s="72"/>
    </row>
    <row r="194" spans="1:8" x14ac:dyDescent="0.25">
      <c r="A194" s="2"/>
      <c r="B194" s="2"/>
      <c r="C194" s="2"/>
      <c r="D194" s="71"/>
      <c r="E194" s="2"/>
      <c r="F194" s="2"/>
      <c r="G194" s="2"/>
      <c r="H194" s="72"/>
    </row>
    <row r="195" spans="1:8" x14ac:dyDescent="0.25">
      <c r="A195" s="2"/>
      <c r="B195" s="2"/>
      <c r="C195" s="2"/>
      <c r="D195" s="71"/>
      <c r="E195" s="2"/>
      <c r="F195" s="2"/>
      <c r="G195" s="2"/>
      <c r="H195" s="72"/>
    </row>
    <row r="196" spans="1:8" x14ac:dyDescent="0.25">
      <c r="A196" s="2"/>
      <c r="B196" s="2"/>
      <c r="C196" s="2"/>
      <c r="D196" s="73"/>
      <c r="E196" s="74"/>
      <c r="F196" s="74"/>
      <c r="G196" s="74"/>
      <c r="H196" s="75"/>
    </row>
    <row r="197" spans="1:8" x14ac:dyDescent="0.25">
      <c r="A197" s="2"/>
      <c r="B197" s="2"/>
      <c r="C197" s="2"/>
      <c r="D197" s="2"/>
      <c r="E197" s="2"/>
      <c r="F197" s="2"/>
      <c r="G197" s="2"/>
      <c r="H197" s="2"/>
    </row>
    <row r="198" spans="1:8" x14ac:dyDescent="0.25">
      <c r="A198" s="2"/>
      <c r="B198" s="2"/>
      <c r="C198" s="2"/>
      <c r="D198" s="3"/>
      <c r="E198" s="2"/>
      <c r="F198" s="2"/>
      <c r="G198" s="2"/>
      <c r="H198" s="2"/>
    </row>
    <row r="199" spans="1:8" x14ac:dyDescent="0.25">
      <c r="A199" s="2"/>
      <c r="B199" s="2"/>
      <c r="C199" s="2"/>
      <c r="D199" s="2"/>
      <c r="E199" s="2"/>
      <c r="F199" s="2"/>
      <c r="G199" s="2"/>
      <c r="H199" s="2"/>
    </row>
    <row r="200" spans="1:8" x14ac:dyDescent="0.25">
      <c r="A200" s="2"/>
      <c r="B200" s="2"/>
      <c r="C200" s="2"/>
      <c r="D200" s="2"/>
      <c r="E200" s="2"/>
      <c r="F200" s="2"/>
      <c r="G200" s="2"/>
      <c r="H200" s="2"/>
    </row>
    <row r="201" spans="1:8" x14ac:dyDescent="0.25">
      <c r="A201" s="2"/>
      <c r="B201" s="2"/>
      <c r="C201" s="2"/>
      <c r="D201" s="2"/>
      <c r="E201" s="2"/>
      <c r="F201" s="2"/>
      <c r="G201" s="2"/>
      <c r="H201" s="2"/>
    </row>
    <row r="202" spans="1:8" x14ac:dyDescent="0.25">
      <c r="A202" s="2"/>
      <c r="B202" s="2"/>
      <c r="C202" s="2"/>
      <c r="D202" s="2"/>
      <c r="E202" s="2"/>
      <c r="F202" s="2"/>
      <c r="G202" s="2"/>
      <c r="H202" s="2"/>
    </row>
    <row r="203" spans="1:8" x14ac:dyDescent="0.25">
      <c r="A203" s="2"/>
      <c r="B203" s="2"/>
      <c r="C203" s="2"/>
      <c r="D203" s="2"/>
      <c r="E203" s="2"/>
      <c r="F203" s="2"/>
      <c r="G203" s="2"/>
      <c r="H203" s="2"/>
    </row>
    <row r="204" spans="1:8" x14ac:dyDescent="0.25">
      <c r="A204" s="2"/>
      <c r="B204" s="2"/>
      <c r="C204" s="2"/>
      <c r="D204" s="2"/>
      <c r="E204" s="2"/>
      <c r="F204" s="2"/>
      <c r="G204" s="2"/>
      <c r="H204" s="2"/>
    </row>
    <row r="205" spans="1:8" x14ac:dyDescent="0.25">
      <c r="A205" s="2"/>
      <c r="B205" s="2"/>
      <c r="C205" s="2"/>
      <c r="D205" s="2"/>
      <c r="E205" s="2"/>
      <c r="H205" s="2"/>
    </row>
    <row r="206" spans="1:8" x14ac:dyDescent="0.25">
      <c r="A206" s="2"/>
      <c r="B206" s="2"/>
      <c r="C206" s="2"/>
      <c r="D206" s="2"/>
      <c r="E206" s="2"/>
      <c r="F206" s="2"/>
      <c r="G206" s="2"/>
      <c r="H206" s="2"/>
    </row>
    <row r="207" spans="1:8" x14ac:dyDescent="0.25">
      <c r="A207" s="2"/>
      <c r="B207" s="2"/>
      <c r="C207" s="2"/>
      <c r="D207" s="2"/>
      <c r="E207" s="2"/>
      <c r="F207" s="2"/>
      <c r="G207" s="2"/>
      <c r="H207" s="2"/>
    </row>
    <row r="208" spans="1:8" x14ac:dyDescent="0.25">
      <c r="A208" s="2"/>
      <c r="B208" s="2"/>
      <c r="C208" s="2"/>
      <c r="D208" s="2"/>
      <c r="E208" s="2"/>
      <c r="F208" s="2"/>
      <c r="G208" s="2"/>
      <c r="H208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Cipriano</dc:creator>
  <cp:lastModifiedBy>Utente</cp:lastModifiedBy>
  <dcterms:created xsi:type="dcterms:W3CDTF">2020-11-23T05:50:01Z</dcterms:created>
  <dcterms:modified xsi:type="dcterms:W3CDTF">2020-11-27T13:21:31Z</dcterms:modified>
</cp:coreProperties>
</file>