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dhir/Dropbox (HMS)/scRNA-seq MS/UPLOAD FIGURES/eLife submission files/Suppl. Tables/"/>
    </mc:Choice>
  </mc:AlternateContent>
  <xr:revisionPtr revIDLastSave="0" documentId="8_{9F617EB6-2B38-D140-B945-963E5C00B393}" xr6:coauthVersionLast="45" xr6:coauthVersionMax="45" xr10:uidLastSave="{00000000-0000-0000-0000-000000000000}"/>
  <bookViews>
    <workbookView xWindow="480" yWindow="960" windowWidth="25040" windowHeight="14180" xr2:uid="{13FC5003-D8EF-B040-A0B4-BE19C2510B1E}"/>
  </bookViews>
  <sheets>
    <sheet name="Figure 4B" sheetId="1" r:id="rId1"/>
  </sheets>
  <definedNames>
    <definedName name="_2020_03_21_CC_cell_counts" localSheetId="0">'Figure 4B'!$A$1:$K$3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D11" i="1"/>
  <c r="D15" i="1"/>
  <c r="G12" i="1"/>
  <c r="C11" i="1"/>
  <c r="C15" i="1"/>
  <c r="F12" i="1"/>
  <c r="B11" i="1"/>
  <c r="B15" i="1"/>
  <c r="H11" i="1"/>
  <c r="D14" i="1"/>
  <c r="G11" i="1"/>
  <c r="C14" i="1"/>
  <c r="F11" i="1"/>
  <c r="B14" i="1"/>
  <c r="K5" i="1"/>
  <c r="K8" i="1"/>
  <c r="J5" i="1"/>
  <c r="J8" i="1"/>
  <c r="I5" i="1"/>
  <c r="I8" i="1"/>
  <c r="H5" i="1"/>
  <c r="H8" i="1"/>
  <c r="G5" i="1"/>
  <c r="G8" i="1"/>
  <c r="F5" i="1"/>
  <c r="F8" i="1"/>
  <c r="E5" i="1"/>
  <c r="E8" i="1"/>
  <c r="D5" i="1"/>
  <c r="D8" i="1"/>
  <c r="C5" i="1"/>
  <c r="C8" i="1"/>
  <c r="B5" i="1"/>
  <c r="B8" i="1"/>
  <c r="K7" i="1"/>
  <c r="J7" i="1"/>
  <c r="I7" i="1"/>
  <c r="H7" i="1"/>
  <c r="G7" i="1"/>
  <c r="F7" i="1"/>
  <c r="E7" i="1"/>
  <c r="D7" i="1"/>
  <c r="C7" i="1"/>
  <c r="B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8BA5C8-A4B4-4D4A-AC32-24EF66A3B690}" name="2020-03-21_CC_cell_counts" type="6" refreshedVersion="6" background="1" saveData="1">
    <textPr sourceFile="/Users/yifang/Projects/With/Sudhir/Harmony/2020-03-21_cell_counts/Data/2020-03-21_CC_cell_counts.csv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<sst xmlns="http://schemas.openxmlformats.org/spreadsheetml/2006/main" count="22" uniqueCount="19">
  <si>
    <t>Cluster</t>
  </si>
  <si>
    <t>injured_indrop_PC1</t>
  </si>
  <si>
    <t>injured_indrop_PC2</t>
  </si>
  <si>
    <t>injured_tenx_B2</t>
  </si>
  <si>
    <t>injured_tenx_B4</t>
  </si>
  <si>
    <t>UNinjured_indrop_UC1</t>
  </si>
  <si>
    <t>UNinjured_indrop_UC2</t>
  </si>
  <si>
    <t>UNinjured_tenx_B1</t>
  </si>
  <si>
    <t>UNinjured_tenx_B3</t>
  </si>
  <si>
    <t>WASP96hr_dropseq_PI24CIRC2</t>
  </si>
  <si>
    <t>WASP96hr_dropseq_PI24CIRC3</t>
  </si>
  <si>
    <t>Wounded</t>
  </si>
  <si>
    <t>Unwounded</t>
  </si>
  <si>
    <t>Wasp inf. 24h</t>
  </si>
  <si>
    <t>CC sum</t>
  </si>
  <si>
    <t>PPO1 low sum</t>
  </si>
  <si>
    <t>PPO1 high sum</t>
  </si>
  <si>
    <t>% of low</t>
  </si>
  <si>
    <t>% of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</si>
</sst>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020-03-21_CC_cell_counts" connectionId="1" xr16:uid="{E6ABBF97-0DD9-924C-A947-D2C91A1C35D7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1550D-8D4E-914C-8B82-AB51D09F313E}">
  <dimension ref="A1:K15"/>
  <sheetViews>
    <sheetView tabSelected="1" workbookViewId="0">
      <selection activeCell="B24" sqref="B24"/>
    </sheetView>
  </sheetViews>
  <sheetFormatPr baseColWidth="10" defaultRowHeight="16" x14ac:dyDescent="0.2"/>
  <cols>
    <col min="1" max="1" width="8.83203125" bestFit="1" customWidth="1"/>
    <col min="2" max="3" width="17.1640625" bestFit="1" customWidth="1"/>
    <col min="4" max="5" width="14.5" bestFit="1" customWidth="1"/>
    <col min="6" max="7" width="20.1640625" bestFit="1" customWidth="1"/>
    <col min="8" max="9" width="17.33203125" bestFit="1" customWidth="1"/>
    <col min="10" max="11" width="27" bestFit="1" customWidth="1"/>
  </cols>
  <sheetData>
    <row r="1" spans="1:11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">
      <c r="A2">
        <v>0</v>
      </c>
      <c r="B2">
        <v>107</v>
      </c>
      <c r="C2">
        <v>96</v>
      </c>
      <c r="D2">
        <v>60</v>
      </c>
      <c r="E2">
        <v>43</v>
      </c>
      <c r="F2">
        <v>37</v>
      </c>
      <c r="G2">
        <v>25</v>
      </c>
      <c r="H2">
        <v>20</v>
      </c>
      <c r="I2">
        <v>5</v>
      </c>
      <c r="J2">
        <v>30</v>
      </c>
      <c r="K2">
        <v>144</v>
      </c>
    </row>
    <row r="3" spans="1:11" x14ac:dyDescent="0.2">
      <c r="A3">
        <v>1</v>
      </c>
      <c r="B3">
        <v>13</v>
      </c>
      <c r="C3">
        <v>16</v>
      </c>
      <c r="D3">
        <v>55</v>
      </c>
      <c r="E3">
        <v>58</v>
      </c>
      <c r="F3">
        <v>11</v>
      </c>
      <c r="G3">
        <v>6</v>
      </c>
      <c r="H3">
        <v>40</v>
      </c>
      <c r="I3">
        <v>7</v>
      </c>
      <c r="J3">
        <v>18</v>
      </c>
      <c r="K3">
        <v>6</v>
      </c>
    </row>
    <row r="5" spans="1:11" x14ac:dyDescent="0.2">
      <c r="B5">
        <f>SUM(B2:B3)</f>
        <v>120</v>
      </c>
      <c r="C5">
        <f t="shared" ref="C5:K5" si="0">SUM(C2:C3)</f>
        <v>112</v>
      </c>
      <c r="D5">
        <f t="shared" si="0"/>
        <v>115</v>
      </c>
      <c r="E5">
        <f t="shared" si="0"/>
        <v>101</v>
      </c>
      <c r="F5">
        <f t="shared" si="0"/>
        <v>48</v>
      </c>
      <c r="G5">
        <f t="shared" si="0"/>
        <v>31</v>
      </c>
      <c r="H5">
        <f t="shared" si="0"/>
        <v>60</v>
      </c>
      <c r="I5">
        <f t="shared" si="0"/>
        <v>12</v>
      </c>
      <c r="J5">
        <f t="shared" si="0"/>
        <v>48</v>
      </c>
      <c r="K5">
        <f t="shared" si="0"/>
        <v>150</v>
      </c>
    </row>
    <row r="7" spans="1:11" x14ac:dyDescent="0.2">
      <c r="B7">
        <f>(B2/$B$5)*100</f>
        <v>89.166666666666671</v>
      </c>
      <c r="C7">
        <f>(C2/$C$5)*100</f>
        <v>85.714285714285708</v>
      </c>
      <c r="D7">
        <f>(D2/$D$5)*100</f>
        <v>52.173913043478258</v>
      </c>
      <c r="E7">
        <f>(E2/$E$5)*100</f>
        <v>42.574257425742573</v>
      </c>
      <c r="F7">
        <f>(F2/$F$5)*100</f>
        <v>77.083333333333343</v>
      </c>
      <c r="G7">
        <f>(G2/$G$5)*100</f>
        <v>80.645161290322577</v>
      </c>
      <c r="H7">
        <f>(H2/$H$5)*100</f>
        <v>33.333333333333329</v>
      </c>
      <c r="I7">
        <f>(I2/$I$5)*100</f>
        <v>41.666666666666671</v>
      </c>
      <c r="J7">
        <f>(J2/$J$5)*100</f>
        <v>62.5</v>
      </c>
      <c r="K7">
        <f>(K2/$K$5)*100</f>
        <v>96</v>
      </c>
    </row>
    <row r="8" spans="1:11" x14ac:dyDescent="0.2">
      <c r="B8">
        <f>(B3/$B$5)*100</f>
        <v>10.833333333333334</v>
      </c>
      <c r="C8">
        <f>(C3/$C$5)*100</f>
        <v>14.285714285714285</v>
      </c>
      <c r="D8">
        <f>(D3/$D$5)*100</f>
        <v>47.826086956521742</v>
      </c>
      <c r="E8">
        <f>(E3/$E$5)*100</f>
        <v>57.42574257425742</v>
      </c>
      <c r="F8">
        <f>(F3/$F$5)*100</f>
        <v>22.916666666666664</v>
      </c>
      <c r="G8">
        <f>(G3/$G$5)*100</f>
        <v>19.35483870967742</v>
      </c>
      <c r="H8">
        <f>(H3/$H$5)*100</f>
        <v>66.666666666666657</v>
      </c>
      <c r="I8">
        <f>(I3/$I$5)*100</f>
        <v>58.333333333333336</v>
      </c>
      <c r="J8">
        <f>(J3/$J$5)*100</f>
        <v>37.5</v>
      </c>
      <c r="K8">
        <f>(K3/$K$5)*100</f>
        <v>4</v>
      </c>
    </row>
    <row r="10" spans="1:11" x14ac:dyDescent="0.2">
      <c r="B10" s="2" t="s">
        <v>11</v>
      </c>
      <c r="C10" s="2" t="s">
        <v>12</v>
      </c>
      <c r="D10" s="2" t="s">
        <v>13</v>
      </c>
      <c r="F10" s="2" t="s">
        <v>11</v>
      </c>
      <c r="G10" s="2" t="s">
        <v>12</v>
      </c>
      <c r="H10" s="2" t="s">
        <v>13</v>
      </c>
    </row>
    <row r="11" spans="1:11" x14ac:dyDescent="0.2">
      <c r="A11" s="2" t="s">
        <v>14</v>
      </c>
      <c r="B11">
        <f>SUM(B2:E3)</f>
        <v>448</v>
      </c>
      <c r="C11">
        <f>SUM(F2:I3)</f>
        <v>151</v>
      </c>
      <c r="D11">
        <f>SUM(I2:K3)</f>
        <v>210</v>
      </c>
      <c r="E11" t="s">
        <v>15</v>
      </c>
      <c r="F11">
        <f>SUM(B2:E2)</f>
        <v>306</v>
      </c>
      <c r="G11">
        <f>SUM(F2:I2)</f>
        <v>87</v>
      </c>
      <c r="H11">
        <f>SUM(I2:K2)</f>
        <v>179</v>
      </c>
    </row>
    <row r="12" spans="1:11" x14ac:dyDescent="0.2">
      <c r="E12" t="s">
        <v>16</v>
      </c>
      <c r="F12">
        <f>SUM(B3:E3)</f>
        <v>142</v>
      </c>
      <c r="G12">
        <f>SUM(F3:I3)</f>
        <v>64</v>
      </c>
      <c r="H12">
        <f>SUM(I3:K3)</f>
        <v>31</v>
      </c>
    </row>
    <row r="14" spans="1:11" x14ac:dyDescent="0.2">
      <c r="A14" t="s">
        <v>17</v>
      </c>
      <c r="B14">
        <f>(F11/$B$11)*100</f>
        <v>68.303571428571431</v>
      </c>
      <c r="C14">
        <f>(G11/$C$11)*100</f>
        <v>57.615894039735096</v>
      </c>
      <c r="D14">
        <f>(H11/$D$11)*100</f>
        <v>85.238095238095241</v>
      </c>
    </row>
    <row r="15" spans="1:11" x14ac:dyDescent="0.2">
      <c r="A15" t="s">
        <v>18</v>
      </c>
      <c r="B15">
        <f>(F12/$B$11)*100</f>
        <v>31.696428571428569</v>
      </c>
      <c r="C15">
        <f>(G12/$C$11)*100</f>
        <v>42.384105960264904</v>
      </c>
      <c r="D15">
        <f>(H12/$D$11)*100</f>
        <v>14.761904761904763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Figure 4B</vt:lpstr>
      <vt:lpstr>'Figure 4B'!_2020_03_21_CC_cell_counts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sudhirgopal@gmail.com</dc:creator>
  <cp:lastModifiedBy>sudhirgopal@gmail.com</cp:lastModifiedBy>
  <dcterms:created xsi:type="dcterms:W3CDTF">2020-05-04T13:23:15Z</dcterms:created>
  <dcterms:modified xsi:type="dcterms:W3CDTF">2020-05-04T13:24:04Z</dcterms:modified>
</cp:coreProperties>
</file>