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na.dumitrescu/Downloads/"/>
    </mc:Choice>
  </mc:AlternateContent>
  <xr:revisionPtr revIDLastSave="0" documentId="13_ncr:1_{DB793B4B-D922-1148-A5FC-E08DED73E79B}" xr6:coauthVersionLast="45" xr6:coauthVersionMax="45" xr10:uidLastSave="{00000000-0000-0000-0000-000000000000}"/>
  <bookViews>
    <workbookView xWindow="1860" yWindow="540" windowWidth="33640" windowHeight="16940" xr2:uid="{021A2FD3-35F4-7245-8BCE-D5BC783FBE49}"/>
  </bookViews>
  <sheets>
    <sheet name="Fig 5 B-G" sheetId="13" r:id="rId1"/>
    <sheet name="Fig 5 Supplement A-D" sheetId="1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3" l="1"/>
  <c r="C6" i="13"/>
  <c r="D5" i="13"/>
  <c r="C5" i="13"/>
  <c r="D4" i="13"/>
  <c r="C4" i="13"/>
  <c r="E4" i="13"/>
  <c r="I38" i="16" l="1"/>
  <c r="C38" i="16"/>
  <c r="I40" i="16"/>
  <c r="H40" i="16"/>
  <c r="G40" i="16"/>
  <c r="F40" i="16"/>
  <c r="E40" i="16"/>
  <c r="D40" i="16"/>
  <c r="C40" i="16"/>
  <c r="I39" i="16"/>
  <c r="H39" i="16"/>
  <c r="G39" i="16"/>
  <c r="F39" i="16"/>
  <c r="E39" i="16"/>
  <c r="D39" i="16"/>
  <c r="C39" i="16"/>
  <c r="H38" i="16"/>
  <c r="G38" i="16"/>
  <c r="F38" i="16"/>
  <c r="E38" i="16"/>
  <c r="D38" i="16"/>
  <c r="J22" i="16"/>
  <c r="K24" i="16"/>
  <c r="J24" i="16"/>
  <c r="I24" i="16"/>
  <c r="H24" i="16"/>
  <c r="G24" i="16"/>
  <c r="F24" i="16"/>
  <c r="E24" i="16"/>
  <c r="D24" i="16"/>
  <c r="C24" i="16"/>
  <c r="K23" i="16"/>
  <c r="J23" i="16"/>
  <c r="I23" i="16"/>
  <c r="H23" i="16"/>
  <c r="G23" i="16"/>
  <c r="F23" i="16"/>
  <c r="E23" i="16"/>
  <c r="D23" i="16"/>
  <c r="C23" i="16"/>
  <c r="K22" i="16"/>
  <c r="I22" i="16"/>
  <c r="H22" i="16"/>
  <c r="G22" i="16"/>
  <c r="F22" i="16"/>
  <c r="E22" i="16"/>
  <c r="D22" i="16"/>
  <c r="C22" i="16"/>
  <c r="F6" i="13" l="1"/>
  <c r="G6" i="13"/>
  <c r="H6" i="13"/>
  <c r="I6" i="13"/>
  <c r="J6" i="13"/>
  <c r="E6" i="13"/>
  <c r="F5" i="13"/>
  <c r="G5" i="13"/>
  <c r="H5" i="13"/>
  <c r="I5" i="13"/>
  <c r="J5" i="13"/>
  <c r="E5" i="13"/>
  <c r="F4" i="13"/>
  <c r="G4" i="13"/>
  <c r="H4" i="13"/>
  <c r="I4" i="13"/>
  <c r="J4" i="13"/>
</calcChain>
</file>

<file path=xl/sharedStrings.xml><?xml version="1.0" encoding="utf-8"?>
<sst xmlns="http://schemas.openxmlformats.org/spreadsheetml/2006/main" count="107" uniqueCount="68">
  <si>
    <t>Cheriff</t>
  </si>
  <si>
    <t>CoChR</t>
  </si>
  <si>
    <t>Chronos</t>
  </si>
  <si>
    <t>ChrimsonR</t>
  </si>
  <si>
    <t>Mean</t>
  </si>
  <si>
    <t>n</t>
  </si>
  <si>
    <t>St Dev</t>
  </si>
  <si>
    <t>ChR2</t>
  </si>
  <si>
    <t>Cell ID</t>
  </si>
  <si>
    <t>1ms</t>
  </si>
  <si>
    <t>2ms</t>
  </si>
  <si>
    <t>5ms</t>
  </si>
  <si>
    <t xml:space="preserve">n </t>
  </si>
  <si>
    <t>Fig 5B</t>
  </si>
  <si>
    <t xml:space="preserve">Number of spikes per light stimulation </t>
  </si>
  <si>
    <t>1Hz</t>
  </si>
  <si>
    <t>10 Hz</t>
  </si>
  <si>
    <t>20 Hz</t>
  </si>
  <si>
    <t>50 Hz</t>
  </si>
  <si>
    <t>Pulse #</t>
  </si>
  <si>
    <t>100 Hz</t>
  </si>
  <si>
    <t>Fig 5D</t>
  </si>
  <si>
    <t>Number of spikes per each stimulation in a train across all frequencies tested</t>
  </si>
  <si>
    <t>Hz</t>
  </si>
  <si>
    <t>Mean time to 1st spike across all spikes in a train</t>
  </si>
  <si>
    <t>Fig 5E</t>
  </si>
  <si>
    <t>Fig 5F</t>
  </si>
  <si>
    <t>Time to first spike per each stimulation in a train across all frequencies tested</t>
  </si>
  <si>
    <t>Fig 5G</t>
  </si>
  <si>
    <t xml:space="preserve">Spike jitter across all spikes </t>
  </si>
  <si>
    <t>Fig 5 Sup A</t>
  </si>
  <si>
    <t>Chrimson 5ms</t>
  </si>
  <si>
    <t>Chrimson 2ms</t>
  </si>
  <si>
    <t>Chrimson 1ms</t>
  </si>
  <si>
    <t>Chronos 5ms</t>
  </si>
  <si>
    <t>Chronos 2ms</t>
  </si>
  <si>
    <t>Chronos 1ms</t>
  </si>
  <si>
    <t>ChR2 5ms</t>
  </si>
  <si>
    <t>ChR2 2ms</t>
  </si>
  <si>
    <t>ChR2 1ms</t>
  </si>
  <si>
    <t>CoChR 5ms</t>
  </si>
  <si>
    <t>CoChR 2ms</t>
  </si>
  <si>
    <t>CoChR 1ms</t>
  </si>
  <si>
    <t>Cheriff 5ms</t>
  </si>
  <si>
    <t>Cheriff 2ms</t>
  </si>
  <si>
    <t>Control 5ms</t>
  </si>
  <si>
    <t>Spike</t>
  </si>
  <si>
    <t>Subthreshold event</t>
  </si>
  <si>
    <t>Cell response type to opsin stimulation (percentage of responses)</t>
  </si>
  <si>
    <t xml:space="preserve"> Fig 5 Sup B</t>
  </si>
  <si>
    <t>CoChr</t>
  </si>
  <si>
    <t>Control (575nm)</t>
  </si>
  <si>
    <t>Control (475 nm)</t>
  </si>
  <si>
    <t>ChRimsonR Spike</t>
  </si>
  <si>
    <t>CoChR Spike</t>
  </si>
  <si>
    <t>Membrane voltage depolarisation level per opsin stimulation - average across all irradiance level stimuli (mV)</t>
  </si>
  <si>
    <t xml:space="preserve"> Fig 5 Sup C</t>
  </si>
  <si>
    <t>Time to peak voltage depolarisation level per opsin stimulation - average across all irradiance level stimuli (ms)</t>
  </si>
  <si>
    <t xml:space="preserve"> Fig 5 Sup D</t>
  </si>
  <si>
    <t xml:space="preserve">Number of spikes per each opsin stimulation </t>
  </si>
  <si>
    <t>ChRimsonR</t>
  </si>
  <si>
    <t xml:space="preserve">1ms </t>
  </si>
  <si>
    <t xml:space="preserve">2ms </t>
  </si>
  <si>
    <t xml:space="preserve">5ms </t>
  </si>
  <si>
    <t>Time of stim and irradiance mw/mm2</t>
  </si>
  <si>
    <t>CoChR cell ID</t>
  </si>
  <si>
    <t>0.1ms</t>
  </si>
  <si>
    <t>0.5ms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</si>
</sst>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8"/>
      <color rgb="FF0000FF"/>
      <name val="Arial"/>
      <family val="2"/>
    </font>
    <font>
      <b/>
      <sz val="12"/>
      <color theme="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rgb="FFFF0000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2"/>
      <name val="Calibri"/>
      <family val="2"/>
      <scheme val="minor"/>
    </font>
    <font>
      <sz val="10"/>
      <color theme="1"/>
      <name val="Calibri (Body)"/>
    </font>
    <font>
      <sz val="12"/>
      <color theme="4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3" xfId="0" applyBorder="1"/>
    <xf numFmtId="0" fontId="0" fillId="0" borderId="8" xfId="0" applyBorder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/>
    <xf numFmtId="0" fontId="4" fillId="0" borderId="3" xfId="0" applyFont="1" applyBorder="1"/>
    <xf numFmtId="0" fontId="4" fillId="0" borderId="6" xfId="0" applyFont="1" applyBorder="1" applyAlignment="1">
      <alignment horizontal="left"/>
    </xf>
    <xf numFmtId="0" fontId="4" fillId="0" borderId="4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5" xfId="0" applyFont="1" applyBorder="1"/>
    <xf numFmtId="0" fontId="0" fillId="0" borderId="5" xfId="0" applyBorder="1"/>
    <xf numFmtId="0" fontId="0" fillId="0" borderId="7" xfId="0" applyBorder="1"/>
    <xf numFmtId="0" fontId="8" fillId="0" borderId="0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164" fontId="4" fillId="0" borderId="0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/>
    <xf numFmtId="0" fontId="0" fillId="0" borderId="5" xfId="0" applyFont="1" applyBorder="1"/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/>
    <xf numFmtId="0" fontId="3" fillId="0" borderId="0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9" fillId="0" borderId="1" xfId="0" applyFont="1" applyBorder="1"/>
    <xf numFmtId="0" fontId="9" fillId="0" borderId="8" xfId="0" applyFont="1" applyBorder="1"/>
    <xf numFmtId="0" fontId="5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2" fontId="4" fillId="0" borderId="0" xfId="0" applyNumberFormat="1" applyFont="1" applyBorder="1"/>
    <xf numFmtId="2" fontId="4" fillId="0" borderId="6" xfId="0" applyNumberFormat="1" applyFont="1" applyBorder="1"/>
    <xf numFmtId="2" fontId="4" fillId="0" borderId="1" xfId="0" applyNumberFormat="1" applyFont="1" applyBorder="1"/>
    <xf numFmtId="2" fontId="4" fillId="0" borderId="8" xfId="0" applyNumberFormat="1" applyFont="1" applyBorder="1"/>
    <xf numFmtId="0" fontId="9" fillId="0" borderId="7" xfId="0" applyFont="1" applyFill="1" applyBorder="1" applyAlignment="1">
      <alignment horizontal="center" vertical="center"/>
    </xf>
    <xf numFmtId="2" fontId="4" fillId="0" borderId="5" xfId="0" applyNumberFormat="1" applyFont="1" applyBorder="1"/>
    <xf numFmtId="2" fontId="4" fillId="0" borderId="7" xfId="0" applyNumberFormat="1" applyFont="1" applyBorder="1"/>
    <xf numFmtId="0" fontId="4" fillId="0" borderId="7" xfId="0" applyFont="1" applyBorder="1"/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64" fontId="11" fillId="0" borderId="0" xfId="0" applyNumberFormat="1" applyFont="1" applyBorder="1"/>
    <xf numFmtId="164" fontId="11" fillId="0" borderId="6" xfId="0" applyNumberFormat="1" applyFont="1" applyBorder="1"/>
    <xf numFmtId="164" fontId="11" fillId="0" borderId="1" xfId="0" applyNumberFormat="1" applyFont="1" applyBorder="1"/>
    <xf numFmtId="164" fontId="11" fillId="0" borderId="8" xfId="0" applyNumberFormat="1" applyFont="1" applyBorder="1"/>
    <xf numFmtId="0" fontId="11" fillId="0" borderId="6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164" fontId="11" fillId="0" borderId="5" xfId="0" applyNumberFormat="1" applyFont="1" applyBorder="1"/>
    <xf numFmtId="164" fontId="11" fillId="0" borderId="7" xfId="0" applyNumberFormat="1" applyFont="1" applyBorder="1"/>
    <xf numFmtId="0" fontId="1" fillId="0" borderId="5" xfId="0" applyFont="1" applyBorder="1"/>
    <xf numFmtId="1" fontId="0" fillId="0" borderId="14" xfId="0" applyNumberFormat="1" applyBorder="1"/>
    <xf numFmtId="1" fontId="0" fillId="0" borderId="12" xfId="0" applyNumberFormat="1" applyBorder="1"/>
    <xf numFmtId="0" fontId="13" fillId="0" borderId="0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3" fillId="0" borderId="0" xfId="0" applyFont="1" applyFill="1" applyBorder="1" applyAlignment="1">
      <alignment vertical="top" wrapText="1"/>
    </xf>
    <xf numFmtId="0" fontId="14" fillId="0" borderId="0" xfId="0" applyFont="1" applyBorder="1"/>
    <xf numFmtId="0" fontId="14" fillId="0" borderId="1" xfId="0" applyFont="1" applyBorder="1"/>
    <xf numFmtId="164" fontId="14" fillId="0" borderId="0" xfId="0" applyNumberFormat="1" applyFont="1" applyBorder="1" applyAlignment="1">
      <alignment horizontal="right" indent="2"/>
    </xf>
    <xf numFmtId="164" fontId="14" fillId="0" borderId="6" xfId="0" applyNumberFormat="1" applyFont="1" applyBorder="1" applyAlignment="1">
      <alignment horizontal="right" indent="2"/>
    </xf>
    <xf numFmtId="164" fontId="14" fillId="0" borderId="1" xfId="0" applyNumberFormat="1" applyFont="1" applyBorder="1" applyAlignment="1">
      <alignment horizontal="right" indent="2"/>
    </xf>
    <xf numFmtId="164" fontId="14" fillId="0" borderId="8" xfId="0" applyNumberFormat="1" applyFont="1" applyBorder="1" applyAlignment="1">
      <alignment horizontal="right" indent="2"/>
    </xf>
    <xf numFmtId="0" fontId="14" fillId="0" borderId="3" xfId="0" applyFont="1" applyBorder="1"/>
    <xf numFmtId="164" fontId="14" fillId="0" borderId="3" xfId="0" applyNumberFormat="1" applyFont="1" applyBorder="1" applyAlignment="1">
      <alignment horizontal="right" indent="2"/>
    </xf>
    <xf numFmtId="164" fontId="14" fillId="0" borderId="4" xfId="0" applyNumberFormat="1" applyFont="1" applyBorder="1" applyAlignment="1">
      <alignment horizontal="right" indent="2"/>
    </xf>
    <xf numFmtId="164" fontId="13" fillId="0" borderId="0" xfId="0" applyNumberFormat="1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0" fontId="1" fillId="2" borderId="2" xfId="0" applyFont="1" applyFill="1" applyBorder="1" applyAlignment="1"/>
    <xf numFmtId="164" fontId="13" fillId="0" borderId="0" xfId="0" applyNumberFormat="1" applyFont="1" applyBorder="1"/>
    <xf numFmtId="164" fontId="13" fillId="0" borderId="6" xfId="0" applyNumberFormat="1" applyFont="1" applyBorder="1"/>
    <xf numFmtId="164" fontId="13" fillId="0" borderId="1" xfId="0" applyNumberFormat="1" applyFont="1" applyBorder="1"/>
    <xf numFmtId="164" fontId="13" fillId="0" borderId="3" xfId="0" applyNumberFormat="1" applyFont="1" applyBorder="1"/>
    <xf numFmtId="164" fontId="13" fillId="0" borderId="4" xfId="0" applyNumberFormat="1" applyFont="1" applyBorder="1"/>
    <xf numFmtId="0" fontId="7" fillId="0" borderId="0" xfId="0" applyFont="1" applyBorder="1" applyAlignment="1"/>
    <xf numFmtId="0" fontId="0" fillId="0" borderId="0" xfId="0" applyBorder="1" applyAlignment="1"/>
    <xf numFmtId="0" fontId="15" fillId="0" borderId="0" xfId="0" applyFont="1" applyFill="1"/>
    <xf numFmtId="0" fontId="4" fillId="0" borderId="3" xfId="0" applyFont="1" applyFill="1" applyBorder="1"/>
    <xf numFmtId="0" fontId="4" fillId="0" borderId="4" xfId="0" applyFont="1" applyFill="1" applyBorder="1"/>
    <xf numFmtId="0" fontId="15" fillId="0" borderId="0" xfId="0" applyFont="1" applyFill="1" applyBorder="1"/>
    <xf numFmtId="0" fontId="15" fillId="0" borderId="6" xfId="0" applyFont="1" applyFill="1" applyBorder="1"/>
    <xf numFmtId="0" fontId="15" fillId="0" borderId="1" xfId="0" applyFont="1" applyFill="1" applyBorder="1"/>
    <xf numFmtId="0" fontId="15" fillId="0" borderId="8" xfId="0" applyFont="1" applyFill="1" applyBorder="1"/>
    <xf numFmtId="0" fontId="15" fillId="0" borderId="3" xfId="0" applyFont="1" applyFill="1" applyBorder="1"/>
    <xf numFmtId="0" fontId="15" fillId="0" borderId="4" xfId="0" applyFont="1" applyFill="1" applyBorder="1"/>
    <xf numFmtId="0" fontId="0" fillId="0" borderId="13" xfId="0" applyFont="1" applyBorder="1" applyAlignment="1">
      <alignment horizontal="center"/>
    </xf>
    <xf numFmtId="0" fontId="15" fillId="0" borderId="5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5" xfId="0" applyFont="1" applyFill="1" applyBorder="1"/>
    <xf numFmtId="0" fontId="15" fillId="0" borderId="7" xfId="0" applyFont="1" applyFill="1" applyBorder="1"/>
    <xf numFmtId="0" fontId="15" fillId="0" borderId="2" xfId="0" applyFont="1" applyFill="1" applyBorder="1"/>
    <xf numFmtId="0" fontId="4" fillId="0" borderId="2" xfId="0" applyFont="1" applyFill="1" applyBorder="1"/>
    <xf numFmtId="0" fontId="3" fillId="2" borderId="2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6" fillId="0" borderId="0" xfId="0" applyFont="1" applyBorder="1" applyAlignment="1"/>
    <xf numFmtId="0" fontId="7" fillId="0" borderId="6" xfId="0" applyFont="1" applyBorder="1" applyAlignment="1"/>
    <xf numFmtId="0" fontId="3" fillId="2" borderId="2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19" fillId="0" borderId="0" xfId="0" applyFont="1" applyBorder="1"/>
    <xf numFmtId="0" fontId="1" fillId="0" borderId="1" xfId="0" applyFont="1" applyBorder="1"/>
    <xf numFmtId="164" fontId="4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20" fillId="0" borderId="0" xfId="0" applyFont="1" applyBorder="1"/>
    <xf numFmtId="0" fontId="20" fillId="0" borderId="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6" fillId="0" borderId="6" xfId="0" applyFont="1" applyBorder="1" applyAlignment="1"/>
    <xf numFmtId="0" fontId="4" fillId="0" borderId="8" xfId="0" applyFont="1" applyBorder="1" applyAlignment="1">
      <alignment horizontal="center" vertical="center"/>
    </xf>
    <xf numFmtId="0" fontId="4" fillId="0" borderId="0" xfId="0" applyFont="1"/>
    <xf numFmtId="0" fontId="18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AC6AF"/>
      <color rgb="FF1FC28D"/>
      <color rgb="FFE04559"/>
      <color rgb="FFFEA552"/>
      <color rgb="FF2B54FD"/>
      <color rgb="FFE32006"/>
      <color rgb="FFAFCE34"/>
      <color rgb="FF25CFA0"/>
      <color rgb="FF4235FF"/>
      <color rgb="FFDF67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7BCBA-8D27-E84F-8295-A66D75265C35}">
  <dimension ref="A1:AT71"/>
  <sheetViews>
    <sheetView tabSelected="1" workbookViewId="0">
      <selection activeCell="M16" sqref="M16"/>
    </sheetView>
  </sheetViews>
  <sheetFormatPr baseColWidth="10" defaultRowHeight="16"/>
  <cols>
    <col min="3" max="3" width="8.1640625" customWidth="1"/>
    <col min="4" max="4" width="8.6640625" customWidth="1"/>
    <col min="5" max="5" width="7.1640625" customWidth="1"/>
    <col min="6" max="6" width="7.6640625" customWidth="1"/>
    <col min="7" max="7" width="7.5" customWidth="1"/>
    <col min="8" max="8" width="7.6640625" customWidth="1"/>
    <col min="9" max="10" width="7.1640625" customWidth="1"/>
    <col min="11" max="11" width="6.6640625" customWidth="1"/>
    <col min="12" max="12" width="6" customWidth="1"/>
    <col min="13" max="13" width="6.5" customWidth="1"/>
    <col min="14" max="14" width="5.6640625" customWidth="1"/>
    <col min="15" max="15" width="6.33203125" customWidth="1"/>
    <col min="16" max="16" width="5.1640625" customWidth="1"/>
    <col min="17" max="17" width="5.33203125" customWidth="1"/>
    <col min="18" max="18" width="7.83203125" customWidth="1"/>
    <col min="19" max="19" width="6.33203125" customWidth="1"/>
    <col min="20" max="20" width="7.33203125" customWidth="1"/>
    <col min="21" max="21" width="5.6640625" customWidth="1"/>
    <col min="22" max="22" width="6" customWidth="1"/>
    <col min="23" max="23" width="5.6640625" customWidth="1"/>
    <col min="24" max="24" width="5.5" customWidth="1"/>
    <col min="25" max="25" width="6" customWidth="1"/>
    <col min="26" max="26" width="5.83203125" customWidth="1"/>
    <col min="27" max="27" width="5.6640625" customWidth="1"/>
    <col min="28" max="28" width="5.83203125" customWidth="1"/>
    <col min="29" max="29" width="7" customWidth="1"/>
    <col min="30" max="30" width="5.83203125" customWidth="1"/>
    <col min="31" max="31" width="5.5" customWidth="1"/>
    <col min="33" max="33" width="9.1640625" customWidth="1"/>
    <col min="34" max="34" width="3.1640625" bestFit="1" customWidth="1"/>
    <col min="35" max="46" width="5.6640625" bestFit="1" customWidth="1"/>
  </cols>
  <sheetData>
    <row r="1" spans="1:46">
      <c r="A1" s="174" t="s">
        <v>13</v>
      </c>
      <c r="B1" s="119" t="s">
        <v>14</v>
      </c>
      <c r="C1" s="119"/>
      <c r="D1" s="119"/>
      <c r="E1" s="119"/>
      <c r="F1" s="119"/>
      <c r="G1" s="119"/>
      <c r="H1" s="119"/>
      <c r="I1" s="119"/>
      <c r="J1" s="120"/>
      <c r="R1" s="116" t="s">
        <v>25</v>
      </c>
      <c r="S1" s="119" t="s">
        <v>24</v>
      </c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20"/>
      <c r="AG1" s="116" t="s">
        <v>28</v>
      </c>
      <c r="AH1" s="119" t="s">
        <v>29</v>
      </c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20"/>
    </row>
    <row r="2" spans="1:46">
      <c r="A2" s="175"/>
      <c r="B2" s="1"/>
      <c r="C2" s="1"/>
      <c r="D2" s="1"/>
      <c r="E2" s="172" t="s">
        <v>1</v>
      </c>
      <c r="F2" s="172"/>
      <c r="G2" s="185"/>
      <c r="H2" s="96" t="s">
        <v>3</v>
      </c>
      <c r="I2" s="96"/>
      <c r="J2" s="173"/>
      <c r="R2" s="117"/>
      <c r="S2" s="147" t="s">
        <v>23</v>
      </c>
      <c r="T2" s="122" t="s">
        <v>1</v>
      </c>
      <c r="U2" s="123"/>
      <c r="V2" s="123"/>
      <c r="W2" s="123"/>
      <c r="X2" s="123"/>
      <c r="Y2" s="123"/>
      <c r="Z2" s="123"/>
      <c r="AA2" s="124"/>
      <c r="AB2" s="125" t="s">
        <v>3</v>
      </c>
      <c r="AC2" s="125"/>
      <c r="AD2" s="125"/>
      <c r="AE2" s="126"/>
      <c r="AG2" s="117"/>
      <c r="AH2" s="121" t="s">
        <v>23</v>
      </c>
      <c r="AI2" s="122" t="s">
        <v>1</v>
      </c>
      <c r="AJ2" s="123"/>
      <c r="AK2" s="123"/>
      <c r="AL2" s="123"/>
      <c r="AM2" s="123"/>
      <c r="AN2" s="123"/>
      <c r="AO2" s="123"/>
      <c r="AP2" s="124"/>
      <c r="AQ2" s="125" t="s">
        <v>3</v>
      </c>
      <c r="AR2" s="125"/>
      <c r="AS2" s="125"/>
      <c r="AT2" s="126"/>
    </row>
    <row r="3" spans="1:46">
      <c r="A3" s="175"/>
      <c r="B3" s="1"/>
      <c r="C3" s="177" t="s">
        <v>66</v>
      </c>
      <c r="D3" s="177" t="s">
        <v>67</v>
      </c>
      <c r="E3" s="22" t="s">
        <v>9</v>
      </c>
      <c r="F3" s="22" t="s">
        <v>10</v>
      </c>
      <c r="G3" s="23" t="s">
        <v>11</v>
      </c>
      <c r="H3" s="22" t="s">
        <v>9</v>
      </c>
      <c r="I3" s="22" t="s">
        <v>10</v>
      </c>
      <c r="J3" s="23" t="s">
        <v>11</v>
      </c>
      <c r="R3" s="117"/>
      <c r="S3" s="147"/>
      <c r="T3" s="127" t="s">
        <v>8</v>
      </c>
      <c r="U3" s="128"/>
      <c r="V3" s="128"/>
      <c r="W3" s="128"/>
      <c r="X3" s="128"/>
      <c r="Y3" s="128"/>
      <c r="Z3" s="128"/>
      <c r="AA3" s="129"/>
      <c r="AB3" s="128" t="s">
        <v>8</v>
      </c>
      <c r="AC3" s="128"/>
      <c r="AD3" s="128"/>
      <c r="AE3" s="129"/>
      <c r="AG3" s="117"/>
      <c r="AH3" s="121"/>
      <c r="AI3" s="127" t="s">
        <v>8</v>
      </c>
      <c r="AJ3" s="128"/>
      <c r="AK3" s="128"/>
      <c r="AL3" s="128"/>
      <c r="AM3" s="128"/>
      <c r="AN3" s="128"/>
      <c r="AO3" s="128"/>
      <c r="AP3" s="129"/>
      <c r="AQ3" s="128" t="s">
        <v>8</v>
      </c>
      <c r="AR3" s="128"/>
      <c r="AS3" s="128"/>
      <c r="AT3" s="129"/>
    </row>
    <row r="4" spans="1:46">
      <c r="A4" s="175"/>
      <c r="B4" s="10" t="s">
        <v>4</v>
      </c>
      <c r="C4" s="24">
        <f>AVERAGE(C11:C18)</f>
        <v>0</v>
      </c>
      <c r="D4" s="24">
        <f>AVERAGE(D11:D18)</f>
        <v>0.875</v>
      </c>
      <c r="E4" s="24">
        <f>AVERAGE(E7:E18)</f>
        <v>1.3888888889166668</v>
      </c>
      <c r="F4" s="24">
        <f>AVERAGE(F7:F18)</f>
        <v>2.0666666666666669</v>
      </c>
      <c r="G4" s="25">
        <f>AVERAGE(G7:G18)</f>
        <v>3.1345454545454547</v>
      </c>
      <c r="H4" s="24">
        <f>AVERAGE(H8:H18)</f>
        <v>0.16666666666666666</v>
      </c>
      <c r="I4" s="24">
        <f>AVERAGE(I7:I18)</f>
        <v>1.2475000000000001</v>
      </c>
      <c r="J4" s="25">
        <f>AVERAGE(J8:J18)</f>
        <v>1.5</v>
      </c>
      <c r="R4" s="117"/>
      <c r="S4" s="147"/>
      <c r="T4" s="50">
        <v>16</v>
      </c>
      <c r="U4" s="41">
        <v>17</v>
      </c>
      <c r="V4" s="41">
        <v>20</v>
      </c>
      <c r="W4" s="42">
        <v>30</v>
      </c>
      <c r="X4" s="42">
        <v>32</v>
      </c>
      <c r="Y4" s="42">
        <v>33</v>
      </c>
      <c r="Z4" s="42">
        <v>67</v>
      </c>
      <c r="AA4" s="43">
        <v>68</v>
      </c>
      <c r="AB4" s="2">
        <v>3</v>
      </c>
      <c r="AC4" s="2">
        <v>23</v>
      </c>
      <c r="AD4" s="2">
        <v>25</v>
      </c>
      <c r="AE4" s="7">
        <v>105</v>
      </c>
      <c r="AG4" s="117"/>
      <c r="AH4" s="121"/>
      <c r="AI4" s="50">
        <v>16</v>
      </c>
      <c r="AJ4" s="41">
        <v>17</v>
      </c>
      <c r="AK4" s="41">
        <v>20</v>
      </c>
      <c r="AL4" s="42">
        <v>30</v>
      </c>
      <c r="AM4" s="42">
        <v>32</v>
      </c>
      <c r="AN4" s="42">
        <v>33</v>
      </c>
      <c r="AO4" s="42">
        <v>67</v>
      </c>
      <c r="AP4" s="43">
        <v>68</v>
      </c>
      <c r="AQ4" s="2">
        <v>3</v>
      </c>
      <c r="AR4" s="2">
        <v>23</v>
      </c>
      <c r="AS4" s="2">
        <v>25</v>
      </c>
      <c r="AT4" s="7">
        <v>105</v>
      </c>
    </row>
    <row r="5" spans="1:46">
      <c r="A5" s="175"/>
      <c r="B5" s="10" t="s">
        <v>6</v>
      </c>
      <c r="C5" s="24">
        <f>STDEV(C11:C18)</f>
        <v>0</v>
      </c>
      <c r="D5" s="24">
        <f>STDEV(D11:D18)</f>
        <v>1.0307764064044151</v>
      </c>
      <c r="E5" s="24">
        <f>STDEV(E7:E18)</f>
        <v>1.170455607826395</v>
      </c>
      <c r="F5" s="24">
        <f>STDEV(F7:F18)</f>
        <v>1.3110255065359628</v>
      </c>
      <c r="G5" s="25">
        <f>STDEV(G7:G18)</f>
        <v>1.730961372396066</v>
      </c>
      <c r="H5" s="24">
        <f>STDEV(H8:H18)</f>
        <v>0.28867513459481292</v>
      </c>
      <c r="I5" s="24">
        <f>STDEV(I7:I18)</f>
        <v>0.57139449303144896</v>
      </c>
      <c r="J5" s="25">
        <f>STDEV(J8:J18)</f>
        <v>0.29999999999999977</v>
      </c>
      <c r="R5" s="117"/>
      <c r="S5" s="13">
        <v>1</v>
      </c>
      <c r="T5" s="51">
        <v>2.7058333299999999</v>
      </c>
      <c r="U5" s="46">
        <v>3.915</v>
      </c>
      <c r="V5" s="46"/>
      <c r="W5" s="46">
        <v>1.7450000000000001</v>
      </c>
      <c r="X5" s="46">
        <v>3.1875</v>
      </c>
      <c r="Y5" s="46">
        <v>2.7050000000000001</v>
      </c>
      <c r="Z5" s="46">
        <v>2.9049999999999998</v>
      </c>
      <c r="AA5" s="47">
        <v>5.25</v>
      </c>
      <c r="AB5" s="46">
        <v>3.74</v>
      </c>
      <c r="AC5" s="46">
        <v>2.6949999999999998</v>
      </c>
      <c r="AD5" s="46">
        <v>3.69</v>
      </c>
      <c r="AE5" s="47">
        <v>5.95</v>
      </c>
      <c r="AG5" s="117"/>
      <c r="AH5" s="61">
        <v>1</v>
      </c>
      <c r="AI5" s="63">
        <v>0.27672219100000001</v>
      </c>
      <c r="AJ5" s="57">
        <v>2.1187653640000002</v>
      </c>
      <c r="AK5" s="57"/>
      <c r="AL5" s="57">
        <v>0.14821156099999999</v>
      </c>
      <c r="AM5" s="57">
        <v>1.307351011</v>
      </c>
      <c r="AN5" s="57">
        <v>0.40092188600000001</v>
      </c>
      <c r="AO5" s="57">
        <v>0.31680698600000001</v>
      </c>
      <c r="AP5" s="58">
        <v>0.81886099800000001</v>
      </c>
      <c r="AQ5" s="57">
        <v>3.8297084000000002E-2</v>
      </c>
      <c r="AR5" s="57">
        <v>0.111205515</v>
      </c>
      <c r="AS5" s="57">
        <v>8.4063468000000002E-2</v>
      </c>
      <c r="AT5" s="58">
        <v>0.13693063899999999</v>
      </c>
    </row>
    <row r="6" spans="1:46">
      <c r="A6" s="175"/>
      <c r="B6" s="178" t="s">
        <v>12</v>
      </c>
      <c r="C6" s="179">
        <f>COUNT(C11:C18)</f>
        <v>4</v>
      </c>
      <c r="D6" s="179">
        <f>COUNT(D11:D18)</f>
        <v>4</v>
      </c>
      <c r="E6" s="179">
        <f>COUNT(E7:E18)</f>
        <v>12</v>
      </c>
      <c r="F6" s="179">
        <f>COUNT(F7:F18)</f>
        <v>12</v>
      </c>
      <c r="G6" s="180">
        <f>COUNT(G7:G18)</f>
        <v>11</v>
      </c>
      <c r="H6" s="179">
        <f>COUNT(H8:H18)</f>
        <v>3</v>
      </c>
      <c r="I6" s="179">
        <f>COUNT(I7:I18)</f>
        <v>4</v>
      </c>
      <c r="J6" s="180">
        <f>COUNT(J8:J18)</f>
        <v>3</v>
      </c>
      <c r="R6" s="117"/>
      <c r="S6" s="13">
        <v>10</v>
      </c>
      <c r="T6" s="51">
        <v>3.4513333300000002</v>
      </c>
      <c r="U6" s="46">
        <v>2.71</v>
      </c>
      <c r="V6" s="46">
        <v>2.1306666700000001</v>
      </c>
      <c r="W6" s="46">
        <v>2.2440000000000002</v>
      </c>
      <c r="X6" s="46">
        <v>2.2999999999999998</v>
      </c>
      <c r="Y6" s="46">
        <v>3.0596666699999999</v>
      </c>
      <c r="Z6" s="46">
        <v>3.3224999999999998</v>
      </c>
      <c r="AA6" s="47"/>
      <c r="AB6" s="46"/>
      <c r="AC6" s="46">
        <v>2.7066666700000002</v>
      </c>
      <c r="AD6" s="46">
        <v>3.988</v>
      </c>
      <c r="AE6" s="47">
        <v>5.99</v>
      </c>
      <c r="AG6" s="117"/>
      <c r="AH6" s="61">
        <v>10</v>
      </c>
      <c r="AI6" s="63">
        <v>0.55581988100000002</v>
      </c>
      <c r="AJ6" s="57">
        <v>0.94752308699999999</v>
      </c>
      <c r="AK6" s="57">
        <v>0.31172131800000002</v>
      </c>
      <c r="AL6" s="57">
        <v>0.30576679600000001</v>
      </c>
      <c r="AM6" s="57">
        <v>0.615792173</v>
      </c>
      <c r="AN6" s="57">
        <v>0.43155528100000001</v>
      </c>
      <c r="AO6" s="57">
        <v>0.46885117999999998</v>
      </c>
      <c r="AP6" s="58"/>
      <c r="AQ6" s="57"/>
      <c r="AR6" s="57">
        <v>0.12795832700000001</v>
      </c>
      <c r="AS6" s="57">
        <v>0.443541305</v>
      </c>
      <c r="AT6" s="58">
        <v>0.270185122</v>
      </c>
    </row>
    <row r="7" spans="1:46">
      <c r="A7" s="175"/>
      <c r="B7" s="1"/>
      <c r="C7" s="1"/>
      <c r="D7" s="1"/>
      <c r="E7" s="26">
        <v>4</v>
      </c>
      <c r="F7" s="26">
        <v>3.4</v>
      </c>
      <c r="G7" s="27">
        <v>5.4</v>
      </c>
      <c r="H7" s="1"/>
      <c r="I7" s="26">
        <v>2</v>
      </c>
      <c r="J7" s="4"/>
      <c r="R7" s="117"/>
      <c r="S7" s="13">
        <v>20</v>
      </c>
      <c r="T7" s="51">
        <v>3.74333333</v>
      </c>
      <c r="U7" s="46"/>
      <c r="V7" s="46">
        <v>1.9</v>
      </c>
      <c r="W7" s="46">
        <v>3.01655556</v>
      </c>
      <c r="X7" s="46"/>
      <c r="Y7" s="46">
        <v>3.3740000000000001</v>
      </c>
      <c r="Z7" s="46"/>
      <c r="AA7" s="47"/>
      <c r="AB7" s="46"/>
      <c r="AC7" s="46">
        <v>2.6688888899999998</v>
      </c>
      <c r="AD7" s="46">
        <v>3.51</v>
      </c>
      <c r="AE7" s="47">
        <v>5.8</v>
      </c>
      <c r="AG7" s="117"/>
      <c r="AH7" s="61">
        <v>20</v>
      </c>
      <c r="AI7" s="63">
        <v>0.99643693700000002</v>
      </c>
      <c r="AJ7" s="57"/>
      <c r="AK7" s="57">
        <v>0.24331050100000001</v>
      </c>
      <c r="AL7" s="57">
        <v>0.83001008899999995</v>
      </c>
      <c r="AM7" s="57"/>
      <c r="AN7" s="57">
        <v>0.889546701</v>
      </c>
      <c r="AO7" s="57"/>
      <c r="AP7" s="58"/>
      <c r="AQ7" s="57"/>
      <c r="AR7" s="57">
        <v>0.228385639</v>
      </c>
      <c r="AS7" s="57">
        <v>0.224152726</v>
      </c>
      <c r="AT7" s="58">
        <v>0.206155281</v>
      </c>
    </row>
    <row r="8" spans="1:46">
      <c r="A8" s="175"/>
      <c r="B8" s="1"/>
      <c r="C8" s="1"/>
      <c r="D8" s="1"/>
      <c r="E8" s="26">
        <v>1</v>
      </c>
      <c r="F8" s="26">
        <v>2.2000000000000002</v>
      </c>
      <c r="G8" s="27">
        <v>3.2</v>
      </c>
      <c r="H8" s="26">
        <v>0.5</v>
      </c>
      <c r="I8" s="24">
        <v>1.33</v>
      </c>
      <c r="J8" s="27">
        <v>1.8</v>
      </c>
      <c r="M8" s="187"/>
      <c r="N8" s="187"/>
      <c r="O8" s="187"/>
      <c r="P8" s="187"/>
      <c r="R8" s="118"/>
      <c r="S8" s="45">
        <v>50</v>
      </c>
      <c r="T8" s="52">
        <v>4.8674999999999997</v>
      </c>
      <c r="U8" s="48"/>
      <c r="V8" s="48"/>
      <c r="W8" s="48">
        <v>2.13</v>
      </c>
      <c r="X8" s="48"/>
      <c r="Y8" s="48">
        <v>3.1</v>
      </c>
      <c r="Z8" s="48"/>
      <c r="AA8" s="49"/>
      <c r="AB8" s="48"/>
      <c r="AC8" s="48">
        <v>2.6022222199999998</v>
      </c>
      <c r="AD8" s="48">
        <v>3.1560000000000001</v>
      </c>
      <c r="AE8" s="49">
        <v>5.44</v>
      </c>
      <c r="AG8" s="118"/>
      <c r="AH8" s="62">
        <v>50</v>
      </c>
      <c r="AI8" s="64">
        <v>1.4985696879999999</v>
      </c>
      <c r="AJ8" s="59"/>
      <c r="AK8" s="59"/>
      <c r="AL8" s="59">
        <v>0.73539105199999999</v>
      </c>
      <c r="AM8" s="59"/>
      <c r="AN8" s="59">
        <v>1.6855859520000001</v>
      </c>
      <c r="AO8" s="59"/>
      <c r="AP8" s="60"/>
      <c r="AQ8" s="59"/>
      <c r="AR8" s="59">
        <v>0.31369482700000001</v>
      </c>
      <c r="AS8" s="59">
        <v>0.32753625800000002</v>
      </c>
      <c r="AT8" s="60">
        <v>0.70834313699999996</v>
      </c>
    </row>
    <row r="9" spans="1:46">
      <c r="A9" s="175"/>
      <c r="B9" s="1"/>
      <c r="C9" s="1"/>
      <c r="D9" s="1"/>
      <c r="E9" s="26">
        <v>2.8</v>
      </c>
      <c r="F9" s="26">
        <v>3.2</v>
      </c>
      <c r="G9" s="27"/>
      <c r="H9" s="26">
        <v>0</v>
      </c>
      <c r="I9" s="24">
        <v>0.66</v>
      </c>
      <c r="J9" s="27">
        <v>1.2</v>
      </c>
    </row>
    <row r="10" spans="1:46">
      <c r="A10" s="175"/>
      <c r="B10" s="1"/>
      <c r="C10" s="1"/>
      <c r="D10" s="1"/>
      <c r="E10" s="26">
        <v>1.4</v>
      </c>
      <c r="F10" s="26">
        <v>1.6</v>
      </c>
      <c r="G10" s="27">
        <v>1.4</v>
      </c>
      <c r="H10" s="26">
        <v>0</v>
      </c>
      <c r="I10" s="26">
        <v>1</v>
      </c>
      <c r="J10" s="27">
        <v>1.5</v>
      </c>
      <c r="M10" s="187"/>
      <c r="N10" s="187"/>
      <c r="O10" s="187"/>
      <c r="P10" s="187"/>
    </row>
    <row r="11" spans="1:46">
      <c r="A11" s="175"/>
      <c r="B11" s="1"/>
      <c r="C11" s="181"/>
      <c r="D11" s="181"/>
      <c r="E11" s="26">
        <v>1.5</v>
      </c>
      <c r="F11" s="26">
        <v>2.5</v>
      </c>
      <c r="G11" s="27">
        <v>2</v>
      </c>
      <c r="H11" s="182"/>
      <c r="I11" s="182"/>
      <c r="J11" s="183"/>
      <c r="M11" s="187"/>
      <c r="N11" s="187"/>
      <c r="O11" s="187"/>
      <c r="P11" s="187"/>
    </row>
    <row r="12" spans="1:46">
      <c r="A12" s="175"/>
      <c r="B12" s="1"/>
      <c r="C12" s="181"/>
      <c r="D12" s="181"/>
      <c r="E12" s="26">
        <v>0.8</v>
      </c>
      <c r="F12" s="26">
        <v>2</v>
      </c>
      <c r="G12" s="27">
        <v>4.4000000000000004</v>
      </c>
      <c r="H12" s="182"/>
      <c r="I12" s="182"/>
      <c r="J12" s="183"/>
    </row>
    <row r="13" spans="1:46">
      <c r="A13" s="175"/>
      <c r="B13" s="1"/>
      <c r="C13" s="181"/>
      <c r="D13" s="181"/>
      <c r="E13" s="24">
        <v>0.16666666699999999</v>
      </c>
      <c r="F13" s="26">
        <v>1.4</v>
      </c>
      <c r="G13" s="25">
        <v>2.83</v>
      </c>
      <c r="H13" s="182"/>
      <c r="I13" s="28"/>
      <c r="J13" s="29"/>
      <c r="K13" s="11"/>
      <c r="S13" s="44"/>
    </row>
    <row r="14" spans="1:46">
      <c r="A14" s="175"/>
      <c r="B14" s="1"/>
      <c r="C14" s="181"/>
      <c r="D14" s="181"/>
      <c r="E14" s="26">
        <v>0</v>
      </c>
      <c r="F14" s="26">
        <v>0</v>
      </c>
      <c r="G14" s="27">
        <v>1.5</v>
      </c>
      <c r="H14" s="182"/>
      <c r="I14" s="28"/>
      <c r="J14" s="29"/>
      <c r="K14" s="11"/>
      <c r="S14" s="44"/>
    </row>
    <row r="15" spans="1:46">
      <c r="A15" s="175"/>
      <c r="B15" s="1"/>
      <c r="C15" s="188">
        <v>0</v>
      </c>
      <c r="D15" s="188">
        <v>2</v>
      </c>
      <c r="E15" s="26">
        <v>2</v>
      </c>
      <c r="F15" s="26">
        <v>4</v>
      </c>
      <c r="G15" s="27">
        <v>5</v>
      </c>
      <c r="H15" s="182"/>
      <c r="I15" s="28"/>
      <c r="J15" s="29"/>
      <c r="K15" s="11"/>
      <c r="S15" s="44"/>
    </row>
    <row r="16" spans="1:46">
      <c r="A16" s="175"/>
      <c r="B16" s="1"/>
      <c r="C16" s="188">
        <v>0</v>
      </c>
      <c r="D16" s="188">
        <v>0</v>
      </c>
      <c r="E16" s="26">
        <v>0.5</v>
      </c>
      <c r="F16" s="26">
        <v>0.5</v>
      </c>
      <c r="G16" s="27">
        <v>1</v>
      </c>
      <c r="H16" s="182"/>
      <c r="I16" s="28"/>
      <c r="J16" s="29"/>
      <c r="K16" s="11"/>
      <c r="S16" s="44"/>
    </row>
    <row r="17" spans="1:32">
      <c r="A17" s="175"/>
      <c r="B17" s="1"/>
      <c r="C17" s="188">
        <v>0</v>
      </c>
      <c r="D17" s="188">
        <v>0</v>
      </c>
      <c r="E17" s="26">
        <v>0.5</v>
      </c>
      <c r="F17" s="26">
        <v>0.5</v>
      </c>
      <c r="G17" s="27">
        <v>2</v>
      </c>
      <c r="H17" s="182"/>
      <c r="I17" s="28"/>
      <c r="J17" s="29"/>
      <c r="K17" s="11"/>
      <c r="S17" s="44"/>
    </row>
    <row r="18" spans="1:32">
      <c r="A18" s="176"/>
      <c r="B18" s="2"/>
      <c r="C18" s="189">
        <v>0</v>
      </c>
      <c r="D18" s="190">
        <v>1.5</v>
      </c>
      <c r="E18" s="30">
        <v>2</v>
      </c>
      <c r="F18" s="30">
        <v>3.5</v>
      </c>
      <c r="G18" s="186">
        <v>5.75</v>
      </c>
      <c r="H18" s="184"/>
      <c r="I18" s="31"/>
      <c r="J18" s="32"/>
      <c r="K18" s="11"/>
      <c r="S18" s="44"/>
    </row>
    <row r="19" spans="1:32">
      <c r="C19" s="39"/>
      <c r="D19" s="1"/>
      <c r="E19" s="26"/>
      <c r="F19" s="26"/>
      <c r="G19" s="26"/>
      <c r="H19" s="5"/>
      <c r="I19" s="28"/>
      <c r="J19" s="28"/>
      <c r="K19" s="11"/>
    </row>
    <row r="20" spans="1:32">
      <c r="C20" s="148" t="s">
        <v>21</v>
      </c>
      <c r="D20" s="130" t="s">
        <v>22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2"/>
      <c r="R20" s="116" t="s">
        <v>26</v>
      </c>
      <c r="S20" s="130" t="s">
        <v>27</v>
      </c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2"/>
    </row>
    <row r="21" spans="1:32">
      <c r="C21" s="148"/>
      <c r="D21" s="133" t="s">
        <v>1</v>
      </c>
      <c r="E21" s="134"/>
      <c r="F21" s="134"/>
      <c r="G21" s="134"/>
      <c r="H21" s="134"/>
      <c r="I21" s="134"/>
      <c r="J21" s="134"/>
      <c r="K21" s="134"/>
      <c r="L21" s="134"/>
      <c r="M21" s="135"/>
      <c r="N21" s="136" t="s">
        <v>3</v>
      </c>
      <c r="O21" s="137"/>
      <c r="P21" s="137"/>
      <c r="Q21" s="138"/>
      <c r="R21" s="117"/>
      <c r="S21" s="133" t="s">
        <v>1</v>
      </c>
      <c r="T21" s="134"/>
      <c r="U21" s="134"/>
      <c r="V21" s="134"/>
      <c r="W21" s="134"/>
      <c r="X21" s="134"/>
      <c r="Y21" s="134"/>
      <c r="Z21" s="134"/>
      <c r="AA21" s="134"/>
      <c r="AB21" s="135"/>
      <c r="AC21" s="136" t="s">
        <v>3</v>
      </c>
      <c r="AD21" s="137"/>
      <c r="AE21" s="137"/>
      <c r="AF21" s="138"/>
    </row>
    <row r="22" spans="1:32">
      <c r="C22" s="148"/>
      <c r="D22" s="139" t="s">
        <v>19</v>
      </c>
      <c r="E22" s="140"/>
      <c r="F22" s="128" t="s">
        <v>8</v>
      </c>
      <c r="G22" s="128"/>
      <c r="H22" s="128"/>
      <c r="I22" s="128"/>
      <c r="J22" s="128"/>
      <c r="K22" s="128"/>
      <c r="L22" s="128"/>
      <c r="M22" s="129"/>
      <c r="N22" s="128" t="s">
        <v>8</v>
      </c>
      <c r="O22" s="128"/>
      <c r="P22" s="128"/>
      <c r="Q22" s="129"/>
      <c r="R22" s="117"/>
      <c r="S22" s="139" t="s">
        <v>19</v>
      </c>
      <c r="T22" s="140"/>
      <c r="U22" s="128" t="s">
        <v>8</v>
      </c>
      <c r="V22" s="128"/>
      <c r="W22" s="128"/>
      <c r="X22" s="128"/>
      <c r="Y22" s="128"/>
      <c r="Z22" s="128"/>
      <c r="AA22" s="128"/>
      <c r="AB22" s="129"/>
      <c r="AC22" s="127" t="s">
        <v>8</v>
      </c>
      <c r="AD22" s="128"/>
      <c r="AE22" s="128"/>
      <c r="AF22" s="129"/>
    </row>
    <row r="23" spans="1:32">
      <c r="C23" s="148"/>
      <c r="D23" s="141"/>
      <c r="E23" s="142"/>
      <c r="F23" s="40">
        <v>16</v>
      </c>
      <c r="G23" s="41">
        <v>17</v>
      </c>
      <c r="H23" s="41">
        <v>20</v>
      </c>
      <c r="I23" s="42">
        <v>30</v>
      </c>
      <c r="J23" s="42">
        <v>32</v>
      </c>
      <c r="K23" s="42">
        <v>33</v>
      </c>
      <c r="L23" s="42">
        <v>67</v>
      </c>
      <c r="M23" s="43">
        <v>68</v>
      </c>
      <c r="N23" s="2">
        <v>3</v>
      </c>
      <c r="O23" s="2">
        <v>23</v>
      </c>
      <c r="P23" s="2">
        <v>25</v>
      </c>
      <c r="Q23" s="7">
        <v>105</v>
      </c>
      <c r="R23" s="117"/>
      <c r="S23" s="141"/>
      <c r="T23" s="142"/>
      <c r="U23" s="40">
        <v>16</v>
      </c>
      <c r="V23" s="41">
        <v>17</v>
      </c>
      <c r="W23" s="41">
        <v>20</v>
      </c>
      <c r="X23" s="42">
        <v>30</v>
      </c>
      <c r="Y23" s="42">
        <v>32</v>
      </c>
      <c r="Z23" s="42">
        <v>33</v>
      </c>
      <c r="AA23" s="42">
        <v>67</v>
      </c>
      <c r="AB23" s="43">
        <v>68</v>
      </c>
      <c r="AC23" s="21">
        <v>3</v>
      </c>
      <c r="AD23" s="2">
        <v>23</v>
      </c>
      <c r="AE23" s="2">
        <v>25</v>
      </c>
      <c r="AF23" s="7">
        <v>105</v>
      </c>
    </row>
    <row r="24" spans="1:32">
      <c r="C24" s="148"/>
      <c r="D24" s="143" t="s">
        <v>15</v>
      </c>
      <c r="E24" s="35">
        <v>1</v>
      </c>
      <c r="F24" s="12">
        <v>6</v>
      </c>
      <c r="G24" s="12">
        <v>4</v>
      </c>
      <c r="H24" s="12"/>
      <c r="I24" s="12">
        <v>4</v>
      </c>
      <c r="J24" s="12">
        <v>2</v>
      </c>
      <c r="K24" s="12">
        <v>4.5</v>
      </c>
      <c r="L24" s="12">
        <v>5</v>
      </c>
      <c r="M24" s="14">
        <v>3</v>
      </c>
      <c r="N24" s="12">
        <v>2</v>
      </c>
      <c r="O24" s="12">
        <v>3</v>
      </c>
      <c r="P24" s="12">
        <v>2</v>
      </c>
      <c r="Q24" s="14">
        <v>1</v>
      </c>
      <c r="R24" s="117"/>
      <c r="S24" s="143" t="s">
        <v>15</v>
      </c>
      <c r="T24" s="54">
        <v>1</v>
      </c>
      <c r="U24" s="12">
        <v>2.29</v>
      </c>
      <c r="V24" s="12">
        <v>2</v>
      </c>
      <c r="W24" s="12"/>
      <c r="X24" s="12">
        <v>1.56</v>
      </c>
      <c r="Y24" s="12">
        <v>2.52</v>
      </c>
      <c r="Z24" s="12">
        <v>2.1800000000000002</v>
      </c>
      <c r="AA24" s="12">
        <v>2.5</v>
      </c>
      <c r="AB24" s="14">
        <v>4.24</v>
      </c>
      <c r="AC24" s="18">
        <v>3.7</v>
      </c>
      <c r="AD24" s="12">
        <v>2.56</v>
      </c>
      <c r="AE24" s="12">
        <v>3.58</v>
      </c>
      <c r="AF24" s="14">
        <v>5.75</v>
      </c>
    </row>
    <row r="25" spans="1:32">
      <c r="C25" s="148"/>
      <c r="D25" s="144"/>
      <c r="E25" s="36">
        <v>2</v>
      </c>
      <c r="F25" s="15">
        <v>5</v>
      </c>
      <c r="G25" s="15">
        <v>2</v>
      </c>
      <c r="H25" s="15"/>
      <c r="I25" s="15">
        <v>3</v>
      </c>
      <c r="J25" s="15">
        <v>1</v>
      </c>
      <c r="K25" s="15">
        <v>3.5</v>
      </c>
      <c r="L25" s="15">
        <v>4</v>
      </c>
      <c r="M25" s="16">
        <v>2</v>
      </c>
      <c r="N25" s="15">
        <v>2</v>
      </c>
      <c r="O25" s="15">
        <v>3</v>
      </c>
      <c r="P25" s="15">
        <v>2</v>
      </c>
      <c r="Q25" s="16">
        <v>1</v>
      </c>
      <c r="R25" s="117"/>
      <c r="S25" s="144"/>
      <c r="T25" s="55">
        <v>2</v>
      </c>
      <c r="U25" s="15">
        <v>2.6</v>
      </c>
      <c r="V25" s="15">
        <v>2.52</v>
      </c>
      <c r="W25" s="15"/>
      <c r="X25" s="15">
        <v>1.7</v>
      </c>
      <c r="Y25" s="15">
        <v>4.04</v>
      </c>
      <c r="Z25" s="15">
        <v>2.66</v>
      </c>
      <c r="AA25" s="15">
        <v>2.82</v>
      </c>
      <c r="AB25" s="16">
        <v>5</v>
      </c>
      <c r="AC25" s="19">
        <v>3.7</v>
      </c>
      <c r="AD25" s="15">
        <v>2.66</v>
      </c>
      <c r="AE25" s="15">
        <v>3.72</v>
      </c>
      <c r="AF25" s="16">
        <v>6.1</v>
      </c>
    </row>
    <row r="26" spans="1:32">
      <c r="C26" s="148"/>
      <c r="D26" s="144"/>
      <c r="E26" s="36">
        <v>3</v>
      </c>
      <c r="F26" s="15">
        <v>4.5</v>
      </c>
      <c r="G26" s="15">
        <v>1</v>
      </c>
      <c r="H26" s="15"/>
      <c r="I26" s="15">
        <v>2</v>
      </c>
      <c r="J26" s="15">
        <v>0.5</v>
      </c>
      <c r="K26" s="15">
        <v>3.5</v>
      </c>
      <c r="L26" s="15">
        <v>3</v>
      </c>
      <c r="M26" s="16">
        <v>1</v>
      </c>
      <c r="N26" s="15">
        <v>2</v>
      </c>
      <c r="O26" s="15">
        <v>3</v>
      </c>
      <c r="P26" s="15">
        <v>2</v>
      </c>
      <c r="Q26" s="16">
        <v>1</v>
      </c>
      <c r="R26" s="117"/>
      <c r="S26" s="144"/>
      <c r="T26" s="55">
        <v>3</v>
      </c>
      <c r="U26" s="15">
        <v>2.81</v>
      </c>
      <c r="V26" s="15">
        <v>4.4800000000000004</v>
      </c>
      <c r="W26" s="15"/>
      <c r="X26" s="15">
        <v>1.82</v>
      </c>
      <c r="Y26" s="15">
        <v>4.9000000000000004</v>
      </c>
      <c r="Z26" s="15">
        <v>2.89</v>
      </c>
      <c r="AA26" s="15">
        <v>3.08</v>
      </c>
      <c r="AB26" s="16">
        <v>5.62</v>
      </c>
      <c r="AC26" s="19">
        <v>3.78</v>
      </c>
      <c r="AD26" s="15">
        <v>2.74</v>
      </c>
      <c r="AE26" s="15">
        <v>3.68</v>
      </c>
      <c r="AF26" s="16">
        <v>5.95</v>
      </c>
    </row>
    <row r="27" spans="1:32">
      <c r="C27" s="148"/>
      <c r="D27" s="145"/>
      <c r="E27" s="37">
        <v>4</v>
      </c>
      <c r="F27" s="17">
        <v>4</v>
      </c>
      <c r="G27" s="17">
        <v>1</v>
      </c>
      <c r="H27" s="17"/>
      <c r="I27" s="17">
        <v>2</v>
      </c>
      <c r="J27" s="17">
        <v>0.5</v>
      </c>
      <c r="K27" s="17">
        <v>3.5</v>
      </c>
      <c r="L27" s="17">
        <v>3</v>
      </c>
      <c r="M27" s="33">
        <v>1</v>
      </c>
      <c r="N27" s="17">
        <v>2</v>
      </c>
      <c r="O27" s="17">
        <v>2</v>
      </c>
      <c r="P27" s="17">
        <v>2</v>
      </c>
      <c r="Q27" s="33">
        <v>1</v>
      </c>
      <c r="R27" s="117"/>
      <c r="S27" s="145"/>
      <c r="T27" s="56">
        <v>4</v>
      </c>
      <c r="U27" s="17">
        <v>2.91</v>
      </c>
      <c r="V27" s="17">
        <v>6.66</v>
      </c>
      <c r="W27" s="17"/>
      <c r="X27" s="17">
        <v>1.9</v>
      </c>
      <c r="Y27" s="17">
        <v>6.36</v>
      </c>
      <c r="Z27" s="17">
        <v>3.09</v>
      </c>
      <c r="AA27" s="17">
        <v>3.22</v>
      </c>
      <c r="AB27" s="33">
        <v>6.14</v>
      </c>
      <c r="AC27" s="53">
        <v>3.74</v>
      </c>
      <c r="AD27" s="17">
        <v>2.82</v>
      </c>
      <c r="AE27" s="17">
        <v>3.78</v>
      </c>
      <c r="AF27" s="33">
        <v>6.05</v>
      </c>
    </row>
    <row r="28" spans="1:32">
      <c r="C28" s="148"/>
      <c r="D28" s="34"/>
      <c r="E28" s="38"/>
      <c r="F28" s="1"/>
      <c r="G28" s="1"/>
      <c r="H28" s="1"/>
      <c r="I28" s="1"/>
      <c r="J28" s="1"/>
      <c r="K28" s="1"/>
      <c r="L28" s="1"/>
      <c r="M28" s="4"/>
      <c r="N28" s="1"/>
      <c r="O28" s="1"/>
      <c r="P28" s="1"/>
      <c r="Q28" s="4"/>
      <c r="R28" s="117"/>
      <c r="S28" s="34"/>
      <c r="T28" s="38"/>
      <c r="U28" s="1"/>
      <c r="V28" s="1"/>
      <c r="W28" s="1"/>
      <c r="X28" s="1"/>
      <c r="Y28" s="1"/>
      <c r="Z28" s="1"/>
      <c r="AA28" s="1"/>
      <c r="AB28" s="4"/>
      <c r="AC28" s="20"/>
      <c r="AD28" s="1"/>
      <c r="AE28" s="1"/>
      <c r="AF28" s="4"/>
    </row>
    <row r="29" spans="1:32">
      <c r="C29" s="148"/>
      <c r="D29" s="143" t="s">
        <v>16</v>
      </c>
      <c r="E29" s="35">
        <v>1</v>
      </c>
      <c r="F29" s="12">
        <v>5.5</v>
      </c>
      <c r="G29" s="12">
        <v>3.5</v>
      </c>
      <c r="H29" s="12">
        <v>4</v>
      </c>
      <c r="I29" s="12">
        <v>4</v>
      </c>
      <c r="J29" s="12">
        <v>4</v>
      </c>
      <c r="K29" s="12">
        <v>2.5</v>
      </c>
      <c r="L29" s="12">
        <v>2</v>
      </c>
      <c r="M29" s="14">
        <v>0</v>
      </c>
      <c r="N29" s="12"/>
      <c r="O29" s="12">
        <v>2</v>
      </c>
      <c r="P29" s="12">
        <v>1</v>
      </c>
      <c r="Q29" s="14">
        <v>1</v>
      </c>
      <c r="R29" s="117"/>
      <c r="S29" s="143" t="s">
        <v>16</v>
      </c>
      <c r="T29" s="35">
        <v>1</v>
      </c>
      <c r="U29" s="12">
        <v>2.39</v>
      </c>
      <c r="V29" s="12">
        <v>2.04</v>
      </c>
      <c r="W29" s="12">
        <v>1.51</v>
      </c>
      <c r="X29" s="12">
        <v>1.62</v>
      </c>
      <c r="Y29" s="12">
        <v>1.78</v>
      </c>
      <c r="Z29" s="12">
        <v>2.54</v>
      </c>
      <c r="AA29" s="12">
        <v>2.8</v>
      </c>
      <c r="AB29" s="14"/>
      <c r="AC29" s="18"/>
      <c r="AD29" s="12">
        <v>2.72</v>
      </c>
      <c r="AE29" s="12">
        <v>5.16</v>
      </c>
      <c r="AF29" s="14">
        <v>6.45</v>
      </c>
    </row>
    <row r="30" spans="1:32">
      <c r="C30" s="148"/>
      <c r="D30" s="144"/>
      <c r="E30" s="36">
        <v>2</v>
      </c>
      <c r="F30" s="15">
        <v>4.5</v>
      </c>
      <c r="G30" s="15">
        <v>2</v>
      </c>
      <c r="H30" s="15">
        <v>2</v>
      </c>
      <c r="I30" s="15">
        <v>2.5</v>
      </c>
      <c r="J30" s="15">
        <v>2</v>
      </c>
      <c r="K30" s="15">
        <v>2</v>
      </c>
      <c r="L30" s="15">
        <v>1</v>
      </c>
      <c r="M30" s="16">
        <v>0</v>
      </c>
      <c r="N30" s="15"/>
      <c r="O30" s="15">
        <v>2</v>
      </c>
      <c r="P30" s="15">
        <v>1</v>
      </c>
      <c r="Q30" s="16">
        <v>1</v>
      </c>
      <c r="R30" s="117"/>
      <c r="S30" s="144"/>
      <c r="T30" s="36">
        <v>2</v>
      </c>
      <c r="U30" s="15">
        <v>2.6</v>
      </c>
      <c r="V30" s="15">
        <v>3.38</v>
      </c>
      <c r="W30" s="15">
        <v>1.85</v>
      </c>
      <c r="X30" s="15">
        <v>1.86</v>
      </c>
      <c r="Y30" s="15">
        <v>2.14</v>
      </c>
      <c r="Z30" s="15">
        <v>2.82</v>
      </c>
      <c r="AA30" s="15">
        <v>2.86</v>
      </c>
      <c r="AB30" s="16"/>
      <c r="AC30" s="19"/>
      <c r="AD30" s="15">
        <v>2.58</v>
      </c>
      <c r="AE30" s="15">
        <v>4.1399999999999997</v>
      </c>
      <c r="AF30" s="16">
        <v>5.95</v>
      </c>
    </row>
    <row r="31" spans="1:32">
      <c r="C31" s="148"/>
      <c r="D31" s="144"/>
      <c r="E31" s="36">
        <v>3</v>
      </c>
      <c r="F31" s="15">
        <v>3.5</v>
      </c>
      <c r="G31" s="15">
        <v>0</v>
      </c>
      <c r="H31" s="15">
        <v>1</v>
      </c>
      <c r="I31" s="15">
        <v>1.5</v>
      </c>
      <c r="J31" s="15">
        <v>1</v>
      </c>
      <c r="K31" s="15">
        <v>2</v>
      </c>
      <c r="L31" s="15">
        <v>1</v>
      </c>
      <c r="M31" s="16">
        <v>0</v>
      </c>
      <c r="N31" s="15"/>
      <c r="O31" s="15">
        <v>2</v>
      </c>
      <c r="P31" s="15">
        <v>1</v>
      </c>
      <c r="Q31" s="16">
        <v>1</v>
      </c>
      <c r="R31" s="117"/>
      <c r="S31" s="144"/>
      <c r="T31" s="36">
        <v>3</v>
      </c>
      <c r="U31" s="15">
        <v>3.05</v>
      </c>
      <c r="V31" s="15"/>
      <c r="W31" s="15">
        <v>2.14</v>
      </c>
      <c r="X31" s="15">
        <v>2.06</v>
      </c>
      <c r="Y31" s="15">
        <v>2.98</v>
      </c>
      <c r="Z31" s="15">
        <v>3.3</v>
      </c>
      <c r="AA31" s="15">
        <v>3</v>
      </c>
      <c r="AB31" s="16"/>
      <c r="AC31" s="19"/>
      <c r="AD31" s="15">
        <v>2.54</v>
      </c>
      <c r="AE31" s="15">
        <v>3.88</v>
      </c>
      <c r="AF31" s="16">
        <v>5.95</v>
      </c>
    </row>
    <row r="32" spans="1:32">
      <c r="C32" s="148"/>
      <c r="D32" s="144"/>
      <c r="E32" s="36">
        <v>4</v>
      </c>
      <c r="F32" s="15">
        <v>3.5</v>
      </c>
      <c r="G32" s="15">
        <v>0</v>
      </c>
      <c r="H32" s="15">
        <v>1</v>
      </c>
      <c r="I32" s="15">
        <v>1</v>
      </c>
      <c r="J32" s="15">
        <v>0</v>
      </c>
      <c r="K32" s="15">
        <v>1.5</v>
      </c>
      <c r="L32" s="15">
        <v>1</v>
      </c>
      <c r="M32" s="16">
        <v>0</v>
      </c>
      <c r="N32" s="15"/>
      <c r="O32" s="15">
        <v>2</v>
      </c>
      <c r="P32" s="15">
        <v>1</v>
      </c>
      <c r="Q32" s="16">
        <v>1</v>
      </c>
      <c r="R32" s="117"/>
      <c r="S32" s="144"/>
      <c r="T32" s="36">
        <v>4</v>
      </c>
      <c r="U32" s="15">
        <v>3.28</v>
      </c>
      <c r="V32" s="15"/>
      <c r="W32" s="15">
        <v>2.2599999999999998</v>
      </c>
      <c r="X32" s="15">
        <v>2.2400000000000002</v>
      </c>
      <c r="Y32" s="15"/>
      <c r="Z32" s="15">
        <v>2.36</v>
      </c>
      <c r="AA32" s="15">
        <v>3.28</v>
      </c>
      <c r="AB32" s="16"/>
      <c r="AC32" s="19"/>
      <c r="AD32" s="15">
        <v>2.54</v>
      </c>
      <c r="AE32" s="15">
        <v>3.62</v>
      </c>
      <c r="AF32" s="16">
        <v>5.75</v>
      </c>
    </row>
    <row r="33" spans="3:32">
      <c r="C33" s="148"/>
      <c r="D33" s="144"/>
      <c r="E33" s="36">
        <v>5</v>
      </c>
      <c r="F33" s="15">
        <v>3</v>
      </c>
      <c r="G33" s="15">
        <v>0</v>
      </c>
      <c r="H33" s="15">
        <v>1</v>
      </c>
      <c r="I33" s="15">
        <v>1</v>
      </c>
      <c r="J33" s="15">
        <v>0</v>
      </c>
      <c r="K33" s="15">
        <v>1</v>
      </c>
      <c r="L33" s="15">
        <v>1</v>
      </c>
      <c r="M33" s="16">
        <v>0</v>
      </c>
      <c r="N33" s="15"/>
      <c r="O33" s="15">
        <v>2</v>
      </c>
      <c r="P33" s="15">
        <v>1</v>
      </c>
      <c r="Q33" s="16">
        <v>1</v>
      </c>
      <c r="R33" s="117"/>
      <c r="S33" s="144"/>
      <c r="T33" s="36">
        <v>5</v>
      </c>
      <c r="U33" s="15">
        <v>3.56</v>
      </c>
      <c r="V33" s="15"/>
      <c r="W33" s="15">
        <v>2.27</v>
      </c>
      <c r="X33" s="15">
        <v>2.3199999999999998</v>
      </c>
      <c r="Y33" s="15"/>
      <c r="Z33" s="15">
        <v>2.54</v>
      </c>
      <c r="AA33" s="15">
        <v>3.32</v>
      </c>
      <c r="AB33" s="16"/>
      <c r="AC33" s="19"/>
      <c r="AD33" s="15">
        <v>2.64</v>
      </c>
      <c r="AE33" s="15">
        <v>3.6</v>
      </c>
      <c r="AF33" s="16">
        <v>5.85</v>
      </c>
    </row>
    <row r="34" spans="3:32">
      <c r="C34" s="148"/>
      <c r="D34" s="144"/>
      <c r="E34" s="36">
        <v>6</v>
      </c>
      <c r="F34" s="15">
        <v>3</v>
      </c>
      <c r="G34" s="15">
        <v>0</v>
      </c>
      <c r="H34" s="15">
        <v>1</v>
      </c>
      <c r="I34" s="15">
        <v>1</v>
      </c>
      <c r="J34" s="15">
        <v>0</v>
      </c>
      <c r="K34" s="15">
        <v>1</v>
      </c>
      <c r="L34" s="15">
        <v>1</v>
      </c>
      <c r="M34" s="16">
        <v>0</v>
      </c>
      <c r="N34" s="15"/>
      <c r="O34" s="15">
        <v>2</v>
      </c>
      <c r="P34" s="15">
        <v>1</v>
      </c>
      <c r="Q34" s="16"/>
      <c r="R34" s="117"/>
      <c r="S34" s="144"/>
      <c r="T34" s="36">
        <v>6</v>
      </c>
      <c r="U34" s="15">
        <v>3.64</v>
      </c>
      <c r="V34" s="15"/>
      <c r="W34" s="15">
        <v>2.34</v>
      </c>
      <c r="X34" s="15">
        <v>2.38</v>
      </c>
      <c r="Y34" s="15"/>
      <c r="Z34" s="15">
        <v>2.52</v>
      </c>
      <c r="AA34" s="15">
        <v>3.3</v>
      </c>
      <c r="AB34" s="16"/>
      <c r="AC34" s="19"/>
      <c r="AD34" s="15">
        <v>2.72</v>
      </c>
      <c r="AE34" s="15">
        <v>3.8</v>
      </c>
      <c r="AF34" s="16"/>
    </row>
    <row r="35" spans="3:32">
      <c r="C35" s="148"/>
      <c r="D35" s="144"/>
      <c r="E35" s="36">
        <v>7</v>
      </c>
      <c r="F35" s="15">
        <v>3</v>
      </c>
      <c r="G35" s="15">
        <v>0</v>
      </c>
      <c r="H35" s="15">
        <v>0.5</v>
      </c>
      <c r="I35" s="15">
        <v>1</v>
      </c>
      <c r="J35" s="15">
        <v>0</v>
      </c>
      <c r="K35" s="15">
        <v>1</v>
      </c>
      <c r="L35" s="15">
        <v>1</v>
      </c>
      <c r="M35" s="16">
        <v>0</v>
      </c>
      <c r="N35" s="15"/>
      <c r="O35" s="15">
        <v>1</v>
      </c>
      <c r="P35" s="15">
        <v>1</v>
      </c>
      <c r="Q35" s="16"/>
      <c r="R35" s="117"/>
      <c r="S35" s="144"/>
      <c r="T35" s="36">
        <v>7</v>
      </c>
      <c r="U35" s="15">
        <v>3.75</v>
      </c>
      <c r="V35" s="15"/>
      <c r="W35" s="15">
        <v>2.54</v>
      </c>
      <c r="X35" s="15">
        <v>2.44</v>
      </c>
      <c r="Y35" s="15"/>
      <c r="Z35" s="15">
        <v>2.52</v>
      </c>
      <c r="AA35" s="15">
        <v>4.0199999999999996</v>
      </c>
      <c r="AB35" s="16"/>
      <c r="AC35" s="19"/>
      <c r="AD35" s="15">
        <v>2.8</v>
      </c>
      <c r="AE35" s="15">
        <v>3.8</v>
      </c>
      <c r="AF35" s="16"/>
    </row>
    <row r="36" spans="3:32">
      <c r="C36" s="148"/>
      <c r="D36" s="144"/>
      <c r="E36" s="36">
        <v>8</v>
      </c>
      <c r="F36" s="15">
        <v>3</v>
      </c>
      <c r="G36" s="15">
        <v>0</v>
      </c>
      <c r="H36" s="15">
        <v>0.5</v>
      </c>
      <c r="I36" s="15">
        <v>1</v>
      </c>
      <c r="J36" s="15">
        <v>0</v>
      </c>
      <c r="K36" s="15">
        <v>1</v>
      </c>
      <c r="L36" s="15">
        <v>1</v>
      </c>
      <c r="M36" s="16">
        <v>0</v>
      </c>
      <c r="N36" s="15"/>
      <c r="O36" s="15">
        <v>1</v>
      </c>
      <c r="P36" s="15">
        <v>1</v>
      </c>
      <c r="Q36" s="16"/>
      <c r="R36" s="117"/>
      <c r="S36" s="144"/>
      <c r="T36" s="36">
        <v>8</v>
      </c>
      <c r="U36" s="15">
        <v>3.84</v>
      </c>
      <c r="V36" s="15"/>
      <c r="W36" s="15">
        <v>2.58</v>
      </c>
      <c r="X36" s="15">
        <v>2.48</v>
      </c>
      <c r="Y36" s="15"/>
      <c r="Z36" s="15">
        <v>2.58</v>
      </c>
      <c r="AA36" s="15">
        <v>4</v>
      </c>
      <c r="AB36" s="16"/>
      <c r="AC36" s="19"/>
      <c r="AD36" s="15">
        <v>2.8</v>
      </c>
      <c r="AE36" s="15">
        <v>3.92</v>
      </c>
      <c r="AF36" s="16"/>
    </row>
    <row r="37" spans="3:32">
      <c r="C37" s="148"/>
      <c r="D37" s="144"/>
      <c r="E37" s="36">
        <v>9</v>
      </c>
      <c r="F37" s="15">
        <v>3</v>
      </c>
      <c r="G37" s="15">
        <v>0</v>
      </c>
      <c r="H37" s="15">
        <v>0.5</v>
      </c>
      <c r="I37" s="15">
        <v>1</v>
      </c>
      <c r="J37" s="15">
        <v>0</v>
      </c>
      <c r="K37" s="15">
        <v>1</v>
      </c>
      <c r="L37" s="15">
        <v>0</v>
      </c>
      <c r="M37" s="16">
        <v>0</v>
      </c>
      <c r="N37" s="15"/>
      <c r="O37" s="15">
        <v>1</v>
      </c>
      <c r="P37" s="15">
        <v>1</v>
      </c>
      <c r="Q37" s="16"/>
      <c r="R37" s="117"/>
      <c r="S37" s="144"/>
      <c r="T37" s="36">
        <v>9</v>
      </c>
      <c r="U37" s="15">
        <v>3.86</v>
      </c>
      <c r="V37" s="15"/>
      <c r="W37" s="15">
        <v>2.6</v>
      </c>
      <c r="X37" s="15">
        <v>2.52</v>
      </c>
      <c r="Y37" s="15"/>
      <c r="Z37" s="15">
        <v>2.56</v>
      </c>
      <c r="AA37" s="15"/>
      <c r="AB37" s="16"/>
      <c r="AC37" s="19"/>
      <c r="AD37" s="15">
        <v>2.86</v>
      </c>
      <c r="AE37" s="15">
        <v>3.96</v>
      </c>
      <c r="AF37" s="16"/>
    </row>
    <row r="38" spans="3:32">
      <c r="C38" s="148"/>
      <c r="D38" s="145"/>
      <c r="E38" s="37">
        <v>10</v>
      </c>
      <c r="F38" s="17">
        <v>2.5</v>
      </c>
      <c r="G38" s="17">
        <v>0</v>
      </c>
      <c r="H38" s="17">
        <v>0.5</v>
      </c>
      <c r="I38" s="17">
        <v>1</v>
      </c>
      <c r="J38" s="17">
        <v>0</v>
      </c>
      <c r="K38" s="17">
        <v>1</v>
      </c>
      <c r="L38" s="17">
        <v>0</v>
      </c>
      <c r="M38" s="33">
        <v>0</v>
      </c>
      <c r="N38" s="17"/>
      <c r="O38" s="17">
        <v>1</v>
      </c>
      <c r="P38" s="17">
        <v>1</v>
      </c>
      <c r="Q38" s="33"/>
      <c r="R38" s="117"/>
      <c r="S38" s="145"/>
      <c r="T38" s="37">
        <v>10</v>
      </c>
      <c r="U38" s="17">
        <v>3.96</v>
      </c>
      <c r="V38" s="17"/>
      <c r="W38" s="17">
        <v>2.62</v>
      </c>
      <c r="X38" s="17">
        <v>2.52</v>
      </c>
      <c r="Y38" s="17"/>
      <c r="Z38" s="17">
        <v>2.52</v>
      </c>
      <c r="AA38" s="17"/>
      <c r="AB38" s="33"/>
      <c r="AC38" s="53"/>
      <c r="AD38" s="17">
        <v>2.88</v>
      </c>
      <c r="AE38" s="17">
        <v>4</v>
      </c>
      <c r="AF38" s="33"/>
    </row>
    <row r="39" spans="3:32">
      <c r="C39" s="148"/>
      <c r="D39" s="34"/>
      <c r="E39" s="38"/>
      <c r="F39" s="1"/>
      <c r="G39" s="1"/>
      <c r="H39" s="1"/>
      <c r="I39" s="1"/>
      <c r="J39" s="1"/>
      <c r="K39" s="1"/>
      <c r="L39" s="1"/>
      <c r="M39" s="4"/>
      <c r="N39" s="1"/>
      <c r="O39" s="1"/>
      <c r="P39" s="1"/>
      <c r="Q39" s="4"/>
      <c r="R39" s="117"/>
      <c r="S39" s="34"/>
      <c r="T39" s="38"/>
      <c r="U39" s="1"/>
      <c r="V39" s="1"/>
      <c r="W39" s="1"/>
      <c r="X39" s="1"/>
      <c r="Y39" s="1"/>
      <c r="Z39" s="1"/>
      <c r="AA39" s="1"/>
      <c r="AB39" s="4"/>
      <c r="AC39" s="20"/>
      <c r="AD39" s="1"/>
      <c r="AE39" s="1"/>
      <c r="AF39" s="4"/>
    </row>
    <row r="40" spans="3:32">
      <c r="C40" s="148"/>
      <c r="D40" s="143" t="s">
        <v>17</v>
      </c>
      <c r="E40" s="35">
        <v>1</v>
      </c>
      <c r="F40" s="12">
        <v>5.5</v>
      </c>
      <c r="G40" s="12"/>
      <c r="H40" s="12">
        <v>2</v>
      </c>
      <c r="I40" s="12">
        <v>3</v>
      </c>
      <c r="J40" s="12"/>
      <c r="K40" s="12"/>
      <c r="L40" s="12">
        <v>6</v>
      </c>
      <c r="M40" s="14"/>
      <c r="N40" s="12"/>
      <c r="O40" s="12">
        <v>2</v>
      </c>
      <c r="P40" s="12">
        <v>1</v>
      </c>
      <c r="Q40" s="14">
        <v>1</v>
      </c>
      <c r="R40" s="117"/>
      <c r="S40" s="143" t="s">
        <v>17</v>
      </c>
      <c r="T40" s="35">
        <v>1</v>
      </c>
      <c r="U40" s="12">
        <v>2.4</v>
      </c>
      <c r="V40" s="12"/>
      <c r="W40" s="12">
        <v>1.78</v>
      </c>
      <c r="X40" s="12">
        <v>1.56</v>
      </c>
      <c r="Y40" s="12"/>
      <c r="Z40" s="12">
        <v>1.78</v>
      </c>
      <c r="AA40" s="12"/>
      <c r="AB40" s="14"/>
      <c r="AC40" s="18"/>
      <c r="AD40" s="12">
        <v>2.42</v>
      </c>
      <c r="AE40" s="12">
        <v>3.48</v>
      </c>
      <c r="AF40" s="14">
        <v>6.15</v>
      </c>
    </row>
    <row r="41" spans="3:32">
      <c r="C41" s="148"/>
      <c r="D41" s="144"/>
      <c r="E41" s="36">
        <v>2</v>
      </c>
      <c r="F41" s="15">
        <v>3.5</v>
      </c>
      <c r="G41" s="15"/>
      <c r="H41" s="15">
        <v>1</v>
      </c>
      <c r="I41" s="15">
        <v>2</v>
      </c>
      <c r="J41" s="15"/>
      <c r="K41" s="15"/>
      <c r="L41" s="15">
        <v>4</v>
      </c>
      <c r="M41" s="16"/>
      <c r="N41" s="15"/>
      <c r="O41" s="15">
        <v>2</v>
      </c>
      <c r="P41" s="15">
        <v>1</v>
      </c>
      <c r="Q41" s="16">
        <v>1</v>
      </c>
      <c r="R41" s="117"/>
      <c r="S41" s="144"/>
      <c r="T41" s="36">
        <v>2</v>
      </c>
      <c r="U41" s="15">
        <v>2.89</v>
      </c>
      <c r="V41" s="15"/>
      <c r="W41" s="15">
        <v>1.74</v>
      </c>
      <c r="X41" s="15">
        <v>1.98</v>
      </c>
      <c r="Y41" s="15"/>
      <c r="Z41" s="15">
        <v>2.1</v>
      </c>
      <c r="AA41" s="15"/>
      <c r="AB41" s="16"/>
      <c r="AC41" s="19"/>
      <c r="AD41" s="15">
        <v>2.36</v>
      </c>
      <c r="AE41" s="15">
        <v>3.24</v>
      </c>
      <c r="AF41" s="16">
        <v>5.75</v>
      </c>
    </row>
    <row r="42" spans="3:32">
      <c r="C42" s="148"/>
      <c r="D42" s="144"/>
      <c r="E42" s="36">
        <v>3</v>
      </c>
      <c r="F42" s="15">
        <v>2.5</v>
      </c>
      <c r="G42" s="15"/>
      <c r="H42" s="15">
        <v>1</v>
      </c>
      <c r="I42" s="15">
        <v>1</v>
      </c>
      <c r="J42" s="15"/>
      <c r="K42" s="15"/>
      <c r="L42" s="15">
        <v>3</v>
      </c>
      <c r="M42" s="16"/>
      <c r="N42" s="15"/>
      <c r="O42" s="15">
        <v>2</v>
      </c>
      <c r="P42" s="15">
        <v>1</v>
      </c>
      <c r="Q42" s="16">
        <v>1</v>
      </c>
      <c r="R42" s="117"/>
      <c r="S42" s="144"/>
      <c r="T42" s="36">
        <v>3</v>
      </c>
      <c r="U42" s="15">
        <v>3.76</v>
      </c>
      <c r="V42" s="15"/>
      <c r="W42" s="15">
        <v>2.1800000000000002</v>
      </c>
      <c r="X42" s="15">
        <v>2.5</v>
      </c>
      <c r="Y42" s="15"/>
      <c r="Z42" s="15">
        <v>2.72</v>
      </c>
      <c r="AA42" s="15"/>
      <c r="AB42" s="16"/>
      <c r="AC42" s="19"/>
      <c r="AD42" s="15">
        <v>2.4</v>
      </c>
      <c r="AE42" s="15">
        <v>3.34</v>
      </c>
      <c r="AF42" s="16">
        <v>5.65</v>
      </c>
    </row>
    <row r="43" spans="3:32">
      <c r="C43" s="148"/>
      <c r="D43" s="144"/>
      <c r="E43" s="36">
        <v>4</v>
      </c>
      <c r="F43" s="15">
        <v>1.5</v>
      </c>
      <c r="G43" s="15"/>
      <c r="H43" s="15">
        <v>0</v>
      </c>
      <c r="I43" s="15">
        <v>1</v>
      </c>
      <c r="J43" s="15"/>
      <c r="K43" s="15"/>
      <c r="L43" s="15">
        <v>2</v>
      </c>
      <c r="M43" s="16"/>
      <c r="N43" s="15"/>
      <c r="O43" s="15">
        <v>2</v>
      </c>
      <c r="P43" s="15">
        <v>1</v>
      </c>
      <c r="Q43" s="16">
        <v>1</v>
      </c>
      <c r="R43" s="117"/>
      <c r="S43" s="144"/>
      <c r="T43" s="36">
        <v>4</v>
      </c>
      <c r="U43" s="15">
        <v>4.3</v>
      </c>
      <c r="V43" s="15"/>
      <c r="W43" s="15"/>
      <c r="X43" s="15">
        <v>2.89</v>
      </c>
      <c r="Y43" s="15"/>
      <c r="Z43" s="15">
        <v>3.24</v>
      </c>
      <c r="AA43" s="15"/>
      <c r="AB43" s="16"/>
      <c r="AC43" s="19"/>
      <c r="AD43" s="15">
        <v>2.5</v>
      </c>
      <c r="AE43" s="15">
        <v>3.26</v>
      </c>
      <c r="AF43" s="16">
        <v>5.8</v>
      </c>
    </row>
    <row r="44" spans="3:32">
      <c r="C44" s="148"/>
      <c r="D44" s="144"/>
      <c r="E44" s="36">
        <v>5</v>
      </c>
      <c r="F44" s="15">
        <v>1</v>
      </c>
      <c r="G44" s="15"/>
      <c r="H44" s="15">
        <v>0</v>
      </c>
      <c r="I44" s="15">
        <v>1</v>
      </c>
      <c r="J44" s="15"/>
      <c r="K44" s="15"/>
      <c r="L44" s="15">
        <v>2</v>
      </c>
      <c r="M44" s="16"/>
      <c r="N44" s="15"/>
      <c r="O44" s="15">
        <v>2</v>
      </c>
      <c r="P44" s="15">
        <v>1</v>
      </c>
      <c r="Q44" s="16">
        <v>1</v>
      </c>
      <c r="R44" s="117"/>
      <c r="S44" s="144"/>
      <c r="T44" s="36">
        <v>5</v>
      </c>
      <c r="U44" s="15">
        <v>4.46</v>
      </c>
      <c r="V44" s="15"/>
      <c r="W44" s="15"/>
      <c r="X44" s="15">
        <v>3.27</v>
      </c>
      <c r="Y44" s="15"/>
      <c r="Z44" s="15">
        <v>4.04</v>
      </c>
      <c r="AA44" s="15"/>
      <c r="AB44" s="16"/>
      <c r="AC44" s="19"/>
      <c r="AD44" s="15">
        <v>2.56</v>
      </c>
      <c r="AE44" s="15">
        <v>3.4</v>
      </c>
      <c r="AF44" s="16">
        <v>5.65</v>
      </c>
    </row>
    <row r="45" spans="3:32">
      <c r="C45" s="148"/>
      <c r="D45" s="144"/>
      <c r="E45" s="36">
        <v>6</v>
      </c>
      <c r="F45" s="15">
        <v>1</v>
      </c>
      <c r="G45" s="15"/>
      <c r="H45" s="15">
        <v>0</v>
      </c>
      <c r="I45" s="15">
        <v>1</v>
      </c>
      <c r="J45" s="15"/>
      <c r="K45" s="15"/>
      <c r="L45" s="15">
        <v>2</v>
      </c>
      <c r="M45" s="16"/>
      <c r="N45" s="15"/>
      <c r="O45" s="15">
        <v>1</v>
      </c>
      <c r="P45" s="15">
        <v>1</v>
      </c>
      <c r="Q45" s="16"/>
      <c r="R45" s="117"/>
      <c r="S45" s="144"/>
      <c r="T45" s="36">
        <v>6</v>
      </c>
      <c r="U45" s="15">
        <v>4.84</v>
      </c>
      <c r="V45" s="15"/>
      <c r="W45" s="15"/>
      <c r="X45" s="15">
        <v>3.35</v>
      </c>
      <c r="Y45" s="15"/>
      <c r="Z45" s="15">
        <v>3.58</v>
      </c>
      <c r="AA45" s="15"/>
      <c r="AB45" s="16"/>
      <c r="AC45" s="19"/>
      <c r="AD45" s="15">
        <v>2.7</v>
      </c>
      <c r="AE45" s="15">
        <v>3.52</v>
      </c>
      <c r="AF45" s="16"/>
    </row>
    <row r="46" spans="3:32">
      <c r="C46" s="148"/>
      <c r="D46" s="144"/>
      <c r="E46" s="36">
        <v>7</v>
      </c>
      <c r="F46" s="15">
        <v>1</v>
      </c>
      <c r="G46" s="15"/>
      <c r="H46" s="15">
        <v>0</v>
      </c>
      <c r="I46" s="15">
        <v>1</v>
      </c>
      <c r="J46" s="15"/>
      <c r="K46" s="15"/>
      <c r="L46" s="15">
        <v>1</v>
      </c>
      <c r="M46" s="16"/>
      <c r="N46" s="15"/>
      <c r="O46" s="15">
        <v>1</v>
      </c>
      <c r="P46" s="15">
        <v>1</v>
      </c>
      <c r="Q46" s="16"/>
      <c r="R46" s="117"/>
      <c r="S46" s="144"/>
      <c r="T46" s="36">
        <v>7</v>
      </c>
      <c r="U46" s="15">
        <v>4.96</v>
      </c>
      <c r="V46" s="15"/>
      <c r="W46" s="15"/>
      <c r="X46" s="15">
        <v>3.63</v>
      </c>
      <c r="Y46" s="15"/>
      <c r="Z46" s="15">
        <v>4.08</v>
      </c>
      <c r="AA46" s="15"/>
      <c r="AB46" s="16"/>
      <c r="AC46" s="19"/>
      <c r="AD46" s="15">
        <v>2.74</v>
      </c>
      <c r="AE46" s="15">
        <v>3.48</v>
      </c>
      <c r="AF46" s="16"/>
    </row>
    <row r="47" spans="3:32">
      <c r="C47" s="148"/>
      <c r="D47" s="144"/>
      <c r="E47" s="36">
        <v>8</v>
      </c>
      <c r="F47" s="15">
        <v>1</v>
      </c>
      <c r="G47" s="15"/>
      <c r="H47" s="15">
        <v>0</v>
      </c>
      <c r="I47" s="15">
        <v>1</v>
      </c>
      <c r="J47" s="15"/>
      <c r="K47" s="15"/>
      <c r="L47" s="15">
        <v>1</v>
      </c>
      <c r="M47" s="16"/>
      <c r="N47" s="15"/>
      <c r="O47" s="15">
        <v>1</v>
      </c>
      <c r="P47" s="15">
        <v>1</v>
      </c>
      <c r="Q47" s="16"/>
      <c r="R47" s="117"/>
      <c r="S47" s="144"/>
      <c r="T47" s="36">
        <v>8</v>
      </c>
      <c r="U47" s="15">
        <v>5.4</v>
      </c>
      <c r="V47" s="15"/>
      <c r="W47" s="15"/>
      <c r="X47" s="15">
        <v>3.58</v>
      </c>
      <c r="Y47" s="15"/>
      <c r="Z47" s="15">
        <v>3.86</v>
      </c>
      <c r="AA47" s="15"/>
      <c r="AB47" s="16"/>
      <c r="AC47" s="19"/>
      <c r="AD47" s="15">
        <v>2.86</v>
      </c>
      <c r="AE47" s="15">
        <v>3.7</v>
      </c>
      <c r="AF47" s="16"/>
    </row>
    <row r="48" spans="3:32">
      <c r="C48" s="148"/>
      <c r="D48" s="144"/>
      <c r="E48" s="36">
        <v>9</v>
      </c>
      <c r="F48" s="15">
        <v>1</v>
      </c>
      <c r="G48" s="15"/>
      <c r="H48" s="15">
        <v>0</v>
      </c>
      <c r="I48" s="15">
        <v>0</v>
      </c>
      <c r="J48" s="15"/>
      <c r="K48" s="15"/>
      <c r="L48" s="15">
        <v>1</v>
      </c>
      <c r="M48" s="16"/>
      <c r="N48" s="15"/>
      <c r="O48" s="15">
        <v>1</v>
      </c>
      <c r="P48" s="15">
        <v>1</v>
      </c>
      <c r="Q48" s="16"/>
      <c r="R48" s="117"/>
      <c r="S48" s="144"/>
      <c r="T48" s="36">
        <v>9</v>
      </c>
      <c r="U48" s="15">
        <v>5.32</v>
      </c>
      <c r="V48" s="15"/>
      <c r="W48" s="15"/>
      <c r="X48" s="15">
        <v>4.12</v>
      </c>
      <c r="Y48" s="15"/>
      <c r="Z48" s="15">
        <v>4.28</v>
      </c>
      <c r="AA48" s="15"/>
      <c r="AB48" s="16"/>
      <c r="AC48" s="19"/>
      <c r="AD48" s="15">
        <v>2.9</v>
      </c>
      <c r="AE48" s="15">
        <v>3.74</v>
      </c>
      <c r="AF48" s="16"/>
    </row>
    <row r="49" spans="3:32">
      <c r="C49" s="148"/>
      <c r="D49" s="145"/>
      <c r="E49" s="37">
        <v>10</v>
      </c>
      <c r="F49" s="17">
        <v>0.5</v>
      </c>
      <c r="G49" s="17"/>
      <c r="H49" s="17">
        <v>0</v>
      </c>
      <c r="I49" s="17">
        <v>1</v>
      </c>
      <c r="J49" s="17"/>
      <c r="K49" s="17"/>
      <c r="L49" s="17">
        <v>2</v>
      </c>
      <c r="M49" s="33"/>
      <c r="N49" s="17"/>
      <c r="O49" s="17">
        <v>1</v>
      </c>
      <c r="P49" s="17">
        <v>1</v>
      </c>
      <c r="Q49" s="33"/>
      <c r="R49" s="117"/>
      <c r="S49" s="145"/>
      <c r="T49" s="37">
        <v>10</v>
      </c>
      <c r="U49" s="17">
        <v>5.5</v>
      </c>
      <c r="V49" s="17"/>
      <c r="W49" s="17"/>
      <c r="X49" s="17">
        <v>3.68</v>
      </c>
      <c r="Y49" s="17"/>
      <c r="Z49" s="17">
        <v>4.0599999999999996</v>
      </c>
      <c r="AA49" s="17"/>
      <c r="AB49" s="33"/>
      <c r="AC49" s="53"/>
      <c r="AD49" s="17">
        <v>3</v>
      </c>
      <c r="AE49" s="17">
        <v>3.94</v>
      </c>
      <c r="AF49" s="33"/>
    </row>
    <row r="50" spans="3:32">
      <c r="C50" s="148"/>
      <c r="D50" s="20"/>
      <c r="E50" s="4"/>
      <c r="F50" s="1"/>
      <c r="G50" s="1"/>
      <c r="H50" s="1"/>
      <c r="I50" s="1"/>
      <c r="J50" s="1"/>
      <c r="K50" s="1"/>
      <c r="L50" s="1"/>
      <c r="M50" s="4"/>
      <c r="N50" s="1"/>
      <c r="O50" s="1"/>
      <c r="P50" s="1"/>
      <c r="Q50" s="4"/>
      <c r="R50" s="117"/>
      <c r="S50" s="20"/>
      <c r="T50" s="4"/>
      <c r="U50" s="1"/>
      <c r="V50" s="1"/>
      <c r="W50" s="1"/>
      <c r="X50" s="1"/>
      <c r="Y50" s="1"/>
      <c r="Z50" s="1"/>
      <c r="AA50" s="1"/>
      <c r="AB50" s="4"/>
      <c r="AC50" s="20"/>
      <c r="AD50" s="1"/>
      <c r="AE50" s="1"/>
      <c r="AF50" s="4"/>
    </row>
    <row r="51" spans="3:32">
      <c r="C51" s="148"/>
      <c r="D51" s="139" t="s">
        <v>18</v>
      </c>
      <c r="E51" s="35">
        <v>1</v>
      </c>
      <c r="F51" s="12">
        <v>5</v>
      </c>
      <c r="G51" s="12"/>
      <c r="H51" s="12"/>
      <c r="I51" s="12">
        <v>3.5</v>
      </c>
      <c r="J51" s="12"/>
      <c r="K51" s="12">
        <v>4</v>
      </c>
      <c r="L51" s="12"/>
      <c r="M51" s="14"/>
      <c r="N51" s="12"/>
      <c r="O51" s="12">
        <v>2</v>
      </c>
      <c r="P51" s="12">
        <v>1</v>
      </c>
      <c r="Q51" s="14">
        <v>1</v>
      </c>
      <c r="R51" s="117"/>
      <c r="S51" s="139" t="s">
        <v>18</v>
      </c>
      <c r="T51" s="35">
        <v>1</v>
      </c>
      <c r="U51" s="12">
        <v>3.1</v>
      </c>
      <c r="V51" s="12"/>
      <c r="W51" s="12"/>
      <c r="X51" s="12">
        <v>1.61</v>
      </c>
      <c r="Y51" s="12"/>
      <c r="Z51" s="12">
        <v>1.8</v>
      </c>
      <c r="AA51" s="12"/>
      <c r="AB51" s="14"/>
      <c r="AC51" s="18"/>
      <c r="AD51" s="12">
        <v>2.44</v>
      </c>
      <c r="AE51" s="12">
        <v>3.72</v>
      </c>
      <c r="AF51" s="14">
        <v>6.7</v>
      </c>
    </row>
    <row r="52" spans="3:32">
      <c r="C52" s="148"/>
      <c r="D52" s="146"/>
      <c r="E52" s="36">
        <v>2</v>
      </c>
      <c r="F52" s="15">
        <v>3</v>
      </c>
      <c r="G52" s="15"/>
      <c r="H52" s="15"/>
      <c r="I52" s="15">
        <v>1</v>
      </c>
      <c r="J52" s="15"/>
      <c r="K52" s="15">
        <v>3</v>
      </c>
      <c r="L52" s="15"/>
      <c r="M52" s="16"/>
      <c r="N52" s="15"/>
      <c r="O52" s="15">
        <v>2</v>
      </c>
      <c r="P52" s="15">
        <v>1</v>
      </c>
      <c r="Q52" s="16">
        <v>2</v>
      </c>
      <c r="R52" s="117"/>
      <c r="S52" s="146"/>
      <c r="T52" s="36">
        <v>2</v>
      </c>
      <c r="U52" s="15">
        <v>2.72</v>
      </c>
      <c r="V52" s="15"/>
      <c r="W52" s="15"/>
      <c r="X52" s="15">
        <v>2.65</v>
      </c>
      <c r="Y52" s="15"/>
      <c r="Z52" s="15">
        <v>1.9</v>
      </c>
      <c r="AA52" s="15"/>
      <c r="AB52" s="16"/>
      <c r="AC52" s="19"/>
      <c r="AD52" s="15">
        <v>2.16</v>
      </c>
      <c r="AE52" s="15">
        <v>2.96</v>
      </c>
      <c r="AF52" s="16">
        <v>5.15</v>
      </c>
    </row>
    <row r="53" spans="3:32">
      <c r="C53" s="148"/>
      <c r="D53" s="146"/>
      <c r="E53" s="36">
        <v>3</v>
      </c>
      <c r="F53" s="15">
        <v>3</v>
      </c>
      <c r="G53" s="15"/>
      <c r="H53" s="15"/>
      <c r="I53" s="15">
        <v>0</v>
      </c>
      <c r="J53" s="15"/>
      <c r="K53" s="15">
        <v>1</v>
      </c>
      <c r="L53" s="15"/>
      <c r="M53" s="16"/>
      <c r="N53" s="15"/>
      <c r="O53" s="15">
        <v>2</v>
      </c>
      <c r="P53" s="15">
        <v>1</v>
      </c>
      <c r="Q53" s="16">
        <v>2</v>
      </c>
      <c r="R53" s="117"/>
      <c r="S53" s="146"/>
      <c r="T53" s="36">
        <v>3</v>
      </c>
      <c r="U53" s="15">
        <v>3.14</v>
      </c>
      <c r="V53" s="15"/>
      <c r="W53" s="15"/>
      <c r="X53" s="15"/>
      <c r="Y53" s="15"/>
      <c r="Z53" s="15">
        <v>2.6</v>
      </c>
      <c r="AA53" s="15"/>
      <c r="AB53" s="16"/>
      <c r="AC53" s="19"/>
      <c r="AD53" s="15">
        <v>2.2400000000000002</v>
      </c>
      <c r="AE53" s="15">
        <v>2.9</v>
      </c>
      <c r="AF53" s="16">
        <v>5.15</v>
      </c>
    </row>
    <row r="54" spans="3:32">
      <c r="C54" s="148"/>
      <c r="D54" s="146"/>
      <c r="E54" s="36">
        <v>4</v>
      </c>
      <c r="F54" s="15">
        <v>2</v>
      </c>
      <c r="G54" s="15"/>
      <c r="H54" s="15"/>
      <c r="I54" s="15">
        <v>0</v>
      </c>
      <c r="J54" s="15"/>
      <c r="K54" s="15">
        <v>1</v>
      </c>
      <c r="L54" s="15"/>
      <c r="M54" s="16"/>
      <c r="N54" s="15"/>
      <c r="O54" s="15">
        <v>2</v>
      </c>
      <c r="P54" s="15">
        <v>1</v>
      </c>
      <c r="Q54" s="16">
        <v>2</v>
      </c>
      <c r="R54" s="117"/>
      <c r="S54" s="146"/>
      <c r="T54" s="36">
        <v>4</v>
      </c>
      <c r="U54" s="15">
        <v>4.1399999999999997</v>
      </c>
      <c r="V54" s="15"/>
      <c r="W54" s="15"/>
      <c r="X54" s="15"/>
      <c r="Y54" s="15"/>
      <c r="Z54" s="15">
        <v>3.28</v>
      </c>
      <c r="AA54" s="15"/>
      <c r="AB54" s="16"/>
      <c r="AC54" s="19"/>
      <c r="AD54" s="15">
        <v>2.44</v>
      </c>
      <c r="AE54" s="15">
        <v>3.08</v>
      </c>
      <c r="AF54" s="16">
        <v>5.2</v>
      </c>
    </row>
    <row r="55" spans="3:32">
      <c r="C55" s="148"/>
      <c r="D55" s="146"/>
      <c r="E55" s="36">
        <v>5</v>
      </c>
      <c r="F55" s="15">
        <v>2</v>
      </c>
      <c r="G55" s="15"/>
      <c r="H55" s="15"/>
      <c r="I55" s="15">
        <v>0</v>
      </c>
      <c r="J55" s="15"/>
      <c r="K55" s="15">
        <v>1</v>
      </c>
      <c r="L55" s="15"/>
      <c r="M55" s="16"/>
      <c r="N55" s="15"/>
      <c r="O55" s="15">
        <v>2</v>
      </c>
      <c r="P55" s="15">
        <v>1</v>
      </c>
      <c r="Q55" s="16">
        <v>2</v>
      </c>
      <c r="R55" s="117"/>
      <c r="S55" s="146"/>
      <c r="T55" s="36">
        <v>5</v>
      </c>
      <c r="U55" s="15">
        <v>4.62</v>
      </c>
      <c r="V55" s="15"/>
      <c r="W55" s="15"/>
      <c r="X55" s="15"/>
      <c r="Y55" s="15"/>
      <c r="Z55" s="15">
        <v>5.92</v>
      </c>
      <c r="AA55" s="15"/>
      <c r="AB55" s="16"/>
      <c r="AC55" s="19"/>
      <c r="AD55" s="15">
        <v>2.52</v>
      </c>
      <c r="AE55" s="15">
        <v>3.12</v>
      </c>
      <c r="AF55" s="16">
        <v>5</v>
      </c>
    </row>
    <row r="56" spans="3:32">
      <c r="C56" s="148"/>
      <c r="D56" s="146"/>
      <c r="E56" s="36">
        <v>6</v>
      </c>
      <c r="F56" s="15">
        <v>1</v>
      </c>
      <c r="G56" s="15"/>
      <c r="H56" s="15"/>
      <c r="I56" s="15">
        <v>0</v>
      </c>
      <c r="J56" s="15"/>
      <c r="K56" s="15">
        <v>0</v>
      </c>
      <c r="L56" s="15"/>
      <c r="M56" s="16"/>
      <c r="N56" s="15"/>
      <c r="O56" s="15">
        <v>1</v>
      </c>
      <c r="P56" s="15"/>
      <c r="Q56" s="16"/>
      <c r="R56" s="117"/>
      <c r="S56" s="146"/>
      <c r="T56" s="36">
        <v>6</v>
      </c>
      <c r="U56" s="15">
        <v>5.5</v>
      </c>
      <c r="V56" s="15"/>
      <c r="W56" s="15"/>
      <c r="X56" s="15"/>
      <c r="Y56" s="15"/>
      <c r="Z56" s="15"/>
      <c r="AA56" s="15"/>
      <c r="AB56" s="16"/>
      <c r="AC56" s="19"/>
      <c r="AD56" s="15">
        <v>2.68</v>
      </c>
      <c r="AE56" s="15"/>
      <c r="AF56" s="16"/>
    </row>
    <row r="57" spans="3:32">
      <c r="C57" s="148"/>
      <c r="D57" s="146"/>
      <c r="E57" s="36">
        <v>7</v>
      </c>
      <c r="F57" s="15">
        <v>1</v>
      </c>
      <c r="G57" s="15"/>
      <c r="H57" s="15"/>
      <c r="I57" s="15">
        <v>0</v>
      </c>
      <c r="J57" s="15"/>
      <c r="K57" s="15">
        <v>0</v>
      </c>
      <c r="L57" s="15"/>
      <c r="M57" s="16"/>
      <c r="N57" s="15"/>
      <c r="O57" s="15">
        <v>1</v>
      </c>
      <c r="P57" s="15"/>
      <c r="Q57" s="16"/>
      <c r="R57" s="117"/>
      <c r="S57" s="146"/>
      <c r="T57" s="36">
        <v>7</v>
      </c>
      <c r="U57" s="15">
        <v>5.7</v>
      </c>
      <c r="V57" s="15"/>
      <c r="W57" s="15"/>
      <c r="X57" s="15"/>
      <c r="Y57" s="15"/>
      <c r="Z57" s="15"/>
      <c r="AA57" s="15"/>
      <c r="AB57" s="16"/>
      <c r="AC57" s="19"/>
      <c r="AD57" s="15">
        <v>2.44</v>
      </c>
      <c r="AE57" s="15"/>
      <c r="AF57" s="16"/>
    </row>
    <row r="58" spans="3:32">
      <c r="C58" s="148"/>
      <c r="D58" s="146"/>
      <c r="E58" s="36">
        <v>8</v>
      </c>
      <c r="F58" s="15">
        <v>1</v>
      </c>
      <c r="G58" s="15"/>
      <c r="H58" s="15"/>
      <c r="I58" s="15">
        <v>0</v>
      </c>
      <c r="J58" s="15"/>
      <c r="K58" s="15">
        <v>0</v>
      </c>
      <c r="L58" s="15"/>
      <c r="M58" s="16"/>
      <c r="N58" s="15"/>
      <c r="O58" s="15">
        <v>1</v>
      </c>
      <c r="P58" s="15"/>
      <c r="Q58" s="16"/>
      <c r="R58" s="117"/>
      <c r="S58" s="146"/>
      <c r="T58" s="36">
        <v>8</v>
      </c>
      <c r="U58" s="15">
        <v>6.26</v>
      </c>
      <c r="V58" s="15"/>
      <c r="W58" s="15"/>
      <c r="X58" s="15"/>
      <c r="Y58" s="15"/>
      <c r="Z58" s="15"/>
      <c r="AA58" s="15"/>
      <c r="AB58" s="16"/>
      <c r="AC58" s="19"/>
      <c r="AD58" s="15">
        <v>2.82</v>
      </c>
      <c r="AE58" s="15"/>
      <c r="AF58" s="16"/>
    </row>
    <row r="59" spans="3:32">
      <c r="C59" s="148"/>
      <c r="D59" s="146"/>
      <c r="E59" s="36">
        <v>9</v>
      </c>
      <c r="F59" s="15">
        <v>1</v>
      </c>
      <c r="G59" s="15"/>
      <c r="H59" s="15"/>
      <c r="I59" s="15">
        <v>0</v>
      </c>
      <c r="J59" s="15"/>
      <c r="K59" s="15">
        <v>0</v>
      </c>
      <c r="L59" s="15"/>
      <c r="M59" s="16"/>
      <c r="N59" s="15"/>
      <c r="O59" s="15">
        <v>1</v>
      </c>
      <c r="P59" s="15"/>
      <c r="Q59" s="16"/>
      <c r="R59" s="117"/>
      <c r="S59" s="146"/>
      <c r="T59" s="36">
        <v>9</v>
      </c>
      <c r="U59" s="15">
        <v>6.86</v>
      </c>
      <c r="V59" s="15"/>
      <c r="W59" s="15"/>
      <c r="X59" s="15"/>
      <c r="Y59" s="15"/>
      <c r="Z59" s="15"/>
      <c r="AA59" s="15"/>
      <c r="AB59" s="16"/>
      <c r="AC59" s="19"/>
      <c r="AD59" s="15">
        <v>3.02</v>
      </c>
      <c r="AE59" s="15"/>
      <c r="AF59" s="16"/>
    </row>
    <row r="60" spans="3:32">
      <c r="C60" s="148"/>
      <c r="D60" s="141"/>
      <c r="E60" s="37">
        <v>10</v>
      </c>
      <c r="F60" s="17">
        <v>0</v>
      </c>
      <c r="G60" s="17"/>
      <c r="H60" s="17"/>
      <c r="I60" s="17">
        <v>0</v>
      </c>
      <c r="J60" s="17"/>
      <c r="K60" s="17">
        <v>0</v>
      </c>
      <c r="L60" s="17"/>
      <c r="M60" s="33"/>
      <c r="N60" s="17"/>
      <c r="O60" s="17">
        <v>1</v>
      </c>
      <c r="P60" s="17"/>
      <c r="Q60" s="33"/>
      <c r="R60" s="117"/>
      <c r="S60" s="141"/>
      <c r="T60" s="37">
        <v>10</v>
      </c>
      <c r="U60" s="17"/>
      <c r="V60" s="17"/>
      <c r="W60" s="17"/>
      <c r="X60" s="17"/>
      <c r="Y60" s="17"/>
      <c r="Z60" s="17"/>
      <c r="AA60" s="17"/>
      <c r="AB60" s="33"/>
      <c r="AC60" s="53"/>
      <c r="AD60" s="17">
        <v>3.1</v>
      </c>
      <c r="AE60" s="17"/>
      <c r="AF60" s="33"/>
    </row>
    <row r="61" spans="3:32">
      <c r="C61" s="148"/>
      <c r="D61" s="1"/>
      <c r="E61" s="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"/>
      <c r="R61" s="117"/>
      <c r="S61" s="1"/>
      <c r="T61" s="4"/>
      <c r="U61" s="1"/>
      <c r="V61" s="1"/>
      <c r="W61" s="1"/>
      <c r="X61" s="1"/>
      <c r="Y61" s="1"/>
      <c r="Z61" s="1"/>
      <c r="AA61" s="1"/>
      <c r="AB61" s="4"/>
      <c r="AC61" s="20"/>
      <c r="AD61" s="1"/>
      <c r="AE61" s="1"/>
      <c r="AF61" s="4"/>
    </row>
    <row r="62" spans="3:32">
      <c r="C62" s="148"/>
      <c r="D62" s="139" t="s">
        <v>20</v>
      </c>
      <c r="E62" s="35">
        <v>1</v>
      </c>
      <c r="F62" s="6"/>
      <c r="G62" s="6"/>
      <c r="H62" s="6"/>
      <c r="I62" s="6"/>
      <c r="J62" s="6"/>
      <c r="K62" s="6"/>
      <c r="L62" s="6"/>
      <c r="M62" s="3"/>
      <c r="N62" s="12"/>
      <c r="O62" s="12">
        <v>2</v>
      </c>
      <c r="P62" s="12">
        <v>1</v>
      </c>
      <c r="Q62" s="3"/>
      <c r="R62" s="117"/>
      <c r="S62" s="139" t="s">
        <v>20</v>
      </c>
      <c r="T62" s="35">
        <v>1</v>
      </c>
      <c r="U62" s="6"/>
      <c r="V62" s="6"/>
      <c r="W62" s="6"/>
      <c r="X62" s="6"/>
      <c r="Y62" s="6"/>
      <c r="Z62" s="6"/>
      <c r="AA62" s="6"/>
      <c r="AB62" s="3"/>
      <c r="AC62" s="18"/>
      <c r="AD62" s="12"/>
      <c r="AE62" s="12"/>
      <c r="AF62" s="3"/>
    </row>
    <row r="63" spans="3:32">
      <c r="C63" s="148"/>
      <c r="D63" s="146"/>
      <c r="E63" s="36">
        <v>2</v>
      </c>
      <c r="F63" s="1"/>
      <c r="G63" s="1"/>
      <c r="H63" s="1"/>
      <c r="I63" s="1"/>
      <c r="J63" s="1"/>
      <c r="K63" s="1"/>
      <c r="L63" s="1"/>
      <c r="M63" s="4"/>
      <c r="N63" s="15"/>
      <c r="O63" s="15">
        <v>2</v>
      </c>
      <c r="P63" s="15">
        <v>1</v>
      </c>
      <c r="Q63" s="4"/>
      <c r="R63" s="117"/>
      <c r="S63" s="146"/>
      <c r="T63" s="36">
        <v>2</v>
      </c>
      <c r="U63" s="1"/>
      <c r="V63" s="1"/>
      <c r="W63" s="1"/>
      <c r="X63" s="1"/>
      <c r="Y63" s="1"/>
      <c r="Z63" s="1"/>
      <c r="AA63" s="1"/>
      <c r="AB63" s="4"/>
      <c r="AC63" s="19"/>
      <c r="AD63" s="15"/>
      <c r="AE63" s="15"/>
      <c r="AF63" s="4"/>
    </row>
    <row r="64" spans="3:32">
      <c r="C64" s="148"/>
      <c r="D64" s="146"/>
      <c r="E64" s="36">
        <v>3</v>
      </c>
      <c r="F64" s="1"/>
      <c r="G64" s="1"/>
      <c r="H64" s="1"/>
      <c r="I64" s="1"/>
      <c r="J64" s="1"/>
      <c r="K64" s="1"/>
      <c r="L64" s="1"/>
      <c r="M64" s="4"/>
      <c r="N64" s="15"/>
      <c r="O64" s="15">
        <v>2</v>
      </c>
      <c r="P64" s="15">
        <v>1</v>
      </c>
      <c r="Q64" s="4"/>
      <c r="R64" s="117"/>
      <c r="S64" s="146"/>
      <c r="T64" s="36">
        <v>3</v>
      </c>
      <c r="U64" s="1"/>
      <c r="V64" s="1"/>
      <c r="W64" s="1"/>
      <c r="X64" s="1"/>
      <c r="Y64" s="1"/>
      <c r="Z64" s="1"/>
      <c r="AA64" s="1"/>
      <c r="AB64" s="4"/>
      <c r="AC64" s="19"/>
      <c r="AD64" s="15"/>
      <c r="AE64" s="15"/>
      <c r="AF64" s="4"/>
    </row>
    <row r="65" spans="3:32">
      <c r="C65" s="148"/>
      <c r="D65" s="146"/>
      <c r="E65" s="36">
        <v>4</v>
      </c>
      <c r="F65" s="1"/>
      <c r="G65" s="1"/>
      <c r="H65" s="1"/>
      <c r="I65" s="1"/>
      <c r="J65" s="1"/>
      <c r="K65" s="1"/>
      <c r="L65" s="1"/>
      <c r="M65" s="4"/>
      <c r="N65" s="15"/>
      <c r="O65" s="15">
        <v>1</v>
      </c>
      <c r="P65" s="15">
        <v>1</v>
      </c>
      <c r="Q65" s="4"/>
      <c r="R65" s="117"/>
      <c r="S65" s="146"/>
      <c r="T65" s="36">
        <v>4</v>
      </c>
      <c r="U65" s="1"/>
      <c r="V65" s="1"/>
      <c r="W65" s="1"/>
      <c r="X65" s="1"/>
      <c r="Y65" s="1"/>
      <c r="Z65" s="1"/>
      <c r="AA65" s="1"/>
      <c r="AB65" s="4"/>
      <c r="AC65" s="19"/>
      <c r="AD65" s="15"/>
      <c r="AE65" s="15"/>
      <c r="AF65" s="4"/>
    </row>
    <row r="66" spans="3:32">
      <c r="C66" s="148"/>
      <c r="D66" s="146"/>
      <c r="E66" s="36">
        <v>5</v>
      </c>
      <c r="F66" s="1"/>
      <c r="G66" s="1"/>
      <c r="H66" s="1"/>
      <c r="I66" s="1"/>
      <c r="J66" s="1"/>
      <c r="K66" s="1"/>
      <c r="L66" s="1"/>
      <c r="M66" s="4"/>
      <c r="N66" s="15"/>
      <c r="O66" s="15">
        <v>0</v>
      </c>
      <c r="P66" s="15">
        <v>1</v>
      </c>
      <c r="Q66" s="4"/>
      <c r="R66" s="117"/>
      <c r="S66" s="146"/>
      <c r="T66" s="36">
        <v>5</v>
      </c>
      <c r="U66" s="1"/>
      <c r="V66" s="1"/>
      <c r="W66" s="1"/>
      <c r="X66" s="1"/>
      <c r="Y66" s="1"/>
      <c r="Z66" s="1"/>
      <c r="AA66" s="1"/>
      <c r="AB66" s="4"/>
      <c r="AC66" s="19"/>
      <c r="AD66" s="15"/>
      <c r="AE66" s="15"/>
      <c r="AF66" s="4"/>
    </row>
    <row r="67" spans="3:32">
      <c r="C67" s="148"/>
      <c r="D67" s="146"/>
      <c r="E67" s="36">
        <v>6</v>
      </c>
      <c r="F67" s="1"/>
      <c r="G67" s="1"/>
      <c r="H67" s="1"/>
      <c r="I67" s="1"/>
      <c r="J67" s="1"/>
      <c r="K67" s="1"/>
      <c r="L67" s="1"/>
      <c r="M67" s="4"/>
      <c r="N67" s="15"/>
      <c r="O67" s="15">
        <v>0</v>
      </c>
      <c r="P67" s="15">
        <v>1</v>
      </c>
      <c r="Q67" s="4"/>
      <c r="R67" s="117"/>
      <c r="S67" s="146"/>
      <c r="T67" s="36">
        <v>6</v>
      </c>
      <c r="U67" s="1"/>
      <c r="V67" s="1"/>
      <c r="W67" s="1"/>
      <c r="X67" s="1"/>
      <c r="Y67" s="1"/>
      <c r="Z67" s="1"/>
      <c r="AA67" s="1"/>
      <c r="AB67" s="4"/>
      <c r="AC67" s="19"/>
      <c r="AD67" s="15"/>
      <c r="AE67" s="15"/>
      <c r="AF67" s="4"/>
    </row>
    <row r="68" spans="3:32">
      <c r="C68" s="148"/>
      <c r="D68" s="146"/>
      <c r="E68" s="36">
        <v>7</v>
      </c>
      <c r="F68" s="1"/>
      <c r="G68" s="1"/>
      <c r="H68" s="1"/>
      <c r="I68" s="1"/>
      <c r="J68" s="1"/>
      <c r="K68" s="1"/>
      <c r="L68" s="1"/>
      <c r="M68" s="4"/>
      <c r="N68" s="15"/>
      <c r="O68" s="15">
        <v>0</v>
      </c>
      <c r="P68" s="15">
        <v>1</v>
      </c>
      <c r="Q68" s="4"/>
      <c r="R68" s="117"/>
      <c r="S68" s="146"/>
      <c r="T68" s="36">
        <v>7</v>
      </c>
      <c r="U68" s="1"/>
      <c r="V68" s="1"/>
      <c r="W68" s="1"/>
      <c r="X68" s="1"/>
      <c r="Y68" s="1"/>
      <c r="Z68" s="1"/>
      <c r="AA68" s="1"/>
      <c r="AB68" s="4"/>
      <c r="AC68" s="19"/>
      <c r="AD68" s="15"/>
      <c r="AE68" s="15"/>
      <c r="AF68" s="4"/>
    </row>
    <row r="69" spans="3:32">
      <c r="C69" s="148"/>
      <c r="D69" s="146"/>
      <c r="E69" s="36">
        <v>8</v>
      </c>
      <c r="F69" s="1"/>
      <c r="G69" s="1"/>
      <c r="H69" s="1"/>
      <c r="I69" s="1"/>
      <c r="J69" s="1"/>
      <c r="K69" s="1"/>
      <c r="L69" s="1"/>
      <c r="M69" s="4"/>
      <c r="N69" s="15"/>
      <c r="O69" s="15">
        <v>0</v>
      </c>
      <c r="P69" s="15">
        <v>1</v>
      </c>
      <c r="Q69" s="4"/>
      <c r="R69" s="117"/>
      <c r="S69" s="146"/>
      <c r="T69" s="36">
        <v>8</v>
      </c>
      <c r="U69" s="1"/>
      <c r="V69" s="1"/>
      <c r="W69" s="1"/>
      <c r="X69" s="1"/>
      <c r="Y69" s="1"/>
      <c r="Z69" s="1"/>
      <c r="AA69" s="1"/>
      <c r="AB69" s="4"/>
      <c r="AC69" s="19"/>
      <c r="AD69" s="15"/>
      <c r="AE69" s="15"/>
      <c r="AF69" s="4"/>
    </row>
    <row r="70" spans="3:32">
      <c r="C70" s="148"/>
      <c r="D70" s="146"/>
      <c r="E70" s="36">
        <v>9</v>
      </c>
      <c r="F70" s="1"/>
      <c r="G70" s="1"/>
      <c r="H70" s="1"/>
      <c r="I70" s="1"/>
      <c r="J70" s="1"/>
      <c r="K70" s="1"/>
      <c r="L70" s="1"/>
      <c r="M70" s="4"/>
      <c r="N70" s="15"/>
      <c r="O70" s="15">
        <v>0</v>
      </c>
      <c r="P70" s="15">
        <v>1</v>
      </c>
      <c r="Q70" s="4"/>
      <c r="R70" s="117"/>
      <c r="S70" s="146"/>
      <c r="T70" s="36">
        <v>9</v>
      </c>
      <c r="U70" s="1"/>
      <c r="V70" s="1"/>
      <c r="W70" s="1"/>
      <c r="X70" s="1"/>
      <c r="Y70" s="1"/>
      <c r="Z70" s="1"/>
      <c r="AA70" s="1"/>
      <c r="AB70" s="4"/>
      <c r="AC70" s="19"/>
      <c r="AD70" s="15"/>
      <c r="AE70" s="15"/>
      <c r="AF70" s="4"/>
    </row>
    <row r="71" spans="3:32">
      <c r="C71" s="149"/>
      <c r="D71" s="141"/>
      <c r="E71" s="37">
        <v>10</v>
      </c>
      <c r="F71" s="2"/>
      <c r="G71" s="2"/>
      <c r="H71" s="2"/>
      <c r="I71" s="2"/>
      <c r="J71" s="2"/>
      <c r="K71" s="2"/>
      <c r="L71" s="2"/>
      <c r="M71" s="7"/>
      <c r="N71" s="17"/>
      <c r="O71" s="17">
        <v>0</v>
      </c>
      <c r="P71" s="17">
        <v>1</v>
      </c>
      <c r="Q71" s="7"/>
      <c r="R71" s="118"/>
      <c r="S71" s="141"/>
      <c r="T71" s="37">
        <v>10</v>
      </c>
      <c r="U71" s="2"/>
      <c r="V71" s="2"/>
      <c r="W71" s="2"/>
      <c r="X71" s="2"/>
      <c r="Y71" s="2"/>
      <c r="Z71" s="2"/>
      <c r="AA71" s="2"/>
      <c r="AB71" s="7"/>
      <c r="AC71" s="53"/>
      <c r="AD71" s="17"/>
      <c r="AE71" s="17"/>
      <c r="AF71" s="7"/>
    </row>
  </sheetData>
  <mergeCells count="39">
    <mergeCell ref="D24:D27"/>
    <mergeCell ref="D22:E23"/>
    <mergeCell ref="B1:J1"/>
    <mergeCell ref="D62:D71"/>
    <mergeCell ref="N22:Q22"/>
    <mergeCell ref="N21:Q21"/>
    <mergeCell ref="C20:C71"/>
    <mergeCell ref="D20:Q20"/>
    <mergeCell ref="D40:D49"/>
    <mergeCell ref="D51:D60"/>
    <mergeCell ref="F22:M22"/>
    <mergeCell ref="D21:M21"/>
    <mergeCell ref="D29:D38"/>
    <mergeCell ref="R1:R8"/>
    <mergeCell ref="T2:AA2"/>
    <mergeCell ref="AB2:AE2"/>
    <mergeCell ref="S2:S4"/>
    <mergeCell ref="T3:AA3"/>
    <mergeCell ref="AB3:AE3"/>
    <mergeCell ref="S1:AE1"/>
    <mergeCell ref="R20:R71"/>
    <mergeCell ref="S20:AF20"/>
    <mergeCell ref="S21:AB21"/>
    <mergeCell ref="AC21:AF21"/>
    <mergeCell ref="S22:T23"/>
    <mergeCell ref="U22:AB22"/>
    <mergeCell ref="AC22:AF22"/>
    <mergeCell ref="S24:S27"/>
    <mergeCell ref="S29:S38"/>
    <mergeCell ref="S40:S49"/>
    <mergeCell ref="S51:S60"/>
    <mergeCell ref="S62:S71"/>
    <mergeCell ref="AG1:AG8"/>
    <mergeCell ref="AH1:AT1"/>
    <mergeCell ref="AH2:AH4"/>
    <mergeCell ref="AI2:AP2"/>
    <mergeCell ref="AQ2:AT2"/>
    <mergeCell ref="AI3:AP3"/>
    <mergeCell ref="AQ3:AT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F173C-C828-FD4D-8225-5C25CA753AB5}">
  <dimension ref="A1:Z57"/>
  <sheetViews>
    <sheetView topLeftCell="A11" workbookViewId="0">
      <selection activeCell="K39" sqref="K38:K39"/>
    </sheetView>
  </sheetViews>
  <sheetFormatPr baseColWidth="10" defaultRowHeight="16"/>
  <cols>
    <col min="1" max="1" width="7" customWidth="1"/>
    <col min="2" max="2" width="13.6640625" customWidth="1"/>
    <col min="3" max="3" width="14.6640625" customWidth="1"/>
    <col min="4" max="4" width="27" customWidth="1"/>
    <col min="6" max="6" width="7.83203125" customWidth="1"/>
    <col min="8" max="8" width="15" customWidth="1"/>
    <col min="9" max="9" width="16.83203125" customWidth="1"/>
    <col min="10" max="10" width="13.33203125" customWidth="1"/>
    <col min="11" max="11" width="17.6640625" customWidth="1"/>
    <col min="13" max="13" width="8" customWidth="1"/>
    <col min="14" max="14" width="15.33203125" customWidth="1"/>
    <col min="15" max="15" width="3.1640625" bestFit="1" customWidth="1"/>
    <col min="16" max="16" width="3.83203125" customWidth="1"/>
    <col min="17" max="22" width="3.1640625" bestFit="1" customWidth="1"/>
    <col min="23" max="23" width="2.1640625" bestFit="1" customWidth="1"/>
    <col min="24" max="25" width="3.1640625" bestFit="1" customWidth="1"/>
    <col min="26" max="26" width="5.5" customWidth="1"/>
  </cols>
  <sheetData>
    <row r="1" spans="1:26" ht="16" customHeight="1">
      <c r="A1" s="156" t="s">
        <v>30</v>
      </c>
      <c r="B1" s="151" t="s">
        <v>48</v>
      </c>
      <c r="C1" s="151"/>
      <c r="D1" s="152"/>
      <c r="M1" s="170" t="s">
        <v>58</v>
      </c>
      <c r="N1" s="167" t="s">
        <v>59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9"/>
    </row>
    <row r="2" spans="1:26">
      <c r="A2" s="157"/>
      <c r="B2" s="1"/>
      <c r="C2" s="8" t="s">
        <v>46</v>
      </c>
      <c r="D2" s="9" t="s">
        <v>47</v>
      </c>
      <c r="M2" s="171"/>
      <c r="N2" s="165" t="s">
        <v>64</v>
      </c>
      <c r="O2" s="159" t="s">
        <v>65</v>
      </c>
      <c r="P2" s="160"/>
      <c r="Q2" s="160"/>
      <c r="R2" s="160"/>
      <c r="S2" s="160"/>
      <c r="T2" s="160"/>
      <c r="U2" s="160"/>
      <c r="V2" s="161"/>
      <c r="W2" s="162" t="s">
        <v>60</v>
      </c>
      <c r="X2" s="163"/>
      <c r="Y2" s="163"/>
      <c r="Z2" s="164"/>
    </row>
    <row r="3" spans="1:26">
      <c r="A3" s="157"/>
      <c r="B3" s="68" t="s">
        <v>31</v>
      </c>
      <c r="C3" s="70">
        <v>38</v>
      </c>
      <c r="D3" s="71">
        <v>63</v>
      </c>
      <c r="M3" s="171"/>
      <c r="N3" s="166"/>
      <c r="O3" s="108">
        <v>16</v>
      </c>
      <c r="P3" s="109">
        <v>17</v>
      </c>
      <c r="Q3" s="109">
        <v>20</v>
      </c>
      <c r="R3" s="109">
        <v>30</v>
      </c>
      <c r="S3" s="109">
        <v>32</v>
      </c>
      <c r="T3" s="109">
        <v>33</v>
      </c>
      <c r="U3" s="109">
        <v>67</v>
      </c>
      <c r="V3" s="110">
        <v>68</v>
      </c>
      <c r="W3" s="108">
        <v>3</v>
      </c>
      <c r="X3" s="109">
        <v>23</v>
      </c>
      <c r="Y3" s="109">
        <v>25</v>
      </c>
      <c r="Z3" s="110">
        <v>105</v>
      </c>
    </row>
    <row r="4" spans="1:26">
      <c r="A4" s="157"/>
      <c r="B4" s="68" t="s">
        <v>32</v>
      </c>
      <c r="C4" s="70">
        <v>36</v>
      </c>
      <c r="D4" s="71">
        <v>64</v>
      </c>
      <c r="M4" s="171"/>
      <c r="N4" s="107" t="s">
        <v>61</v>
      </c>
      <c r="O4" s="111"/>
      <c r="P4" s="99"/>
      <c r="Q4" s="99"/>
      <c r="R4" s="99"/>
      <c r="S4" s="99"/>
      <c r="T4" s="99"/>
      <c r="U4" s="99"/>
      <c r="V4" s="100"/>
      <c r="W4" s="115"/>
      <c r="X4" s="99"/>
      <c r="Y4" s="99"/>
      <c r="Z4" s="100"/>
    </row>
    <row r="5" spans="1:26">
      <c r="A5" s="157"/>
      <c r="B5" s="68" t="s">
        <v>33</v>
      </c>
      <c r="C5" s="70">
        <v>11</v>
      </c>
      <c r="D5" s="71">
        <v>89</v>
      </c>
      <c r="M5" s="171"/>
      <c r="N5" s="66">
        <v>1.05</v>
      </c>
      <c r="O5" s="112"/>
      <c r="P5" s="101"/>
      <c r="Q5" s="101"/>
      <c r="R5" s="101"/>
      <c r="S5" s="101"/>
      <c r="T5" s="101"/>
      <c r="U5" s="101">
        <v>0</v>
      </c>
      <c r="V5" s="102"/>
      <c r="W5" s="112"/>
      <c r="X5" s="101">
        <v>0</v>
      </c>
      <c r="Y5" s="101">
        <v>0</v>
      </c>
      <c r="Z5" s="102"/>
    </row>
    <row r="6" spans="1:26">
      <c r="A6" s="157"/>
      <c r="B6" s="68" t="s">
        <v>34</v>
      </c>
      <c r="C6" s="70">
        <v>0</v>
      </c>
      <c r="D6" s="71">
        <v>100</v>
      </c>
      <c r="M6" s="171"/>
      <c r="N6" s="66">
        <v>2.02</v>
      </c>
      <c r="O6" s="112"/>
      <c r="P6" s="101"/>
      <c r="Q6" s="101"/>
      <c r="R6" s="101"/>
      <c r="S6" s="101"/>
      <c r="T6" s="101"/>
      <c r="U6" s="101">
        <v>0</v>
      </c>
      <c r="V6" s="102"/>
      <c r="W6" s="112"/>
      <c r="X6" s="101">
        <v>0</v>
      </c>
      <c r="Y6" s="101">
        <v>0</v>
      </c>
      <c r="Z6" s="102"/>
    </row>
    <row r="7" spans="1:26">
      <c r="A7" s="157"/>
      <c r="B7" s="68" t="s">
        <v>35</v>
      </c>
      <c r="C7" s="70">
        <v>0</v>
      </c>
      <c r="D7" s="71">
        <v>100</v>
      </c>
      <c r="M7" s="171"/>
      <c r="N7" s="66">
        <v>3</v>
      </c>
      <c r="O7" s="112"/>
      <c r="P7" s="101">
        <v>1</v>
      </c>
      <c r="Q7" s="101">
        <v>4</v>
      </c>
      <c r="R7" s="101">
        <v>1</v>
      </c>
      <c r="S7" s="101"/>
      <c r="T7" s="101">
        <v>0</v>
      </c>
      <c r="U7" s="101"/>
      <c r="V7" s="102"/>
      <c r="W7" s="112"/>
      <c r="X7" s="101"/>
      <c r="Y7" s="101"/>
      <c r="Z7" s="102"/>
    </row>
    <row r="8" spans="1:26">
      <c r="A8" s="157"/>
      <c r="B8" s="68" t="s">
        <v>36</v>
      </c>
      <c r="C8" s="70">
        <v>0</v>
      </c>
      <c r="D8" s="71">
        <v>100</v>
      </c>
      <c r="M8" s="171"/>
      <c r="N8" s="66">
        <v>5</v>
      </c>
      <c r="O8" s="112"/>
      <c r="P8" s="101">
        <v>1</v>
      </c>
      <c r="Q8" s="101">
        <v>3</v>
      </c>
      <c r="R8" s="101">
        <v>1</v>
      </c>
      <c r="S8" s="101"/>
      <c r="T8" s="101">
        <v>0</v>
      </c>
      <c r="U8" s="101">
        <v>1</v>
      </c>
      <c r="V8" s="102">
        <v>0</v>
      </c>
      <c r="W8" s="112"/>
      <c r="X8" s="101">
        <v>0</v>
      </c>
      <c r="Y8" s="101">
        <v>0</v>
      </c>
      <c r="Z8" s="102"/>
    </row>
    <row r="9" spans="1:26">
      <c r="A9" s="157"/>
      <c r="B9" s="68" t="s">
        <v>37</v>
      </c>
      <c r="C9" s="70">
        <v>0</v>
      </c>
      <c r="D9" s="71">
        <v>100</v>
      </c>
      <c r="M9" s="171"/>
      <c r="N9" s="66">
        <v>10.47</v>
      </c>
      <c r="O9" s="112"/>
      <c r="P9" s="101">
        <v>1</v>
      </c>
      <c r="Q9" s="101">
        <v>3</v>
      </c>
      <c r="R9" s="101">
        <v>1</v>
      </c>
      <c r="S9" s="101"/>
      <c r="T9" s="101">
        <v>0</v>
      </c>
      <c r="U9" s="101">
        <v>0</v>
      </c>
      <c r="V9" s="102">
        <v>0</v>
      </c>
      <c r="W9" s="112"/>
      <c r="X9" s="101">
        <v>1</v>
      </c>
      <c r="Y9" s="101">
        <v>0</v>
      </c>
      <c r="Z9" s="102">
        <v>0</v>
      </c>
    </row>
    <row r="10" spans="1:26">
      <c r="A10" s="157"/>
      <c r="B10" s="68" t="s">
        <v>38</v>
      </c>
      <c r="C10" s="70">
        <v>0</v>
      </c>
      <c r="D10" s="71">
        <v>100</v>
      </c>
      <c r="M10" s="171"/>
      <c r="N10" s="66">
        <v>19.77</v>
      </c>
      <c r="O10" s="112">
        <v>4</v>
      </c>
      <c r="P10" s="101">
        <v>1</v>
      </c>
      <c r="Q10" s="101">
        <v>2</v>
      </c>
      <c r="R10" s="101">
        <v>1</v>
      </c>
      <c r="S10" s="101">
        <v>1</v>
      </c>
      <c r="T10" s="101">
        <v>0</v>
      </c>
      <c r="U10" s="101">
        <v>0</v>
      </c>
      <c r="V10" s="102">
        <v>0</v>
      </c>
      <c r="W10" s="112"/>
      <c r="X10" s="101">
        <v>1</v>
      </c>
      <c r="Y10" s="101">
        <v>0</v>
      </c>
      <c r="Z10" s="102">
        <v>0</v>
      </c>
    </row>
    <row r="11" spans="1:26">
      <c r="A11" s="157"/>
      <c r="B11" s="68" t="s">
        <v>39</v>
      </c>
      <c r="C11" s="70">
        <v>0</v>
      </c>
      <c r="D11" s="71">
        <v>100</v>
      </c>
      <c r="M11" s="171"/>
      <c r="N11" s="67">
        <v>30.23</v>
      </c>
      <c r="O11" s="113">
        <v>4</v>
      </c>
      <c r="P11" s="103">
        <v>1</v>
      </c>
      <c r="Q11" s="103">
        <v>2</v>
      </c>
      <c r="R11" s="103">
        <v>3</v>
      </c>
      <c r="S11" s="103">
        <v>2</v>
      </c>
      <c r="T11" s="103">
        <v>4</v>
      </c>
      <c r="U11" s="103">
        <v>0</v>
      </c>
      <c r="V11" s="104">
        <v>0</v>
      </c>
      <c r="W11" s="113"/>
      <c r="X11" s="103">
        <v>1</v>
      </c>
      <c r="Y11" s="103">
        <v>0</v>
      </c>
      <c r="Z11" s="104"/>
    </row>
    <row r="12" spans="1:26">
      <c r="A12" s="157"/>
      <c r="B12" s="68" t="s">
        <v>40</v>
      </c>
      <c r="C12" s="70">
        <v>100</v>
      </c>
      <c r="D12" s="71">
        <v>0</v>
      </c>
      <c r="M12" s="171"/>
      <c r="N12" s="107" t="s">
        <v>62</v>
      </c>
      <c r="O12" s="114"/>
      <c r="P12" s="105"/>
      <c r="Q12" s="105"/>
      <c r="R12" s="105"/>
      <c r="S12" s="105"/>
      <c r="T12" s="105"/>
      <c r="U12" s="105"/>
      <c r="V12" s="106"/>
      <c r="W12" s="114"/>
      <c r="X12" s="105"/>
      <c r="Y12" s="105"/>
      <c r="Z12" s="106"/>
    </row>
    <row r="13" spans="1:26">
      <c r="A13" s="157"/>
      <c r="B13" s="68" t="s">
        <v>41</v>
      </c>
      <c r="C13" s="70">
        <v>88</v>
      </c>
      <c r="D13" s="71">
        <v>13</v>
      </c>
      <c r="M13" s="171"/>
      <c r="N13" s="66">
        <v>1.05</v>
      </c>
      <c r="O13" s="112"/>
      <c r="P13" s="101"/>
      <c r="Q13" s="101"/>
      <c r="R13" s="101"/>
      <c r="S13" s="101"/>
      <c r="T13" s="101"/>
      <c r="U13" s="101">
        <v>1</v>
      </c>
      <c r="V13" s="102"/>
      <c r="W13" s="112"/>
      <c r="X13" s="101">
        <v>0</v>
      </c>
      <c r="Y13" s="101">
        <v>0</v>
      </c>
      <c r="Z13" s="102"/>
    </row>
    <row r="14" spans="1:26">
      <c r="A14" s="157"/>
      <c r="B14" s="68" t="s">
        <v>42</v>
      </c>
      <c r="C14" s="70">
        <v>88</v>
      </c>
      <c r="D14" s="71">
        <v>13</v>
      </c>
      <c r="M14" s="171"/>
      <c r="N14" s="66">
        <v>2.02</v>
      </c>
      <c r="O14" s="112"/>
      <c r="P14" s="101"/>
      <c r="Q14" s="101"/>
      <c r="R14" s="101"/>
      <c r="S14" s="101"/>
      <c r="T14" s="101"/>
      <c r="U14" s="101">
        <v>0</v>
      </c>
      <c r="V14" s="102"/>
      <c r="W14" s="112">
        <v>2</v>
      </c>
      <c r="X14" s="101">
        <v>0</v>
      </c>
      <c r="Y14" s="101">
        <v>0</v>
      </c>
      <c r="Z14" s="102"/>
    </row>
    <row r="15" spans="1:26">
      <c r="A15" s="157"/>
      <c r="B15" s="68" t="s">
        <v>43</v>
      </c>
      <c r="C15" s="70">
        <v>0</v>
      </c>
      <c r="D15" s="71">
        <v>100</v>
      </c>
      <c r="M15" s="171"/>
      <c r="N15" s="66">
        <v>3</v>
      </c>
      <c r="O15" s="112">
        <v>3</v>
      </c>
      <c r="P15" s="101">
        <v>2</v>
      </c>
      <c r="Q15" s="101">
        <v>4</v>
      </c>
      <c r="R15" s="101">
        <v>2</v>
      </c>
      <c r="S15" s="101"/>
      <c r="T15" s="101">
        <v>2</v>
      </c>
      <c r="U15" s="101"/>
      <c r="V15" s="102"/>
      <c r="W15" s="112"/>
      <c r="X15" s="101"/>
      <c r="Y15" s="101"/>
      <c r="Z15" s="102"/>
    </row>
    <row r="16" spans="1:26">
      <c r="A16" s="157"/>
      <c r="B16" s="68" t="s">
        <v>44</v>
      </c>
      <c r="C16" s="70">
        <v>0</v>
      </c>
      <c r="D16" s="71">
        <v>100</v>
      </c>
      <c r="M16" s="171"/>
      <c r="N16" s="66">
        <v>5</v>
      </c>
      <c r="O16" s="112">
        <v>3</v>
      </c>
      <c r="P16" s="101">
        <v>2</v>
      </c>
      <c r="Q16" s="101">
        <v>3</v>
      </c>
      <c r="R16" s="101">
        <v>1</v>
      </c>
      <c r="S16" s="101"/>
      <c r="T16" s="101">
        <v>1</v>
      </c>
      <c r="U16" s="101">
        <v>2</v>
      </c>
      <c r="V16" s="102">
        <v>0</v>
      </c>
      <c r="W16" s="112">
        <v>2</v>
      </c>
      <c r="X16" s="101">
        <v>2</v>
      </c>
      <c r="Y16" s="101">
        <v>1</v>
      </c>
      <c r="Z16" s="102"/>
    </row>
    <row r="17" spans="1:26" ht="16" customHeight="1">
      <c r="A17" s="157"/>
      <c r="B17" s="68" t="s">
        <v>43</v>
      </c>
      <c r="C17" s="70">
        <v>0</v>
      </c>
      <c r="D17" s="71">
        <v>100</v>
      </c>
      <c r="M17" s="171"/>
      <c r="N17" s="66">
        <v>10.47</v>
      </c>
      <c r="O17" s="112">
        <v>3</v>
      </c>
      <c r="P17" s="101">
        <v>2</v>
      </c>
      <c r="Q17" s="101">
        <v>3</v>
      </c>
      <c r="R17" s="101">
        <v>1</v>
      </c>
      <c r="S17" s="101"/>
      <c r="T17" s="101">
        <v>1</v>
      </c>
      <c r="U17" s="101">
        <v>2</v>
      </c>
      <c r="V17" s="102">
        <v>0</v>
      </c>
      <c r="W17" s="112"/>
      <c r="X17" s="101">
        <v>2</v>
      </c>
      <c r="Y17" s="101">
        <v>1</v>
      </c>
      <c r="Z17" s="102">
        <v>1</v>
      </c>
    </row>
    <row r="18" spans="1:26">
      <c r="A18" s="158"/>
      <c r="B18" s="69" t="s">
        <v>45</v>
      </c>
      <c r="C18" s="72">
        <v>0</v>
      </c>
      <c r="D18" s="73">
        <v>100</v>
      </c>
      <c r="M18" s="171"/>
      <c r="N18" s="66">
        <v>19.77</v>
      </c>
      <c r="O18" s="112">
        <v>3</v>
      </c>
      <c r="P18" s="101">
        <v>2</v>
      </c>
      <c r="Q18" s="101">
        <v>3</v>
      </c>
      <c r="R18" s="101">
        <v>1</v>
      </c>
      <c r="S18" s="101">
        <v>3</v>
      </c>
      <c r="T18" s="101">
        <v>1</v>
      </c>
      <c r="U18" s="101">
        <v>2</v>
      </c>
      <c r="V18" s="102">
        <v>0</v>
      </c>
      <c r="W18" s="112"/>
      <c r="X18" s="101">
        <v>2</v>
      </c>
      <c r="Y18" s="101">
        <v>1</v>
      </c>
      <c r="Z18" s="102">
        <v>1</v>
      </c>
    </row>
    <row r="19" spans="1:26">
      <c r="M19" s="171"/>
      <c r="N19" s="67">
        <v>30.23</v>
      </c>
      <c r="O19" s="113">
        <v>5</v>
      </c>
      <c r="P19" s="103">
        <v>3</v>
      </c>
      <c r="Q19" s="103">
        <v>3</v>
      </c>
      <c r="R19" s="103">
        <v>3</v>
      </c>
      <c r="S19" s="103">
        <v>2</v>
      </c>
      <c r="T19" s="103">
        <v>5</v>
      </c>
      <c r="U19" s="103">
        <v>2</v>
      </c>
      <c r="V19" s="104">
        <v>0</v>
      </c>
      <c r="W19" s="113"/>
      <c r="X19" s="103">
        <v>2</v>
      </c>
      <c r="Y19" s="103">
        <v>1</v>
      </c>
      <c r="Z19" s="104"/>
    </row>
    <row r="20" spans="1:26" ht="16" customHeight="1">
      <c r="A20" s="153" t="s">
        <v>49</v>
      </c>
      <c r="B20" s="150" t="s">
        <v>55</v>
      </c>
      <c r="C20" s="151"/>
      <c r="D20" s="151"/>
      <c r="E20" s="151"/>
      <c r="F20" s="151"/>
      <c r="G20" s="151"/>
      <c r="H20" s="151"/>
      <c r="I20" s="151"/>
      <c r="J20" s="151"/>
      <c r="K20" s="152"/>
      <c r="M20" s="171"/>
      <c r="N20" s="54" t="s">
        <v>63</v>
      </c>
      <c r="O20" s="114"/>
      <c r="P20" s="105"/>
      <c r="Q20" s="105"/>
      <c r="R20" s="105"/>
      <c r="S20" s="105"/>
      <c r="T20" s="105"/>
      <c r="U20" s="105"/>
      <c r="V20" s="106"/>
      <c r="W20" s="114"/>
      <c r="X20" s="105"/>
      <c r="Y20" s="105"/>
      <c r="Z20" s="106"/>
    </row>
    <row r="21" spans="1:26">
      <c r="A21" s="154"/>
      <c r="B21" s="20"/>
      <c r="C21" s="70" t="s">
        <v>52</v>
      </c>
      <c r="D21" s="70" t="s">
        <v>0</v>
      </c>
      <c r="E21" s="70" t="s">
        <v>50</v>
      </c>
      <c r="F21" s="70" t="s">
        <v>7</v>
      </c>
      <c r="G21" s="70" t="s">
        <v>2</v>
      </c>
      <c r="H21" s="70" t="s">
        <v>3</v>
      </c>
      <c r="I21" s="70" t="s">
        <v>51</v>
      </c>
      <c r="J21" s="70" t="s">
        <v>54</v>
      </c>
      <c r="K21" s="71" t="s">
        <v>53</v>
      </c>
      <c r="M21" s="171"/>
      <c r="N21" s="66">
        <v>1.05</v>
      </c>
      <c r="O21" s="112"/>
      <c r="P21" s="101"/>
      <c r="Q21" s="101"/>
      <c r="R21" s="101"/>
      <c r="S21" s="101"/>
      <c r="T21" s="101"/>
      <c r="U21" s="101">
        <v>1</v>
      </c>
      <c r="V21" s="102">
        <v>0</v>
      </c>
      <c r="W21" s="112"/>
      <c r="X21" s="101">
        <v>0</v>
      </c>
      <c r="Y21" s="101">
        <v>0</v>
      </c>
      <c r="Z21" s="102"/>
    </row>
    <row r="22" spans="1:26">
      <c r="A22" s="154"/>
      <c r="B22" s="65" t="s">
        <v>4</v>
      </c>
      <c r="C22" s="86">
        <f t="shared" ref="C22:K22" si="0">AVERAGE(C25:C34)</f>
        <v>-75.078000000000003</v>
      </c>
      <c r="D22" s="86">
        <f t="shared" si="0"/>
        <v>-74.546461000000008</v>
      </c>
      <c r="E22" s="86">
        <f t="shared" si="0"/>
        <v>-64.455165000000008</v>
      </c>
      <c r="F22" s="86">
        <f t="shared" si="0"/>
        <v>-61.408137874999994</v>
      </c>
      <c r="G22" s="86">
        <f t="shared" si="0"/>
        <v>-74.056483999999998</v>
      </c>
      <c r="H22" s="86">
        <f t="shared" si="0"/>
        <v>-65.587709600000011</v>
      </c>
      <c r="I22" s="86">
        <f t="shared" si="0"/>
        <v>-75.642499999999998</v>
      </c>
      <c r="J22" s="86">
        <f t="shared" si="0"/>
        <v>32.809291797500002</v>
      </c>
      <c r="K22" s="87">
        <f t="shared" si="0"/>
        <v>17.209920910000001</v>
      </c>
      <c r="M22" s="171"/>
      <c r="N22" s="66">
        <v>2.02</v>
      </c>
      <c r="O22" s="112"/>
      <c r="P22" s="101"/>
      <c r="Q22" s="101"/>
      <c r="R22" s="101"/>
      <c r="S22" s="101"/>
      <c r="T22" s="101"/>
      <c r="U22" s="101">
        <v>0</v>
      </c>
      <c r="V22" s="102">
        <v>0</v>
      </c>
      <c r="W22" s="112"/>
      <c r="X22" s="101">
        <v>0</v>
      </c>
      <c r="Y22" s="101">
        <v>0</v>
      </c>
      <c r="Z22" s="102"/>
    </row>
    <row r="23" spans="1:26">
      <c r="A23" s="154"/>
      <c r="B23" s="65" t="s">
        <v>6</v>
      </c>
      <c r="C23" s="86">
        <f t="shared" ref="C23:K23" si="1">STDEV(C25:C34)</f>
        <v>4.2932411998395779</v>
      </c>
      <c r="D23" s="86">
        <f t="shared" si="1"/>
        <v>1.2656063260599684</v>
      </c>
      <c r="E23" s="86">
        <f t="shared" si="1"/>
        <v>4.4063990426786104</v>
      </c>
      <c r="F23" s="86">
        <f t="shared" si="1"/>
        <v>5.0907308231269122</v>
      </c>
      <c r="G23" s="86">
        <f t="shared" si="1"/>
        <v>0.1685566247259366</v>
      </c>
      <c r="H23" s="86">
        <f t="shared" si="1"/>
        <v>5.3966931731194281</v>
      </c>
      <c r="I23" s="86">
        <f t="shared" si="1"/>
        <v>1.3863952058005207</v>
      </c>
      <c r="J23" s="86">
        <f t="shared" si="1"/>
        <v>14.326966688557201</v>
      </c>
      <c r="K23" s="87">
        <f t="shared" si="1"/>
        <v>29.781564600454647</v>
      </c>
      <c r="M23" s="171"/>
      <c r="N23" s="66">
        <v>3</v>
      </c>
      <c r="O23" s="112">
        <v>6</v>
      </c>
      <c r="P23" s="101">
        <v>4</v>
      </c>
      <c r="Q23" s="101"/>
      <c r="R23" s="101">
        <v>2</v>
      </c>
      <c r="S23" s="101"/>
      <c r="T23" s="101">
        <v>5</v>
      </c>
      <c r="U23" s="101"/>
      <c r="V23" s="102"/>
      <c r="W23" s="112"/>
      <c r="X23" s="101"/>
      <c r="Y23" s="101"/>
      <c r="Z23" s="102"/>
    </row>
    <row r="24" spans="1:26">
      <c r="A24" s="154"/>
      <c r="B24" s="65" t="s">
        <v>5</v>
      </c>
      <c r="C24" s="88">
        <f t="shared" ref="C24:K24" si="2">COUNT(C25:C34)</f>
        <v>5</v>
      </c>
      <c r="D24" s="88">
        <f t="shared" si="2"/>
        <v>3</v>
      </c>
      <c r="E24" s="88">
        <f t="shared" si="2"/>
        <v>3</v>
      </c>
      <c r="F24" s="88">
        <f t="shared" si="2"/>
        <v>8</v>
      </c>
      <c r="G24" s="88">
        <f t="shared" si="2"/>
        <v>3</v>
      </c>
      <c r="H24" s="88">
        <f t="shared" si="2"/>
        <v>10</v>
      </c>
      <c r="I24" s="88">
        <f t="shared" si="2"/>
        <v>4</v>
      </c>
      <c r="J24" s="88">
        <f t="shared" si="2"/>
        <v>8</v>
      </c>
      <c r="K24" s="89">
        <f t="shared" si="2"/>
        <v>4</v>
      </c>
      <c r="M24" s="171"/>
      <c r="N24" s="66">
        <v>5</v>
      </c>
      <c r="O24" s="112">
        <v>5</v>
      </c>
      <c r="P24" s="101">
        <v>3</v>
      </c>
      <c r="Q24" s="101"/>
      <c r="R24" s="101">
        <v>1</v>
      </c>
      <c r="S24" s="101"/>
      <c r="T24" s="101">
        <v>4</v>
      </c>
      <c r="U24" s="101">
        <v>4</v>
      </c>
      <c r="V24" s="102">
        <v>3</v>
      </c>
      <c r="W24" s="112"/>
      <c r="X24" s="101">
        <v>3</v>
      </c>
      <c r="Y24" s="101">
        <v>2</v>
      </c>
      <c r="Z24" s="102"/>
    </row>
    <row r="25" spans="1:26">
      <c r="A25" s="154"/>
      <c r="B25" s="20"/>
      <c r="C25" s="83">
        <v>-78.459999999999994</v>
      </c>
      <c r="D25" s="83">
        <v>-73.092382999999998</v>
      </c>
      <c r="E25" s="83">
        <v>-59.367102000000003</v>
      </c>
      <c r="F25" s="83">
        <v>-69.257339999999999</v>
      </c>
      <c r="G25" s="83">
        <v>-74.248998999999998</v>
      </c>
      <c r="H25" s="83">
        <v>-74.068944999999999</v>
      </c>
      <c r="I25" s="83">
        <v>-76.099999999999994</v>
      </c>
      <c r="J25" s="84">
        <v>42.653161599999997</v>
      </c>
      <c r="K25" s="85">
        <v>9.8391357399999997</v>
      </c>
      <c r="M25" s="171"/>
      <c r="N25" s="66">
        <v>10.47</v>
      </c>
      <c r="O25" s="112">
        <v>6</v>
      </c>
      <c r="P25" s="101">
        <v>3</v>
      </c>
      <c r="Q25" s="101"/>
      <c r="R25" s="101">
        <v>1</v>
      </c>
      <c r="S25" s="101"/>
      <c r="T25" s="101">
        <v>4</v>
      </c>
      <c r="U25" s="101">
        <v>4</v>
      </c>
      <c r="V25" s="102">
        <v>2</v>
      </c>
      <c r="W25" s="112"/>
      <c r="X25" s="101">
        <v>3</v>
      </c>
      <c r="Y25" s="101">
        <v>2</v>
      </c>
      <c r="Z25" s="102">
        <v>1</v>
      </c>
    </row>
    <row r="26" spans="1:26">
      <c r="A26" s="154"/>
      <c r="B26" s="20"/>
      <c r="C26" s="77">
        <v>-67.98</v>
      </c>
      <c r="D26" s="77">
        <v>-75.147000000000006</v>
      </c>
      <c r="E26" s="77">
        <v>-67.007177999999996</v>
      </c>
      <c r="F26" s="77">
        <v>-61.462815999999997</v>
      </c>
      <c r="G26" s="77">
        <v>-73.985022000000001</v>
      </c>
      <c r="H26" s="77">
        <v>-62.431576</v>
      </c>
      <c r="I26" s="77">
        <v>-77.39</v>
      </c>
      <c r="J26" s="79">
        <v>49.171207699999997</v>
      </c>
      <c r="K26" s="80">
        <v>45.007592799999998</v>
      </c>
      <c r="M26" s="171"/>
      <c r="N26" s="66">
        <v>19.77</v>
      </c>
      <c r="O26" s="112">
        <v>5</v>
      </c>
      <c r="P26" s="101">
        <v>3</v>
      </c>
      <c r="Q26" s="101"/>
      <c r="R26" s="101">
        <v>1</v>
      </c>
      <c r="S26" s="101">
        <v>3</v>
      </c>
      <c r="T26" s="101">
        <v>4</v>
      </c>
      <c r="U26" s="101">
        <v>4</v>
      </c>
      <c r="V26" s="102">
        <v>2</v>
      </c>
      <c r="W26" s="112"/>
      <c r="X26" s="101">
        <v>3</v>
      </c>
      <c r="Y26" s="101">
        <v>2</v>
      </c>
      <c r="Z26" s="102">
        <v>2</v>
      </c>
    </row>
    <row r="27" spans="1:26">
      <c r="A27" s="154"/>
      <c r="B27" s="20"/>
      <c r="C27" s="77">
        <v>-77.09</v>
      </c>
      <c r="D27" s="77">
        <v>-75.400000000000006</v>
      </c>
      <c r="E27" s="77">
        <v>-66.991214999999997</v>
      </c>
      <c r="F27" s="77">
        <v>-54.105705999999998</v>
      </c>
      <c r="G27" s="77">
        <v>-73.935430999999994</v>
      </c>
      <c r="H27" s="77">
        <v>-62.988013000000002</v>
      </c>
      <c r="I27" s="77">
        <v>-74.349999999999994</v>
      </c>
      <c r="J27" s="79">
        <v>24.0633789</v>
      </c>
      <c r="K27" s="80">
        <v>35.502239099999997</v>
      </c>
      <c r="M27" s="171"/>
      <c r="N27" s="67">
        <v>30.23</v>
      </c>
      <c r="O27" s="113">
        <v>5</v>
      </c>
      <c r="P27" s="103">
        <v>3</v>
      </c>
      <c r="Q27" s="103"/>
      <c r="R27" s="103">
        <v>2</v>
      </c>
      <c r="S27" s="103">
        <v>1</v>
      </c>
      <c r="T27" s="103">
        <v>5</v>
      </c>
      <c r="U27" s="103">
        <v>4</v>
      </c>
      <c r="V27" s="104">
        <v>2</v>
      </c>
      <c r="W27" s="113"/>
      <c r="X27" s="103"/>
      <c r="Y27" s="103"/>
      <c r="Z27" s="104"/>
    </row>
    <row r="28" spans="1:26">
      <c r="A28" s="154"/>
      <c r="B28" s="20"/>
      <c r="C28" s="77">
        <v>-77.72</v>
      </c>
      <c r="D28" s="77"/>
      <c r="E28" s="77"/>
      <c r="F28" s="77">
        <v>-54.136223000000001</v>
      </c>
      <c r="G28" s="77"/>
      <c r="H28" s="77">
        <v>-63.387793000000002</v>
      </c>
      <c r="I28" s="77">
        <v>-74.73</v>
      </c>
      <c r="J28" s="79">
        <v>36.119856800000001</v>
      </c>
      <c r="K28" s="80">
        <v>-21.509284000000001</v>
      </c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 spans="1:26">
      <c r="A29" s="154"/>
      <c r="B29" s="20"/>
      <c r="C29" s="77">
        <v>-74.14</v>
      </c>
      <c r="D29" s="77"/>
      <c r="E29" s="77"/>
      <c r="F29" s="77">
        <v>-62.951734999999999</v>
      </c>
      <c r="G29" s="77"/>
      <c r="H29" s="77">
        <v>-73.347423000000006</v>
      </c>
      <c r="I29" s="77"/>
      <c r="J29" s="79">
        <v>7.7842854800000003</v>
      </c>
      <c r="K29" s="80"/>
    </row>
    <row r="30" spans="1:26">
      <c r="A30" s="154"/>
      <c r="B30" s="20"/>
      <c r="C30" s="77"/>
      <c r="D30" s="77"/>
      <c r="E30" s="77"/>
      <c r="F30" s="77">
        <v>-62.353251</v>
      </c>
      <c r="G30" s="77"/>
      <c r="H30" s="77">
        <v>-67.762488000000005</v>
      </c>
      <c r="I30" s="77"/>
      <c r="J30" s="79">
        <v>47.194038499999998</v>
      </c>
      <c r="K30" s="80"/>
    </row>
    <row r="31" spans="1:26">
      <c r="A31" s="154"/>
      <c r="B31" s="20"/>
      <c r="C31" s="77"/>
      <c r="D31" s="77"/>
      <c r="E31" s="77"/>
      <c r="F31" s="77">
        <v>-64.385042999999996</v>
      </c>
      <c r="G31" s="77"/>
      <c r="H31" s="77">
        <v>-69.072540000000004</v>
      </c>
      <c r="I31" s="77"/>
      <c r="J31" s="79">
        <v>20.663002599999999</v>
      </c>
      <c r="K31" s="80"/>
    </row>
    <row r="32" spans="1:26">
      <c r="A32" s="154"/>
      <c r="B32" s="20"/>
      <c r="C32" s="77"/>
      <c r="D32" s="77"/>
      <c r="E32" s="77"/>
      <c r="F32" s="77">
        <v>-62.612988999999999</v>
      </c>
      <c r="G32" s="77"/>
      <c r="H32" s="77">
        <v>-65.157477</v>
      </c>
      <c r="I32" s="77"/>
      <c r="J32" s="79">
        <v>34.825402799999999</v>
      </c>
      <c r="K32" s="80"/>
    </row>
    <row r="33" spans="1:11">
      <c r="A33" s="154"/>
      <c r="B33" s="20"/>
      <c r="C33" s="77"/>
      <c r="D33" s="77"/>
      <c r="E33" s="77"/>
      <c r="F33" s="77"/>
      <c r="G33" s="77"/>
      <c r="H33" s="77">
        <v>-58.699618999999998</v>
      </c>
      <c r="I33" s="77"/>
      <c r="J33" s="79"/>
      <c r="K33" s="80"/>
    </row>
    <row r="34" spans="1:11">
      <c r="A34" s="155"/>
      <c r="B34" s="21"/>
      <c r="C34" s="78"/>
      <c r="D34" s="78"/>
      <c r="E34" s="78"/>
      <c r="F34" s="78"/>
      <c r="G34" s="78"/>
      <c r="H34" s="78">
        <v>-58.961221999999999</v>
      </c>
      <c r="I34" s="78"/>
      <c r="J34" s="81"/>
      <c r="K34" s="82"/>
    </row>
    <row r="35" spans="1:11">
      <c r="A35" s="76"/>
    </row>
    <row r="36" spans="1:11" ht="17" customHeight="1">
      <c r="A36" s="153" t="s">
        <v>56</v>
      </c>
      <c r="B36" s="90" t="s">
        <v>57</v>
      </c>
      <c r="C36" s="74"/>
      <c r="D36" s="74"/>
      <c r="E36" s="74"/>
      <c r="F36" s="74"/>
      <c r="G36" s="74"/>
      <c r="H36" s="74"/>
      <c r="I36" s="75"/>
    </row>
    <row r="37" spans="1:11">
      <c r="A37" s="154"/>
      <c r="B37" s="20"/>
      <c r="C37" s="70" t="s">
        <v>0</v>
      </c>
      <c r="D37" s="70" t="s">
        <v>50</v>
      </c>
      <c r="E37" s="70" t="s">
        <v>7</v>
      </c>
      <c r="F37" s="70" t="s">
        <v>2</v>
      </c>
      <c r="G37" s="70" t="s">
        <v>3</v>
      </c>
      <c r="H37" s="70" t="s">
        <v>54</v>
      </c>
      <c r="I37" s="71" t="s">
        <v>53</v>
      </c>
    </row>
    <row r="38" spans="1:11">
      <c r="A38" s="154"/>
      <c r="B38" s="65" t="s">
        <v>4</v>
      </c>
      <c r="C38" s="86">
        <f t="shared" ref="C38:I38" si="3">AVERAGE(C41:C48)</f>
        <v>6.8311111099999993</v>
      </c>
      <c r="D38" s="86">
        <f t="shared" si="3"/>
        <v>4.1887820513333338</v>
      </c>
      <c r="E38" s="86">
        <f t="shared" si="3"/>
        <v>6.3934027778750009</v>
      </c>
      <c r="F38" s="86">
        <f t="shared" si="3"/>
        <v>3.895</v>
      </c>
      <c r="G38" s="86">
        <f t="shared" si="3"/>
        <v>5.3008597284999999</v>
      </c>
      <c r="H38" s="86">
        <f t="shared" si="3"/>
        <v>2.6513162878750003</v>
      </c>
      <c r="I38" s="87">
        <f t="shared" si="3"/>
        <v>3.2930357142499997</v>
      </c>
    </row>
    <row r="39" spans="1:11">
      <c r="A39" s="154"/>
      <c r="B39" s="65" t="s">
        <v>6</v>
      </c>
      <c r="C39" s="86">
        <f t="shared" ref="C39:I39" si="4">STDEV(C41:C48)</f>
        <v>3.5428399344332799</v>
      </c>
      <c r="D39" s="86">
        <f t="shared" si="4"/>
        <v>0.89630256972289102</v>
      </c>
      <c r="E39" s="86">
        <f t="shared" si="4"/>
        <v>0.97031324783187256</v>
      </c>
      <c r="F39" s="86">
        <f t="shared" si="4"/>
        <v>1.3219398624748389</v>
      </c>
      <c r="G39" s="86">
        <f t="shared" si="4"/>
        <v>0.7063696072679293</v>
      </c>
      <c r="H39" s="86">
        <f t="shared" si="4"/>
        <v>1.027041331707224</v>
      </c>
      <c r="I39" s="87">
        <f t="shared" si="4"/>
        <v>0.45152250940645267</v>
      </c>
    </row>
    <row r="40" spans="1:11">
      <c r="A40" s="154"/>
      <c r="B40" s="65" t="s">
        <v>5</v>
      </c>
      <c r="C40" s="88">
        <f t="shared" ref="C40:I40" si="5">COUNT(C41:C48)</f>
        <v>3</v>
      </c>
      <c r="D40" s="88">
        <f t="shared" si="5"/>
        <v>3</v>
      </c>
      <c r="E40" s="88">
        <f t="shared" si="5"/>
        <v>8</v>
      </c>
      <c r="F40" s="88">
        <f t="shared" si="5"/>
        <v>3</v>
      </c>
      <c r="G40" s="88">
        <f t="shared" si="5"/>
        <v>8</v>
      </c>
      <c r="H40" s="88">
        <f t="shared" si="5"/>
        <v>8</v>
      </c>
      <c r="I40" s="89">
        <f t="shared" si="5"/>
        <v>4</v>
      </c>
    </row>
    <row r="41" spans="1:11">
      <c r="A41" s="154"/>
      <c r="B41" s="20"/>
      <c r="C41" s="94">
        <v>5.1333333330000004</v>
      </c>
      <c r="D41" s="94">
        <v>3.3125</v>
      </c>
      <c r="E41" s="94">
        <v>4.6749999999999998</v>
      </c>
      <c r="F41" s="94">
        <v>5.2750000000000004</v>
      </c>
      <c r="G41" s="94">
        <v>5.9</v>
      </c>
      <c r="H41" s="94">
        <v>2.5291666670000001</v>
      </c>
      <c r="I41" s="95">
        <v>3.0750000000000002</v>
      </c>
    </row>
    <row r="42" spans="1:11">
      <c r="A42" s="154"/>
      <c r="B42" s="20"/>
      <c r="C42" s="91">
        <v>4.4566666670000004</v>
      </c>
      <c r="D42" s="91">
        <v>4.1500000000000004</v>
      </c>
      <c r="E42" s="91">
        <v>5.9</v>
      </c>
      <c r="F42" s="91">
        <v>2.64</v>
      </c>
      <c r="G42" s="91">
        <v>4.45</v>
      </c>
      <c r="H42" s="91">
        <v>2.1266666669999998</v>
      </c>
      <c r="I42" s="92">
        <v>2.7650000000000001</v>
      </c>
    </row>
    <row r="43" spans="1:11">
      <c r="A43" s="154"/>
      <c r="B43" s="20"/>
      <c r="C43" s="91">
        <v>10.903333330000001</v>
      </c>
      <c r="D43" s="91">
        <v>5.1038461540000002</v>
      </c>
      <c r="E43" s="91">
        <v>7.5555555559999998</v>
      </c>
      <c r="F43" s="91">
        <v>3.77</v>
      </c>
      <c r="G43" s="91">
        <v>4.6050000000000004</v>
      </c>
      <c r="H43" s="91">
        <v>1.42</v>
      </c>
      <c r="I43" s="92">
        <v>3.6071428569999999</v>
      </c>
    </row>
    <row r="44" spans="1:11">
      <c r="A44" s="154"/>
      <c r="B44" s="20"/>
      <c r="C44" s="91"/>
      <c r="D44" s="91"/>
      <c r="E44" s="91">
        <v>6.9388888890000002</v>
      </c>
      <c r="F44" s="91"/>
      <c r="G44" s="91">
        <v>4.9192307690000003</v>
      </c>
      <c r="H44" s="91">
        <v>2.74</v>
      </c>
      <c r="I44" s="92">
        <v>3.7250000000000001</v>
      </c>
    </row>
    <row r="45" spans="1:11">
      <c r="A45" s="154"/>
      <c r="B45" s="20"/>
      <c r="C45" s="91"/>
      <c r="D45" s="91"/>
      <c r="E45" s="91">
        <v>5.5777777779999997</v>
      </c>
      <c r="F45" s="91"/>
      <c r="G45" s="91">
        <v>6.5176470589999997</v>
      </c>
      <c r="H45" s="91">
        <v>1.608333333</v>
      </c>
      <c r="I45" s="80"/>
    </row>
    <row r="46" spans="1:11">
      <c r="A46" s="154"/>
      <c r="B46" s="20"/>
      <c r="C46" s="91"/>
      <c r="D46" s="91"/>
      <c r="E46" s="91">
        <v>6.7277777780000001</v>
      </c>
      <c r="F46" s="91"/>
      <c r="G46" s="91">
        <v>4.8949999999999996</v>
      </c>
      <c r="H46" s="91">
        <v>2.5363636359999999</v>
      </c>
      <c r="I46" s="80"/>
    </row>
    <row r="47" spans="1:11">
      <c r="A47" s="154"/>
      <c r="B47" s="20"/>
      <c r="C47" s="91"/>
      <c r="D47" s="91"/>
      <c r="E47" s="91">
        <v>6.3944444440000003</v>
      </c>
      <c r="F47" s="91"/>
      <c r="G47" s="91">
        <v>5.5724999999999998</v>
      </c>
      <c r="H47" s="91">
        <v>3.875</v>
      </c>
      <c r="I47" s="80"/>
    </row>
    <row r="48" spans="1:11">
      <c r="A48" s="155"/>
      <c r="B48" s="21"/>
      <c r="C48" s="93"/>
      <c r="D48" s="93"/>
      <c r="E48" s="93">
        <v>7.3777777779999996</v>
      </c>
      <c r="F48" s="93"/>
      <c r="G48" s="93">
        <v>5.5475000000000003</v>
      </c>
      <c r="H48" s="93">
        <v>4.375</v>
      </c>
      <c r="I48" s="82"/>
    </row>
    <row r="51" spans="15:15" ht="16" customHeight="1">
      <c r="O51" s="96"/>
    </row>
    <row r="52" spans="15:15">
      <c r="O52" s="97"/>
    </row>
    <row r="53" spans="15:15" ht="34" customHeight="1">
      <c r="O53" s="1"/>
    </row>
    <row r="54" spans="15:15">
      <c r="O54" s="15"/>
    </row>
    <row r="55" spans="15:15">
      <c r="O55" s="15"/>
    </row>
    <row r="56" spans="15:15">
      <c r="O56" s="15"/>
    </row>
    <row r="57" spans="15:15">
      <c r="O57" s="15"/>
    </row>
  </sheetData>
  <mergeCells count="10">
    <mergeCell ref="O2:V2"/>
    <mergeCell ref="W2:Z2"/>
    <mergeCell ref="N2:N3"/>
    <mergeCell ref="N1:Z1"/>
    <mergeCell ref="M1:M27"/>
    <mergeCell ref="B20:K20"/>
    <mergeCell ref="A20:A34"/>
    <mergeCell ref="A36:A48"/>
    <mergeCell ref="B1:D1"/>
    <mergeCell ref="A1:A18"/>
  </mergeCells>
  <conditionalFormatting sqref="Z9:Z10">
    <cfRule type="cellIs" dxfId="1" priority="1" operator="greaterThan">
      <formula>30</formula>
    </cfRule>
    <cfRule type="cellIs" dxfId="0" priority="2" operator="greaterThan">
      <formula>40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5 B-G</vt:lpstr>
      <vt:lpstr>Fig 5 Supplement A-D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 Dumitrescu</dc:creator>
  <cp:lastModifiedBy>Adna Dumitrescu</cp:lastModifiedBy>
  <dcterms:created xsi:type="dcterms:W3CDTF">2019-12-06T15:23:32Z</dcterms:created>
  <dcterms:modified xsi:type="dcterms:W3CDTF">2020-03-10T14:48:10Z</dcterms:modified>
</cp:coreProperties>
</file>