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480" yWindow="480" windowWidth="25120" windowHeight="162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1" l="1"/>
  <c r="C39" i="1"/>
  <c r="T27" i="1"/>
  <c r="U27" i="1"/>
  <c r="V27" i="1"/>
  <c r="T28" i="1"/>
  <c r="U28" i="1"/>
  <c r="V28" i="1"/>
  <c r="T29" i="1"/>
  <c r="U29" i="1"/>
  <c r="V29" i="1"/>
  <c r="T30" i="1"/>
  <c r="U30" i="1"/>
  <c r="V30" i="1"/>
  <c r="T31" i="1"/>
  <c r="U31" i="1"/>
  <c r="V31" i="1"/>
  <c r="T32" i="1"/>
  <c r="U32" i="1"/>
  <c r="V32" i="1"/>
  <c r="T33" i="1"/>
  <c r="U33" i="1"/>
  <c r="V33" i="1"/>
  <c r="T34" i="1"/>
  <c r="U34" i="1"/>
  <c r="V34" i="1"/>
  <c r="K39" i="1"/>
  <c r="C40" i="1"/>
  <c r="L39" i="1"/>
  <c r="P16" i="1"/>
  <c r="J28" i="1"/>
  <c r="K28" i="1"/>
  <c r="L28" i="1"/>
  <c r="P18" i="1"/>
  <c r="J29" i="1"/>
  <c r="K29" i="1"/>
  <c r="L29" i="1"/>
  <c r="J30" i="1"/>
  <c r="K30" i="1"/>
  <c r="L30" i="1"/>
  <c r="P20" i="1"/>
  <c r="J31" i="1"/>
  <c r="K31" i="1"/>
  <c r="L31" i="1"/>
  <c r="J32" i="1"/>
  <c r="K32" i="1"/>
  <c r="L32" i="1"/>
  <c r="P22" i="1"/>
  <c r="J33" i="1"/>
  <c r="K33" i="1"/>
  <c r="L33" i="1"/>
  <c r="J34" i="1"/>
  <c r="K34" i="1"/>
  <c r="L34" i="1"/>
  <c r="J27" i="1"/>
  <c r="K27" i="1"/>
  <c r="L27" i="1"/>
  <c r="D32" i="1"/>
  <c r="E32" i="1"/>
  <c r="F32" i="1"/>
  <c r="O32" i="1"/>
  <c r="D27" i="1"/>
  <c r="E27" i="1"/>
  <c r="F27" i="1"/>
  <c r="O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27" i="1"/>
  <c r="H27" i="1"/>
  <c r="I27" i="1"/>
  <c r="D34" i="1"/>
  <c r="E34" i="1"/>
  <c r="F34" i="1"/>
  <c r="D28" i="1"/>
  <c r="E28" i="1"/>
  <c r="F28" i="1"/>
  <c r="D29" i="1"/>
  <c r="E29" i="1"/>
  <c r="F29" i="1"/>
  <c r="D30" i="1"/>
  <c r="E30" i="1"/>
  <c r="F30" i="1"/>
  <c r="D31" i="1"/>
  <c r="E31" i="1"/>
  <c r="F31" i="1"/>
  <c r="D33" i="1"/>
  <c r="E33" i="1"/>
  <c r="F33" i="1"/>
  <c r="D16" i="1"/>
  <c r="M16" i="1"/>
  <c r="N16" i="1"/>
  <c r="O16" i="1"/>
  <c r="E16" i="1"/>
  <c r="F16" i="1"/>
  <c r="J17" i="1"/>
  <c r="K17" i="1"/>
  <c r="L17" i="1"/>
  <c r="Q28" i="1"/>
  <c r="J18" i="1"/>
  <c r="M18" i="1"/>
  <c r="N18" i="1"/>
  <c r="O18" i="1"/>
  <c r="K18" i="1"/>
  <c r="L18" i="1"/>
  <c r="Q29" i="1"/>
  <c r="J19" i="1"/>
  <c r="K19" i="1"/>
  <c r="L19" i="1"/>
  <c r="Q30" i="1"/>
  <c r="J20" i="1"/>
  <c r="M20" i="1"/>
  <c r="N20" i="1"/>
  <c r="O20" i="1"/>
  <c r="K20" i="1"/>
  <c r="L20" i="1"/>
  <c r="Q31" i="1"/>
  <c r="J21" i="1"/>
  <c r="K21" i="1"/>
  <c r="L21" i="1"/>
  <c r="Q32" i="1"/>
  <c r="J22" i="1"/>
  <c r="M22" i="1"/>
  <c r="N22" i="1"/>
  <c r="O22" i="1"/>
  <c r="K22" i="1"/>
  <c r="L22" i="1"/>
  <c r="Q33" i="1"/>
  <c r="J23" i="1"/>
  <c r="K23" i="1"/>
  <c r="L23" i="1"/>
  <c r="Q34" i="1"/>
  <c r="J16" i="1"/>
  <c r="K16" i="1"/>
  <c r="L16" i="1"/>
  <c r="Q27" i="1"/>
  <c r="G17" i="1"/>
  <c r="H17" i="1"/>
  <c r="I17" i="1"/>
  <c r="P28" i="1"/>
  <c r="G18" i="1"/>
  <c r="H18" i="1"/>
  <c r="I18" i="1"/>
  <c r="P29" i="1"/>
  <c r="G19" i="1"/>
  <c r="H19" i="1"/>
  <c r="I19" i="1"/>
  <c r="P30" i="1"/>
  <c r="G20" i="1"/>
  <c r="H20" i="1"/>
  <c r="I20" i="1"/>
  <c r="P31" i="1"/>
  <c r="G21" i="1"/>
  <c r="H21" i="1"/>
  <c r="I21" i="1"/>
  <c r="P32" i="1"/>
  <c r="G22" i="1"/>
  <c r="H22" i="1"/>
  <c r="I22" i="1"/>
  <c r="P33" i="1"/>
  <c r="G23" i="1"/>
  <c r="H23" i="1"/>
  <c r="I23" i="1"/>
  <c r="P34" i="1"/>
  <c r="G16" i="1"/>
  <c r="H16" i="1"/>
  <c r="I16" i="1"/>
  <c r="P27" i="1"/>
  <c r="D17" i="1"/>
  <c r="E17" i="1"/>
  <c r="F17" i="1"/>
  <c r="O28" i="1"/>
  <c r="D18" i="1"/>
  <c r="E18" i="1"/>
  <c r="F18" i="1"/>
  <c r="O29" i="1"/>
  <c r="D19" i="1"/>
  <c r="E19" i="1"/>
  <c r="F19" i="1"/>
  <c r="O30" i="1"/>
  <c r="D20" i="1"/>
  <c r="E20" i="1"/>
  <c r="F20" i="1"/>
  <c r="O31" i="1"/>
  <c r="D21" i="1"/>
  <c r="E21" i="1"/>
  <c r="F21" i="1"/>
  <c r="D22" i="1"/>
  <c r="E22" i="1"/>
  <c r="F22" i="1"/>
  <c r="O33" i="1"/>
  <c r="D23" i="1"/>
  <c r="E23" i="1"/>
  <c r="F23" i="1"/>
  <c r="O34" i="1"/>
  <c r="P49" i="1"/>
  <c r="O49" i="1"/>
  <c r="N49" i="1"/>
  <c r="M49" i="1"/>
  <c r="L49" i="1"/>
  <c r="K49" i="1"/>
  <c r="H49" i="1"/>
  <c r="G49" i="1"/>
  <c r="F49" i="1"/>
  <c r="E49" i="1"/>
  <c r="D49" i="1"/>
  <c r="C49" i="1"/>
  <c r="P48" i="1"/>
  <c r="O48" i="1"/>
  <c r="N48" i="1"/>
  <c r="M48" i="1"/>
  <c r="L48" i="1"/>
  <c r="K48" i="1"/>
  <c r="H48" i="1"/>
  <c r="G48" i="1"/>
  <c r="F48" i="1"/>
  <c r="E48" i="1"/>
  <c r="D48" i="1"/>
  <c r="C48" i="1"/>
  <c r="P47" i="1"/>
  <c r="O47" i="1"/>
  <c r="N47" i="1"/>
  <c r="M47" i="1"/>
  <c r="L47" i="1"/>
  <c r="K47" i="1"/>
  <c r="H47" i="1"/>
  <c r="G47" i="1"/>
  <c r="F47" i="1"/>
  <c r="E47" i="1"/>
  <c r="D47" i="1"/>
  <c r="C47" i="1"/>
  <c r="P46" i="1"/>
  <c r="O46" i="1"/>
  <c r="N46" i="1"/>
  <c r="M46" i="1"/>
  <c r="L46" i="1"/>
  <c r="K46" i="1"/>
  <c r="H46" i="1"/>
  <c r="G46" i="1"/>
  <c r="F46" i="1"/>
  <c r="E46" i="1"/>
  <c r="D46" i="1"/>
  <c r="C46" i="1"/>
  <c r="P42" i="1"/>
  <c r="O42" i="1"/>
  <c r="N42" i="1"/>
  <c r="M42" i="1"/>
  <c r="L42" i="1"/>
  <c r="K42" i="1"/>
  <c r="H42" i="1"/>
  <c r="G42" i="1"/>
  <c r="F42" i="1"/>
  <c r="E42" i="1"/>
  <c r="D42" i="1"/>
  <c r="C42" i="1"/>
  <c r="P41" i="1"/>
  <c r="O41" i="1"/>
  <c r="N41" i="1"/>
  <c r="M41" i="1"/>
  <c r="L41" i="1"/>
  <c r="K41" i="1"/>
  <c r="H41" i="1"/>
  <c r="G41" i="1"/>
  <c r="F41" i="1"/>
  <c r="E41" i="1"/>
  <c r="D41" i="1"/>
  <c r="C41" i="1"/>
  <c r="P40" i="1"/>
  <c r="O40" i="1"/>
  <c r="N40" i="1"/>
  <c r="M40" i="1"/>
  <c r="L40" i="1"/>
  <c r="K40" i="1"/>
  <c r="H40" i="1"/>
  <c r="G40" i="1"/>
  <c r="F40" i="1"/>
  <c r="E40" i="1"/>
  <c r="D40" i="1"/>
  <c r="P39" i="1"/>
  <c r="O39" i="1"/>
  <c r="N39" i="1"/>
  <c r="M39" i="1"/>
  <c r="H39" i="1"/>
  <c r="G39" i="1"/>
  <c r="F39" i="1"/>
  <c r="E39" i="1"/>
</calcChain>
</file>

<file path=xl/sharedStrings.xml><?xml version="1.0" encoding="utf-8"?>
<sst xmlns="http://schemas.openxmlformats.org/spreadsheetml/2006/main" count="106" uniqueCount="41">
  <si>
    <t>biotin</t>
    <phoneticPr fontId="2"/>
  </si>
  <si>
    <t>Mock</t>
    <phoneticPr fontId="2"/>
  </si>
  <si>
    <t>AirID</t>
    <phoneticPr fontId="2"/>
  </si>
  <si>
    <t>AirID-IkBa</t>
    <phoneticPr fontId="2"/>
  </si>
  <si>
    <t>–</t>
    <phoneticPr fontId="2"/>
  </si>
  <si>
    <t>+</t>
    <phoneticPr fontId="2"/>
  </si>
  <si>
    <t>–</t>
    <phoneticPr fontId="2"/>
  </si>
  <si>
    <t>+</t>
    <phoneticPr fontId="2"/>
  </si>
  <si>
    <t>biotin</t>
    <phoneticPr fontId="2"/>
  </si>
  <si>
    <t>Mock</t>
    <phoneticPr fontId="2"/>
  </si>
  <si>
    <t>AirID</t>
    <phoneticPr fontId="2"/>
  </si>
  <si>
    <t>AirID-IkBa</t>
    <phoneticPr fontId="2"/>
  </si>
  <si>
    <t>–</t>
    <phoneticPr fontId="2"/>
  </si>
  <si>
    <t>–</t>
    <phoneticPr fontId="2"/>
  </si>
  <si>
    <t>+</t>
    <phoneticPr fontId="2"/>
  </si>
  <si>
    <t>–</t>
    <phoneticPr fontId="2"/>
  </si>
  <si>
    <t>biotin</t>
    <phoneticPr fontId="2"/>
  </si>
  <si>
    <t>Mock</t>
    <phoneticPr fontId="2"/>
  </si>
  <si>
    <t>AirID</t>
    <phoneticPr fontId="2"/>
  </si>
  <si>
    <t>AirID-IkBa</t>
    <phoneticPr fontId="2"/>
  </si>
  <si>
    <t>+</t>
    <phoneticPr fontId="2"/>
  </si>
  <si>
    <t>biotin</t>
    <phoneticPr fontId="2"/>
  </si>
  <si>
    <t>Mock</t>
    <phoneticPr fontId="2"/>
  </si>
  <si>
    <t>AirID</t>
    <phoneticPr fontId="2"/>
  </si>
  <si>
    <t>AirID-IkBa</t>
    <phoneticPr fontId="2"/>
  </si>
  <si>
    <t>biotin</t>
    <phoneticPr fontId="2"/>
  </si>
  <si>
    <t>Mock</t>
    <phoneticPr fontId="2"/>
  </si>
  <si>
    <t>AirID</t>
    <phoneticPr fontId="2"/>
  </si>
  <si>
    <t>AirID-IkBa</t>
    <phoneticPr fontId="2"/>
  </si>
  <si>
    <t>490 nm</t>
    <phoneticPr fontId="1"/>
  </si>
  <si>
    <t>650 nm</t>
    <phoneticPr fontId="1"/>
  </si>
  <si>
    <t>490 nm-650 nm</t>
    <phoneticPr fontId="2"/>
  </si>
  <si>
    <t>DMEM only</t>
    <phoneticPr fontId="1"/>
  </si>
  <si>
    <t>Average (DMEM only)</t>
    <phoneticPr fontId="1"/>
  </si>
  <si>
    <t>DMEM only</t>
    <phoneticPr fontId="1"/>
  </si>
  <si>
    <t>DMEM only</t>
    <phoneticPr fontId="1"/>
  </si>
  <si>
    <t>Target-background</t>
    <phoneticPr fontId="2"/>
  </si>
  <si>
    <t>biotin</t>
    <phoneticPr fontId="2"/>
  </si>
  <si>
    <t>Days</t>
    <phoneticPr fontId="1"/>
  </si>
  <si>
    <t>Days</t>
    <phoneticPr fontId="1"/>
  </si>
  <si>
    <t>Cell growth analysis data related to Figure 4E.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</si>
</sst>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tabSelected="1" workbookViewId="0">
      <selection activeCell="C5" sqref="C5"/>
    </sheetView>
  </sheetViews>
  <sheetFormatPr baseColWidth="12" defaultRowHeight="18" x14ac:dyDescent="0"/>
  <sheetData>
    <row r="1" spans="1:27">
      <c r="A1" s="5" t="s">
        <v>40</v>
      </c>
      <c r="B1" s="5"/>
      <c r="C1" s="5"/>
      <c r="D1" s="5"/>
      <c r="E1" s="5"/>
      <c r="F1" s="5"/>
      <c r="G1" s="5"/>
      <c r="H1" s="5"/>
    </row>
    <row r="3" spans="1:27">
      <c r="B3" t="s">
        <v>29</v>
      </c>
      <c r="P3" t="s">
        <v>30</v>
      </c>
    </row>
    <row r="4" spans="1:27">
      <c r="C4" t="s">
        <v>0</v>
      </c>
      <c r="D4" s="3" t="s">
        <v>1</v>
      </c>
      <c r="E4" s="3"/>
      <c r="F4" s="3"/>
      <c r="G4" s="3" t="s">
        <v>2</v>
      </c>
      <c r="H4" s="3"/>
      <c r="I4" s="3"/>
      <c r="J4" s="3" t="s">
        <v>3</v>
      </c>
      <c r="K4" s="3"/>
      <c r="L4" s="3"/>
      <c r="M4" s="3" t="s">
        <v>34</v>
      </c>
      <c r="N4" s="3"/>
      <c r="O4" s="3"/>
      <c r="Y4" s="3" t="s">
        <v>35</v>
      </c>
      <c r="Z4" s="3"/>
      <c r="AA4" s="3"/>
    </row>
    <row r="5" spans="1:27">
      <c r="A5" s="4" t="s">
        <v>39</v>
      </c>
      <c r="B5" s="4">
        <v>0</v>
      </c>
      <c r="C5" t="s">
        <v>4</v>
      </c>
      <c r="D5">
        <v>0.69340000000000002</v>
      </c>
      <c r="E5">
        <v>0.70030000000000003</v>
      </c>
      <c r="F5">
        <v>0.69830000000000003</v>
      </c>
      <c r="G5">
        <v>0.63080000000000003</v>
      </c>
      <c r="H5">
        <v>0.60109999999999997</v>
      </c>
      <c r="I5">
        <v>0.5998</v>
      </c>
      <c r="J5">
        <v>0.69430000000000003</v>
      </c>
      <c r="K5">
        <v>0.68559999999999999</v>
      </c>
      <c r="L5">
        <v>0.63109999999999999</v>
      </c>
      <c r="M5">
        <v>0.22770000000000001</v>
      </c>
      <c r="N5">
        <v>0.24479999999999999</v>
      </c>
      <c r="O5">
        <v>0.2424</v>
      </c>
      <c r="P5">
        <v>0.1013</v>
      </c>
      <c r="Q5">
        <v>9.9099999999999994E-2</v>
      </c>
      <c r="R5">
        <v>9.8000000000000004E-2</v>
      </c>
      <c r="S5">
        <v>8.7599999999999997E-2</v>
      </c>
      <c r="T5">
        <v>8.3699999999999997E-2</v>
      </c>
      <c r="U5">
        <v>8.5900000000000004E-2</v>
      </c>
      <c r="V5">
        <v>9.3700000000000006E-2</v>
      </c>
      <c r="W5">
        <v>9.3899999999999997E-2</v>
      </c>
      <c r="X5">
        <v>0.09</v>
      </c>
      <c r="Y5">
        <v>4.8500000000000001E-2</v>
      </c>
      <c r="Z5">
        <v>4.8800000000000003E-2</v>
      </c>
      <c r="AA5">
        <v>5.0799999999999998E-2</v>
      </c>
    </row>
    <row r="6" spans="1:27">
      <c r="A6" s="4"/>
      <c r="B6" s="4"/>
      <c r="C6" t="s">
        <v>5</v>
      </c>
      <c r="D6">
        <v>0.7581</v>
      </c>
      <c r="E6">
        <v>0.85680000000000001</v>
      </c>
      <c r="F6">
        <v>0.8861</v>
      </c>
      <c r="G6">
        <v>0.75649999999999995</v>
      </c>
      <c r="H6">
        <v>0.71870000000000001</v>
      </c>
      <c r="I6">
        <v>0.7944</v>
      </c>
      <c r="J6">
        <v>0.80520000000000003</v>
      </c>
      <c r="K6">
        <v>0.87219999999999998</v>
      </c>
      <c r="L6">
        <v>0.80459999999999998</v>
      </c>
      <c r="P6">
        <v>0.1096</v>
      </c>
      <c r="Q6">
        <v>0.1305</v>
      </c>
      <c r="R6">
        <v>0.13519999999999999</v>
      </c>
      <c r="S6">
        <v>0.11609999999999999</v>
      </c>
      <c r="T6">
        <v>0.105</v>
      </c>
      <c r="U6">
        <v>0.1226</v>
      </c>
      <c r="V6">
        <v>0.1201</v>
      </c>
      <c r="W6">
        <v>0.1225</v>
      </c>
      <c r="X6">
        <v>0.1197</v>
      </c>
    </row>
    <row r="7" spans="1:27">
      <c r="A7" s="4"/>
      <c r="B7" s="4">
        <v>1</v>
      </c>
      <c r="C7" t="s">
        <v>6</v>
      </c>
      <c r="D7">
        <v>1.0691999999999999</v>
      </c>
      <c r="E7">
        <v>1.0961000000000001</v>
      </c>
      <c r="F7">
        <v>1.0842000000000001</v>
      </c>
      <c r="G7">
        <v>1.0620000000000001</v>
      </c>
      <c r="H7">
        <v>1.0223</v>
      </c>
      <c r="I7">
        <v>0.97909999999999997</v>
      </c>
      <c r="J7">
        <v>1.0311999999999999</v>
      </c>
      <c r="K7">
        <v>1.1123000000000001</v>
      </c>
      <c r="L7">
        <v>1.0509999999999999</v>
      </c>
      <c r="M7">
        <v>0.1991</v>
      </c>
      <c r="N7">
        <v>0.21840000000000001</v>
      </c>
      <c r="O7">
        <v>0.20369999999999999</v>
      </c>
      <c r="P7">
        <v>0.14080000000000001</v>
      </c>
      <c r="Q7">
        <v>0.14180000000000001</v>
      </c>
      <c r="R7">
        <v>0.15310000000000001</v>
      </c>
      <c r="S7">
        <v>0.1472</v>
      </c>
      <c r="T7">
        <v>0.14230000000000001</v>
      </c>
      <c r="U7">
        <v>0.13089999999999999</v>
      </c>
      <c r="V7">
        <v>0.14530000000000001</v>
      </c>
      <c r="W7">
        <v>0.15690000000000001</v>
      </c>
      <c r="X7">
        <v>0.15179999999999999</v>
      </c>
      <c r="Y7">
        <v>4.1399999999999999E-2</v>
      </c>
      <c r="Z7">
        <v>4.5199999999999997E-2</v>
      </c>
      <c r="AA7">
        <v>4.4400000000000002E-2</v>
      </c>
    </row>
    <row r="8" spans="1:27">
      <c r="A8" s="4"/>
      <c r="B8" s="4"/>
      <c r="C8" t="s">
        <v>7</v>
      </c>
      <c r="D8">
        <v>1.2369000000000001</v>
      </c>
      <c r="E8">
        <v>1.1029</v>
      </c>
      <c r="F8">
        <v>1.0880000000000001</v>
      </c>
      <c r="G8">
        <v>1.0573999999999999</v>
      </c>
      <c r="H8">
        <v>1.0097</v>
      </c>
      <c r="I8">
        <v>1.1231</v>
      </c>
      <c r="J8">
        <v>1.1467000000000001</v>
      </c>
      <c r="K8">
        <v>1.1812</v>
      </c>
      <c r="L8">
        <v>0.9798</v>
      </c>
      <c r="P8">
        <v>0.1656</v>
      </c>
      <c r="Q8">
        <v>0.14319999999999999</v>
      </c>
      <c r="R8">
        <v>0.14000000000000001</v>
      </c>
      <c r="S8">
        <v>0.14860000000000001</v>
      </c>
      <c r="T8">
        <v>0.13200000000000001</v>
      </c>
      <c r="U8">
        <v>0.15659999999999999</v>
      </c>
      <c r="V8">
        <v>0.1618</v>
      </c>
      <c r="W8">
        <v>0.1691</v>
      </c>
      <c r="X8">
        <v>0.14050000000000001</v>
      </c>
    </row>
    <row r="9" spans="1:27">
      <c r="A9" s="4"/>
      <c r="B9" s="4">
        <v>2</v>
      </c>
      <c r="C9" t="s">
        <v>6</v>
      </c>
      <c r="D9">
        <v>1.6485000000000001</v>
      </c>
      <c r="E9">
        <v>1.7085999999999999</v>
      </c>
      <c r="F9">
        <v>1.7882</v>
      </c>
      <c r="G9">
        <v>1.6979</v>
      </c>
      <c r="H9">
        <v>1.8131999999999999</v>
      </c>
      <c r="I9">
        <v>1.8214999999999999</v>
      </c>
      <c r="J9">
        <v>1.6836</v>
      </c>
      <c r="K9">
        <v>1.8378000000000001</v>
      </c>
      <c r="L9">
        <v>1.6337999999999999</v>
      </c>
      <c r="M9">
        <v>0.20680000000000001</v>
      </c>
      <c r="N9">
        <v>0.21099999999999999</v>
      </c>
      <c r="O9">
        <v>0.20330000000000001</v>
      </c>
      <c r="P9">
        <v>0.28689999999999999</v>
      </c>
      <c r="Q9">
        <v>0.27529999999999999</v>
      </c>
      <c r="R9">
        <v>0.2823</v>
      </c>
      <c r="S9">
        <v>0.26129999999999998</v>
      </c>
      <c r="T9">
        <v>0.2858</v>
      </c>
      <c r="U9">
        <v>0.28510000000000002</v>
      </c>
      <c r="V9">
        <v>0.27129999999999999</v>
      </c>
      <c r="W9">
        <v>0.30330000000000001</v>
      </c>
      <c r="X9">
        <v>0.251</v>
      </c>
      <c r="Y9">
        <v>4.3099999999999999E-2</v>
      </c>
      <c r="Z9">
        <v>4.2500000000000003E-2</v>
      </c>
      <c r="AA9">
        <v>4.2599999999999999E-2</v>
      </c>
    </row>
    <row r="10" spans="1:27">
      <c r="A10" s="4"/>
      <c r="B10" s="4"/>
      <c r="C10" t="s">
        <v>7</v>
      </c>
      <c r="D10">
        <v>1.6305000000000001</v>
      </c>
      <c r="E10">
        <v>1.7659</v>
      </c>
      <c r="F10">
        <v>1.5876999999999999</v>
      </c>
      <c r="G10">
        <v>1.8546</v>
      </c>
      <c r="H10">
        <v>1.8289</v>
      </c>
      <c r="I10">
        <v>1.7586999999999999</v>
      </c>
      <c r="J10">
        <v>1.5889</v>
      </c>
      <c r="K10">
        <v>1.68</v>
      </c>
      <c r="L10">
        <v>1.7018</v>
      </c>
      <c r="P10">
        <v>0.2913</v>
      </c>
      <c r="Q10">
        <v>0.28029999999999999</v>
      </c>
      <c r="R10">
        <v>0.24310000000000001</v>
      </c>
      <c r="S10">
        <v>0.29210000000000003</v>
      </c>
      <c r="T10">
        <v>0.29170000000000001</v>
      </c>
      <c r="U10">
        <v>0.27410000000000001</v>
      </c>
      <c r="V10">
        <v>0.2472</v>
      </c>
      <c r="W10">
        <v>0.27579999999999999</v>
      </c>
      <c r="X10">
        <v>0.26619999999999999</v>
      </c>
    </row>
    <row r="11" spans="1:27">
      <c r="A11" s="4"/>
      <c r="B11" s="4">
        <v>3</v>
      </c>
      <c r="C11" t="s">
        <v>6</v>
      </c>
      <c r="D11">
        <v>2.2919</v>
      </c>
      <c r="E11">
        <v>2.1818</v>
      </c>
      <c r="F11">
        <v>1.9913000000000001</v>
      </c>
      <c r="G11">
        <v>1.7635000000000001</v>
      </c>
      <c r="H11">
        <v>2.0594999999999999</v>
      </c>
      <c r="I11">
        <v>1.8486</v>
      </c>
      <c r="J11">
        <v>2.0971000000000002</v>
      </c>
      <c r="K11">
        <v>1.8254999999999999</v>
      </c>
      <c r="L11">
        <v>1.8197000000000001</v>
      </c>
      <c r="M11">
        <v>0.2077</v>
      </c>
      <c r="N11">
        <v>0.20749999999999999</v>
      </c>
      <c r="O11">
        <v>0.20749999999999999</v>
      </c>
      <c r="P11">
        <v>0.40060000000000001</v>
      </c>
      <c r="Q11">
        <v>0.35489999999999999</v>
      </c>
      <c r="R11">
        <v>0.29870000000000002</v>
      </c>
      <c r="S11">
        <v>0.27189999999999998</v>
      </c>
      <c r="T11">
        <v>0.3221</v>
      </c>
      <c r="U11">
        <v>0.30109999999999998</v>
      </c>
      <c r="V11">
        <v>0.33629999999999999</v>
      </c>
      <c r="W11">
        <v>0.30959999999999999</v>
      </c>
      <c r="X11">
        <v>0.32100000000000001</v>
      </c>
      <c r="Y11">
        <v>4.3499999999999997E-2</v>
      </c>
      <c r="Z11">
        <v>4.2299999999999997E-2</v>
      </c>
      <c r="AA11">
        <v>4.4299999999999999E-2</v>
      </c>
    </row>
    <row r="12" spans="1:27">
      <c r="A12" s="4"/>
      <c r="B12" s="4"/>
      <c r="C12" t="s">
        <v>7</v>
      </c>
      <c r="D12">
        <v>2.2317</v>
      </c>
      <c r="E12">
        <v>2.0830000000000002</v>
      </c>
      <c r="F12">
        <v>2.149</v>
      </c>
      <c r="G12">
        <v>2.1255999999999999</v>
      </c>
      <c r="H12">
        <v>2.1957</v>
      </c>
      <c r="I12">
        <v>2.2435</v>
      </c>
      <c r="J12">
        <v>2.0670000000000002</v>
      </c>
      <c r="K12">
        <v>2.1198000000000001</v>
      </c>
      <c r="L12">
        <v>2.3885000000000001</v>
      </c>
      <c r="P12">
        <v>0.37680000000000002</v>
      </c>
      <c r="Q12">
        <v>0.34439999999999998</v>
      </c>
      <c r="R12">
        <v>0.36880000000000002</v>
      </c>
      <c r="S12">
        <v>0.3543</v>
      </c>
      <c r="T12">
        <v>0.37459999999999999</v>
      </c>
      <c r="U12">
        <v>0.37219999999999998</v>
      </c>
      <c r="V12">
        <v>0.3332</v>
      </c>
      <c r="W12">
        <v>0.36549999999999999</v>
      </c>
      <c r="X12">
        <v>0.42580000000000001</v>
      </c>
    </row>
    <row r="14" spans="1:27">
      <c r="B14" t="s">
        <v>31</v>
      </c>
    </row>
    <row r="15" spans="1:27">
      <c r="C15" t="s">
        <v>8</v>
      </c>
      <c r="D15" s="3" t="s">
        <v>9</v>
      </c>
      <c r="E15" s="3"/>
      <c r="F15" s="3"/>
      <c r="G15" s="3" t="s">
        <v>10</v>
      </c>
      <c r="H15" s="3"/>
      <c r="I15" s="3"/>
      <c r="J15" s="3" t="s">
        <v>11</v>
      </c>
      <c r="K15" s="3"/>
      <c r="L15" s="3"/>
      <c r="M15" s="3" t="s">
        <v>32</v>
      </c>
      <c r="N15" s="3"/>
      <c r="O15" s="3"/>
      <c r="P15" t="s">
        <v>33</v>
      </c>
    </row>
    <row r="16" spans="1:27">
      <c r="A16" s="4" t="s">
        <v>39</v>
      </c>
      <c r="B16" s="4">
        <v>0</v>
      </c>
      <c r="C16" t="s">
        <v>12</v>
      </c>
      <c r="D16">
        <f>D5-P5</f>
        <v>0.59210000000000007</v>
      </c>
      <c r="E16">
        <f t="shared" ref="E16:L23" si="0">E5-Q5</f>
        <v>0.60120000000000007</v>
      </c>
      <c r="F16">
        <f t="shared" si="0"/>
        <v>0.60030000000000006</v>
      </c>
      <c r="G16">
        <f t="shared" si="0"/>
        <v>0.54320000000000002</v>
      </c>
      <c r="H16">
        <f t="shared" si="0"/>
        <v>0.51739999999999997</v>
      </c>
      <c r="I16">
        <f t="shared" si="0"/>
        <v>0.51390000000000002</v>
      </c>
      <c r="J16">
        <f t="shared" si="0"/>
        <v>0.60060000000000002</v>
      </c>
      <c r="K16">
        <f t="shared" si="0"/>
        <v>0.5917</v>
      </c>
      <c r="L16">
        <f t="shared" si="0"/>
        <v>0.54110000000000003</v>
      </c>
      <c r="M16">
        <f>M5-Y5</f>
        <v>0.17920000000000003</v>
      </c>
      <c r="N16">
        <f>N5-Z5</f>
        <v>0.19599999999999998</v>
      </c>
      <c r="O16">
        <f>O5-AA5</f>
        <v>0.19159999999999999</v>
      </c>
      <c r="P16">
        <f>AVERAGE(M16:O16)</f>
        <v>0.18893333333333331</v>
      </c>
    </row>
    <row r="17" spans="1:22">
      <c r="A17" s="4"/>
      <c r="B17" s="4"/>
      <c r="C17" t="s">
        <v>5</v>
      </c>
      <c r="D17">
        <f t="shared" ref="D17:D23" si="1">D6-P6</f>
        <v>0.64849999999999997</v>
      </c>
      <c r="E17">
        <f t="shared" si="0"/>
        <v>0.72629999999999995</v>
      </c>
      <c r="F17">
        <f t="shared" si="0"/>
        <v>0.75090000000000001</v>
      </c>
      <c r="G17">
        <f t="shared" si="0"/>
        <v>0.64039999999999997</v>
      </c>
      <c r="H17">
        <f t="shared" si="0"/>
        <v>0.61370000000000002</v>
      </c>
      <c r="I17">
        <f t="shared" si="0"/>
        <v>0.67179999999999995</v>
      </c>
      <c r="J17">
        <f t="shared" si="0"/>
        <v>0.68510000000000004</v>
      </c>
      <c r="K17">
        <f t="shared" si="0"/>
        <v>0.74970000000000003</v>
      </c>
      <c r="L17">
        <f t="shared" si="0"/>
        <v>0.68489999999999995</v>
      </c>
    </row>
    <row r="18" spans="1:22">
      <c r="A18" s="4"/>
      <c r="B18" s="4">
        <v>1</v>
      </c>
      <c r="C18" t="s">
        <v>13</v>
      </c>
      <c r="D18">
        <f t="shared" si="1"/>
        <v>0.92839999999999989</v>
      </c>
      <c r="E18">
        <f t="shared" si="0"/>
        <v>0.95430000000000004</v>
      </c>
      <c r="F18">
        <f t="shared" si="0"/>
        <v>0.93110000000000004</v>
      </c>
      <c r="G18">
        <f t="shared" si="0"/>
        <v>0.91480000000000006</v>
      </c>
      <c r="H18">
        <f t="shared" si="0"/>
        <v>0.88</v>
      </c>
      <c r="I18">
        <f t="shared" si="0"/>
        <v>0.84819999999999995</v>
      </c>
      <c r="J18">
        <f t="shared" si="0"/>
        <v>0.88589999999999991</v>
      </c>
      <c r="K18">
        <f t="shared" si="0"/>
        <v>0.95540000000000003</v>
      </c>
      <c r="L18">
        <f t="shared" si="0"/>
        <v>0.8992</v>
      </c>
      <c r="M18">
        <f>M7-Y7</f>
        <v>0.15770000000000001</v>
      </c>
      <c r="N18">
        <f>N7-Z7</f>
        <v>0.17320000000000002</v>
      </c>
      <c r="O18">
        <f>O7-AA7</f>
        <v>0.1593</v>
      </c>
      <c r="P18">
        <f>AVERAGE(M18:O18)</f>
        <v>0.16340000000000002</v>
      </c>
    </row>
    <row r="19" spans="1:22">
      <c r="A19" s="4"/>
      <c r="B19" s="4"/>
      <c r="C19" t="s">
        <v>14</v>
      </c>
      <c r="D19">
        <f t="shared" si="1"/>
        <v>1.0713000000000001</v>
      </c>
      <c r="E19">
        <f t="shared" si="0"/>
        <v>0.9597</v>
      </c>
      <c r="F19">
        <f t="shared" si="0"/>
        <v>0.94800000000000006</v>
      </c>
      <c r="G19">
        <f t="shared" si="0"/>
        <v>0.90879999999999983</v>
      </c>
      <c r="H19">
        <f t="shared" si="0"/>
        <v>0.87770000000000004</v>
      </c>
      <c r="I19">
        <f t="shared" si="0"/>
        <v>0.96650000000000003</v>
      </c>
      <c r="J19">
        <f t="shared" si="0"/>
        <v>0.98490000000000011</v>
      </c>
      <c r="K19">
        <f t="shared" si="0"/>
        <v>1.0121</v>
      </c>
      <c r="L19">
        <f t="shared" si="0"/>
        <v>0.83929999999999993</v>
      </c>
    </row>
    <row r="20" spans="1:22">
      <c r="A20" s="4"/>
      <c r="B20" s="4">
        <v>2</v>
      </c>
      <c r="C20" t="s">
        <v>15</v>
      </c>
      <c r="D20">
        <f t="shared" si="1"/>
        <v>1.3616000000000001</v>
      </c>
      <c r="E20">
        <f t="shared" si="0"/>
        <v>1.4333</v>
      </c>
      <c r="F20">
        <f t="shared" si="0"/>
        <v>1.5059</v>
      </c>
      <c r="G20">
        <f t="shared" si="0"/>
        <v>1.4365999999999999</v>
      </c>
      <c r="H20">
        <f t="shared" si="0"/>
        <v>1.5273999999999999</v>
      </c>
      <c r="I20">
        <f t="shared" si="0"/>
        <v>1.5364</v>
      </c>
      <c r="J20">
        <f t="shared" si="0"/>
        <v>1.4123000000000001</v>
      </c>
      <c r="K20">
        <f t="shared" si="0"/>
        <v>1.5345</v>
      </c>
      <c r="L20">
        <f t="shared" si="0"/>
        <v>1.3828</v>
      </c>
      <c r="M20">
        <f>M9-Y9</f>
        <v>0.16370000000000001</v>
      </c>
      <c r="N20">
        <f>N9-Z9</f>
        <v>0.16849999999999998</v>
      </c>
      <c r="O20">
        <f>O9-AA9</f>
        <v>0.16070000000000001</v>
      </c>
      <c r="P20">
        <f>AVERAGE(M20:O20)</f>
        <v>0.1643</v>
      </c>
    </row>
    <row r="21" spans="1:22">
      <c r="A21" s="4"/>
      <c r="B21" s="4"/>
      <c r="C21" t="s">
        <v>5</v>
      </c>
      <c r="D21">
        <f t="shared" si="1"/>
        <v>1.3391999999999999</v>
      </c>
      <c r="E21">
        <f t="shared" si="0"/>
        <v>1.4856</v>
      </c>
      <c r="F21">
        <f t="shared" si="0"/>
        <v>1.3445999999999998</v>
      </c>
      <c r="G21">
        <f t="shared" si="0"/>
        <v>1.5625</v>
      </c>
      <c r="H21">
        <f t="shared" si="0"/>
        <v>1.5371999999999999</v>
      </c>
      <c r="I21">
        <f t="shared" si="0"/>
        <v>1.4845999999999999</v>
      </c>
      <c r="J21">
        <f t="shared" si="0"/>
        <v>1.3416999999999999</v>
      </c>
      <c r="K21">
        <f t="shared" si="0"/>
        <v>1.4041999999999999</v>
      </c>
      <c r="L21">
        <f t="shared" si="0"/>
        <v>1.4356</v>
      </c>
    </row>
    <row r="22" spans="1:22">
      <c r="A22" s="4"/>
      <c r="B22" s="4">
        <v>3</v>
      </c>
      <c r="C22" t="s">
        <v>12</v>
      </c>
      <c r="D22">
        <f t="shared" si="1"/>
        <v>1.8913</v>
      </c>
      <c r="E22">
        <f t="shared" si="0"/>
        <v>1.8269</v>
      </c>
      <c r="F22">
        <f t="shared" si="0"/>
        <v>1.6926000000000001</v>
      </c>
      <c r="G22">
        <f t="shared" si="0"/>
        <v>1.4916</v>
      </c>
      <c r="H22">
        <f t="shared" si="0"/>
        <v>1.7373999999999998</v>
      </c>
      <c r="I22">
        <f t="shared" si="0"/>
        <v>1.5475000000000001</v>
      </c>
      <c r="J22">
        <f t="shared" si="0"/>
        <v>1.7608000000000001</v>
      </c>
      <c r="K22">
        <f t="shared" si="0"/>
        <v>1.5158999999999998</v>
      </c>
      <c r="L22">
        <f t="shared" si="0"/>
        <v>1.4987000000000001</v>
      </c>
      <c r="M22">
        <f>M11-Y11</f>
        <v>0.16420000000000001</v>
      </c>
      <c r="N22">
        <f>N11-Z11</f>
        <v>0.16519999999999999</v>
      </c>
      <c r="O22">
        <f>O11-AA11</f>
        <v>0.16319999999999998</v>
      </c>
      <c r="P22">
        <f>AVERAGE(M22:O22)</f>
        <v>0.16420000000000001</v>
      </c>
    </row>
    <row r="23" spans="1:22">
      <c r="A23" s="4"/>
      <c r="B23" s="4"/>
      <c r="C23" t="s">
        <v>5</v>
      </c>
      <c r="D23">
        <f t="shared" si="1"/>
        <v>1.8549</v>
      </c>
      <c r="E23">
        <f t="shared" si="0"/>
        <v>1.7386000000000001</v>
      </c>
      <c r="F23">
        <f t="shared" si="0"/>
        <v>1.7802</v>
      </c>
      <c r="G23">
        <f t="shared" si="0"/>
        <v>1.7712999999999999</v>
      </c>
      <c r="H23">
        <f t="shared" si="0"/>
        <v>1.8210999999999999</v>
      </c>
      <c r="I23">
        <f t="shared" si="0"/>
        <v>1.8713000000000002</v>
      </c>
      <c r="J23">
        <f t="shared" si="0"/>
        <v>1.7338000000000002</v>
      </c>
      <c r="K23">
        <f t="shared" si="0"/>
        <v>1.7543000000000002</v>
      </c>
      <c r="L23">
        <f t="shared" si="0"/>
        <v>1.9627000000000001</v>
      </c>
    </row>
    <row r="25" spans="1:22">
      <c r="B25" t="s">
        <v>36</v>
      </c>
    </row>
    <row r="26" spans="1:22">
      <c r="C26" t="s">
        <v>16</v>
      </c>
      <c r="D26" s="3" t="s">
        <v>17</v>
      </c>
      <c r="E26" s="3"/>
      <c r="F26" s="3"/>
      <c r="G26" s="3" t="s">
        <v>18</v>
      </c>
      <c r="H26" s="3"/>
      <c r="I26" s="3"/>
      <c r="J26" s="3" t="s">
        <v>19</v>
      </c>
      <c r="K26" s="3"/>
      <c r="L26" s="3"/>
      <c r="N26" t="s">
        <v>16</v>
      </c>
      <c r="S26" t="s">
        <v>16</v>
      </c>
    </row>
    <row r="27" spans="1:22">
      <c r="A27" s="4" t="s">
        <v>39</v>
      </c>
      <c r="B27" s="4">
        <v>0</v>
      </c>
      <c r="C27" t="s">
        <v>12</v>
      </c>
      <c r="D27">
        <f>D16-$P$16</f>
        <v>0.40316666666666678</v>
      </c>
      <c r="E27">
        <f>E16-$P$16</f>
        <v>0.41226666666666678</v>
      </c>
      <c r="F27">
        <f>F16-$P$16</f>
        <v>0.41136666666666677</v>
      </c>
      <c r="G27">
        <f>G16-$P$16</f>
        <v>0.35426666666666673</v>
      </c>
      <c r="H27">
        <f>H16-$P$16</f>
        <v>0.32846666666666668</v>
      </c>
      <c r="I27">
        <f>I16-$P$16</f>
        <v>0.32496666666666674</v>
      </c>
      <c r="J27">
        <f>J16-$P$16</f>
        <v>0.41166666666666674</v>
      </c>
      <c r="K27">
        <f>K16-$P$16</f>
        <v>0.40276666666666672</v>
      </c>
      <c r="L27">
        <f>L16-$P$16</f>
        <v>0.35216666666666674</v>
      </c>
      <c r="M27" s="2">
        <v>0</v>
      </c>
      <c r="N27" t="s">
        <v>12</v>
      </c>
      <c r="O27">
        <f>AVERAGE(D27:F27)</f>
        <v>0.40893333333333343</v>
      </c>
      <c r="P27">
        <f>AVERAGE(G27:I27)</f>
        <v>0.33590000000000009</v>
      </c>
      <c r="Q27">
        <f>AVERAGE(J27:L27)</f>
        <v>0.38886666666666675</v>
      </c>
      <c r="R27" s="2">
        <v>0</v>
      </c>
      <c r="S27" t="s">
        <v>12</v>
      </c>
      <c r="T27">
        <f>STDEV(D27:F27)</f>
        <v>5.0143128475727645E-3</v>
      </c>
      <c r="U27">
        <f>STDEV(G27:I27)</f>
        <v>1.6001979044272419E-2</v>
      </c>
      <c r="V27">
        <f>STDEV(J27:L27)</f>
        <v>3.2093145685644461E-2</v>
      </c>
    </row>
    <row r="28" spans="1:22">
      <c r="A28" s="4"/>
      <c r="B28" s="4"/>
      <c r="C28" t="s">
        <v>20</v>
      </c>
      <c r="D28">
        <f>D17-$P$16</f>
        <v>0.45956666666666668</v>
      </c>
      <c r="E28">
        <f>E17-$P$16</f>
        <v>0.53736666666666666</v>
      </c>
      <c r="F28">
        <f>F17-$P$16</f>
        <v>0.56196666666666673</v>
      </c>
      <c r="G28">
        <f>G17-$P$16</f>
        <v>0.45146666666666668</v>
      </c>
      <c r="H28">
        <f>H17-$P$16</f>
        <v>0.42476666666666674</v>
      </c>
      <c r="I28">
        <f>I17-$P$16</f>
        <v>0.48286666666666667</v>
      </c>
      <c r="J28">
        <f>J17-$P$16</f>
        <v>0.49616666666666676</v>
      </c>
      <c r="K28">
        <f>K17-$P$16</f>
        <v>0.56076666666666675</v>
      </c>
      <c r="L28">
        <f>L17-$P$16</f>
        <v>0.49596666666666667</v>
      </c>
      <c r="M28" s="2"/>
      <c r="N28" t="s">
        <v>5</v>
      </c>
      <c r="O28">
        <f t="shared" ref="O28:O34" si="2">AVERAGE(D28:F28)</f>
        <v>0.51963333333333328</v>
      </c>
      <c r="P28">
        <f t="shared" ref="P28:P34" si="3">AVERAGE(G28:I28)</f>
        <v>0.4530333333333334</v>
      </c>
      <c r="Q28">
        <f t="shared" ref="Q28:Q34" si="4">AVERAGE(J28:L28)</f>
        <v>0.51763333333333339</v>
      </c>
      <c r="R28" s="2"/>
      <c r="S28" t="s">
        <v>5</v>
      </c>
      <c r="T28">
        <f t="shared" ref="T28:T33" si="5">STDEV(D28:F28)</f>
        <v>5.3453655939826372E-2</v>
      </c>
      <c r="U28">
        <f t="shared" ref="U28:U34" si="6">STDEV(G28:I28)</f>
        <v>2.9081666618908403E-2</v>
      </c>
      <c r="V28">
        <f t="shared" ref="V28:V34" si="7">STDEV(J28:L28)</f>
        <v>3.7354696268787069E-2</v>
      </c>
    </row>
    <row r="29" spans="1:22">
      <c r="A29" s="4"/>
      <c r="B29" s="4">
        <v>1</v>
      </c>
      <c r="C29" t="s">
        <v>12</v>
      </c>
      <c r="D29">
        <f>D18-$P$18</f>
        <v>0.7649999999999999</v>
      </c>
      <c r="E29">
        <f>E18-$P$18</f>
        <v>0.79090000000000005</v>
      </c>
      <c r="F29">
        <f>F18-$P$18</f>
        <v>0.76770000000000005</v>
      </c>
      <c r="G29">
        <f>G18-$P$18</f>
        <v>0.75140000000000007</v>
      </c>
      <c r="H29">
        <f>H18-$P$18</f>
        <v>0.71660000000000001</v>
      </c>
      <c r="I29">
        <f>I18-$P$18</f>
        <v>0.68479999999999996</v>
      </c>
      <c r="J29">
        <f>J18-$P$18</f>
        <v>0.72249999999999992</v>
      </c>
      <c r="K29">
        <f>K18-$P$18</f>
        <v>0.79200000000000004</v>
      </c>
      <c r="L29">
        <f>L18-$P$18</f>
        <v>0.73580000000000001</v>
      </c>
      <c r="M29" s="2">
        <v>1</v>
      </c>
      <c r="N29" t="s">
        <v>12</v>
      </c>
      <c r="O29">
        <f t="shared" si="2"/>
        <v>0.7745333333333333</v>
      </c>
      <c r="P29">
        <f t="shared" si="3"/>
        <v>0.71760000000000002</v>
      </c>
      <c r="Q29">
        <f t="shared" si="4"/>
        <v>0.7501000000000001</v>
      </c>
      <c r="R29" s="2">
        <v>1</v>
      </c>
      <c r="S29" t="s">
        <v>12</v>
      </c>
      <c r="T29">
        <f t="shared" si="5"/>
        <v>1.4238094441790122E-2</v>
      </c>
      <c r="U29">
        <f t="shared" si="6"/>
        <v>3.3311259357760754E-2</v>
      </c>
      <c r="V29">
        <f t="shared" si="7"/>
        <v>3.6890784757172133E-2</v>
      </c>
    </row>
    <row r="30" spans="1:22">
      <c r="A30" s="4"/>
      <c r="B30" s="4"/>
      <c r="C30" t="s">
        <v>5</v>
      </c>
      <c r="D30">
        <f>D19-$P$18</f>
        <v>0.90790000000000015</v>
      </c>
      <c r="E30">
        <f>E19-$P$18</f>
        <v>0.79630000000000001</v>
      </c>
      <c r="F30">
        <f>F19-$P$18</f>
        <v>0.78460000000000008</v>
      </c>
      <c r="G30">
        <f>G19-$P$18</f>
        <v>0.74539999999999984</v>
      </c>
      <c r="H30">
        <f>H19-$P$18</f>
        <v>0.71430000000000005</v>
      </c>
      <c r="I30">
        <f>I19-$P$18</f>
        <v>0.80310000000000004</v>
      </c>
      <c r="J30">
        <f>J19-$P$18</f>
        <v>0.82150000000000012</v>
      </c>
      <c r="K30">
        <f>K19-$P$18</f>
        <v>0.84870000000000001</v>
      </c>
      <c r="L30">
        <f>L19-$P$18</f>
        <v>0.67589999999999995</v>
      </c>
      <c r="M30" s="2"/>
      <c r="N30" t="s">
        <v>5</v>
      </c>
      <c r="O30">
        <f t="shared" si="2"/>
        <v>0.82960000000000012</v>
      </c>
      <c r="P30">
        <f t="shared" si="3"/>
        <v>0.75426666666666664</v>
      </c>
      <c r="Q30">
        <f t="shared" si="4"/>
        <v>0.78203333333333325</v>
      </c>
      <c r="R30" s="2"/>
      <c r="S30" t="s">
        <v>5</v>
      </c>
      <c r="T30">
        <f t="shared" si="5"/>
        <v>6.8061663217996726E-2</v>
      </c>
      <c r="U30">
        <f t="shared" si="6"/>
        <v>4.505910932689787E-2</v>
      </c>
      <c r="V30">
        <f t="shared" si="7"/>
        <v>9.2914871432582549E-2</v>
      </c>
    </row>
    <row r="31" spans="1:22">
      <c r="A31" s="4"/>
      <c r="B31" s="4">
        <v>2</v>
      </c>
      <c r="C31" t="s">
        <v>12</v>
      </c>
      <c r="D31">
        <f>D20-$P$20</f>
        <v>1.1973000000000003</v>
      </c>
      <c r="E31">
        <f>E20-$P$20</f>
        <v>1.2690000000000001</v>
      </c>
      <c r="F31">
        <f>F20-$P$20</f>
        <v>1.3416000000000001</v>
      </c>
      <c r="G31">
        <f>G20-$P$20</f>
        <v>1.2723</v>
      </c>
      <c r="H31">
        <f>H20-$P$20</f>
        <v>1.3630999999999998</v>
      </c>
      <c r="I31">
        <f>I20-$P$20</f>
        <v>1.3721000000000001</v>
      </c>
      <c r="J31">
        <f>J20-$P$20</f>
        <v>1.2480000000000002</v>
      </c>
      <c r="K31">
        <f>K20-$P$20</f>
        <v>1.3702000000000001</v>
      </c>
      <c r="L31">
        <f>L20-$P$20</f>
        <v>1.2185000000000001</v>
      </c>
      <c r="M31" s="2">
        <v>2</v>
      </c>
      <c r="N31" t="s">
        <v>12</v>
      </c>
      <c r="O31">
        <f t="shared" si="2"/>
        <v>1.2693000000000001</v>
      </c>
      <c r="P31">
        <f t="shared" si="3"/>
        <v>1.3358333333333334</v>
      </c>
      <c r="Q31">
        <f t="shared" si="4"/>
        <v>1.2789000000000001</v>
      </c>
      <c r="R31" s="2">
        <v>2</v>
      </c>
      <c r="S31" t="s">
        <v>12</v>
      </c>
      <c r="T31">
        <f t="shared" si="5"/>
        <v>7.2150467773951329E-2</v>
      </c>
      <c r="U31">
        <f t="shared" si="6"/>
        <v>5.5205192992447111E-2</v>
      </c>
      <c r="V31">
        <f t="shared" si="7"/>
        <v>8.043214531516607E-2</v>
      </c>
    </row>
    <row r="32" spans="1:22">
      <c r="A32" s="4"/>
      <c r="B32" s="4"/>
      <c r="C32" t="s">
        <v>5</v>
      </c>
      <c r="D32">
        <f>D21-$P$20</f>
        <v>1.1749000000000001</v>
      </c>
      <c r="E32">
        <f>E21-$P$20</f>
        <v>1.3212999999999999</v>
      </c>
      <c r="F32">
        <f>F21-$P$20</f>
        <v>1.1802999999999999</v>
      </c>
      <c r="G32">
        <f>G21-$P$20</f>
        <v>1.3982000000000001</v>
      </c>
      <c r="H32">
        <f>H21-$P$20</f>
        <v>1.3729</v>
      </c>
      <c r="I32">
        <f>I21-$P$20</f>
        <v>1.3203</v>
      </c>
      <c r="J32">
        <f>J21-$P$20</f>
        <v>1.1774</v>
      </c>
      <c r="K32">
        <f>K21-$P$20</f>
        <v>1.2399</v>
      </c>
      <c r="L32">
        <f>L21-$P$20</f>
        <v>1.2713000000000001</v>
      </c>
      <c r="M32" s="2"/>
      <c r="N32" t="s">
        <v>5</v>
      </c>
      <c r="O32">
        <f>AVERAGE(D32:F32)</f>
        <v>1.2255</v>
      </c>
      <c r="P32">
        <f t="shared" si="3"/>
        <v>1.3638000000000001</v>
      </c>
      <c r="Q32">
        <f t="shared" si="4"/>
        <v>1.2295333333333334</v>
      </c>
      <c r="R32" s="2"/>
      <c r="S32" t="s">
        <v>5</v>
      </c>
      <c r="T32">
        <f t="shared" si="5"/>
        <v>8.3009156121478508E-2</v>
      </c>
      <c r="U32">
        <f t="shared" si="6"/>
        <v>3.9739275282772865E-2</v>
      </c>
      <c r="V32">
        <f t="shared" si="7"/>
        <v>4.7800662477975521E-2</v>
      </c>
    </row>
    <row r="33" spans="1:22">
      <c r="A33" s="4"/>
      <c r="B33" s="4">
        <v>3</v>
      </c>
      <c r="C33" t="s">
        <v>12</v>
      </c>
      <c r="D33">
        <f>D22-$P$22</f>
        <v>1.7271000000000001</v>
      </c>
      <c r="E33">
        <f>E22-$P$22</f>
        <v>1.6627000000000001</v>
      </c>
      <c r="F33">
        <f>F22-$P$22</f>
        <v>1.5284</v>
      </c>
      <c r="G33">
        <f>G22-$P$22</f>
        <v>1.3273999999999999</v>
      </c>
      <c r="H33">
        <f>H22-$P$22</f>
        <v>1.5731999999999999</v>
      </c>
      <c r="I33">
        <f>I22-$P$22</f>
        <v>1.3833000000000002</v>
      </c>
      <c r="J33">
        <f>J22-$P$22</f>
        <v>1.5966</v>
      </c>
      <c r="K33">
        <f>K22-$P$22</f>
        <v>1.3516999999999997</v>
      </c>
      <c r="L33">
        <f>L22-$P$22</f>
        <v>1.3345000000000002</v>
      </c>
      <c r="M33" s="2">
        <v>3</v>
      </c>
      <c r="N33" t="s">
        <v>12</v>
      </c>
      <c r="O33">
        <f t="shared" si="2"/>
        <v>1.6394000000000002</v>
      </c>
      <c r="P33">
        <f t="shared" si="3"/>
        <v>1.4279666666666666</v>
      </c>
      <c r="Q33">
        <f t="shared" si="4"/>
        <v>1.4276</v>
      </c>
      <c r="R33" s="2">
        <v>3</v>
      </c>
      <c r="S33" t="s">
        <v>12</v>
      </c>
      <c r="T33">
        <f t="shared" si="5"/>
        <v>0.10137844938644509</v>
      </c>
      <c r="U33">
        <f t="shared" si="6"/>
        <v>0.12884387192774566</v>
      </c>
      <c r="V33">
        <f t="shared" si="7"/>
        <v>0.14661074312614339</v>
      </c>
    </row>
    <row r="34" spans="1:22">
      <c r="A34" s="4"/>
      <c r="B34" s="4"/>
      <c r="C34" t="s">
        <v>5</v>
      </c>
      <c r="D34">
        <f>D23-$P$22</f>
        <v>1.6907000000000001</v>
      </c>
      <c r="E34">
        <f>E23-$P$22</f>
        <v>1.5744000000000002</v>
      </c>
      <c r="F34">
        <f>F23-$P$22</f>
        <v>1.6160000000000001</v>
      </c>
      <c r="G34">
        <f>G23-$P$22</f>
        <v>1.6071</v>
      </c>
      <c r="H34">
        <f>H23-$P$22</f>
        <v>1.6568999999999998</v>
      </c>
      <c r="I34">
        <f>I23-$P$22</f>
        <v>1.7071000000000001</v>
      </c>
      <c r="J34">
        <f>J23-$P$22</f>
        <v>1.5696000000000003</v>
      </c>
      <c r="K34">
        <f>K23-$P$22</f>
        <v>1.5901000000000001</v>
      </c>
      <c r="L34">
        <f>L23-$P$22</f>
        <v>1.7985000000000002</v>
      </c>
      <c r="M34" s="2"/>
      <c r="N34" t="s">
        <v>5</v>
      </c>
      <c r="O34">
        <f t="shared" si="2"/>
        <v>1.6270333333333333</v>
      </c>
      <c r="P34">
        <f t="shared" si="3"/>
        <v>1.6570333333333334</v>
      </c>
      <c r="Q34">
        <f t="shared" si="4"/>
        <v>1.6527333333333336</v>
      </c>
      <c r="R34" s="2"/>
      <c r="S34" t="s">
        <v>5</v>
      </c>
      <c r="T34">
        <f>STDEV(D34:F34)</f>
        <v>5.8929817014252858E-2</v>
      </c>
      <c r="U34">
        <f t="shared" si="6"/>
        <v>5.0000133333155602E-2</v>
      </c>
      <c r="V34">
        <f t="shared" si="7"/>
        <v>0.12665308260493832</v>
      </c>
    </row>
    <row r="35" spans="1:22">
      <c r="A35" s="1"/>
      <c r="B35" s="1"/>
      <c r="M35" s="2"/>
      <c r="R35" s="2"/>
    </row>
    <row r="36" spans="1:22">
      <c r="A36" s="1"/>
      <c r="B36" s="1"/>
      <c r="M36" s="2"/>
      <c r="R36" s="2"/>
    </row>
    <row r="37" spans="1:22">
      <c r="B37" t="s">
        <v>37</v>
      </c>
      <c r="C37" s="3" t="s">
        <v>12</v>
      </c>
      <c r="D37" s="3"/>
      <c r="E37" s="3"/>
      <c r="F37" s="3" t="s">
        <v>5</v>
      </c>
      <c r="G37" s="3"/>
      <c r="H37" s="3"/>
      <c r="J37" t="s">
        <v>21</v>
      </c>
      <c r="K37" s="3" t="s">
        <v>12</v>
      </c>
      <c r="L37" s="3"/>
      <c r="M37" s="3"/>
      <c r="N37" s="3" t="s">
        <v>5</v>
      </c>
      <c r="O37" s="3"/>
      <c r="P37" s="3"/>
    </row>
    <row r="38" spans="1:22">
      <c r="C38" t="s">
        <v>22</v>
      </c>
      <c r="D38" t="s">
        <v>23</v>
      </c>
      <c r="E38" t="s">
        <v>24</v>
      </c>
      <c r="F38" t="s">
        <v>22</v>
      </c>
      <c r="G38" t="s">
        <v>23</v>
      </c>
      <c r="H38" t="s">
        <v>24</v>
      </c>
      <c r="K38" t="s">
        <v>22</v>
      </c>
      <c r="L38" t="s">
        <v>23</v>
      </c>
      <c r="M38" t="s">
        <v>24</v>
      </c>
      <c r="N38" t="s">
        <v>22</v>
      </c>
      <c r="O38" t="s">
        <v>23</v>
      </c>
      <c r="P38" t="s">
        <v>24</v>
      </c>
    </row>
    <row r="39" spans="1:22">
      <c r="A39" s="4" t="s">
        <v>38</v>
      </c>
      <c r="B39" s="2">
        <v>0</v>
      </c>
      <c r="C39">
        <f>O27/O$27</f>
        <v>1</v>
      </c>
      <c r="D39">
        <f>P27/P$27</f>
        <v>1</v>
      </c>
      <c r="E39">
        <f>Q27/Q$27</f>
        <v>1</v>
      </c>
      <c r="F39">
        <f>O28/O$28</f>
        <v>1</v>
      </c>
      <c r="G39">
        <f>P28/P$28</f>
        <v>1</v>
      </c>
      <c r="H39">
        <f>Q28/Q$28</f>
        <v>1</v>
      </c>
      <c r="I39" s="4" t="s">
        <v>38</v>
      </c>
      <c r="J39" s="2">
        <v>0</v>
      </c>
      <c r="K39">
        <f>T27*1/O$27</f>
        <v>1.226193229761843E-2</v>
      </c>
      <c r="L39">
        <f>U27*1/P$27</f>
        <v>4.7639115940078636E-2</v>
      </c>
      <c r="M39">
        <f>V27*1/Q$27</f>
        <v>8.25299477601006E-2</v>
      </c>
      <c r="N39">
        <f>T28*1/O$28</f>
        <v>0.10286802733945676</v>
      </c>
      <c r="O39">
        <f>U28*1/P$28</f>
        <v>6.4193215993470082E-2</v>
      </c>
      <c r="P39">
        <f>V28*1/Q$28</f>
        <v>7.2164394878202837E-2</v>
      </c>
    </row>
    <row r="40" spans="1:22">
      <c r="A40" s="4"/>
      <c r="B40" s="2">
        <v>1</v>
      </c>
      <c r="C40">
        <f>O29/O$27</f>
        <v>1.8940332572546457</v>
      </c>
      <c r="D40">
        <f>P29/P$27</f>
        <v>2.1363501041976773</v>
      </c>
      <c r="E40">
        <f>Q29/Q$27</f>
        <v>1.9289387965026572</v>
      </c>
      <c r="F40">
        <f>O30/O$28</f>
        <v>1.5965103598691388</v>
      </c>
      <c r="G40">
        <f>P30/P$28</f>
        <v>1.6649253182252959</v>
      </c>
      <c r="H40">
        <f>Q30/Q$28</f>
        <v>1.5107862708480904</v>
      </c>
      <c r="I40" s="4"/>
      <c r="J40" s="2">
        <v>1</v>
      </c>
      <c r="K40">
        <f>T29*1/O$27</f>
        <v>3.4817642097628262E-2</v>
      </c>
      <c r="L40">
        <f>U29*1/P$27</f>
        <v>9.9170167781365726E-2</v>
      </c>
      <c r="M40">
        <f>V29*1/Q$27</f>
        <v>9.486743894352509E-2</v>
      </c>
      <c r="N40">
        <f>T30*1/O$28</f>
        <v>0.13098017169413703</v>
      </c>
      <c r="O40">
        <f>U30*1/P$28</f>
        <v>9.9460913825835912E-2</v>
      </c>
      <c r="P40">
        <f>V30*1/Q$28</f>
        <v>0.17949939744848195</v>
      </c>
    </row>
    <row r="41" spans="1:22">
      <c r="A41" s="4"/>
      <c r="B41" s="2">
        <v>2</v>
      </c>
      <c r="C41">
        <f>O31/O$27</f>
        <v>3.1039289207694809</v>
      </c>
      <c r="D41">
        <f>P31/P$27</f>
        <v>3.9768780390989376</v>
      </c>
      <c r="E41">
        <f>Q31/Q$27</f>
        <v>3.288787930738899</v>
      </c>
      <c r="F41">
        <f>O32/O$28</f>
        <v>2.3583937391750598</v>
      </c>
      <c r="G41">
        <f>P32/P$28</f>
        <v>3.0103745125450665</v>
      </c>
      <c r="H41">
        <f>Q32/Q$28</f>
        <v>2.3752978298667009</v>
      </c>
      <c r="I41" s="4"/>
      <c r="J41" s="2">
        <v>2</v>
      </c>
      <c r="K41">
        <f>T31*1/O$27</f>
        <v>0.17643577055905929</v>
      </c>
      <c r="L41">
        <f>U31*1/P$27</f>
        <v>0.16435008333565673</v>
      </c>
      <c r="M41">
        <f>V31*1/Q$27</f>
        <v>0.20683733580104419</v>
      </c>
      <c r="N41">
        <f>T32*1/O$32</f>
        <v>6.7734929515690337E-2</v>
      </c>
      <c r="O41">
        <f>U32*1/P$32</f>
        <v>2.9138638570738278E-2</v>
      </c>
      <c r="P41">
        <f>V32*1/Q$32</f>
        <v>3.8877077328505816E-2</v>
      </c>
    </row>
    <row r="42" spans="1:22">
      <c r="A42" s="4"/>
      <c r="B42" s="2">
        <v>3</v>
      </c>
      <c r="C42">
        <f>O33/O$27</f>
        <v>4.0089664166938368</v>
      </c>
      <c r="D42">
        <f>P33/P$27</f>
        <v>4.2511660216334217</v>
      </c>
      <c r="E42">
        <f>Q33/Q$27</f>
        <v>3.6711812103548764</v>
      </c>
      <c r="F42">
        <f>O34/O$28</f>
        <v>3.1311180960933993</v>
      </c>
      <c r="G42">
        <f>P34/P$28</f>
        <v>3.6576410860128021</v>
      </c>
      <c r="H42">
        <f>Q34/Q$28</f>
        <v>3.1928649623285468</v>
      </c>
      <c r="I42" s="4"/>
      <c r="J42" s="2">
        <v>3</v>
      </c>
      <c r="K42">
        <f>T33*1/O$27</f>
        <v>0.2479094784474529</v>
      </c>
      <c r="L42">
        <f>U33*1/P$27</f>
        <v>0.38357806468516115</v>
      </c>
      <c r="M42">
        <f>V33*1/Q$27</f>
        <v>0.37702059778709934</v>
      </c>
      <c r="N42">
        <f>T34*1/O$28</f>
        <v>0.11340653732937238</v>
      </c>
      <c r="O42">
        <f>U34*1/P$28</f>
        <v>0.11036744904677123</v>
      </c>
      <c r="P42">
        <f>V34*1/Q$28</f>
        <v>0.2446772154129789</v>
      </c>
    </row>
    <row r="44" spans="1:22">
      <c r="B44" t="s">
        <v>25</v>
      </c>
      <c r="C44" s="3" t="s">
        <v>12</v>
      </c>
      <c r="D44" s="3"/>
      <c r="E44" s="3"/>
      <c r="F44" s="3" t="s">
        <v>5</v>
      </c>
      <c r="G44" s="3"/>
      <c r="H44" s="3"/>
      <c r="J44" t="s">
        <v>21</v>
      </c>
      <c r="K44" s="3" t="s">
        <v>12</v>
      </c>
      <c r="L44" s="3"/>
      <c r="M44" s="3"/>
      <c r="N44" s="3" t="s">
        <v>5</v>
      </c>
      <c r="O44" s="3"/>
      <c r="P44" s="3"/>
    </row>
    <row r="45" spans="1:22">
      <c r="C45" t="s">
        <v>26</v>
      </c>
      <c r="D45" t="s">
        <v>27</v>
      </c>
      <c r="E45" t="s">
        <v>28</v>
      </c>
      <c r="F45" t="s">
        <v>26</v>
      </c>
      <c r="G45" t="s">
        <v>27</v>
      </c>
      <c r="H45" t="s">
        <v>28</v>
      </c>
      <c r="K45" t="s">
        <v>26</v>
      </c>
      <c r="L45" t="s">
        <v>27</v>
      </c>
      <c r="M45" t="s">
        <v>28</v>
      </c>
      <c r="N45" t="s">
        <v>26</v>
      </c>
      <c r="O45" t="s">
        <v>27</v>
      </c>
      <c r="P45" t="s">
        <v>28</v>
      </c>
    </row>
    <row r="46" spans="1:22">
      <c r="A46" s="4" t="s">
        <v>38</v>
      </c>
      <c r="B46" s="2">
        <v>0</v>
      </c>
      <c r="C46">
        <f>O27/$O$27</f>
        <v>1</v>
      </c>
      <c r="D46">
        <f>P27/$O$27</f>
        <v>0.82140528203456153</v>
      </c>
      <c r="E46">
        <f>Q27/$O$27</f>
        <v>0.95092924682099766</v>
      </c>
      <c r="F46">
        <f>O28/$O$27</f>
        <v>1.2707042712748611</v>
      </c>
      <c r="G46">
        <f>P28/$O$27</f>
        <v>1.1078415389631562</v>
      </c>
      <c r="H46">
        <f>Q28/$O$27</f>
        <v>1.265813498532768</v>
      </c>
      <c r="I46" s="4" t="s">
        <v>38</v>
      </c>
      <c r="J46" s="2">
        <v>0</v>
      </c>
      <c r="K46">
        <f>T27*1/$O$27</f>
        <v>1.226193229761843E-2</v>
      </c>
      <c r="L46">
        <f>U27*1/$O$27</f>
        <v>3.9131021464637469E-2</v>
      </c>
      <c r="M46">
        <f>V27*1/$O$27</f>
        <v>7.8480141063688752E-2</v>
      </c>
      <c r="N46">
        <f>T28/$O$27</f>
        <v>0.13071484171786688</v>
      </c>
      <c r="O46">
        <f>U28/$O$27</f>
        <v>7.1115911197200191E-2</v>
      </c>
      <c r="P46">
        <f>V28/$O$27</f>
        <v>9.1346665150278103E-2</v>
      </c>
    </row>
    <row r="47" spans="1:22">
      <c r="A47" s="4"/>
      <c r="B47" s="2">
        <v>1</v>
      </c>
      <c r="C47">
        <f>O29/$O$27</f>
        <v>1.8940332572546457</v>
      </c>
      <c r="D47">
        <f>P29/$O$27</f>
        <v>1.754809259863058</v>
      </c>
      <c r="E47">
        <f>Q29/$O$27</f>
        <v>1.8342843169220735</v>
      </c>
      <c r="F47">
        <f>O30/$O$27</f>
        <v>2.0286925334202803</v>
      </c>
      <c r="G47">
        <f>P30/$O$27</f>
        <v>1.8444734268014342</v>
      </c>
      <c r="H47">
        <f>Q30/$O$27</f>
        <v>1.9123736550374952</v>
      </c>
      <c r="I47" s="4"/>
      <c r="J47" s="2">
        <v>1</v>
      </c>
      <c r="K47">
        <f>T29*1/$O$27</f>
        <v>3.4817642097628262E-2</v>
      </c>
      <c r="L47">
        <f>U29*1/$O$27</f>
        <v>8.1458899635867499E-2</v>
      </c>
      <c r="M47">
        <f>V29*1/$O$27</f>
        <v>9.0212222262403302E-2</v>
      </c>
      <c r="N47">
        <f>T30/$O$27</f>
        <v>0.16643706362405455</v>
      </c>
      <c r="O47">
        <f>U30/$O$27</f>
        <v>0.11018693183949591</v>
      </c>
      <c r="P47">
        <f>V30/$O$27</f>
        <v>0.22721276026878676</v>
      </c>
    </row>
    <row r="48" spans="1:22">
      <c r="A48" s="4"/>
      <c r="B48" s="2">
        <v>2</v>
      </c>
      <c r="C48">
        <f>O31/$O$27</f>
        <v>3.1039289207694809</v>
      </c>
      <c r="D48">
        <f>P31/$O$27</f>
        <v>3.2666286273231164</v>
      </c>
      <c r="E48">
        <f>Q31/$O$27</f>
        <v>3.127404629931529</v>
      </c>
      <c r="F48">
        <f>O32/$O$27</f>
        <v>2.9968209977176388</v>
      </c>
      <c r="G48">
        <f>P32/$O$27</f>
        <v>3.3350179328333871</v>
      </c>
      <c r="H48">
        <f>Q32/$O$27</f>
        <v>3.0066840560808603</v>
      </c>
      <c r="I48" s="4"/>
      <c r="J48" s="2">
        <v>2</v>
      </c>
      <c r="K48">
        <f>T31*1/$O$27</f>
        <v>0.17643577055905929</v>
      </c>
      <c r="L48">
        <f>U31*1/$O$27</f>
        <v>0.13499802655472881</v>
      </c>
      <c r="M48">
        <f>V31*1/$O$27</f>
        <v>0.19668767194774875</v>
      </c>
      <c r="N48">
        <f>T32/$O$27</f>
        <v>0.20298945905154506</v>
      </c>
      <c r="O48">
        <f>U32/$O$27</f>
        <v>9.7177882171762778E-2</v>
      </c>
      <c r="P48">
        <f>V32/$O$27</f>
        <v>0.11689108855064112</v>
      </c>
    </row>
    <row r="49" spans="1:16">
      <c r="A49" s="4"/>
      <c r="B49" s="2">
        <v>3</v>
      </c>
      <c r="C49">
        <f>O33/$O$27</f>
        <v>4.0089664166938368</v>
      </c>
      <c r="D49">
        <f>P33/$O$27</f>
        <v>3.4919302249755453</v>
      </c>
      <c r="E49">
        <f>Q33/$O$27</f>
        <v>3.4910335833061614</v>
      </c>
      <c r="F49">
        <f>O34/$O$27</f>
        <v>3.9787251385718934</v>
      </c>
      <c r="G49">
        <f>P34/$O$27</f>
        <v>4.0520867297032925</v>
      </c>
      <c r="H49">
        <f>Q34/$O$27</f>
        <v>4.0415715683077922</v>
      </c>
      <c r="I49" s="4"/>
      <c r="J49" s="2">
        <v>3</v>
      </c>
      <c r="K49">
        <f>T33*1/$O$27</f>
        <v>0.2479094784474529</v>
      </c>
      <c r="L49">
        <f>U33*1/$O$27</f>
        <v>0.31507304840498607</v>
      </c>
      <c r="M49">
        <f>V33*1/$O$27</f>
        <v>0.35851991308968867</v>
      </c>
      <c r="N49">
        <f>T34/$O$27</f>
        <v>0.14410617137492546</v>
      </c>
      <c r="O49">
        <f>U34/$O$27</f>
        <v>0.12226964460341276</v>
      </c>
      <c r="P49">
        <f>V34/$O$27</f>
        <v>0.3097157220531585</v>
      </c>
    </row>
  </sheetData>
  <mergeCells count="40">
    <mergeCell ref="B9:B10"/>
    <mergeCell ref="M15:O15"/>
    <mergeCell ref="A1:H1"/>
    <mergeCell ref="D4:F4"/>
    <mergeCell ref="G4:I4"/>
    <mergeCell ref="J4:L4"/>
    <mergeCell ref="B5:B6"/>
    <mergeCell ref="B7:B8"/>
    <mergeCell ref="B27:B28"/>
    <mergeCell ref="B11:B12"/>
    <mergeCell ref="D15:F15"/>
    <mergeCell ref="G15:I15"/>
    <mergeCell ref="J15:L15"/>
    <mergeCell ref="B16:B17"/>
    <mergeCell ref="B18:B19"/>
    <mergeCell ref="B20:B21"/>
    <mergeCell ref="B22:B23"/>
    <mergeCell ref="D26:F26"/>
    <mergeCell ref="G26:I26"/>
    <mergeCell ref="J26:L26"/>
    <mergeCell ref="B31:B32"/>
    <mergeCell ref="B33:B34"/>
    <mergeCell ref="C37:E37"/>
    <mergeCell ref="F37:H37"/>
    <mergeCell ref="K37:M37"/>
    <mergeCell ref="M4:O4"/>
    <mergeCell ref="Y4:AA4"/>
    <mergeCell ref="A39:A42"/>
    <mergeCell ref="A46:A49"/>
    <mergeCell ref="I46:I49"/>
    <mergeCell ref="I39:I42"/>
    <mergeCell ref="A16:A23"/>
    <mergeCell ref="A5:A12"/>
    <mergeCell ref="A27:A34"/>
    <mergeCell ref="N37:P37"/>
    <mergeCell ref="C44:E44"/>
    <mergeCell ref="F44:H44"/>
    <mergeCell ref="K44:M44"/>
    <mergeCell ref="N44:P44"/>
    <mergeCell ref="B29:B30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共用</dc:creator>
  <cp:lastModifiedBy>共用</cp:lastModifiedBy>
  <dcterms:created xsi:type="dcterms:W3CDTF">2019-12-26T07:28:07Z</dcterms:created>
  <dcterms:modified xsi:type="dcterms:W3CDTF">2020-04-24T05:17:27Z</dcterms:modified>
</cp:coreProperties>
</file>