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hakkhan/Dropbox (HMS)/shared/Doc2 paper/Revision/Source code &amp; data/"/>
    </mc:Choice>
  </mc:AlternateContent>
  <xr:revisionPtr revIDLastSave="0" documentId="13_ncr:1_{08045DD7-C2C7-3047-AEB1-EA4D8D8D069D}" xr6:coauthVersionLast="36" xr6:coauthVersionMax="36" xr10:uidLastSave="{00000000-0000-0000-0000-000000000000}"/>
  <bookViews>
    <workbookView xWindow="0" yWindow="460" windowWidth="19480" windowHeight="14160" xr2:uid="{FEB3B526-57C6-C448-A57F-25731D13994A}"/>
  </bookViews>
  <sheets>
    <sheet name="Fig 1 E-F" sheetId="1" r:id="rId1"/>
    <sheet name="Fig 1 G-H" sheetId="2" r:id="rId2"/>
    <sheet name="Fig 1-S3" sheetId="3" r:id="rId3"/>
    <sheet name="Fig 1 -S4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4" l="1"/>
  <c r="F34" i="4"/>
  <c r="F45" i="3"/>
  <c r="F46" i="3"/>
  <c r="C45" i="3"/>
  <c r="C46" i="3"/>
  <c r="C27" i="2"/>
  <c r="C28" i="2"/>
  <c r="C27" i="1"/>
  <c r="C28" i="1"/>
  <c r="B45" i="3"/>
  <c r="B46" i="3"/>
  <c r="G45" i="3"/>
  <c r="G46" i="3"/>
  <c r="G33" i="4"/>
  <c r="G34" i="4"/>
  <c r="F32" i="4"/>
  <c r="G32" i="4"/>
  <c r="C32" i="4"/>
  <c r="C33" i="4"/>
  <c r="C34" i="4"/>
  <c r="B33" i="4"/>
  <c r="B34" i="4"/>
  <c r="B32" i="4"/>
  <c r="G44" i="3"/>
  <c r="F44" i="3"/>
  <c r="C44" i="3"/>
  <c r="B44" i="3"/>
  <c r="G27" i="2"/>
  <c r="G28" i="2"/>
  <c r="F27" i="2"/>
  <c r="F28" i="2"/>
  <c r="B27" i="2"/>
  <c r="B28" i="2"/>
  <c r="G26" i="2"/>
  <c r="F26" i="2"/>
  <c r="C26" i="2"/>
  <c r="B26" i="2"/>
  <c r="G27" i="1"/>
  <c r="G28" i="1"/>
  <c r="F27" i="1"/>
  <c r="F28" i="1"/>
  <c r="G26" i="1"/>
  <c r="F26" i="1"/>
  <c r="C26" i="1"/>
  <c r="B27" i="1"/>
  <c r="B28" i="1"/>
  <c r="B26" i="1"/>
</calcChain>
</file>

<file path=xl/sharedStrings.xml><?xml version="1.0" encoding="utf-8"?>
<sst xmlns="http://schemas.openxmlformats.org/spreadsheetml/2006/main" count="60" uniqueCount="13">
  <si>
    <t>DCN adult minis (Figure 1 E-F)</t>
  </si>
  <si>
    <t>Cell</t>
  </si>
  <si>
    <t>mIPSC freq (Hz)</t>
  </si>
  <si>
    <t>mIPSC amp (pA)</t>
  </si>
  <si>
    <t xml:space="preserve">Doc2b KO </t>
  </si>
  <si>
    <t>Wildtype</t>
  </si>
  <si>
    <t>DCN young minis (Figure 1 G-H)</t>
  </si>
  <si>
    <t>Doc2b KO</t>
  </si>
  <si>
    <t>PC-PC collateral minis (Figure 1 - figure supplement 3)</t>
  </si>
  <si>
    <t>PF-PC mEPSCs (Figure 1 - figure supplement 4)</t>
  </si>
  <si>
    <t>Average</t>
  </si>
  <si>
    <t>Std</t>
  </si>
  <si>
    <t>Stde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</si>
</sst>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rialMT"/>
      <family val="2"/>
    </font>
    <font>
      <b/>
      <sz val="11"/>
      <color theme="1"/>
      <name val="Arial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46C7-A922-7040-9DA4-201D9A7D0A7C}">
  <dimension ref="A1:G28"/>
  <sheetViews>
    <sheetView tabSelected="1" workbookViewId="0">
      <selection activeCell="C29" sqref="C29"/>
    </sheetView>
  </sheetViews>
  <sheetFormatPr baseColWidth="10" defaultRowHeight="14"/>
  <sheetData>
    <row r="1" spans="1:7">
      <c r="A1" s="1" t="s">
        <v>0</v>
      </c>
    </row>
    <row r="2" spans="1:7">
      <c r="A2" s="1"/>
    </row>
    <row r="3" spans="1:7">
      <c r="A3" t="s">
        <v>5</v>
      </c>
      <c r="E3" t="s">
        <v>4</v>
      </c>
    </row>
    <row r="4" spans="1:7">
      <c r="A4" s="2" t="s">
        <v>1</v>
      </c>
      <c r="B4" t="s">
        <v>2</v>
      </c>
      <c r="C4" t="s">
        <v>3</v>
      </c>
      <c r="E4" s="2" t="s">
        <v>1</v>
      </c>
      <c r="F4" t="s">
        <v>2</v>
      </c>
      <c r="G4" t="s">
        <v>3</v>
      </c>
    </row>
    <row r="5" spans="1:7">
      <c r="A5" s="2">
        <v>1</v>
      </c>
      <c r="B5">
        <v>35.822699999999998</v>
      </c>
      <c r="C5">
        <v>59.509900000000002</v>
      </c>
      <c r="E5" s="2">
        <v>1</v>
      </c>
      <c r="F5">
        <v>51.3919</v>
      </c>
      <c r="G5">
        <v>51.751800000000003</v>
      </c>
    </row>
    <row r="6" spans="1:7">
      <c r="A6" s="2">
        <v>2</v>
      </c>
      <c r="B6">
        <v>50.680199999999999</v>
      </c>
      <c r="C6">
        <v>69.740600000000001</v>
      </c>
      <c r="E6" s="2">
        <v>2</v>
      </c>
      <c r="F6">
        <v>18.848800000000001</v>
      </c>
      <c r="G6">
        <v>78.010300000000001</v>
      </c>
    </row>
    <row r="7" spans="1:7">
      <c r="A7" s="2">
        <v>3</v>
      </c>
      <c r="B7">
        <v>56.414900000000003</v>
      </c>
      <c r="C7">
        <v>90.011099999999999</v>
      </c>
      <c r="E7" s="2">
        <v>3</v>
      </c>
      <c r="F7">
        <v>84.752200000000002</v>
      </c>
      <c r="G7">
        <v>113.002</v>
      </c>
    </row>
    <row r="8" spans="1:7">
      <c r="A8" s="2">
        <v>4</v>
      </c>
      <c r="B8">
        <v>53.640799999999999</v>
      </c>
      <c r="C8">
        <v>62.748699999999999</v>
      </c>
      <c r="E8" s="2">
        <v>4</v>
      </c>
      <c r="F8">
        <v>80.803299999999993</v>
      </c>
      <c r="G8">
        <v>84.834199999999996</v>
      </c>
    </row>
    <row r="9" spans="1:7">
      <c r="A9" s="2">
        <v>5</v>
      </c>
      <c r="B9">
        <v>54.447800000000001</v>
      </c>
      <c r="C9">
        <v>64.752399999999994</v>
      </c>
      <c r="E9" s="2">
        <v>5</v>
      </c>
      <c r="F9">
        <v>53.213200000000001</v>
      </c>
      <c r="G9">
        <v>57.750900000000001</v>
      </c>
    </row>
    <row r="10" spans="1:7">
      <c r="A10" s="2">
        <v>6</v>
      </c>
      <c r="B10">
        <v>41.7547</v>
      </c>
      <c r="C10">
        <v>65.129099999999994</v>
      </c>
      <c r="E10" s="2">
        <v>6</v>
      </c>
      <c r="F10">
        <v>73.684799999999996</v>
      </c>
      <c r="G10">
        <v>82.225999999999999</v>
      </c>
    </row>
    <row r="11" spans="1:7">
      <c r="A11" s="2">
        <v>7</v>
      </c>
      <c r="B11">
        <v>88.95</v>
      </c>
      <c r="C11">
        <v>87.738500000000002</v>
      </c>
      <c r="E11" s="2">
        <v>7</v>
      </c>
      <c r="F11">
        <v>49.628700000000002</v>
      </c>
      <c r="G11">
        <v>48.435400000000001</v>
      </c>
    </row>
    <row r="12" spans="1:7">
      <c r="A12" s="2">
        <v>8</v>
      </c>
      <c r="B12">
        <v>17.861999999999998</v>
      </c>
      <c r="C12">
        <v>40.972099999999998</v>
      </c>
      <c r="E12" s="2">
        <v>8</v>
      </c>
      <c r="F12">
        <v>92.722800000000007</v>
      </c>
      <c r="G12">
        <v>109.392</v>
      </c>
    </row>
    <row r="13" spans="1:7">
      <c r="A13" s="2">
        <v>9</v>
      </c>
      <c r="B13">
        <v>42.816099999999999</v>
      </c>
      <c r="C13">
        <v>52.027500000000003</v>
      </c>
      <c r="E13" s="2">
        <v>9</v>
      </c>
      <c r="F13">
        <v>54.7879</v>
      </c>
      <c r="G13">
        <v>89.868700000000004</v>
      </c>
    </row>
    <row r="14" spans="1:7">
      <c r="A14" s="2">
        <v>10</v>
      </c>
      <c r="B14">
        <v>52.144100000000002</v>
      </c>
      <c r="C14">
        <v>58.796999999999997</v>
      </c>
      <c r="E14" s="2">
        <v>10</v>
      </c>
      <c r="F14">
        <v>24.088200000000001</v>
      </c>
      <c r="G14">
        <v>83.868300000000005</v>
      </c>
    </row>
    <row r="15" spans="1:7">
      <c r="A15" s="2">
        <v>11</v>
      </c>
      <c r="B15">
        <v>66.750500000000002</v>
      </c>
      <c r="C15">
        <v>105.294</v>
      </c>
      <c r="E15" s="2">
        <v>11</v>
      </c>
      <c r="F15">
        <v>35.947400000000002</v>
      </c>
      <c r="G15">
        <v>75.808599999999998</v>
      </c>
    </row>
    <row r="16" spans="1:7">
      <c r="A16" s="2">
        <v>12</v>
      </c>
      <c r="B16">
        <v>68.553200000000004</v>
      </c>
      <c r="C16">
        <v>102.51600000000001</v>
      </c>
      <c r="E16" s="2">
        <v>12</v>
      </c>
      <c r="F16">
        <v>30.283300000000001</v>
      </c>
      <c r="G16">
        <v>51.352200000000003</v>
      </c>
    </row>
    <row r="17" spans="1:7">
      <c r="A17" s="2">
        <v>13</v>
      </c>
      <c r="B17">
        <v>64.347300000000004</v>
      </c>
      <c r="C17">
        <v>64.088800000000006</v>
      </c>
      <c r="E17" s="2"/>
    </row>
    <row r="18" spans="1:7">
      <c r="A18" s="2">
        <v>14</v>
      </c>
      <c r="B18">
        <v>54.5015</v>
      </c>
      <c r="C18">
        <v>62.043199999999999</v>
      </c>
      <c r="E18" s="2"/>
    </row>
    <row r="19" spans="1:7">
      <c r="A19" s="2"/>
      <c r="E19" s="2"/>
    </row>
    <row r="20" spans="1:7">
      <c r="A20" s="2"/>
      <c r="E20" s="2"/>
    </row>
    <row r="21" spans="1:7">
      <c r="A21" s="2"/>
      <c r="E21" s="2"/>
    </row>
    <row r="22" spans="1:7">
      <c r="A22" s="2"/>
      <c r="E22" s="2"/>
    </row>
    <row r="23" spans="1:7">
      <c r="A23" s="2"/>
      <c r="E23" s="2"/>
    </row>
    <row r="24" spans="1:7">
      <c r="A24" s="2"/>
      <c r="E24" s="2"/>
    </row>
    <row r="26" spans="1:7">
      <c r="A26" s="1" t="s">
        <v>10</v>
      </c>
      <c r="B26">
        <f>AVERAGE(B5:B24)</f>
        <v>53.477557142857144</v>
      </c>
      <c r="C26">
        <f>AVERAGE(C5:C24)</f>
        <v>70.383492857142855</v>
      </c>
      <c r="E26" s="1" t="s">
        <v>10</v>
      </c>
      <c r="F26">
        <f>AVERAGE(F5:F24)</f>
        <v>54.179375000000014</v>
      </c>
      <c r="G26">
        <f>AVERAGE(G5:G24)</f>
        <v>77.191699999999983</v>
      </c>
    </row>
    <row r="27" spans="1:7">
      <c r="A27" s="1" t="s">
        <v>11</v>
      </c>
      <c r="B27">
        <f>_xlfn.STDEV.P(B5:B24)</f>
        <v>16.105441066861953</v>
      </c>
      <c r="C27">
        <f>_xlfn.STDEV.P(C5:C24)</f>
        <v>18.164604452123164</v>
      </c>
      <c r="E27" s="1" t="s">
        <v>11</v>
      </c>
      <c r="F27">
        <f>_xlfn.STDEV.P(F5:F24)</f>
        <v>23.445906426997873</v>
      </c>
      <c r="G27">
        <f>_xlfn.STDEV.P(G5:G24)</f>
        <v>20.677268202142528</v>
      </c>
    </row>
    <row r="28" spans="1:7">
      <c r="A28" s="1" t="s">
        <v>12</v>
      </c>
      <c r="B28">
        <f>B27/SQRT(COUNT(B5:B24))</f>
        <v>4.3043601810768868</v>
      </c>
      <c r="C28">
        <f>C27/SQRT(COUNT(C5:C24))</f>
        <v>4.8546947447223898</v>
      </c>
      <c r="E28" s="1" t="s">
        <v>12</v>
      </c>
      <c r="F28">
        <f>F27/SQRT(COUNT(F5:F24))</f>
        <v>6.7682501935109993</v>
      </c>
      <c r="G28">
        <f>G27/SQRT(COUNT(G5:G24))</f>
        <v>5.969013181306539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0E0D-5923-7B4A-94A4-808A408BE7AE}">
  <dimension ref="A1:G28"/>
  <sheetViews>
    <sheetView workbookViewId="0">
      <selection activeCell="C29" sqref="C29"/>
    </sheetView>
  </sheetViews>
  <sheetFormatPr baseColWidth="10" defaultRowHeight="14"/>
  <sheetData>
    <row r="1" spans="1:7">
      <c r="A1" s="1" t="s">
        <v>6</v>
      </c>
    </row>
    <row r="3" spans="1:7">
      <c r="A3" t="s">
        <v>5</v>
      </c>
      <c r="E3" t="s">
        <v>4</v>
      </c>
    </row>
    <row r="4" spans="1:7">
      <c r="A4" s="2" t="s">
        <v>1</v>
      </c>
      <c r="B4" t="s">
        <v>2</v>
      </c>
      <c r="C4" t="s">
        <v>3</v>
      </c>
      <c r="E4" s="2" t="s">
        <v>1</v>
      </c>
      <c r="F4" t="s">
        <v>2</v>
      </c>
      <c r="G4" t="s">
        <v>3</v>
      </c>
    </row>
    <row r="5" spans="1:7">
      <c r="A5" s="2">
        <v>1</v>
      </c>
      <c r="B5">
        <v>56.897399999999998</v>
      </c>
      <c r="C5">
        <v>94.570300000000003</v>
      </c>
      <c r="E5" s="2">
        <v>1</v>
      </c>
      <c r="F5">
        <v>31.217400000000001</v>
      </c>
      <c r="G5">
        <v>33.4893</v>
      </c>
    </row>
    <row r="6" spans="1:7">
      <c r="A6" s="2">
        <v>2</v>
      </c>
      <c r="B6">
        <v>58.433500000000002</v>
      </c>
      <c r="C6">
        <v>78.945800000000006</v>
      </c>
      <c r="E6" s="2">
        <v>2</v>
      </c>
      <c r="F6">
        <v>32.923200000000001</v>
      </c>
      <c r="G6">
        <v>36.3429</v>
      </c>
    </row>
    <row r="7" spans="1:7">
      <c r="A7" s="2">
        <v>3</v>
      </c>
      <c r="B7">
        <v>71.697999999999993</v>
      </c>
      <c r="C7">
        <v>64.864000000000004</v>
      </c>
      <c r="E7" s="2">
        <v>3</v>
      </c>
      <c r="F7">
        <v>16.6065</v>
      </c>
      <c r="G7">
        <v>40.465899999999998</v>
      </c>
    </row>
    <row r="8" spans="1:7">
      <c r="A8" s="2">
        <v>4</v>
      </c>
      <c r="B8">
        <v>63.512</v>
      </c>
      <c r="C8">
        <v>170.24299999999999</v>
      </c>
      <c r="E8" s="2">
        <v>4</v>
      </c>
      <c r="F8">
        <v>100.419</v>
      </c>
      <c r="G8">
        <v>102.72799999999999</v>
      </c>
    </row>
    <row r="9" spans="1:7">
      <c r="A9" s="2">
        <v>5</v>
      </c>
      <c r="B9">
        <v>66.859099999999998</v>
      </c>
      <c r="C9">
        <v>68.588999999999999</v>
      </c>
      <c r="E9" s="2">
        <v>5</v>
      </c>
      <c r="F9">
        <v>104.07599999999999</v>
      </c>
      <c r="G9">
        <v>114.122</v>
      </c>
    </row>
    <row r="10" spans="1:7">
      <c r="A10" s="2">
        <v>6</v>
      </c>
      <c r="B10">
        <v>50.025100000000002</v>
      </c>
      <c r="C10">
        <v>71.395399999999995</v>
      </c>
      <c r="E10" s="2">
        <v>6</v>
      </c>
      <c r="F10">
        <v>68.271199999999993</v>
      </c>
      <c r="G10">
        <v>92.850700000000003</v>
      </c>
    </row>
    <row r="11" spans="1:7">
      <c r="A11" s="2">
        <v>7</v>
      </c>
      <c r="B11">
        <v>17.690799999999999</v>
      </c>
      <c r="C11">
        <v>58.554900000000004</v>
      </c>
      <c r="E11" s="2">
        <v>7</v>
      </c>
      <c r="F11">
        <v>88.438199999999995</v>
      </c>
      <c r="G11">
        <v>80.954400000000007</v>
      </c>
    </row>
    <row r="12" spans="1:7">
      <c r="A12" s="2">
        <v>8</v>
      </c>
      <c r="B12">
        <v>57.105699999999999</v>
      </c>
      <c r="C12">
        <v>68.1404</v>
      </c>
      <c r="E12" s="2">
        <v>8</v>
      </c>
      <c r="F12">
        <v>67.040000000000006</v>
      </c>
      <c r="G12">
        <v>62.030999999999999</v>
      </c>
    </row>
    <row r="13" spans="1:7">
      <c r="A13" s="2">
        <v>9</v>
      </c>
      <c r="B13">
        <v>43.4223</v>
      </c>
      <c r="C13">
        <v>63.891800000000003</v>
      </c>
      <c r="E13" s="2">
        <v>9</v>
      </c>
      <c r="F13">
        <v>72.451300000000003</v>
      </c>
      <c r="G13">
        <v>86.398399999999995</v>
      </c>
    </row>
    <row r="14" spans="1:7">
      <c r="A14" s="2">
        <v>10</v>
      </c>
      <c r="B14">
        <v>55.117100000000001</v>
      </c>
      <c r="C14">
        <v>49.676200000000001</v>
      </c>
      <c r="E14" s="2">
        <v>10</v>
      </c>
      <c r="F14">
        <v>86.462199999999996</v>
      </c>
      <c r="G14">
        <v>92.760999999999996</v>
      </c>
    </row>
    <row r="15" spans="1:7">
      <c r="A15" s="2">
        <v>11</v>
      </c>
      <c r="B15">
        <v>53.743099999999998</v>
      </c>
      <c r="C15">
        <v>66.677599999999998</v>
      </c>
      <c r="E15" s="2">
        <v>11</v>
      </c>
      <c r="F15">
        <v>62.978999999999999</v>
      </c>
      <c r="G15">
        <v>60.387599999999999</v>
      </c>
    </row>
    <row r="16" spans="1:7">
      <c r="A16" s="2">
        <v>12</v>
      </c>
      <c r="B16">
        <v>45.734999999999999</v>
      </c>
      <c r="C16">
        <v>56.839500000000001</v>
      </c>
      <c r="E16" s="2">
        <v>12</v>
      </c>
      <c r="F16">
        <v>58.4955</v>
      </c>
      <c r="G16">
        <v>66.425200000000004</v>
      </c>
    </row>
    <row r="17" spans="1:7">
      <c r="A17" s="2">
        <v>13</v>
      </c>
      <c r="B17">
        <v>49.0456</v>
      </c>
      <c r="C17">
        <v>99.208699999999993</v>
      </c>
      <c r="E17" s="2">
        <v>13</v>
      </c>
      <c r="F17">
        <v>70.839399999999998</v>
      </c>
      <c r="G17">
        <v>60.731099999999998</v>
      </c>
    </row>
    <row r="18" spans="1:7">
      <c r="A18" s="2">
        <v>14</v>
      </c>
      <c r="B18">
        <v>72.575000000000003</v>
      </c>
      <c r="C18">
        <v>73.392799999999994</v>
      </c>
      <c r="E18" s="2">
        <v>14</v>
      </c>
      <c r="F18">
        <v>50.2712</v>
      </c>
      <c r="G18">
        <v>81.389099999999999</v>
      </c>
    </row>
    <row r="19" spans="1:7">
      <c r="A19" s="2">
        <v>15</v>
      </c>
      <c r="B19">
        <v>81.726200000000006</v>
      </c>
      <c r="C19">
        <v>88.934600000000003</v>
      </c>
      <c r="E19" s="2">
        <v>15</v>
      </c>
      <c r="F19">
        <v>64.0047</v>
      </c>
      <c r="G19">
        <v>75.107699999999994</v>
      </c>
    </row>
    <row r="20" spans="1:7">
      <c r="A20" s="2">
        <v>16</v>
      </c>
      <c r="B20">
        <v>46.846600000000002</v>
      </c>
      <c r="C20">
        <v>47.301400000000001</v>
      </c>
      <c r="E20" s="2">
        <v>16</v>
      </c>
      <c r="F20">
        <v>16.052800000000001</v>
      </c>
      <c r="G20">
        <v>44.438200000000002</v>
      </c>
    </row>
    <row r="21" spans="1:7">
      <c r="A21" s="2">
        <v>17</v>
      </c>
      <c r="B21">
        <v>7.6480899999999998</v>
      </c>
      <c r="C21">
        <v>44.090699999999998</v>
      </c>
      <c r="E21" s="2">
        <v>17</v>
      </c>
      <c r="F21">
        <v>14.3422</v>
      </c>
      <c r="G21">
        <v>42.464199999999998</v>
      </c>
    </row>
    <row r="22" spans="1:7">
      <c r="A22" s="2">
        <v>18</v>
      </c>
      <c r="B22">
        <v>14.054399999999999</v>
      </c>
      <c r="C22">
        <v>45.582099999999997</v>
      </c>
      <c r="E22" s="2">
        <v>18</v>
      </c>
      <c r="F22">
        <v>14.1037</v>
      </c>
      <c r="G22">
        <v>56.569200000000002</v>
      </c>
    </row>
    <row r="23" spans="1:7">
      <c r="A23" s="2">
        <v>19</v>
      </c>
      <c r="B23">
        <v>19.473800000000001</v>
      </c>
      <c r="C23">
        <v>53.641599999999997</v>
      </c>
      <c r="E23" s="2">
        <v>19</v>
      </c>
      <c r="F23">
        <v>13.6021</v>
      </c>
      <c r="G23">
        <v>35.144399999999997</v>
      </c>
    </row>
    <row r="24" spans="1:7">
      <c r="A24" s="2">
        <v>20</v>
      </c>
      <c r="B24">
        <v>25.160599999999999</v>
      </c>
      <c r="C24">
        <v>59.353099999999998</v>
      </c>
      <c r="E24" s="2">
        <v>20</v>
      </c>
      <c r="F24">
        <v>21.2666</v>
      </c>
      <c r="G24">
        <v>43.182699999999997</v>
      </c>
    </row>
    <row r="26" spans="1:7">
      <c r="A26" s="1" t="s">
        <v>10</v>
      </c>
      <c r="B26">
        <f>AVERAGE(B5:B24)</f>
        <v>47.838469500000016</v>
      </c>
      <c r="C26">
        <f>AVERAGE(C5:C24)</f>
        <v>71.194645000000008</v>
      </c>
      <c r="E26" s="1" t="s">
        <v>10</v>
      </c>
      <c r="F26">
        <f>AVERAGE(F5:F24)</f>
        <v>52.693110000000004</v>
      </c>
      <c r="G26">
        <f>AVERAGE(G5:G24)</f>
        <v>65.399149999999992</v>
      </c>
    </row>
    <row r="27" spans="1:7">
      <c r="A27" s="1" t="s">
        <v>11</v>
      </c>
      <c r="B27">
        <f>_xlfn.STDEV.P(B5:B24)</f>
        <v>20.39674063225479</v>
      </c>
      <c r="C27">
        <f>_xlfn.STDEV.P(C5:C24)</f>
        <v>27.28561498202804</v>
      </c>
      <c r="E27" s="1" t="s">
        <v>11</v>
      </c>
      <c r="F27">
        <f>_xlfn.STDEV.P(F5:F24)</f>
        <v>29.790915181895645</v>
      </c>
      <c r="G27">
        <f>_xlfn.STDEV.P(G5:G24)</f>
        <v>23.76785953756675</v>
      </c>
    </row>
    <row r="28" spans="1:7">
      <c r="A28" s="1" t="s">
        <v>12</v>
      </c>
      <c r="B28">
        <f>B27/SQRT(COUNT(B5:B24))</f>
        <v>4.5608498573153744</v>
      </c>
      <c r="C28">
        <f>C27/SQRT(COUNT(C5:C24))</f>
        <v>6.1012489907701397</v>
      </c>
      <c r="E28" s="1" t="s">
        <v>12</v>
      </c>
      <c r="F28">
        <f>F27/SQRT(COUNT(F5:F24))</f>
        <v>6.661451145864917</v>
      </c>
      <c r="G28">
        <f>G27/SQRT(COUNT(G5:G24))</f>
        <v>5.3146549605665969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31D9-FBBB-FE43-8156-6D4FC6EDEA8C}">
  <dimension ref="A1:G46"/>
  <sheetViews>
    <sheetView topLeftCell="A15" workbookViewId="0">
      <selection activeCell="F47" sqref="F47"/>
    </sheetView>
  </sheetViews>
  <sheetFormatPr baseColWidth="10" defaultRowHeight="14"/>
  <sheetData>
    <row r="1" spans="1:7">
      <c r="A1" s="1" t="s">
        <v>8</v>
      </c>
    </row>
    <row r="3" spans="1:7">
      <c r="A3" t="s">
        <v>5</v>
      </c>
      <c r="E3" t="s">
        <v>7</v>
      </c>
    </row>
    <row r="4" spans="1:7">
      <c r="A4" s="2" t="s">
        <v>1</v>
      </c>
      <c r="B4" t="s">
        <v>2</v>
      </c>
      <c r="C4" t="s">
        <v>3</v>
      </c>
      <c r="E4" s="2" t="s">
        <v>1</v>
      </c>
      <c r="F4" t="s">
        <v>2</v>
      </c>
      <c r="G4" t="s">
        <v>3</v>
      </c>
    </row>
    <row r="5" spans="1:7">
      <c r="A5" s="2">
        <v>1</v>
      </c>
      <c r="B5">
        <v>1.9</v>
      </c>
      <c r="C5">
        <v>111.78</v>
      </c>
      <c r="E5" s="2">
        <v>1</v>
      </c>
      <c r="F5">
        <v>8.43</v>
      </c>
      <c r="G5">
        <v>50.46</v>
      </c>
    </row>
    <row r="6" spans="1:7">
      <c r="A6" s="2">
        <v>2</v>
      </c>
      <c r="B6">
        <v>2.34</v>
      </c>
      <c r="C6">
        <v>101.24</v>
      </c>
      <c r="E6" s="2">
        <v>2</v>
      </c>
      <c r="F6">
        <v>5.27</v>
      </c>
      <c r="G6">
        <v>52.05</v>
      </c>
    </row>
    <row r="7" spans="1:7">
      <c r="A7" s="2">
        <v>3</v>
      </c>
      <c r="B7">
        <v>3.69</v>
      </c>
      <c r="C7">
        <v>66.88</v>
      </c>
      <c r="E7" s="2">
        <v>3</v>
      </c>
      <c r="F7">
        <v>2.83</v>
      </c>
      <c r="G7">
        <v>52.3</v>
      </c>
    </row>
    <row r="8" spans="1:7">
      <c r="A8" s="2">
        <v>4</v>
      </c>
      <c r="B8">
        <v>4.18</v>
      </c>
      <c r="C8">
        <v>60.81</v>
      </c>
      <c r="E8" s="2">
        <v>4</v>
      </c>
      <c r="F8">
        <v>0.31</v>
      </c>
      <c r="G8">
        <v>78.23</v>
      </c>
    </row>
    <row r="9" spans="1:7">
      <c r="A9" s="2">
        <v>5</v>
      </c>
      <c r="B9">
        <v>5.43</v>
      </c>
      <c r="C9">
        <v>45.26</v>
      </c>
      <c r="E9" s="2">
        <v>5</v>
      </c>
      <c r="F9">
        <v>0.67</v>
      </c>
      <c r="G9">
        <v>50.71</v>
      </c>
    </row>
    <row r="10" spans="1:7">
      <c r="A10" s="2">
        <v>6</v>
      </c>
      <c r="B10">
        <v>3.45</v>
      </c>
      <c r="C10">
        <v>72.900000000000006</v>
      </c>
      <c r="E10" s="2">
        <v>6</v>
      </c>
      <c r="F10">
        <v>0.93</v>
      </c>
      <c r="G10">
        <v>109.19</v>
      </c>
    </row>
    <row r="11" spans="1:7">
      <c r="A11" s="2">
        <v>7</v>
      </c>
      <c r="B11">
        <v>8.6300000000000008</v>
      </c>
      <c r="C11">
        <v>99.62</v>
      </c>
      <c r="E11" s="2">
        <v>7</v>
      </c>
      <c r="F11">
        <v>1.48</v>
      </c>
      <c r="G11">
        <v>153.56</v>
      </c>
    </row>
    <row r="12" spans="1:7">
      <c r="A12" s="2">
        <v>8</v>
      </c>
      <c r="B12">
        <v>5.08</v>
      </c>
      <c r="C12">
        <v>129.99</v>
      </c>
      <c r="E12" s="2">
        <v>8</v>
      </c>
      <c r="F12">
        <v>1.1399999999999999</v>
      </c>
      <c r="G12">
        <v>64.39</v>
      </c>
    </row>
    <row r="13" spans="1:7">
      <c r="A13" s="2">
        <v>9</v>
      </c>
      <c r="B13">
        <v>10.11</v>
      </c>
      <c r="C13">
        <v>100.14</v>
      </c>
      <c r="E13" s="2">
        <v>9</v>
      </c>
      <c r="F13">
        <v>2.44</v>
      </c>
      <c r="G13">
        <v>108.82</v>
      </c>
    </row>
    <row r="14" spans="1:7">
      <c r="A14" s="2">
        <v>10</v>
      </c>
      <c r="B14">
        <v>6.94</v>
      </c>
      <c r="C14">
        <v>105.19</v>
      </c>
      <c r="E14" s="2">
        <v>10</v>
      </c>
      <c r="F14">
        <v>0.88</v>
      </c>
      <c r="G14">
        <v>82.34</v>
      </c>
    </row>
    <row r="15" spans="1:7">
      <c r="A15" s="2">
        <v>11</v>
      </c>
      <c r="B15">
        <v>2.0299999999999998</v>
      </c>
      <c r="C15">
        <v>108.03</v>
      </c>
      <c r="E15" s="2">
        <v>11</v>
      </c>
      <c r="F15">
        <v>0.99</v>
      </c>
      <c r="G15">
        <v>74.540000000000006</v>
      </c>
    </row>
    <row r="16" spans="1:7">
      <c r="A16" s="2">
        <v>12</v>
      </c>
      <c r="B16">
        <v>4.3</v>
      </c>
      <c r="C16">
        <v>63.97</v>
      </c>
      <c r="E16" s="2">
        <v>12</v>
      </c>
      <c r="F16">
        <v>1.64</v>
      </c>
      <c r="G16">
        <v>120.91</v>
      </c>
    </row>
    <row r="17" spans="1:7">
      <c r="A17" s="2">
        <v>13</v>
      </c>
      <c r="B17">
        <v>8.89</v>
      </c>
      <c r="C17">
        <v>32.909999999999997</v>
      </c>
      <c r="E17" s="2">
        <v>13</v>
      </c>
      <c r="F17">
        <v>1.57</v>
      </c>
      <c r="G17">
        <v>56.85</v>
      </c>
    </row>
    <row r="18" spans="1:7">
      <c r="A18" s="2">
        <v>14</v>
      </c>
      <c r="B18">
        <v>3.03</v>
      </c>
      <c r="C18">
        <v>39.31</v>
      </c>
      <c r="E18" s="2">
        <v>14</v>
      </c>
      <c r="F18">
        <v>0.83</v>
      </c>
      <c r="G18">
        <v>265.94</v>
      </c>
    </row>
    <row r="19" spans="1:7">
      <c r="A19" s="2">
        <v>15</v>
      </c>
      <c r="B19">
        <v>4.45</v>
      </c>
      <c r="C19">
        <v>42.08</v>
      </c>
      <c r="E19" s="2">
        <v>15</v>
      </c>
      <c r="F19">
        <v>2.34</v>
      </c>
      <c r="G19">
        <v>71.23</v>
      </c>
    </row>
    <row r="20" spans="1:7">
      <c r="A20" s="2">
        <v>16</v>
      </c>
      <c r="B20">
        <v>2.5099999999999998</v>
      </c>
      <c r="C20">
        <v>25.28</v>
      </c>
      <c r="E20" s="2">
        <v>16</v>
      </c>
      <c r="F20">
        <v>1.06</v>
      </c>
      <c r="G20">
        <v>112.14</v>
      </c>
    </row>
    <row r="21" spans="1:7">
      <c r="A21" s="2">
        <v>17</v>
      </c>
      <c r="B21">
        <v>1.18</v>
      </c>
      <c r="C21">
        <v>136.22</v>
      </c>
      <c r="E21" s="2">
        <v>17</v>
      </c>
      <c r="F21">
        <v>1.18</v>
      </c>
      <c r="G21">
        <v>74.709999999999994</v>
      </c>
    </row>
    <row r="22" spans="1:7">
      <c r="A22" s="2">
        <v>18</v>
      </c>
      <c r="B22">
        <v>22.01</v>
      </c>
      <c r="C22">
        <v>133.76</v>
      </c>
      <c r="E22" s="2">
        <v>18</v>
      </c>
      <c r="F22">
        <v>3.79</v>
      </c>
      <c r="G22">
        <v>48.18</v>
      </c>
    </row>
    <row r="23" spans="1:7">
      <c r="A23" s="2">
        <v>19</v>
      </c>
      <c r="B23">
        <v>3.97</v>
      </c>
      <c r="C23">
        <v>177.92</v>
      </c>
      <c r="E23" s="2">
        <v>19</v>
      </c>
      <c r="F23">
        <v>6.13</v>
      </c>
      <c r="G23">
        <v>163.01</v>
      </c>
    </row>
    <row r="24" spans="1:7">
      <c r="A24" s="2">
        <v>20</v>
      </c>
      <c r="B24">
        <v>23.33</v>
      </c>
      <c r="C24">
        <v>50.52</v>
      </c>
      <c r="E24" s="2">
        <v>20</v>
      </c>
      <c r="F24">
        <v>1.61</v>
      </c>
      <c r="G24">
        <v>64.42</v>
      </c>
    </row>
    <row r="25" spans="1:7">
      <c r="A25" s="2">
        <v>21</v>
      </c>
      <c r="B25">
        <v>7.69</v>
      </c>
      <c r="C25">
        <v>65.680000000000007</v>
      </c>
      <c r="E25" s="2">
        <v>21</v>
      </c>
      <c r="F25">
        <v>1.01</v>
      </c>
      <c r="G25">
        <v>38.36</v>
      </c>
    </row>
    <row r="26" spans="1:7">
      <c r="A26" s="2">
        <v>22</v>
      </c>
      <c r="B26">
        <v>8.44</v>
      </c>
      <c r="C26">
        <v>61.52</v>
      </c>
      <c r="E26" s="2">
        <v>22</v>
      </c>
      <c r="F26">
        <v>1.04</v>
      </c>
      <c r="G26">
        <v>48.68</v>
      </c>
    </row>
    <row r="27" spans="1:7">
      <c r="A27" s="2">
        <v>23</v>
      </c>
      <c r="B27">
        <v>2.36</v>
      </c>
      <c r="C27">
        <v>146.97</v>
      </c>
      <c r="E27" s="2">
        <v>23</v>
      </c>
      <c r="F27">
        <v>1.57</v>
      </c>
      <c r="G27">
        <v>55.47</v>
      </c>
    </row>
    <row r="28" spans="1:7">
      <c r="A28" s="2">
        <v>24</v>
      </c>
      <c r="B28">
        <v>8.1999999999999993</v>
      </c>
      <c r="C28">
        <v>48.08</v>
      </c>
      <c r="E28" s="2">
        <v>24</v>
      </c>
      <c r="F28">
        <v>2.5</v>
      </c>
      <c r="G28">
        <v>47.19</v>
      </c>
    </row>
    <row r="29" spans="1:7">
      <c r="A29" s="2">
        <v>25</v>
      </c>
      <c r="B29">
        <v>6.41</v>
      </c>
      <c r="C29">
        <v>69.86</v>
      </c>
      <c r="E29" s="2">
        <v>25</v>
      </c>
      <c r="F29">
        <v>0.35</v>
      </c>
      <c r="G29">
        <v>51.53</v>
      </c>
    </row>
    <row r="30" spans="1:7">
      <c r="E30" s="2">
        <v>26</v>
      </c>
      <c r="F30">
        <v>2.16</v>
      </c>
      <c r="G30">
        <v>68.709999999999994</v>
      </c>
    </row>
    <row r="31" spans="1:7">
      <c r="E31" s="2">
        <v>27</v>
      </c>
      <c r="F31">
        <v>3.25</v>
      </c>
      <c r="G31">
        <v>41.3</v>
      </c>
    </row>
    <row r="32" spans="1:7">
      <c r="E32" s="2">
        <v>28</v>
      </c>
      <c r="F32">
        <v>2.68</v>
      </c>
      <c r="G32">
        <v>60.27</v>
      </c>
    </row>
    <row r="33" spans="1:7">
      <c r="E33" s="2">
        <v>29</v>
      </c>
      <c r="F33">
        <v>0.82</v>
      </c>
      <c r="G33">
        <v>52.45</v>
      </c>
    </row>
    <row r="34" spans="1:7">
      <c r="E34" s="2">
        <v>30</v>
      </c>
      <c r="F34">
        <v>0.9</v>
      </c>
      <c r="G34">
        <v>41.82</v>
      </c>
    </row>
    <row r="35" spans="1:7">
      <c r="E35" s="2">
        <v>31</v>
      </c>
      <c r="F35">
        <v>6.5</v>
      </c>
      <c r="G35">
        <v>31.93</v>
      </c>
    </row>
    <row r="36" spans="1:7">
      <c r="E36" s="2">
        <v>32</v>
      </c>
      <c r="F36">
        <v>0.97</v>
      </c>
      <c r="G36">
        <v>51.92</v>
      </c>
    </row>
    <row r="37" spans="1:7">
      <c r="E37" s="2">
        <v>33</v>
      </c>
      <c r="F37">
        <v>1.1200000000000001</v>
      </c>
      <c r="G37">
        <v>40.93</v>
      </c>
    </row>
    <row r="38" spans="1:7">
      <c r="E38" s="2">
        <v>34</v>
      </c>
      <c r="F38">
        <v>2.77</v>
      </c>
      <c r="G38">
        <v>62.22</v>
      </c>
    </row>
    <row r="39" spans="1:7">
      <c r="E39" s="2">
        <v>35</v>
      </c>
      <c r="F39">
        <v>3.47</v>
      </c>
      <c r="G39">
        <v>63.22</v>
      </c>
    </row>
    <row r="40" spans="1:7">
      <c r="E40" s="2">
        <v>36</v>
      </c>
      <c r="F40">
        <v>4.4800000000000004</v>
      </c>
      <c r="G40">
        <v>50.53</v>
      </c>
    </row>
    <row r="44" spans="1:7">
      <c r="A44" s="1" t="s">
        <v>10</v>
      </c>
      <c r="B44">
        <f>AVERAGE(B5:B42)</f>
        <v>6.4220000000000006</v>
      </c>
      <c r="C44">
        <f>AVERAGE(C5:C42)</f>
        <v>83.836799999999997</v>
      </c>
      <c r="E44" s="1" t="s">
        <v>10</v>
      </c>
      <c r="F44">
        <f>AVERAGE(F5:F42)</f>
        <v>2.253055555555556</v>
      </c>
      <c r="G44">
        <f>AVERAGE(G5:G42)</f>
        <v>73.903055555555568</v>
      </c>
    </row>
    <row r="45" spans="1:7">
      <c r="A45" s="1" t="s">
        <v>11</v>
      </c>
      <c r="B45">
        <f>_xlfn.STDEV.P(B5:B42)</f>
        <v>5.3972014970723485</v>
      </c>
      <c r="C45">
        <f>_xlfn.STDEV.P(C5:C42)</f>
        <v>39.40777676753666</v>
      </c>
      <c r="E45" s="1" t="s">
        <v>11</v>
      </c>
      <c r="F45">
        <f>_xlfn.STDEV.P(F5:F42)</f>
        <v>1.8569611068811149</v>
      </c>
      <c r="G45">
        <f>_xlfn.STDEV.P(G5:G42)</f>
        <v>44.381618305795897</v>
      </c>
    </row>
    <row r="46" spans="1:7">
      <c r="A46" s="1" t="s">
        <v>12</v>
      </c>
      <c r="B46">
        <f>B45/SQRT(COUNT(B5:B42))</f>
        <v>1.0794402994144696</v>
      </c>
      <c r="C46">
        <f>C45/SQRT(COUNT(C5:C42))</f>
        <v>7.8815553535073324</v>
      </c>
      <c r="E46" s="1" t="s">
        <v>12</v>
      </c>
      <c r="F46">
        <f>F45/SQRT(COUNT(F5:F42))</f>
        <v>0.30949351781351914</v>
      </c>
      <c r="G46">
        <f>G45/SQRT(COUNT(G5:G42))</f>
        <v>7.3969363842993161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5176-9946-D147-8549-DC681F7BB209}">
  <dimension ref="A1:G34"/>
  <sheetViews>
    <sheetView workbookViewId="0">
      <selection activeCell="F35" sqref="F35"/>
    </sheetView>
  </sheetViews>
  <sheetFormatPr baseColWidth="10" defaultRowHeight="14"/>
  <sheetData>
    <row r="1" spans="1:7">
      <c r="A1" s="1" t="s">
        <v>9</v>
      </c>
    </row>
    <row r="3" spans="1:7">
      <c r="A3" t="s">
        <v>5</v>
      </c>
      <c r="E3" t="s">
        <v>7</v>
      </c>
    </row>
    <row r="4" spans="1:7">
      <c r="A4" s="2" t="s">
        <v>1</v>
      </c>
      <c r="B4" t="s">
        <v>2</v>
      </c>
      <c r="C4" t="s">
        <v>3</v>
      </c>
      <c r="E4" s="2" t="s">
        <v>1</v>
      </c>
      <c r="F4" t="s">
        <v>2</v>
      </c>
      <c r="G4" t="s">
        <v>3</v>
      </c>
    </row>
    <row r="5" spans="1:7">
      <c r="A5" s="2">
        <v>1</v>
      </c>
      <c r="B5">
        <v>0.59</v>
      </c>
      <c r="C5">
        <v>38.39</v>
      </c>
      <c r="E5" s="2">
        <v>1</v>
      </c>
      <c r="F5">
        <v>0.02</v>
      </c>
      <c r="G5">
        <v>37.950000000000003</v>
      </c>
    </row>
    <row r="6" spans="1:7">
      <c r="A6" s="2">
        <v>2</v>
      </c>
      <c r="B6">
        <v>0.22</v>
      </c>
      <c r="C6">
        <v>20.62</v>
      </c>
      <c r="E6" s="2">
        <v>2</v>
      </c>
      <c r="F6">
        <v>0.38</v>
      </c>
      <c r="G6">
        <v>22.07</v>
      </c>
    </row>
    <row r="7" spans="1:7">
      <c r="A7" s="2">
        <v>3</v>
      </c>
      <c r="B7">
        <v>0.71</v>
      </c>
      <c r="C7">
        <v>22.8</v>
      </c>
      <c r="E7" s="2">
        <v>3</v>
      </c>
      <c r="F7">
        <v>0.65</v>
      </c>
      <c r="G7">
        <v>27.58</v>
      </c>
    </row>
    <row r="8" spans="1:7">
      <c r="A8" s="2">
        <v>4</v>
      </c>
      <c r="B8">
        <v>0.24</v>
      </c>
      <c r="C8">
        <v>35.49</v>
      </c>
      <c r="E8" s="2">
        <v>4</v>
      </c>
      <c r="F8">
        <v>0.69</v>
      </c>
      <c r="G8">
        <v>26.02</v>
      </c>
    </row>
    <row r="9" spans="1:7">
      <c r="A9" s="2">
        <v>5</v>
      </c>
      <c r="B9">
        <v>2.68</v>
      </c>
      <c r="C9">
        <v>31.75</v>
      </c>
      <c r="E9" s="2">
        <v>5</v>
      </c>
      <c r="F9">
        <v>0.39</v>
      </c>
      <c r="G9">
        <v>19.04</v>
      </c>
    </row>
    <row r="10" spans="1:7">
      <c r="A10" s="2">
        <v>6</v>
      </c>
      <c r="B10">
        <v>2.65</v>
      </c>
      <c r="C10">
        <v>44.39</v>
      </c>
      <c r="E10" s="2">
        <v>6</v>
      </c>
      <c r="F10">
        <v>0.04</v>
      </c>
      <c r="G10">
        <v>30.75</v>
      </c>
    </row>
    <row r="11" spans="1:7">
      <c r="A11" s="2">
        <v>7</v>
      </c>
      <c r="B11">
        <v>0.9</v>
      </c>
      <c r="C11">
        <v>25.72</v>
      </c>
      <c r="E11" s="2">
        <v>7</v>
      </c>
      <c r="F11">
        <v>0.34</v>
      </c>
      <c r="G11">
        <v>24.32</v>
      </c>
    </row>
    <row r="12" spans="1:7">
      <c r="A12" s="2">
        <v>8</v>
      </c>
      <c r="B12">
        <v>0.27</v>
      </c>
      <c r="C12">
        <v>36.35</v>
      </c>
      <c r="E12" s="2">
        <v>8</v>
      </c>
      <c r="F12">
        <v>0.47</v>
      </c>
      <c r="G12">
        <v>18.73</v>
      </c>
    </row>
    <row r="13" spans="1:7">
      <c r="A13" s="2">
        <v>9</v>
      </c>
      <c r="B13">
        <v>1.83</v>
      </c>
      <c r="C13">
        <v>24.87</v>
      </c>
      <c r="E13" s="2">
        <v>9</v>
      </c>
      <c r="F13">
        <v>1.45</v>
      </c>
      <c r="G13">
        <v>23.09</v>
      </c>
    </row>
    <row r="14" spans="1:7">
      <c r="A14" s="2">
        <v>10</v>
      </c>
      <c r="B14">
        <v>0.04</v>
      </c>
      <c r="C14">
        <v>31.84</v>
      </c>
      <c r="E14" s="2">
        <v>10</v>
      </c>
      <c r="F14">
        <v>0.13</v>
      </c>
      <c r="G14">
        <v>35.54</v>
      </c>
    </row>
    <row r="15" spans="1:7">
      <c r="A15" s="2">
        <v>11</v>
      </c>
      <c r="B15">
        <v>1.8091999999999999</v>
      </c>
      <c r="C15">
        <v>29.888000000000002</v>
      </c>
      <c r="E15" s="2">
        <v>11</v>
      </c>
      <c r="F15">
        <v>0.12</v>
      </c>
      <c r="G15">
        <v>27.57</v>
      </c>
    </row>
    <row r="16" spans="1:7">
      <c r="A16" s="2">
        <v>12</v>
      </c>
      <c r="B16">
        <v>8.17</v>
      </c>
      <c r="C16">
        <v>41.27</v>
      </c>
      <c r="E16" s="2">
        <v>12</v>
      </c>
      <c r="F16">
        <v>0.27</v>
      </c>
      <c r="G16">
        <v>34.450000000000003</v>
      </c>
    </row>
    <row r="17" spans="1:7">
      <c r="A17" s="2">
        <v>13</v>
      </c>
      <c r="B17">
        <v>0.38</v>
      </c>
      <c r="C17">
        <v>20.99</v>
      </c>
      <c r="E17" s="2">
        <v>13</v>
      </c>
      <c r="F17">
        <v>0.68</v>
      </c>
      <c r="G17">
        <v>25.25</v>
      </c>
    </row>
    <row r="18" spans="1:7">
      <c r="A18" s="2">
        <v>14</v>
      </c>
      <c r="B18">
        <v>0.55000000000000004</v>
      </c>
      <c r="C18">
        <v>23.89</v>
      </c>
      <c r="E18" s="2">
        <v>14</v>
      </c>
      <c r="F18">
        <v>2.33</v>
      </c>
      <c r="G18">
        <v>37.159999999999997</v>
      </c>
    </row>
    <row r="19" spans="1:7">
      <c r="A19" s="2">
        <v>15</v>
      </c>
      <c r="B19">
        <v>1.1100000000000001</v>
      </c>
      <c r="C19">
        <v>26.61</v>
      </c>
      <c r="E19" s="2">
        <v>15</v>
      </c>
      <c r="F19">
        <v>0.71</v>
      </c>
      <c r="G19">
        <v>29.64</v>
      </c>
    </row>
    <row r="20" spans="1:7">
      <c r="A20" s="2">
        <v>16</v>
      </c>
      <c r="B20">
        <v>1.68</v>
      </c>
      <c r="C20">
        <v>25.46</v>
      </c>
      <c r="E20" s="2">
        <v>16</v>
      </c>
      <c r="F20">
        <v>9.0299999999999994</v>
      </c>
      <c r="G20">
        <v>36.880000000000003</v>
      </c>
    </row>
    <row r="21" spans="1:7">
      <c r="A21" s="2">
        <v>17</v>
      </c>
      <c r="B21">
        <v>0.31</v>
      </c>
      <c r="C21">
        <v>25.75</v>
      </c>
      <c r="E21" s="2">
        <v>17</v>
      </c>
      <c r="F21">
        <v>0.46</v>
      </c>
      <c r="G21">
        <v>23.54</v>
      </c>
    </row>
    <row r="22" spans="1:7">
      <c r="A22" s="2">
        <v>18</v>
      </c>
      <c r="B22">
        <v>2.6440000000000001</v>
      </c>
      <c r="C22">
        <v>28.132000000000001</v>
      </c>
      <c r="E22" s="2">
        <v>18</v>
      </c>
      <c r="F22">
        <v>0.34</v>
      </c>
      <c r="G22">
        <v>24.63</v>
      </c>
    </row>
    <row r="23" spans="1:7">
      <c r="A23" s="2">
        <v>19</v>
      </c>
      <c r="B23">
        <v>0.95399999999999996</v>
      </c>
      <c r="C23">
        <v>22.431999999999999</v>
      </c>
      <c r="E23" s="2">
        <v>19</v>
      </c>
      <c r="F23">
        <v>1.48</v>
      </c>
      <c r="G23">
        <v>25.43</v>
      </c>
    </row>
    <row r="24" spans="1:7">
      <c r="A24" s="2">
        <v>20</v>
      </c>
      <c r="B24">
        <v>1.83</v>
      </c>
      <c r="C24">
        <v>21.271000000000001</v>
      </c>
      <c r="E24" s="2">
        <v>20</v>
      </c>
      <c r="F24">
        <v>3.02</v>
      </c>
      <c r="G24">
        <v>37.71</v>
      </c>
    </row>
    <row r="25" spans="1:7">
      <c r="A25" s="2">
        <v>21</v>
      </c>
      <c r="B25">
        <v>3.3719999999999999</v>
      </c>
      <c r="C25">
        <v>27.323</v>
      </c>
      <c r="E25" s="2">
        <v>21</v>
      </c>
      <c r="F25">
        <v>4.3499999999999996</v>
      </c>
      <c r="G25">
        <v>32.97</v>
      </c>
    </row>
    <row r="26" spans="1:7">
      <c r="A26" s="2">
        <v>22</v>
      </c>
      <c r="B26">
        <v>2.496</v>
      </c>
      <c r="C26">
        <v>26.082000000000001</v>
      </c>
      <c r="E26" s="2">
        <v>22</v>
      </c>
      <c r="F26">
        <v>4.585</v>
      </c>
      <c r="G26">
        <v>31.802</v>
      </c>
    </row>
    <row r="27" spans="1:7">
      <c r="A27" s="2">
        <v>23</v>
      </c>
      <c r="B27">
        <v>1.819</v>
      </c>
      <c r="C27">
        <v>22.742000000000001</v>
      </c>
      <c r="E27" s="2">
        <v>23</v>
      </c>
      <c r="F27">
        <v>2.3479999999999999</v>
      </c>
      <c r="G27">
        <v>23.093</v>
      </c>
    </row>
    <row r="28" spans="1:7">
      <c r="A28" s="2">
        <v>24</v>
      </c>
      <c r="B28">
        <v>1.0980000000000001</v>
      </c>
      <c r="C28">
        <v>24.219000000000001</v>
      </c>
      <c r="E28" s="2">
        <v>24</v>
      </c>
      <c r="F28">
        <v>1.0649999999999999</v>
      </c>
      <c r="G28">
        <v>21.428999999999998</v>
      </c>
    </row>
    <row r="29" spans="1:7">
      <c r="A29" s="2">
        <v>25</v>
      </c>
      <c r="B29">
        <v>1.369</v>
      </c>
      <c r="C29">
        <v>26.277000000000001</v>
      </c>
    </row>
    <row r="32" spans="1:7">
      <c r="A32" s="1" t="s">
        <v>10</v>
      </c>
      <c r="B32">
        <f>AVERAGE(B5:B30)</f>
        <v>1.588848</v>
      </c>
      <c r="C32">
        <f>AVERAGE(C5:C30)</f>
        <v>28.182239999999997</v>
      </c>
      <c r="E32" s="1" t="s">
        <v>10</v>
      </c>
      <c r="F32">
        <f>AVERAGE(F5:F30)</f>
        <v>1.472833333333333</v>
      </c>
      <c r="G32">
        <f>AVERAGE(G5:G30)</f>
        <v>28.1935</v>
      </c>
    </row>
    <row r="33" spans="1:7">
      <c r="A33" s="1" t="s">
        <v>11</v>
      </c>
      <c r="B33">
        <f>_xlfn.STDEV.P(B5:B30)</f>
        <v>1.6265771849180719</v>
      </c>
      <c r="C33">
        <f>_xlfn.STDEV.P(C5:C30)</f>
        <v>6.3604023601027047</v>
      </c>
      <c r="E33" s="1" t="s">
        <v>11</v>
      </c>
      <c r="F33">
        <f>_xlfn.STDEV.P(F5:F30)</f>
        <v>2.0191266814035109</v>
      </c>
      <c r="G33">
        <f>_xlfn.STDEV.P(G5:G30)</f>
        <v>5.9825944762006662</v>
      </c>
    </row>
    <row r="34" spans="1:7">
      <c r="A34" s="1" t="s">
        <v>12</v>
      </c>
      <c r="B34">
        <f>B33/SQRT(COUNT(B5:B30))</f>
        <v>0.32531543698361437</v>
      </c>
      <c r="C34">
        <f>C33/SQRT(COUNT(C5:C30))</f>
        <v>1.272080472020541</v>
      </c>
      <c r="E34" s="1" t="s">
        <v>12</v>
      </c>
      <c r="F34">
        <f>F33/SQRT(COUNT(F5:F30))</f>
        <v>0.41215250795647818</v>
      </c>
      <c r="G34">
        <f>G33/SQRT(COUNT(G5:G30))</f>
        <v>1.2211919837237362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1 E-F</vt:lpstr>
      <vt:lpstr>Fig 1 G-H</vt:lpstr>
      <vt:lpstr>Fig 1-S3</vt:lpstr>
      <vt:lpstr>Fig 1 -S4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mehak khan</dc:creator>
  <cp:lastModifiedBy>mehak khan</cp:lastModifiedBy>
  <dcterms:created xsi:type="dcterms:W3CDTF">2020-03-27T18:44:26Z</dcterms:created>
  <dcterms:modified xsi:type="dcterms:W3CDTF">2020-03-27T20:01:25Z</dcterms:modified>
</cp:coreProperties>
</file>