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ourja/Desktop/eLife_final/"/>
    </mc:Choice>
  </mc:AlternateContent>
  <xr:revisionPtr revIDLastSave="0" documentId="13_ncr:1_{AD12C03D-71BF-3B4A-8077-E0890517553C}" xr6:coauthVersionLast="45" xr6:coauthVersionMax="45" xr10:uidLastSave="{00000000-0000-0000-0000-000000000000}"/>
  <bookViews>
    <workbookView xWindow="9740" yWindow="620" windowWidth="19060" windowHeight="13680" activeTab="1" xr2:uid="{F9E95BB8-2D80-0447-84A2-F6952E1E1BAD}"/>
  </bookViews>
  <sheets>
    <sheet name="Interneuron soma postions" sheetId="1" r:id="rId1"/>
    <sheet name="Inhibitory synapse quanti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" i="2" l="1"/>
  <c r="U11" i="2"/>
  <c r="U12" i="2"/>
  <c r="U13" i="2"/>
  <c r="U14" i="2"/>
  <c r="U22" i="2"/>
  <c r="R10" i="2"/>
  <c r="R11" i="2"/>
  <c r="R12" i="2"/>
  <c r="R13" i="2"/>
  <c r="R14" i="2"/>
  <c r="R22" i="2"/>
  <c r="H9" i="2"/>
  <c r="H10" i="2"/>
  <c r="H11" i="2"/>
  <c r="H12" i="2"/>
  <c r="H13" i="2"/>
  <c r="H21" i="2"/>
  <c r="E9" i="2"/>
  <c r="E10" i="2"/>
  <c r="E11" i="2"/>
  <c r="E12" i="2"/>
  <c r="E13" i="2"/>
  <c r="E21" i="2"/>
  <c r="U20" i="2"/>
  <c r="R20" i="2"/>
  <c r="H19" i="2"/>
  <c r="E19" i="2"/>
  <c r="E31" i="2"/>
  <c r="R32" i="2"/>
</calcChain>
</file>

<file path=xl/sharedStrings.xml><?xml version="1.0" encoding="utf-8"?>
<sst xmlns="http://schemas.openxmlformats.org/spreadsheetml/2006/main" count="54" uniqueCount="33">
  <si>
    <t>Wt, normalized depth measurements from separate stained slices</t>
  </si>
  <si>
    <t>Parvalbumin stain</t>
  </si>
  <si>
    <t>Lis, normalized depth measurements from separate stained slices</t>
  </si>
  <si>
    <t>CCK stain</t>
  </si>
  <si>
    <t>PV</t>
  </si>
  <si>
    <t>CB1r</t>
  </si>
  <si>
    <t>WT</t>
  </si>
  <si>
    <t>ratio</t>
  </si>
  <si>
    <t>LIS</t>
  </si>
  <si>
    <t>CB+</t>
  </si>
  <si>
    <t>CB-</t>
  </si>
  <si>
    <t>sum</t>
  </si>
  <si>
    <t>avg</t>
  </si>
  <si>
    <t>sem</t>
  </si>
  <si>
    <t>Tests</t>
  </si>
  <si>
    <t>paired,w/in grp</t>
  </si>
  <si>
    <t>unpaired, cross group</t>
  </si>
  <si>
    <t>***Puncta counts show,</t>
  </si>
  <si>
    <t>1. WT PV innervation bias for CB negative pricipal cells, ~0.73 ratio wise</t>
  </si>
  <si>
    <t>2. This ratio bias is maintained in CB+ principal cells in Lis1 mice, ~0.63</t>
  </si>
  <si>
    <t>3. These ratio groups are not significantly different from eachother (p = 0.4)</t>
  </si>
  <si>
    <t>4. Similar anaysis for CB1r puncta show, a preference for CB+ cells over CB- cells in WT, ~1.3 ratio</t>
  </si>
  <si>
    <t>6. Comparing ratios between CB+ and CB-, we see a significant difference between Lis and Wt, meaning the bias present in Wt mice is gone</t>
  </si>
  <si>
    <t>Slice #</t>
  </si>
  <si>
    <r>
      <t xml:space="preserve">5. This bias is not detected in Lis1 mutants when comparing normotopic CB- cells, to </t>
    </r>
    <r>
      <rPr>
        <b/>
        <sz val="12"/>
        <color theme="1"/>
        <rFont val="Calibri"/>
        <family val="2"/>
        <scheme val="minor"/>
      </rPr>
      <t>ectopic</t>
    </r>
    <r>
      <rPr>
        <sz val="12"/>
        <color theme="1"/>
        <rFont val="Calibri"/>
        <family val="2"/>
        <scheme val="minor"/>
      </rPr>
      <t xml:space="preserve"> CB+ cells, ratio ~1 (no bias either way)</t>
    </r>
  </si>
  <si>
    <t xml:space="preserve">Methodologically - </t>
  </si>
  <si>
    <t>In each slice puncta on a total of 12 cells are counted - 6 are CB+ PCs, 6 are CB- PCs</t>
  </si>
  <si>
    <t xml:space="preserve">These 12 cells in a slice, result in 1 ratio'd value plotted in the figiure, by dividing puncta # on CB+'s / puncta # on CB-'s. </t>
  </si>
  <si>
    <t>In this manner, comparison's are relative and within slice - which can account for non-specific or biological differences in staining etc.</t>
  </si>
  <si>
    <t>The 5 points plotted in each bar graph are therefore taken from counts on a total of 70 cells. But the n used is still 5 for individual slices.</t>
  </si>
  <si>
    <t>Test between geno</t>
  </si>
  <si>
    <t>Data in 5B</t>
  </si>
  <si>
    <t>Data in 5G 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</si>
</sst>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Border="1"/>
    <xf numFmtId="0" fontId="1" fillId="0" borderId="0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4D2F-5469-354B-9103-2A40CFAEA055}">
  <dimension ref="A1:AE41"/>
  <sheetViews>
    <sheetView zoomScale="50" workbookViewId="0">
      <selection activeCell="A41" sqref="A41"/>
    </sheetView>
  </sheetViews>
  <sheetFormatPr baseColWidth="10" defaultRowHeight="16" x14ac:dyDescent="0.2"/>
  <cols>
    <col min="15" max="15" width="10.83203125" style="2"/>
  </cols>
  <sheetData>
    <row r="1" spans="1:31" x14ac:dyDescent="0.2">
      <c r="A1" s="1" t="s">
        <v>0</v>
      </c>
      <c r="P1" s="1" t="s">
        <v>2</v>
      </c>
    </row>
    <row r="2" spans="1:31" x14ac:dyDescent="0.2">
      <c r="A2" s="1" t="s">
        <v>1</v>
      </c>
      <c r="P2" s="1" t="s">
        <v>1</v>
      </c>
    </row>
    <row r="3" spans="1:31" x14ac:dyDescent="0.2">
      <c r="A3">
        <v>0.15049304793366289</v>
      </c>
      <c r="B3">
        <v>0.222343320092973</v>
      </c>
      <c r="C3">
        <v>2.8289249965122769E-2</v>
      </c>
      <c r="D3">
        <v>6.9015563393188831E-2</v>
      </c>
      <c r="E3">
        <v>0.16071846595177283</v>
      </c>
      <c r="F3">
        <v>4.4300843205469224E-2</v>
      </c>
      <c r="G3">
        <v>0.2828674684087914</v>
      </c>
      <c r="H3">
        <v>0.17277145811015016</v>
      </c>
      <c r="I3">
        <v>0.19547441487422074</v>
      </c>
      <c r="J3">
        <v>0.29089685565762669</v>
      </c>
      <c r="K3">
        <v>9.8002237348414178E-2</v>
      </c>
      <c r="L3">
        <v>0.16513440942251553</v>
      </c>
      <c r="M3">
        <v>0.30032116788321167</v>
      </c>
      <c r="P3">
        <v>0.16973593150159585</v>
      </c>
      <c r="Q3">
        <v>4.1416279105252994E-3</v>
      </c>
      <c r="R3">
        <v>8.842105196233381E-2</v>
      </c>
      <c r="S3">
        <v>4.6614437081067196E-2</v>
      </c>
      <c r="T3">
        <v>0.26696457200219259</v>
      </c>
      <c r="U3">
        <v>0.24241512209870095</v>
      </c>
      <c r="V3">
        <v>0.22916087397822626</v>
      </c>
      <c r="W3">
        <v>0.2773188951280382</v>
      </c>
      <c r="X3">
        <v>0.24903881822002533</v>
      </c>
      <c r="Y3">
        <v>0.27178353702320773</v>
      </c>
      <c r="Z3">
        <v>9.4979502998469093E-2</v>
      </c>
      <c r="AA3">
        <v>0.2128106689453125</v>
      </c>
      <c r="AB3">
        <v>0.13718518962258339</v>
      </c>
      <c r="AC3">
        <v>0.17760598503740649</v>
      </c>
      <c r="AD3">
        <v>0.14870779976717113</v>
      </c>
      <c r="AE3">
        <v>0.37248251748251743</v>
      </c>
    </row>
    <row r="4" spans="1:31" x14ac:dyDescent="0.2">
      <c r="A4">
        <v>0.19418458420166324</v>
      </c>
      <c r="B4">
        <v>0.25373297751112273</v>
      </c>
      <c r="C4">
        <v>0.28574963776023249</v>
      </c>
      <c r="D4">
        <v>0.22561671891885807</v>
      </c>
      <c r="E4">
        <v>0.21099384014423078</v>
      </c>
      <c r="F4">
        <v>0.29123523008118779</v>
      </c>
      <c r="G4">
        <v>0.26217710196253763</v>
      </c>
      <c r="H4">
        <v>0.23730434728173774</v>
      </c>
      <c r="I4">
        <v>0.34603323777923195</v>
      </c>
      <c r="J4">
        <v>0.10523022758243419</v>
      </c>
      <c r="K4">
        <v>0.14172642266572411</v>
      </c>
      <c r="L4">
        <v>0.14921102216166834</v>
      </c>
      <c r="M4">
        <v>0.38252554744525541</v>
      </c>
      <c r="P4">
        <v>0.13667049473654116</v>
      </c>
      <c r="Q4">
        <v>0.16233023710029071</v>
      </c>
      <c r="R4">
        <v>0.13894736975954289</v>
      </c>
      <c r="S4">
        <v>0.27832478888514989</v>
      </c>
      <c r="T4">
        <v>0.56352317040882582</v>
      </c>
      <c r="U4">
        <v>0.23401162790697674</v>
      </c>
      <c r="V4">
        <v>0.25712152763649271</v>
      </c>
      <c r="W4">
        <v>0.19953999837239583</v>
      </c>
      <c r="X4">
        <v>0.24462442964179332</v>
      </c>
      <c r="Y4">
        <v>0.2965011776194853</v>
      </c>
      <c r="Z4">
        <v>0.33356904650998082</v>
      </c>
      <c r="AA4">
        <v>0.31921600341796874</v>
      </c>
      <c r="AB4">
        <v>0.2480411608032729</v>
      </c>
      <c r="AC4">
        <v>0.28805486284289278</v>
      </c>
      <c r="AD4">
        <v>0.23019790454016298</v>
      </c>
      <c r="AE4">
        <v>0.33536130536130537</v>
      </c>
    </row>
    <row r="5" spans="1:31" x14ac:dyDescent="0.2">
      <c r="A5">
        <v>0.21360304262182958</v>
      </c>
      <c r="B5">
        <v>0.2600476839237057</v>
      </c>
      <c r="C5">
        <v>0.3099971701097286</v>
      </c>
      <c r="D5">
        <v>0.26055044124724197</v>
      </c>
      <c r="E5">
        <v>0.21914154052734375</v>
      </c>
      <c r="F5">
        <v>0.29985162346153121</v>
      </c>
      <c r="G5">
        <v>0.32358795533697288</v>
      </c>
      <c r="H5">
        <v>0.17793534192751881</v>
      </c>
      <c r="I5">
        <v>0.33614195216342313</v>
      </c>
      <c r="J5">
        <v>0.33650858969264863</v>
      </c>
      <c r="K5">
        <v>0.21924477192892958</v>
      </c>
      <c r="L5">
        <v>0.45588979413432462</v>
      </c>
      <c r="M5">
        <v>0.31013138686131386</v>
      </c>
      <c r="P5">
        <v>0.16312284940419597</v>
      </c>
      <c r="Q5">
        <v>0.22930697064067043</v>
      </c>
      <c r="R5">
        <v>0.17684210392466762</v>
      </c>
      <c r="S5">
        <v>0.45828172463893335</v>
      </c>
      <c r="T5">
        <v>0.59098229681113756</v>
      </c>
      <c r="U5">
        <v>0.2330406898675963</v>
      </c>
      <c r="V5">
        <v>0.28278241334138093</v>
      </c>
      <c r="W5">
        <v>0.25509667290581595</v>
      </c>
      <c r="X5">
        <v>0.6257625910789455</v>
      </c>
      <c r="Y5">
        <v>0.47741293514476102</v>
      </c>
      <c r="Z5">
        <v>0.40012690545458507</v>
      </c>
      <c r="AA5">
        <v>0.25052400716145834</v>
      </c>
      <c r="AB5">
        <v>0.27991220816990314</v>
      </c>
      <c r="AC5">
        <v>0.2280049875311721</v>
      </c>
      <c r="AD5">
        <v>0.13803259604190918</v>
      </c>
      <c r="AE5">
        <v>0.41244755244755243</v>
      </c>
    </row>
    <row r="6" spans="1:31" x14ac:dyDescent="0.2">
      <c r="A6">
        <v>0.23059417686028366</v>
      </c>
      <c r="B6">
        <v>0.24173705389454189</v>
      </c>
      <c r="C6">
        <v>0.21157709577633266</v>
      </c>
      <c r="D6">
        <v>0.27073920082290165</v>
      </c>
      <c r="E6">
        <v>0.31209538386418267</v>
      </c>
      <c r="F6">
        <v>0.28211459722392379</v>
      </c>
      <c r="G6">
        <v>0.34252168586455195</v>
      </c>
      <c r="H6">
        <v>0.27637904410643988</v>
      </c>
      <c r="I6">
        <v>0.20536572000254755</v>
      </c>
      <c r="J6">
        <v>0.29003438430392642</v>
      </c>
      <c r="K6">
        <v>0.26598508464756299</v>
      </c>
      <c r="M6">
        <v>0.20744525547445256</v>
      </c>
      <c r="P6">
        <v>0.16532721010332951</v>
      </c>
      <c r="Q6">
        <v>0.32084187352380089</v>
      </c>
      <c r="R6">
        <v>0.16631578144274259</v>
      </c>
      <c r="S6">
        <v>0.71045753203670692</v>
      </c>
      <c r="T6">
        <v>0.24438420433439415</v>
      </c>
      <c r="U6">
        <v>0.22469418547874273</v>
      </c>
      <c r="V6">
        <v>0.25352315549497251</v>
      </c>
      <c r="W6">
        <v>0.30112999810112845</v>
      </c>
      <c r="X6">
        <v>0.59103769798801364</v>
      </c>
      <c r="Y6">
        <v>0.46714470358455884</v>
      </c>
      <c r="Z6">
        <v>0.37200974553532512</v>
      </c>
      <c r="AA6">
        <v>0.39733601888020831</v>
      </c>
      <c r="AB6">
        <v>0.31178325553653335</v>
      </c>
      <c r="AC6">
        <v>0.29339152119700751</v>
      </c>
      <c r="AD6">
        <v>0.19125727590221187</v>
      </c>
      <c r="AE6">
        <v>0.36865967365967367</v>
      </c>
    </row>
    <row r="7" spans="1:31" x14ac:dyDescent="0.2">
      <c r="A7">
        <v>0.2694310937006163</v>
      </c>
      <c r="B7">
        <v>0.27204358675174556</v>
      </c>
      <c r="C7">
        <v>0.26554313778371419</v>
      </c>
      <c r="D7">
        <v>0.27364984781666518</v>
      </c>
      <c r="E7">
        <v>0.37454615666316105</v>
      </c>
      <c r="F7">
        <v>0.34121111420009048</v>
      </c>
      <c r="G7">
        <v>6.5009399781744165E-2</v>
      </c>
      <c r="H7">
        <v>0.29167891452410816</v>
      </c>
      <c r="I7">
        <v>0.3953593222381514</v>
      </c>
      <c r="J7">
        <v>0.36516188482158846</v>
      </c>
      <c r="K7">
        <v>0.25730447342146689</v>
      </c>
      <c r="M7">
        <v>0.26948905109489052</v>
      </c>
      <c r="P7">
        <v>0.2270493622351733</v>
      </c>
      <c r="Q7">
        <v>0.34316743362781615</v>
      </c>
      <c r="R7">
        <v>0.24842104995459841</v>
      </c>
      <c r="S7">
        <v>0.55879046225853102</v>
      </c>
      <c r="T7">
        <v>0.17024523036031697</v>
      </c>
      <c r="U7">
        <v>0.3336662824763808</v>
      </c>
      <c r="V7">
        <v>0.25762268348976419</v>
      </c>
      <c r="W7">
        <v>0.61747667100694448</v>
      </c>
      <c r="X7">
        <v>0.67584019491117298</v>
      </c>
      <c r="Y7">
        <v>0.20168588077320773</v>
      </c>
      <c r="Z7">
        <v>0.37259272917211472</v>
      </c>
      <c r="AB7">
        <v>0.33949794690795398</v>
      </c>
      <c r="AC7">
        <v>0.36465087281795511</v>
      </c>
      <c r="AD7">
        <v>0.34093131548311995</v>
      </c>
      <c r="AE7">
        <v>0.28375291375291378</v>
      </c>
    </row>
    <row r="8" spans="1:31" x14ac:dyDescent="0.2">
      <c r="A8">
        <v>0.27185839859182404</v>
      </c>
      <c r="B8">
        <v>0.28620571791313648</v>
      </c>
      <c r="C8">
        <v>0.25401131334534122</v>
      </c>
      <c r="D8">
        <v>0.21688185370277602</v>
      </c>
      <c r="E8">
        <v>0.30149846003605768</v>
      </c>
      <c r="F8">
        <v>0.19250302378029818</v>
      </c>
      <c r="G8">
        <v>0.27749398472797437</v>
      </c>
      <c r="H8">
        <v>0.34798884737318841</v>
      </c>
      <c r="I8">
        <v>0.31787339622712196</v>
      </c>
      <c r="J8">
        <v>7.3681806766542804E-2</v>
      </c>
      <c r="M8">
        <v>0.36091970802919704</v>
      </c>
      <c r="P8">
        <v>0.35581516480473235</v>
      </c>
      <c r="Q8">
        <v>0.36358372887899709</v>
      </c>
      <c r="R8">
        <v>0.31578947368421051</v>
      </c>
      <c r="S8">
        <v>0.3080675260568248</v>
      </c>
      <c r="T8">
        <v>0.3569659407197292</v>
      </c>
      <c r="U8">
        <v>0.36422789817632628</v>
      </c>
      <c r="V8">
        <v>0.3198055691189236</v>
      </c>
      <c r="W8">
        <v>0.20974667019314236</v>
      </c>
      <c r="X8">
        <v>0.25485044853872363</v>
      </c>
      <c r="Y8">
        <v>0.30707763671874999</v>
      </c>
      <c r="Z8">
        <v>0.38396514509512292</v>
      </c>
      <c r="AB8">
        <v>0.3448024587539652</v>
      </c>
      <c r="AC8">
        <v>0.40917705735660853</v>
      </c>
      <c r="AD8">
        <v>0.26561117578579746</v>
      </c>
      <c r="AE8">
        <v>0.23761072261072261</v>
      </c>
    </row>
    <row r="9" spans="1:31" x14ac:dyDescent="0.2">
      <c r="A9">
        <v>0.30341340075853351</v>
      </c>
      <c r="B9">
        <v>0.31651227155888112</v>
      </c>
      <c r="C9">
        <v>0.32128429277951509</v>
      </c>
      <c r="D9">
        <v>0.27947261491495184</v>
      </c>
      <c r="E9">
        <v>0.33697692871093748</v>
      </c>
      <c r="F9">
        <v>0.43254643383877411</v>
      </c>
      <c r="G9">
        <v>0.32496143019342999</v>
      </c>
      <c r="I9">
        <v>0.29176215442550152</v>
      </c>
      <c r="J9">
        <v>2.5408310330016566E-2</v>
      </c>
      <c r="P9">
        <v>0.21694030060970687</v>
      </c>
      <c r="Q9">
        <v>0.39632791918377541</v>
      </c>
      <c r="R9">
        <v>0.27789473951908578</v>
      </c>
      <c r="S9">
        <v>0.29127124080280486</v>
      </c>
      <c r="U9">
        <v>0.18983140102652615</v>
      </c>
      <c r="V9">
        <v>0.15492707711678963</v>
      </c>
      <c r="W9">
        <v>0.34254445393880206</v>
      </c>
      <c r="X9">
        <v>0.25213697947323593</v>
      </c>
      <c r="AB9">
        <v>0.39908368564600483</v>
      </c>
      <c r="AC9">
        <v>0.39009975062344143</v>
      </c>
      <c r="AD9">
        <v>0.21072176949941793</v>
      </c>
      <c r="AE9">
        <v>0.19314685314685315</v>
      </c>
    </row>
    <row r="10" spans="1:31" x14ac:dyDescent="0.2">
      <c r="A10">
        <v>0.29370418119370262</v>
      </c>
      <c r="B10">
        <v>0.33220707947941502</v>
      </c>
      <c r="C10">
        <v>0.37584301032642325</v>
      </c>
      <c r="D10">
        <v>0.28092796039856133</v>
      </c>
      <c r="E10">
        <v>0.26859539325420673</v>
      </c>
      <c r="F10">
        <v>0.38378891524992459</v>
      </c>
      <c r="G10">
        <v>0.13996385321559676</v>
      </c>
      <c r="I10">
        <v>0.30455114652433662</v>
      </c>
      <c r="J10">
        <v>0.4625572925993911</v>
      </c>
      <c r="P10">
        <v>0.39237658985720436</v>
      </c>
      <c r="Q10">
        <v>0.39707208677779798</v>
      </c>
      <c r="R10">
        <v>0.34403071487159059</v>
      </c>
      <c r="S10">
        <v>0.25257276683802932</v>
      </c>
      <c r="U10">
        <v>0.30519533379133357</v>
      </c>
      <c r="V10">
        <v>0.18621875621654368</v>
      </c>
      <c r="W10">
        <v>0.64446112738715278</v>
      </c>
      <c r="X10">
        <v>0.28531051008668662</v>
      </c>
      <c r="AB10">
        <v>0.34788613652986755</v>
      </c>
      <c r="AC10">
        <v>4.2231920199501241E-2</v>
      </c>
      <c r="AD10">
        <v>0.30053550640279397</v>
      </c>
      <c r="AE10">
        <v>0.29470862470862474</v>
      </c>
    </row>
    <row r="11" spans="1:31" x14ac:dyDescent="0.2">
      <c r="A11">
        <v>0.383514520039902</v>
      </c>
      <c r="B11">
        <v>0.36837876655100477</v>
      </c>
      <c r="C11">
        <v>0.13977948610988331</v>
      </c>
      <c r="D11">
        <v>0.55603748508420392</v>
      </c>
      <c r="F11">
        <v>0.27661037099950997</v>
      </c>
      <c r="G11">
        <v>0.24219878782708962</v>
      </c>
      <c r="I11">
        <v>0.33195398042878838</v>
      </c>
      <c r="P11">
        <v>0.33285879842449412</v>
      </c>
      <c r="Q11">
        <v>0.43056048016215481</v>
      </c>
      <c r="R11">
        <v>0.28384867885656523</v>
      </c>
      <c r="S11">
        <v>0.14528521891939211</v>
      </c>
      <c r="W11">
        <v>0.16508332994249131</v>
      </c>
      <c r="X11">
        <v>0.27887100498425904</v>
      </c>
      <c r="AB11">
        <v>0.44065432031785839</v>
      </c>
      <c r="AC11">
        <v>0.22392768079800499</v>
      </c>
      <c r="AD11">
        <v>0.379871944121071</v>
      </c>
      <c r="AE11">
        <v>0.38961538461538464</v>
      </c>
    </row>
    <row r="12" spans="1:31" x14ac:dyDescent="0.2">
      <c r="A12">
        <v>0.21360304262182958</v>
      </c>
      <c r="B12">
        <v>0.19842234099593409</v>
      </c>
      <c r="C12">
        <v>0.23265345464164161</v>
      </c>
      <c r="D12">
        <v>0.14992506703313557</v>
      </c>
      <c r="F12">
        <v>0.29711700549890679</v>
      </c>
      <c r="G12">
        <v>0.36025662709431477</v>
      </c>
      <c r="P12">
        <v>0.31301953461359072</v>
      </c>
      <c r="Q12">
        <v>0.28799999148346656</v>
      </c>
      <c r="R12">
        <v>0.52929496765136719</v>
      </c>
      <c r="S12">
        <v>0.32856809107610596</v>
      </c>
      <c r="W12">
        <v>9.3653115166558165E-2</v>
      </c>
      <c r="X12">
        <v>0.56052966531553228</v>
      </c>
      <c r="AB12">
        <v>0.48084086351433897</v>
      </c>
      <c r="AC12">
        <v>0.37890274314214462</v>
      </c>
      <c r="AD12">
        <v>0.280093131548312</v>
      </c>
      <c r="AE12">
        <v>0.35132867132867135</v>
      </c>
    </row>
    <row r="13" spans="1:31" x14ac:dyDescent="0.2">
      <c r="A13">
        <v>0.75246648390585491</v>
      </c>
      <c r="B13">
        <v>0.40469210674067607</v>
      </c>
      <c r="C13">
        <v>0.30719661038195056</v>
      </c>
      <c r="D13">
        <v>0.21833860633696189</v>
      </c>
      <c r="F13">
        <v>0.3312364309055526</v>
      </c>
      <c r="P13">
        <v>0.39458093303763636</v>
      </c>
      <c r="R13">
        <v>0.55579165408485809</v>
      </c>
      <c r="S13">
        <v>0.32856809107610596</v>
      </c>
      <c r="W13">
        <v>0.45351555718315972</v>
      </c>
      <c r="X13">
        <v>0.31231163408113943</v>
      </c>
      <c r="AB13">
        <v>0.52102744857306671</v>
      </c>
      <c r="AC13">
        <v>0.37229426433915208</v>
      </c>
      <c r="AD13">
        <v>0.31598370197904541</v>
      </c>
      <c r="AE13">
        <v>0.19599067599067599</v>
      </c>
    </row>
    <row r="14" spans="1:31" x14ac:dyDescent="0.2">
      <c r="A14">
        <v>0.75076236073798985</v>
      </c>
      <c r="C14">
        <v>0.35445262687715479</v>
      </c>
      <c r="F14">
        <v>0.28089626850638949</v>
      </c>
      <c r="P14">
        <v>0.376946047444568</v>
      </c>
      <c r="R14">
        <v>0.50439583627801188</v>
      </c>
      <c r="S14">
        <v>0.38221188279885771</v>
      </c>
      <c r="W14">
        <v>0.47302890353732641</v>
      </c>
      <c r="AB14">
        <v>0.65959944025152173</v>
      </c>
      <c r="AC14">
        <v>0.37533665835411467</v>
      </c>
      <c r="AD14">
        <v>0.21738067520372525</v>
      </c>
      <c r="AE14">
        <v>0.38413752913752913</v>
      </c>
    </row>
    <row r="15" spans="1:31" x14ac:dyDescent="0.2">
      <c r="A15">
        <v>0.28742730180472703</v>
      </c>
      <c r="C15">
        <v>0.38392503190748761</v>
      </c>
      <c r="P15">
        <v>0.414421353082843</v>
      </c>
      <c r="R15">
        <v>0.28210526181940448</v>
      </c>
      <c r="S15">
        <v>0.3777415727431061</v>
      </c>
      <c r="W15">
        <v>0.57891669379340283</v>
      </c>
      <c r="AB15">
        <v>0.7007695369432656</v>
      </c>
      <c r="AC15">
        <v>0.35982543640897752</v>
      </c>
      <c r="AD15">
        <v>0.32048894062863797</v>
      </c>
      <c r="AE15">
        <v>0.31870629370629372</v>
      </c>
    </row>
    <row r="16" spans="1:31" x14ac:dyDescent="0.2">
      <c r="A16">
        <v>0.27185839859182404</v>
      </c>
      <c r="P16">
        <v>0.29097589258485218</v>
      </c>
      <c r="R16">
        <v>0.23157894402219539</v>
      </c>
      <c r="S16">
        <v>0.37550639995179713</v>
      </c>
      <c r="AB16">
        <v>0.80510017803176437</v>
      </c>
      <c r="AC16">
        <v>0.30103491271820448</v>
      </c>
      <c r="AD16">
        <v>0.54501746216530855</v>
      </c>
      <c r="AE16">
        <v>0.31303030303030299</v>
      </c>
    </row>
    <row r="17" spans="1:31" x14ac:dyDescent="0.2">
      <c r="A17">
        <v>0.28849809841922802</v>
      </c>
      <c r="R17">
        <v>0.23789474420380174</v>
      </c>
      <c r="S17">
        <v>0.38155413839675495</v>
      </c>
      <c r="AC17">
        <v>0.32241895261845382</v>
      </c>
      <c r="AD17">
        <v>0.28840512223515719</v>
      </c>
      <c r="AE17">
        <v>0.41293706293706295</v>
      </c>
    </row>
    <row r="18" spans="1:31" x14ac:dyDescent="0.2">
      <c r="A18">
        <v>0.28607079352802028</v>
      </c>
      <c r="R18">
        <v>0.33263156288548518</v>
      </c>
      <c r="S18">
        <v>0.4890279536752401</v>
      </c>
      <c r="AC18">
        <v>0.28805486284289278</v>
      </c>
      <c r="AD18">
        <v>0.36089639115250288</v>
      </c>
      <c r="AE18">
        <v>0.35631701631701634</v>
      </c>
    </row>
    <row r="19" spans="1:31" x14ac:dyDescent="0.2">
      <c r="A19">
        <v>0.14008091132047054</v>
      </c>
      <c r="R19">
        <v>0.33437608417711762</v>
      </c>
      <c r="S19">
        <v>0.31962747096460276</v>
      </c>
      <c r="AC19">
        <v>0.35625935162094768</v>
      </c>
      <c r="AD19">
        <v>0.35707799767171133</v>
      </c>
    </row>
    <row r="20" spans="1:31" x14ac:dyDescent="0.2">
      <c r="AC20">
        <v>0.75349127182044884</v>
      </c>
    </row>
    <row r="22" spans="1:31" s="2" customFormat="1" x14ac:dyDescent="0.2"/>
    <row r="24" spans="1:31" x14ac:dyDescent="0.2">
      <c r="A24" s="1" t="s">
        <v>3</v>
      </c>
      <c r="P24" s="1" t="s">
        <v>3</v>
      </c>
    </row>
    <row r="25" spans="1:31" x14ac:dyDescent="0.2">
      <c r="A25">
        <v>0.27021763504484131</v>
      </c>
      <c r="B25">
        <v>0.51850812227370291</v>
      </c>
      <c r="C25">
        <v>0.31469220246238028</v>
      </c>
      <c r="D25">
        <v>0.31077631578947368</v>
      </c>
      <c r="E25">
        <v>0.31671447196870922</v>
      </c>
      <c r="F25">
        <v>0.19877300613496932</v>
      </c>
      <c r="G25">
        <v>0.32993366500829185</v>
      </c>
      <c r="H25">
        <v>0.38880254777070061</v>
      </c>
      <c r="P25">
        <v>0.35772185430463577</v>
      </c>
      <c r="Q25">
        <v>0.58002594033722432</v>
      </c>
      <c r="R25">
        <v>0.19743991640543362</v>
      </c>
      <c r="S25">
        <v>0.25261682242990657</v>
      </c>
      <c r="T25">
        <v>0.26498795180722889</v>
      </c>
      <c r="U25">
        <v>0.468102766798419</v>
      </c>
      <c r="V25">
        <v>0.19415686274509805</v>
      </c>
      <c r="W25">
        <v>0.47167664670658688</v>
      </c>
    </row>
    <row r="26" spans="1:31" x14ac:dyDescent="0.2">
      <c r="A26">
        <v>0.38076812613909139</v>
      </c>
      <c r="B26">
        <v>0.63313588715726554</v>
      </c>
      <c r="C26">
        <v>0.50292749658002733</v>
      </c>
      <c r="D26">
        <v>0.31642105263157894</v>
      </c>
      <c r="E26">
        <v>5.73142112125163E-2</v>
      </c>
      <c r="F26">
        <v>0.29511656441717793</v>
      </c>
      <c r="G26">
        <v>0.39524046434494198</v>
      </c>
      <c r="H26">
        <v>0.24507006369426751</v>
      </c>
      <c r="P26">
        <v>0.38878145695364236</v>
      </c>
      <c r="Q26">
        <v>0.31749675745784695</v>
      </c>
      <c r="R26">
        <v>0.6060397074190178</v>
      </c>
      <c r="S26">
        <v>0.50536863966770507</v>
      </c>
      <c r="T26">
        <v>0.636144578313253</v>
      </c>
      <c r="U26">
        <v>0.72779973649538865</v>
      </c>
      <c r="V26">
        <v>0.4506928104575163</v>
      </c>
      <c r="W26">
        <v>0.61180838323353293</v>
      </c>
    </row>
    <row r="27" spans="1:31" x14ac:dyDescent="0.2">
      <c r="A27">
        <v>0.56395307950580098</v>
      </c>
      <c r="B27">
        <v>0.35336042260489753</v>
      </c>
      <c r="C27">
        <v>0.19778385772913817</v>
      </c>
      <c r="D27">
        <v>0.45524999999999999</v>
      </c>
      <c r="E27">
        <v>0.4846936114732725</v>
      </c>
      <c r="G27">
        <v>0.42492537313432838</v>
      </c>
      <c r="H27">
        <v>0.32459872611464968</v>
      </c>
      <c r="P27">
        <v>0.73042384105960267</v>
      </c>
      <c r="Q27">
        <v>0.50721141374837875</v>
      </c>
      <c r="R27">
        <v>0.49316614420062693</v>
      </c>
      <c r="S27">
        <v>0.50643821391484944</v>
      </c>
      <c r="T27">
        <v>0.63755421686746983</v>
      </c>
      <c r="U27">
        <v>0.58942028985507244</v>
      </c>
      <c r="V27">
        <v>0.37622222222222224</v>
      </c>
      <c r="W27">
        <v>0.54061077844311378</v>
      </c>
    </row>
    <row r="28" spans="1:31" x14ac:dyDescent="0.2">
      <c r="A28">
        <v>0.3107496454230752</v>
      </c>
      <c r="B28">
        <v>0.64066322585856716</v>
      </c>
      <c r="C28">
        <v>0.62456908344733242</v>
      </c>
      <c r="D28">
        <v>0.42943421052631581</v>
      </c>
      <c r="E28">
        <v>0.43803129074315517</v>
      </c>
      <c r="G28">
        <v>0.29772802653399666</v>
      </c>
      <c r="H28">
        <v>0.46521019108280254</v>
      </c>
      <c r="P28">
        <v>0.59389403973509935</v>
      </c>
      <c r="Q28">
        <v>0.62494163424124516</v>
      </c>
      <c r="R28">
        <v>0.58695924764890284</v>
      </c>
      <c r="S28">
        <v>0.34474558670820354</v>
      </c>
      <c r="T28">
        <v>0.3460481927710844</v>
      </c>
      <c r="U28">
        <v>0.23018445322793149</v>
      </c>
      <c r="V28">
        <v>0.42622222222222222</v>
      </c>
      <c r="W28">
        <v>0.51379640718562869</v>
      </c>
    </row>
    <row r="29" spans="1:31" x14ac:dyDescent="0.2">
      <c r="A29">
        <v>0.62055333274526581</v>
      </c>
      <c r="B29">
        <v>0.52776811112329214</v>
      </c>
      <c r="C29">
        <v>0.5760191518467852</v>
      </c>
      <c r="D29">
        <v>0.36163157894736842</v>
      </c>
      <c r="G29">
        <v>0.48247097844112768</v>
      </c>
      <c r="P29">
        <v>0.62511258278145687</v>
      </c>
      <c r="Q29">
        <v>0.528041504539559</v>
      </c>
      <c r="R29">
        <v>0.44100313479623826</v>
      </c>
      <c r="T29">
        <v>0.11780722891566266</v>
      </c>
      <c r="U29">
        <v>0.28372859025032937</v>
      </c>
      <c r="V29">
        <v>0.45311111111111113</v>
      </c>
      <c r="W29">
        <v>0.42571257485029945</v>
      </c>
    </row>
    <row r="30" spans="1:31" x14ac:dyDescent="0.2">
      <c r="A30">
        <v>0.58023896088471283</v>
      </c>
      <c r="B30">
        <v>0.54931906583214085</v>
      </c>
      <c r="C30">
        <v>0.30462380300957592</v>
      </c>
      <c r="D30">
        <v>0.36107894736842105</v>
      </c>
      <c r="G30">
        <v>0.51562189054726371</v>
      </c>
      <c r="P30">
        <v>0.70919205298013255</v>
      </c>
      <c r="Q30">
        <v>0.62010376134889755</v>
      </c>
      <c r="R30">
        <v>0.44888192267502608</v>
      </c>
      <c r="T30">
        <v>0.15938554216867468</v>
      </c>
      <c r="V30">
        <v>0.48989542483660126</v>
      </c>
      <c r="W30">
        <v>0.11852694610778443</v>
      </c>
    </row>
    <row r="31" spans="1:31" x14ac:dyDescent="0.2">
      <c r="A31">
        <v>0.62546939768458842</v>
      </c>
      <c r="B31">
        <v>0.68083752134878139</v>
      </c>
      <c r="G31">
        <v>0.72320066334991706</v>
      </c>
      <c r="P31">
        <v>0.7453907284768212</v>
      </c>
      <c r="Q31">
        <v>0.58985732814526581</v>
      </c>
      <c r="R31">
        <v>0.48061650992685473</v>
      </c>
      <c r="T31">
        <v>0.54803614457831329</v>
      </c>
      <c r="V31">
        <v>0.18380392156862746</v>
      </c>
    </row>
    <row r="32" spans="1:31" x14ac:dyDescent="0.2">
      <c r="A32">
        <v>0.43420340699457682</v>
      </c>
      <c r="B32">
        <v>0.28855391126263619</v>
      </c>
      <c r="P32">
        <v>0.70115231788079468</v>
      </c>
      <c r="Q32">
        <v>0.64927367055771723</v>
      </c>
      <c r="T32">
        <v>0.42795180722891563</v>
      </c>
    </row>
    <row r="33" spans="1:17" x14ac:dyDescent="0.2">
      <c r="A33">
        <v>0.3743484952880512</v>
      </c>
      <c r="P33">
        <v>0.65825165562913912</v>
      </c>
      <c r="Q33">
        <v>0.19810635538261998</v>
      </c>
    </row>
    <row r="34" spans="1:17" x14ac:dyDescent="0.2">
      <c r="P34">
        <v>0.6046225165562914</v>
      </c>
    </row>
    <row r="35" spans="1:17" x14ac:dyDescent="0.2">
      <c r="P35">
        <v>0.44601324503311257</v>
      </c>
    </row>
    <row r="36" spans="1:17" x14ac:dyDescent="0.2">
      <c r="P36">
        <v>0.33973509933774837</v>
      </c>
    </row>
    <row r="41" spans="1:17" x14ac:dyDescent="0.2">
      <c r="A41" s="11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C54A-CA15-F146-A4CF-391016511994}">
  <dimension ref="A1:V51"/>
  <sheetViews>
    <sheetView tabSelected="1" topLeftCell="A22" zoomScale="64" workbookViewId="0">
      <selection activeCell="G55" sqref="G55"/>
    </sheetView>
  </sheetViews>
  <sheetFormatPr baseColWidth="10" defaultRowHeight="16" x14ac:dyDescent="0.2"/>
  <sheetData>
    <row r="1" spans="1:22" x14ac:dyDescent="0.2">
      <c r="A1" s="3"/>
      <c r="B1" s="3"/>
      <c r="C1" s="3"/>
      <c r="D1" s="3"/>
      <c r="E1" s="3"/>
      <c r="F1" s="3"/>
      <c r="G1" s="3"/>
      <c r="H1" s="3"/>
      <c r="I1" s="3"/>
      <c r="J1" s="6"/>
      <c r="K1" s="8"/>
      <c r="L1" s="3"/>
      <c r="M1" s="3"/>
      <c r="N1" s="3"/>
      <c r="O1" s="3"/>
      <c r="P1" s="3"/>
      <c r="Q1" s="3"/>
      <c r="R1" s="3"/>
      <c r="S1" s="3"/>
      <c r="T1" s="3"/>
      <c r="U1" s="3"/>
      <c r="V1" s="6"/>
    </row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6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6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6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6"/>
    </row>
    <row r="4" spans="1:22" x14ac:dyDescent="0.2">
      <c r="A4" s="3"/>
      <c r="B4" s="3"/>
      <c r="C4" s="4" t="s">
        <v>4</v>
      </c>
      <c r="D4" s="3"/>
      <c r="E4" s="3"/>
      <c r="F4" s="3"/>
      <c r="G4" s="3"/>
      <c r="H4" s="3"/>
      <c r="I4" s="3"/>
      <c r="J4" s="6"/>
      <c r="K4" s="8"/>
      <c r="L4" s="3"/>
      <c r="M4" s="3"/>
      <c r="N4" s="3"/>
      <c r="O4" s="3"/>
      <c r="P4" s="4" t="s">
        <v>5</v>
      </c>
      <c r="Q4" s="3"/>
      <c r="R4" s="3"/>
      <c r="S4" s="3"/>
      <c r="T4" s="3"/>
      <c r="U4" s="3"/>
      <c r="V4" s="6"/>
    </row>
    <row r="5" spans="1:22" x14ac:dyDescent="0.2">
      <c r="A5" s="3"/>
      <c r="B5" s="3"/>
      <c r="C5" s="3"/>
      <c r="D5" s="3"/>
      <c r="E5" s="3"/>
      <c r="F5" s="3"/>
      <c r="G5" s="3"/>
      <c r="H5" s="3"/>
      <c r="I5" s="3"/>
      <c r="J5" s="6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6"/>
    </row>
    <row r="6" spans="1:22" x14ac:dyDescent="0.2">
      <c r="A6" s="3"/>
      <c r="B6" s="3"/>
      <c r="C6" s="3"/>
      <c r="D6" s="3"/>
      <c r="E6" s="3"/>
      <c r="F6" s="3"/>
      <c r="G6" s="3"/>
      <c r="H6" s="3"/>
      <c r="I6" s="3"/>
      <c r="J6" s="6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6"/>
    </row>
    <row r="7" spans="1:22" x14ac:dyDescent="0.2">
      <c r="A7" s="3"/>
      <c r="B7" s="3"/>
      <c r="C7" s="4" t="s">
        <v>6</v>
      </c>
      <c r="D7" s="4"/>
      <c r="E7" s="4" t="s">
        <v>7</v>
      </c>
      <c r="F7" s="4" t="s">
        <v>8</v>
      </c>
      <c r="G7" s="4"/>
      <c r="H7" s="3"/>
      <c r="I7" s="3"/>
      <c r="J7" s="6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6"/>
    </row>
    <row r="8" spans="1:22" x14ac:dyDescent="0.2">
      <c r="A8" s="3"/>
      <c r="B8" s="4" t="s">
        <v>23</v>
      </c>
      <c r="C8" s="4" t="s">
        <v>9</v>
      </c>
      <c r="D8" s="4" t="s">
        <v>10</v>
      </c>
      <c r="E8" s="4"/>
      <c r="F8" s="4" t="s">
        <v>9</v>
      </c>
      <c r="G8" s="4" t="s">
        <v>10</v>
      </c>
      <c r="H8" s="3"/>
      <c r="I8" s="3"/>
      <c r="J8" s="6"/>
      <c r="K8" s="8"/>
      <c r="L8" s="3"/>
      <c r="M8" s="3"/>
      <c r="N8" s="3"/>
      <c r="O8" s="3"/>
      <c r="P8" s="4" t="s">
        <v>6</v>
      </c>
      <c r="Q8" s="4"/>
      <c r="R8" s="4" t="s">
        <v>7</v>
      </c>
      <c r="S8" s="4" t="s">
        <v>8</v>
      </c>
      <c r="T8" s="4"/>
      <c r="U8" s="3"/>
      <c r="V8" s="6"/>
    </row>
    <row r="9" spans="1:22" x14ac:dyDescent="0.2">
      <c r="A9" s="3"/>
      <c r="B9" s="3">
        <v>1</v>
      </c>
      <c r="C9" s="3">
        <v>49</v>
      </c>
      <c r="D9" s="3">
        <v>78</v>
      </c>
      <c r="E9" s="3">
        <f>C9/D9</f>
        <v>0.62820512820512819</v>
      </c>
      <c r="F9" s="3">
        <v>30</v>
      </c>
      <c r="G9" s="3">
        <v>45</v>
      </c>
      <c r="H9" s="3">
        <f>F9/G9</f>
        <v>0.66666666666666663</v>
      </c>
      <c r="I9" s="3"/>
      <c r="J9" s="6"/>
      <c r="K9" s="8"/>
      <c r="L9" s="3"/>
      <c r="M9" s="3"/>
      <c r="N9" s="3"/>
      <c r="O9" s="4" t="s">
        <v>23</v>
      </c>
      <c r="P9" s="4" t="s">
        <v>9</v>
      </c>
      <c r="Q9" s="4" t="s">
        <v>10</v>
      </c>
      <c r="R9" s="4"/>
      <c r="S9" s="4" t="s">
        <v>9</v>
      </c>
      <c r="T9" s="4" t="s">
        <v>10</v>
      </c>
      <c r="U9" s="3"/>
      <c r="V9" s="6"/>
    </row>
    <row r="10" spans="1:22" x14ac:dyDescent="0.2">
      <c r="A10" s="3"/>
      <c r="B10" s="3">
        <v>2</v>
      </c>
      <c r="C10" s="3">
        <v>70</v>
      </c>
      <c r="D10" s="3">
        <v>115</v>
      </c>
      <c r="E10" s="3">
        <f t="shared" ref="E10:E13" si="0">C10/D10</f>
        <v>0.60869565217391308</v>
      </c>
      <c r="F10" s="3">
        <v>40</v>
      </c>
      <c r="G10" s="3">
        <v>57</v>
      </c>
      <c r="H10" s="3">
        <f t="shared" ref="H10:H13" si="1">F10/G10</f>
        <v>0.70175438596491224</v>
      </c>
      <c r="I10" s="3"/>
      <c r="J10" s="6"/>
      <c r="K10" s="8"/>
      <c r="L10" s="3"/>
      <c r="M10" s="3"/>
      <c r="N10" s="3"/>
      <c r="O10" s="3">
        <v>1</v>
      </c>
      <c r="P10" s="3">
        <v>98</v>
      </c>
      <c r="Q10" s="3">
        <v>67</v>
      </c>
      <c r="R10" s="3">
        <f>P10/Q10</f>
        <v>1.4626865671641791</v>
      </c>
      <c r="S10" s="3">
        <v>57</v>
      </c>
      <c r="T10" s="3">
        <v>46</v>
      </c>
      <c r="U10" s="3">
        <f>S10/T10</f>
        <v>1.2391304347826086</v>
      </c>
      <c r="V10" s="6"/>
    </row>
    <row r="11" spans="1:22" x14ac:dyDescent="0.2">
      <c r="A11" s="3"/>
      <c r="B11" s="3">
        <v>3</v>
      </c>
      <c r="C11" s="3">
        <v>69</v>
      </c>
      <c r="D11" s="3">
        <v>90</v>
      </c>
      <c r="E11" s="3">
        <f t="shared" si="0"/>
        <v>0.76666666666666672</v>
      </c>
      <c r="F11" s="3">
        <v>21</v>
      </c>
      <c r="G11" s="3">
        <v>56</v>
      </c>
      <c r="H11" s="3">
        <f t="shared" si="1"/>
        <v>0.375</v>
      </c>
      <c r="I11" s="3"/>
      <c r="J11" s="6"/>
      <c r="K11" s="8"/>
      <c r="L11" s="3"/>
      <c r="M11" s="3"/>
      <c r="N11" s="3"/>
      <c r="O11" s="3">
        <v>2</v>
      </c>
      <c r="P11" s="3">
        <v>88</v>
      </c>
      <c r="Q11" s="3">
        <v>70</v>
      </c>
      <c r="R11" s="3">
        <f t="shared" ref="R11:R14" si="2">P11/Q11</f>
        <v>1.2571428571428571</v>
      </c>
      <c r="S11" s="3">
        <v>43</v>
      </c>
      <c r="T11" s="3">
        <v>40</v>
      </c>
      <c r="U11" s="3">
        <f t="shared" ref="U11:U14" si="3">S11/T11</f>
        <v>1.075</v>
      </c>
      <c r="V11" s="6"/>
    </row>
    <row r="12" spans="1:22" x14ac:dyDescent="0.2">
      <c r="A12" s="3"/>
      <c r="B12" s="10">
        <v>4</v>
      </c>
      <c r="C12" s="3">
        <v>46</v>
      </c>
      <c r="D12" s="3">
        <v>58</v>
      </c>
      <c r="E12" s="3">
        <f t="shared" si="0"/>
        <v>0.7931034482758621</v>
      </c>
      <c r="F12" s="3">
        <v>21</v>
      </c>
      <c r="G12" s="3">
        <v>50</v>
      </c>
      <c r="H12" s="3">
        <f t="shared" si="1"/>
        <v>0.42</v>
      </c>
      <c r="I12" s="3"/>
      <c r="J12" s="6"/>
      <c r="K12" s="8"/>
      <c r="L12" s="3"/>
      <c r="M12" s="3"/>
      <c r="N12" s="3"/>
      <c r="O12" s="3">
        <v>3</v>
      </c>
      <c r="P12" s="3">
        <v>76</v>
      </c>
      <c r="Q12" s="3">
        <v>60</v>
      </c>
      <c r="R12" s="3">
        <f t="shared" si="2"/>
        <v>1.2666666666666666</v>
      </c>
      <c r="S12" s="3">
        <v>71</v>
      </c>
      <c r="T12" s="3">
        <v>95</v>
      </c>
      <c r="U12" s="3">
        <f t="shared" si="3"/>
        <v>0.74736842105263157</v>
      </c>
      <c r="V12" s="6"/>
    </row>
    <row r="13" spans="1:22" x14ac:dyDescent="0.2">
      <c r="A13" s="3"/>
      <c r="B13" s="10">
        <v>5</v>
      </c>
      <c r="C13" s="3">
        <v>83</v>
      </c>
      <c r="D13" s="3">
        <v>93</v>
      </c>
      <c r="E13" s="3">
        <f t="shared" si="0"/>
        <v>0.89247311827956988</v>
      </c>
      <c r="F13" s="3">
        <v>64</v>
      </c>
      <c r="G13" s="3">
        <v>65</v>
      </c>
      <c r="H13" s="3">
        <f t="shared" si="1"/>
        <v>0.98461538461538467</v>
      </c>
      <c r="I13" s="3"/>
      <c r="J13" s="6"/>
      <c r="K13" s="8"/>
      <c r="L13" s="3"/>
      <c r="M13" s="3"/>
      <c r="N13" s="3"/>
      <c r="O13" s="10">
        <v>4</v>
      </c>
      <c r="P13" s="3">
        <v>37</v>
      </c>
      <c r="Q13" s="3">
        <v>30</v>
      </c>
      <c r="R13" s="3">
        <f t="shared" si="2"/>
        <v>1.2333333333333334</v>
      </c>
      <c r="S13" s="3">
        <v>48</v>
      </c>
      <c r="T13" s="3">
        <v>52</v>
      </c>
      <c r="U13" s="3">
        <f t="shared" si="3"/>
        <v>0.92307692307692313</v>
      </c>
      <c r="V13" s="6"/>
    </row>
    <row r="14" spans="1:22" x14ac:dyDescent="0.2">
      <c r="A14" s="3"/>
      <c r="B14" s="3"/>
      <c r="C14" s="3"/>
      <c r="D14" s="3"/>
      <c r="E14" s="3"/>
      <c r="F14" s="3"/>
      <c r="G14" s="3"/>
      <c r="H14" s="3"/>
      <c r="I14" s="3"/>
      <c r="J14" s="6"/>
      <c r="K14" s="8"/>
      <c r="L14" s="3"/>
      <c r="M14" s="3"/>
      <c r="N14" s="3"/>
      <c r="O14" s="10">
        <v>5</v>
      </c>
      <c r="P14" s="3">
        <v>82</v>
      </c>
      <c r="Q14" s="3">
        <v>59</v>
      </c>
      <c r="R14" s="3">
        <f t="shared" si="2"/>
        <v>1.3898305084745763</v>
      </c>
      <c r="S14" s="3">
        <v>50</v>
      </c>
      <c r="T14" s="3">
        <v>44</v>
      </c>
      <c r="U14" s="3">
        <f t="shared" si="3"/>
        <v>1.1363636363636365</v>
      </c>
      <c r="V14" s="6"/>
    </row>
    <row r="15" spans="1:22" x14ac:dyDescent="0.2">
      <c r="A15" s="3"/>
      <c r="B15" s="3"/>
      <c r="C15" s="3"/>
      <c r="D15" s="3"/>
      <c r="E15" s="3"/>
      <c r="F15" s="3"/>
      <c r="G15" s="3"/>
      <c r="H15" s="3"/>
      <c r="I15" s="3"/>
      <c r="J15" s="6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6"/>
    </row>
    <row r="16" spans="1:22" x14ac:dyDescent="0.2">
      <c r="A16" s="3"/>
      <c r="B16" s="3"/>
      <c r="C16" s="3"/>
      <c r="D16" s="3"/>
      <c r="E16" s="3"/>
      <c r="F16" s="3"/>
      <c r="G16" s="3"/>
      <c r="H16" s="3"/>
      <c r="I16" s="3"/>
      <c r="J16" s="6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6"/>
    </row>
    <row r="17" spans="1:22" x14ac:dyDescent="0.2">
      <c r="A17" s="3"/>
      <c r="B17" s="3"/>
      <c r="C17" s="3"/>
      <c r="D17" s="3"/>
      <c r="E17" s="3"/>
      <c r="F17" s="3"/>
      <c r="G17" s="3"/>
      <c r="H17" s="3"/>
      <c r="I17" s="3"/>
      <c r="J17" s="6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6"/>
    </row>
    <row r="18" spans="1:22" x14ac:dyDescent="0.2">
      <c r="A18" s="3"/>
      <c r="B18" s="3"/>
      <c r="C18" s="3"/>
      <c r="D18" s="3"/>
      <c r="E18" s="3"/>
      <c r="F18" s="3"/>
      <c r="G18" s="3"/>
      <c r="H18" s="3"/>
      <c r="I18" s="3"/>
      <c r="J18" s="6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6"/>
    </row>
    <row r="19" spans="1:22" x14ac:dyDescent="0.2">
      <c r="A19" s="3"/>
      <c r="B19" s="4" t="s">
        <v>11</v>
      </c>
      <c r="C19" s="3">
        <v>317</v>
      </c>
      <c r="D19" s="3">
        <v>434</v>
      </c>
      <c r="E19" s="3">
        <f>AVERAGE(E9:E13)</f>
        <v>0.73782880272022799</v>
      </c>
      <c r="F19" s="3">
        <v>176</v>
      </c>
      <c r="G19" s="3">
        <v>273</v>
      </c>
      <c r="H19" s="3">
        <f>AVERAGE(H9:H13)</f>
        <v>0.62960728744939265</v>
      </c>
      <c r="I19" s="3"/>
      <c r="J19" s="6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6"/>
    </row>
    <row r="20" spans="1:22" x14ac:dyDescent="0.2">
      <c r="A20" s="3"/>
      <c r="B20" s="4" t="s">
        <v>12</v>
      </c>
      <c r="C20" s="3">
        <v>63.4</v>
      </c>
      <c r="D20" s="3">
        <v>86.8</v>
      </c>
      <c r="E20" s="3"/>
      <c r="F20" s="3">
        <v>35.200000000000003</v>
      </c>
      <c r="G20" s="3">
        <v>54.6</v>
      </c>
      <c r="H20" s="3"/>
      <c r="I20" s="3"/>
      <c r="J20" s="6"/>
      <c r="K20" s="8"/>
      <c r="L20" s="3"/>
      <c r="M20" s="3"/>
      <c r="N20" s="3"/>
      <c r="O20" s="4" t="s">
        <v>11</v>
      </c>
      <c r="P20" s="3">
        <v>381</v>
      </c>
      <c r="Q20" s="3">
        <v>286</v>
      </c>
      <c r="R20" s="3">
        <f>AVERAGE(R10:R14)</f>
        <v>1.3219319865563226</v>
      </c>
      <c r="S20" s="3">
        <v>269</v>
      </c>
      <c r="T20" s="3">
        <v>277</v>
      </c>
      <c r="U20" s="3">
        <f>AVERAGE(U10:U14)</f>
        <v>1.0241878830551601</v>
      </c>
      <c r="V20" s="6"/>
    </row>
    <row r="21" spans="1:22" x14ac:dyDescent="0.2">
      <c r="A21" s="3"/>
      <c r="B21" s="4" t="s">
        <v>13</v>
      </c>
      <c r="C21" s="3">
        <v>6.9613217135828496</v>
      </c>
      <c r="D21" s="3">
        <v>9.3562813125728592</v>
      </c>
      <c r="E21" s="3">
        <f>STDEV(E9:E13)/SQRT(COUNT(E9:E13))</f>
        <v>5.3148139081872617E-2</v>
      </c>
      <c r="F21" s="3">
        <v>8.0087452200703702</v>
      </c>
      <c r="G21" s="3">
        <v>3.3852621759621564</v>
      </c>
      <c r="H21" s="3">
        <f>STDEV(H9:H13)/SQRT(COUNT(H9:H13))</f>
        <v>0.1098565965793193</v>
      </c>
      <c r="I21" s="3"/>
      <c r="J21" s="6"/>
      <c r="K21" s="8"/>
      <c r="L21" s="3"/>
      <c r="M21" s="3"/>
      <c r="N21" s="3"/>
      <c r="O21" s="4" t="s">
        <v>12</v>
      </c>
      <c r="P21" s="3">
        <v>76.2</v>
      </c>
      <c r="Q21" s="3">
        <v>57.2</v>
      </c>
      <c r="R21" s="3"/>
      <c r="S21" s="3">
        <v>53.8</v>
      </c>
      <c r="T21" s="3">
        <v>55.4</v>
      </c>
      <c r="U21" s="3"/>
      <c r="V21" s="6"/>
    </row>
    <row r="22" spans="1:22" x14ac:dyDescent="0.2">
      <c r="A22" s="3"/>
      <c r="B22" s="4" t="s">
        <v>7</v>
      </c>
      <c r="C22" s="3">
        <v>0.73041474654377903</v>
      </c>
      <c r="D22" s="3"/>
      <c r="E22" s="3"/>
      <c r="F22" s="3">
        <v>0.64468864468864473</v>
      </c>
      <c r="G22" s="3"/>
      <c r="H22" s="3"/>
      <c r="I22" s="3"/>
      <c r="J22" s="6"/>
      <c r="K22" s="8"/>
      <c r="L22" s="3"/>
      <c r="M22" s="3"/>
      <c r="N22" s="3"/>
      <c r="O22" s="4" t="s">
        <v>13</v>
      </c>
      <c r="P22" s="3">
        <v>10.451794104363135</v>
      </c>
      <c r="Q22" s="3">
        <v>7.1091490348704856</v>
      </c>
      <c r="R22" s="3">
        <f>STDEV(R10:R14)/SQRT(COUNT(R10:R14))</f>
        <v>4.4454285207595812E-2</v>
      </c>
      <c r="S22" s="3">
        <v>4.8518037882832781</v>
      </c>
      <c r="T22" s="3">
        <v>10.087616170334794</v>
      </c>
      <c r="U22" s="3">
        <f>STDEV(U10:U14)/SQRT(COUNT(U10:U14))</f>
        <v>8.6086587855755875E-2</v>
      </c>
      <c r="V22" s="6"/>
    </row>
    <row r="23" spans="1:22" x14ac:dyDescent="0.2">
      <c r="A23" s="3"/>
      <c r="B23" s="4" t="s">
        <v>14</v>
      </c>
      <c r="C23" s="3"/>
      <c r="D23" s="3"/>
      <c r="E23" s="3"/>
      <c r="F23" s="3"/>
      <c r="G23" s="3"/>
      <c r="H23" s="3"/>
      <c r="I23" s="3"/>
      <c r="J23" s="6"/>
      <c r="K23" s="8"/>
      <c r="L23" s="3"/>
      <c r="M23" s="3"/>
      <c r="N23" s="3"/>
      <c r="O23" s="4" t="s">
        <v>7</v>
      </c>
      <c r="P23" s="3">
        <v>1.3321678321678321</v>
      </c>
      <c r="Q23" s="3"/>
      <c r="R23" s="3"/>
      <c r="S23" s="3">
        <v>0.97111913357400725</v>
      </c>
      <c r="T23" s="3"/>
      <c r="U23" s="3"/>
      <c r="V23" s="6"/>
    </row>
    <row r="24" spans="1:22" x14ac:dyDescent="0.2">
      <c r="A24" s="3"/>
      <c r="B24" s="4" t="s">
        <v>15</v>
      </c>
      <c r="C24" s="3">
        <v>2.1396536526207335E-2</v>
      </c>
      <c r="D24" s="3"/>
      <c r="E24" s="3"/>
      <c r="F24" s="3">
        <v>3.0469958402256511E-2</v>
      </c>
      <c r="G24" s="3"/>
      <c r="H24" s="3"/>
      <c r="I24" s="3"/>
      <c r="J24" s="6"/>
      <c r="K24" s="8"/>
      <c r="L24" s="3"/>
      <c r="M24" s="3"/>
      <c r="N24" s="3"/>
      <c r="O24" s="4" t="s">
        <v>14</v>
      </c>
      <c r="P24" s="3"/>
      <c r="Q24" s="3"/>
      <c r="R24" s="3"/>
      <c r="S24" s="3"/>
      <c r="T24" s="3"/>
      <c r="U24" s="3"/>
      <c r="V24" s="6"/>
    </row>
    <row r="25" spans="1:22" x14ac:dyDescent="0.2">
      <c r="A25" s="3"/>
      <c r="B25" s="4" t="s">
        <v>16</v>
      </c>
      <c r="C25" s="3">
        <v>2.9406226227858399E-2</v>
      </c>
      <c r="D25" s="3">
        <v>8.4598011318878161E-3</v>
      </c>
      <c r="E25" s="3"/>
      <c r="F25" s="3">
        <v>2.2851038113504366E-2</v>
      </c>
      <c r="G25" s="3">
        <v>6.3076265570092219E-3</v>
      </c>
      <c r="H25" s="3"/>
      <c r="I25" s="3"/>
      <c r="J25" s="6"/>
      <c r="K25" s="8"/>
      <c r="L25" s="3"/>
      <c r="M25" s="3"/>
      <c r="N25" s="3"/>
      <c r="O25" s="4" t="s">
        <v>15</v>
      </c>
      <c r="P25" s="3">
        <v>8.6787272959884202E-3</v>
      </c>
      <c r="Q25" s="3"/>
      <c r="R25" s="3"/>
      <c r="S25" s="3">
        <v>0.80617483716414995</v>
      </c>
      <c r="T25" s="3"/>
      <c r="U25" s="3"/>
      <c r="V25" s="6"/>
    </row>
    <row r="26" spans="1:22" x14ac:dyDescent="0.2">
      <c r="A26" s="3"/>
      <c r="B26" s="3"/>
      <c r="C26" s="3"/>
      <c r="D26" s="3"/>
      <c r="E26" s="3"/>
      <c r="F26" s="3"/>
      <c r="G26" s="3"/>
      <c r="H26" s="3"/>
      <c r="I26" s="3"/>
      <c r="J26" s="6"/>
      <c r="K26" s="8"/>
      <c r="L26" s="3"/>
      <c r="M26" s="3"/>
      <c r="N26" s="3"/>
      <c r="O26" s="4" t="s">
        <v>16</v>
      </c>
      <c r="P26" s="3">
        <v>0.10290504073384182</v>
      </c>
      <c r="Q26" s="3"/>
      <c r="R26" s="3"/>
      <c r="S26" s="3">
        <v>0.8880423320373998</v>
      </c>
      <c r="T26" s="3"/>
      <c r="U26" s="3"/>
      <c r="V26" s="6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6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6"/>
    </row>
    <row r="28" spans="1:22" x14ac:dyDescent="0.2">
      <c r="A28" s="3"/>
      <c r="B28" s="3"/>
      <c r="C28" s="3"/>
      <c r="D28" s="3"/>
      <c r="E28" s="3"/>
      <c r="F28" s="3"/>
      <c r="G28" s="3"/>
      <c r="H28" s="3"/>
      <c r="I28" s="3"/>
      <c r="J28" s="6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6"/>
    </row>
    <row r="29" spans="1:22" x14ac:dyDescent="0.2">
      <c r="A29" s="3"/>
      <c r="B29" s="3"/>
      <c r="C29" s="3"/>
      <c r="D29" s="3"/>
      <c r="E29" s="3"/>
      <c r="F29" s="3"/>
      <c r="G29" s="3"/>
      <c r="H29" s="3"/>
      <c r="I29" s="3"/>
      <c r="J29" s="6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6"/>
    </row>
    <row r="30" spans="1:22" x14ac:dyDescent="0.2">
      <c r="A30" s="3"/>
      <c r="B30" s="3"/>
      <c r="C30" s="3"/>
      <c r="D30" s="3" t="s">
        <v>30</v>
      </c>
      <c r="E30" s="3"/>
      <c r="F30" s="3"/>
      <c r="G30" s="3"/>
      <c r="H30" s="3"/>
      <c r="I30" s="3"/>
      <c r="J30" s="6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6"/>
    </row>
    <row r="31" spans="1:22" x14ac:dyDescent="0.2">
      <c r="A31" s="3"/>
      <c r="B31" s="3"/>
      <c r="C31" s="3"/>
      <c r="D31" s="3"/>
      <c r="E31" s="3">
        <f>TTEST(E9:E13,H9:H13,2,2)</f>
        <v>0.40106498834437698</v>
      </c>
      <c r="F31" s="3"/>
      <c r="G31" s="3"/>
      <c r="H31" s="3"/>
      <c r="I31" s="3"/>
      <c r="J31" s="6"/>
      <c r="K31" s="8"/>
      <c r="L31" s="3"/>
      <c r="M31" s="3"/>
      <c r="N31" s="3"/>
      <c r="O31" s="3"/>
      <c r="P31" s="3"/>
      <c r="Q31" s="3" t="s">
        <v>30</v>
      </c>
      <c r="R31" s="3"/>
      <c r="S31" s="3"/>
      <c r="T31" s="3"/>
      <c r="U31" s="3"/>
      <c r="V31" s="6"/>
    </row>
    <row r="32" spans="1:22" x14ac:dyDescent="0.2">
      <c r="A32" s="5"/>
      <c r="B32" s="5"/>
      <c r="C32" s="5"/>
      <c r="D32" s="5"/>
      <c r="E32" s="5"/>
      <c r="F32" s="5"/>
      <c r="G32" s="5"/>
      <c r="H32" s="5"/>
      <c r="I32" s="5"/>
      <c r="J32" s="7"/>
      <c r="K32" s="9"/>
      <c r="L32" s="5"/>
      <c r="M32" s="5"/>
      <c r="N32" s="5"/>
      <c r="O32" s="5"/>
      <c r="P32" s="5"/>
      <c r="Q32" s="5"/>
      <c r="R32" s="5">
        <f>TTEST(R10:R14,U10:U14,2,2)</f>
        <v>1.5275725380789239E-2</v>
      </c>
      <c r="S32" s="5"/>
      <c r="T32" s="5"/>
      <c r="U32" s="5"/>
      <c r="V32" s="7"/>
    </row>
    <row r="34" spans="2:2" x14ac:dyDescent="0.2">
      <c r="B34" t="s">
        <v>17</v>
      </c>
    </row>
    <row r="35" spans="2:2" x14ac:dyDescent="0.2">
      <c r="B35" t="s">
        <v>18</v>
      </c>
    </row>
    <row r="36" spans="2:2" x14ac:dyDescent="0.2">
      <c r="B36" t="s">
        <v>19</v>
      </c>
    </row>
    <row r="37" spans="2:2" x14ac:dyDescent="0.2">
      <c r="B37" t="s">
        <v>20</v>
      </c>
    </row>
    <row r="39" spans="2:2" x14ac:dyDescent="0.2">
      <c r="B39" t="s">
        <v>21</v>
      </c>
    </row>
    <row r="40" spans="2:2" x14ac:dyDescent="0.2">
      <c r="B40" t="s">
        <v>24</v>
      </c>
    </row>
    <row r="41" spans="2:2" x14ac:dyDescent="0.2">
      <c r="B41" t="s">
        <v>22</v>
      </c>
    </row>
    <row r="44" spans="2:2" x14ac:dyDescent="0.2">
      <c r="B44" t="s">
        <v>25</v>
      </c>
    </row>
    <row r="45" spans="2:2" x14ac:dyDescent="0.2">
      <c r="B45" t="s">
        <v>26</v>
      </c>
    </row>
    <row r="46" spans="2:2" x14ac:dyDescent="0.2">
      <c r="B46" t="s">
        <v>27</v>
      </c>
    </row>
    <row r="47" spans="2:2" x14ac:dyDescent="0.2">
      <c r="B47" t="s">
        <v>28</v>
      </c>
    </row>
    <row r="48" spans="2:2" x14ac:dyDescent="0.2">
      <c r="B48" t="s">
        <v>29</v>
      </c>
    </row>
    <row r="51" spans="2:2" x14ac:dyDescent="0.2">
      <c r="B51" s="1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Interneuron soma postions</vt:lpstr>
      <vt:lpstr>Inhibitory synapse quanti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D'Amour, Jim (NIH/NIGMS) [F]</dc:creator>
  <cp:lastModifiedBy>D'Amour, Jim (NIH/NIGMS) [F]</cp:lastModifiedBy>
  <dcterms:created xsi:type="dcterms:W3CDTF">2020-01-31T17:45:36Z</dcterms:created>
  <dcterms:modified xsi:type="dcterms:W3CDTF">2020-06-10T16:40:11Z</dcterms:modified>
</cp:coreProperties>
</file>