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"/>
    </mc:Choice>
  </mc:AlternateContent>
  <bookViews>
    <workbookView xWindow="0" yWindow="120" windowWidth="24680" windowHeight="14680" activeTab="3"/>
  </bookViews>
  <sheets>
    <sheet name="Sox5" sheetId="1" r:id="rId1"/>
    <sheet name="Ctip2" sheetId="2" r:id="rId2"/>
    <sheet name="tbr1" sheetId="3" r:id="rId3"/>
    <sheet name="DAPI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10" i="2" l="1"/>
  <c r="BH11" i="2"/>
  <c r="BH12" i="2"/>
  <c r="BH13" i="2"/>
  <c r="BH14" i="2"/>
  <c r="AJ30" i="4"/>
  <c r="AI30" i="4"/>
  <c r="AJ29" i="4"/>
  <c r="AI29" i="4"/>
  <c r="AJ28" i="4"/>
  <c r="AI28" i="4"/>
  <c r="AJ27" i="4"/>
  <c r="AI27" i="4"/>
  <c r="AJ26" i="4"/>
  <c r="AI26" i="4"/>
  <c r="AJ25" i="4"/>
  <c r="AI25" i="4"/>
  <c r="AJ24" i="4"/>
  <c r="AI24" i="4"/>
  <c r="AQ19" i="4"/>
  <c r="AQ18" i="4"/>
  <c r="AQ17" i="4"/>
  <c r="AQ16" i="4"/>
  <c r="AQ15" i="4"/>
  <c r="AQ14" i="4"/>
  <c r="AQ13" i="4"/>
  <c r="AM19" i="4"/>
  <c r="AM18" i="4"/>
  <c r="AM17" i="4"/>
  <c r="AM16" i="4"/>
  <c r="AM15" i="4"/>
  <c r="AM14" i="4"/>
  <c r="AM13" i="4"/>
  <c r="AI19" i="4"/>
  <c r="AI18" i="4"/>
  <c r="AI17" i="4"/>
  <c r="AI16" i="4"/>
  <c r="AI15" i="4"/>
  <c r="AI14" i="4"/>
  <c r="AI13" i="4"/>
  <c r="AA14" i="4"/>
  <c r="AA15" i="4"/>
  <c r="AA16" i="4"/>
  <c r="AA17" i="4"/>
  <c r="AA18" i="4"/>
  <c r="AA19" i="4"/>
  <c r="AA13" i="4"/>
  <c r="AE19" i="4"/>
  <c r="AE18" i="4"/>
  <c r="AE17" i="4"/>
  <c r="AE16" i="4"/>
  <c r="AE15" i="4"/>
  <c r="AE14" i="4"/>
  <c r="AE13" i="4"/>
  <c r="X19" i="4"/>
  <c r="X18" i="4"/>
  <c r="X17" i="4"/>
  <c r="X16" i="4"/>
  <c r="X15" i="4"/>
  <c r="X14" i="4"/>
  <c r="X13" i="4"/>
  <c r="M25" i="4"/>
  <c r="M26" i="4"/>
  <c r="M27" i="4"/>
  <c r="M28" i="4"/>
  <c r="M29" i="4"/>
  <c r="M30" i="4"/>
  <c r="N25" i="4"/>
  <c r="N26" i="4"/>
  <c r="N27" i="4"/>
  <c r="N28" i="4"/>
  <c r="N29" i="4"/>
  <c r="N30" i="4"/>
  <c r="N24" i="4"/>
  <c r="M24" i="4"/>
  <c r="N37" i="2"/>
  <c r="N42" i="2"/>
  <c r="D53" i="2"/>
  <c r="N43" i="2"/>
  <c r="R19" i="4"/>
  <c r="R18" i="4"/>
  <c r="R17" i="4"/>
  <c r="R16" i="4"/>
  <c r="R15" i="4"/>
  <c r="R14" i="4"/>
  <c r="R13" i="4"/>
  <c r="O19" i="4"/>
  <c r="O18" i="4"/>
  <c r="O17" i="4"/>
  <c r="O16" i="4"/>
  <c r="O15" i="4"/>
  <c r="O14" i="4"/>
  <c r="O13" i="4"/>
  <c r="L19" i="4"/>
  <c r="L18" i="4"/>
  <c r="L17" i="4"/>
  <c r="L16" i="4"/>
  <c r="L15" i="4"/>
  <c r="L14" i="4"/>
  <c r="L13" i="4"/>
  <c r="H19" i="4"/>
  <c r="H18" i="4"/>
  <c r="H17" i="4"/>
  <c r="H16" i="4"/>
  <c r="H15" i="4"/>
  <c r="H14" i="4"/>
  <c r="H13" i="4"/>
  <c r="E19" i="4"/>
  <c r="E18" i="4"/>
  <c r="E17" i="4"/>
  <c r="E16" i="4"/>
  <c r="E15" i="4"/>
  <c r="E14" i="4"/>
  <c r="E13" i="4"/>
  <c r="B14" i="4"/>
  <c r="B15" i="4"/>
  <c r="B16" i="4"/>
  <c r="B17" i="4"/>
  <c r="B18" i="4"/>
  <c r="B19" i="4"/>
  <c r="B13" i="4"/>
  <c r="Y38" i="3"/>
  <c r="Y39" i="3"/>
  <c r="Y40" i="3"/>
  <c r="Y41" i="3"/>
  <c r="Y42" i="3"/>
  <c r="Y43" i="3"/>
  <c r="BF37" i="1"/>
  <c r="AD37" i="2"/>
  <c r="AG30" i="4"/>
  <c r="AF30" i="4"/>
  <c r="AE30" i="4"/>
  <c r="AG29" i="4"/>
  <c r="AF29" i="4"/>
  <c r="AE29" i="4"/>
  <c r="K30" i="4"/>
  <c r="J30" i="4"/>
  <c r="I30" i="4"/>
  <c r="AG28" i="4"/>
  <c r="AF28" i="4"/>
  <c r="AE28" i="4"/>
  <c r="K29" i="4"/>
  <c r="J29" i="4"/>
  <c r="I29" i="4"/>
  <c r="AG27" i="4"/>
  <c r="AF27" i="4"/>
  <c r="AE27" i="4"/>
  <c r="K28" i="4"/>
  <c r="J28" i="4"/>
  <c r="I28" i="4"/>
  <c r="AG26" i="4"/>
  <c r="AF26" i="4"/>
  <c r="AE26" i="4"/>
  <c r="K27" i="4"/>
  <c r="J27" i="4"/>
  <c r="I27" i="4"/>
  <c r="AG25" i="4"/>
  <c r="AF25" i="4"/>
  <c r="AE25" i="4"/>
  <c r="K26" i="4"/>
  <c r="J26" i="4"/>
  <c r="I26" i="4"/>
  <c r="AG24" i="4"/>
  <c r="AF24" i="4"/>
  <c r="AE24" i="4"/>
  <c r="K25" i="4"/>
  <c r="J25" i="4"/>
  <c r="I25" i="4"/>
  <c r="K24" i="4"/>
  <c r="J24" i="4"/>
  <c r="I24" i="4"/>
  <c r="AS65" i="2"/>
  <c r="AR65" i="2"/>
  <c r="AQ65" i="2"/>
  <c r="AS64" i="2"/>
  <c r="AR64" i="2"/>
  <c r="AQ64" i="2"/>
  <c r="AS63" i="2"/>
  <c r="AR63" i="2"/>
  <c r="AQ63" i="2"/>
  <c r="AS62" i="2"/>
  <c r="AR62" i="2"/>
  <c r="AQ62" i="2"/>
  <c r="AS61" i="2"/>
  <c r="AR61" i="2"/>
  <c r="AQ61" i="2"/>
  <c r="AS60" i="2"/>
  <c r="AR60" i="2"/>
  <c r="AQ60" i="2"/>
  <c r="AS59" i="2"/>
  <c r="AR59" i="2"/>
  <c r="AQ59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AS65" i="3"/>
  <c r="AR65" i="3"/>
  <c r="AQ65" i="3"/>
  <c r="AS64" i="3"/>
  <c r="AR64" i="3"/>
  <c r="AQ64" i="3"/>
  <c r="AS63" i="3"/>
  <c r="AR63" i="3"/>
  <c r="AQ63" i="3"/>
  <c r="AS62" i="3"/>
  <c r="AR62" i="3"/>
  <c r="AQ62" i="3"/>
  <c r="AS61" i="3"/>
  <c r="AR61" i="3"/>
  <c r="AQ61" i="3"/>
  <c r="AS60" i="3"/>
  <c r="AR60" i="3"/>
  <c r="AQ60" i="3"/>
  <c r="AS59" i="3"/>
  <c r="AR59" i="3"/>
  <c r="AQ59" i="3"/>
  <c r="K65" i="3"/>
  <c r="J65" i="3"/>
  <c r="I65" i="3"/>
  <c r="K64" i="3"/>
  <c r="J64" i="3"/>
  <c r="I64" i="3"/>
  <c r="K63" i="3"/>
  <c r="J63" i="3"/>
  <c r="I63" i="3"/>
  <c r="K62" i="3"/>
  <c r="J62" i="3"/>
  <c r="I62" i="3"/>
  <c r="K61" i="3"/>
  <c r="J61" i="3"/>
  <c r="I61" i="3"/>
  <c r="K60" i="3"/>
  <c r="J60" i="3"/>
  <c r="I60" i="3"/>
  <c r="K59" i="3"/>
  <c r="J59" i="3"/>
  <c r="I59" i="3"/>
  <c r="AV42" i="3"/>
  <c r="AU42" i="3"/>
  <c r="AW42" i="3"/>
  <c r="AQ42" i="3"/>
  <c r="AP42" i="3"/>
  <c r="AR42" i="3"/>
  <c r="AL42" i="3"/>
  <c r="AL52" i="3"/>
  <c r="AK42" i="3"/>
  <c r="AK52" i="3"/>
  <c r="AM52" i="3"/>
  <c r="AV41" i="3"/>
  <c r="AU41" i="3"/>
  <c r="AQ41" i="3"/>
  <c r="AP41" i="3"/>
  <c r="AK41" i="3"/>
  <c r="AK51" i="3"/>
  <c r="AL41" i="3"/>
  <c r="AM41" i="3"/>
  <c r="AV40" i="3"/>
  <c r="AU40" i="3"/>
  <c r="AW40" i="3"/>
  <c r="AQ40" i="3"/>
  <c r="AP40" i="3"/>
  <c r="AR40" i="3"/>
  <c r="AL40" i="3"/>
  <c r="AK40" i="3"/>
  <c r="AV39" i="3"/>
  <c r="AU39" i="3"/>
  <c r="AW39" i="3"/>
  <c r="AQ39" i="3"/>
  <c r="AP39" i="3"/>
  <c r="AR39" i="3"/>
  <c r="AL39" i="3"/>
  <c r="AL49" i="3"/>
  <c r="AK39" i="3"/>
  <c r="AK49" i="3"/>
  <c r="AM49" i="3"/>
  <c r="AV38" i="3"/>
  <c r="AU38" i="3"/>
  <c r="AQ38" i="3"/>
  <c r="AQ37" i="3"/>
  <c r="AQ43" i="3"/>
  <c r="AP38" i="3"/>
  <c r="AR38" i="3"/>
  <c r="AL38" i="3"/>
  <c r="AK38" i="3"/>
  <c r="AK48" i="3"/>
  <c r="AV37" i="3"/>
  <c r="AV43" i="3"/>
  <c r="AU37" i="3"/>
  <c r="AU43" i="3"/>
  <c r="AP37" i="3"/>
  <c r="AK37" i="3"/>
  <c r="AK47" i="3"/>
  <c r="AL37" i="3"/>
  <c r="AM37" i="3"/>
  <c r="AL43" i="3"/>
  <c r="AV33" i="3"/>
  <c r="AU33" i="3"/>
  <c r="AW33" i="3"/>
  <c r="AQ33" i="3"/>
  <c r="AP33" i="3"/>
  <c r="AL33" i="3"/>
  <c r="AK33" i="3"/>
  <c r="AM33" i="3"/>
  <c r="AW32" i="3"/>
  <c r="AR32" i="3"/>
  <c r="AM32" i="3"/>
  <c r="AW31" i="3"/>
  <c r="AR31" i="3"/>
  <c r="AM31" i="3"/>
  <c r="AW30" i="3"/>
  <c r="AR30" i="3"/>
  <c r="AM30" i="3"/>
  <c r="AW29" i="3"/>
  <c r="AR29" i="3"/>
  <c r="AM29" i="3"/>
  <c r="AW28" i="3"/>
  <c r="AR28" i="3"/>
  <c r="AM28" i="3"/>
  <c r="AW27" i="3"/>
  <c r="AR27" i="3"/>
  <c r="AM27" i="3"/>
  <c r="AV23" i="3"/>
  <c r="AU23" i="3"/>
  <c r="AW23" i="3"/>
  <c r="AQ23" i="3"/>
  <c r="AP23" i="3"/>
  <c r="AL23" i="3"/>
  <c r="AK23" i="3"/>
  <c r="AM23" i="3"/>
  <c r="AW22" i="3"/>
  <c r="AR22" i="3"/>
  <c r="AM22" i="3"/>
  <c r="AW21" i="3"/>
  <c r="AR21" i="3"/>
  <c r="AM21" i="3"/>
  <c r="AW20" i="3"/>
  <c r="AR20" i="3"/>
  <c r="AM20" i="3"/>
  <c r="AW19" i="3"/>
  <c r="AR19" i="3"/>
  <c r="AM19" i="3"/>
  <c r="AW18" i="3"/>
  <c r="AR18" i="3"/>
  <c r="AM18" i="3"/>
  <c r="AW17" i="3"/>
  <c r="AR17" i="3"/>
  <c r="AM17" i="3"/>
  <c r="AV13" i="3"/>
  <c r="AU13" i="3"/>
  <c r="AQ13" i="3"/>
  <c r="AP13" i="3"/>
  <c r="AR13" i="3"/>
  <c r="AL13" i="3"/>
  <c r="AK13" i="3"/>
  <c r="AM13" i="3"/>
  <c r="AW12" i="3"/>
  <c r="AR12" i="3"/>
  <c r="AM12" i="3"/>
  <c r="AW11" i="3"/>
  <c r="AR11" i="3"/>
  <c r="AM11" i="3"/>
  <c r="AW10" i="3"/>
  <c r="AR10" i="3"/>
  <c r="AM10" i="3"/>
  <c r="AW9" i="3"/>
  <c r="AR9" i="3"/>
  <c r="AM9" i="3"/>
  <c r="AW8" i="3"/>
  <c r="AR8" i="3"/>
  <c r="AM8" i="3"/>
  <c r="AW7" i="3"/>
  <c r="AR7" i="3"/>
  <c r="AM7" i="3"/>
  <c r="AC42" i="3"/>
  <c r="AD42" i="3"/>
  <c r="AE42" i="3"/>
  <c r="X42" i="3"/>
  <c r="Z42" i="3"/>
  <c r="T42" i="3"/>
  <c r="T52" i="3"/>
  <c r="M42" i="3"/>
  <c r="N42" i="3"/>
  <c r="O42" i="3"/>
  <c r="H42" i="3"/>
  <c r="I42" i="3"/>
  <c r="J42" i="3"/>
  <c r="D42" i="3"/>
  <c r="D52" i="3"/>
  <c r="C42" i="3"/>
  <c r="C52" i="3"/>
  <c r="E52" i="3"/>
  <c r="AD41" i="3"/>
  <c r="AC41" i="3"/>
  <c r="AE41" i="3"/>
  <c r="X41" i="3"/>
  <c r="Z41" i="3"/>
  <c r="T41" i="3"/>
  <c r="U41" i="3"/>
  <c r="T51" i="3"/>
  <c r="N41" i="3"/>
  <c r="D41" i="3"/>
  <c r="I41" i="3"/>
  <c r="D51" i="3"/>
  <c r="M41" i="3"/>
  <c r="O41" i="3"/>
  <c r="H41" i="3"/>
  <c r="J41" i="3"/>
  <c r="C41" i="3"/>
  <c r="E41" i="3"/>
  <c r="C51" i="3"/>
  <c r="E51" i="3"/>
  <c r="AD40" i="3"/>
  <c r="AC40" i="3"/>
  <c r="AE40" i="3"/>
  <c r="X40" i="3"/>
  <c r="Z40" i="3"/>
  <c r="T40" i="3"/>
  <c r="T50" i="3"/>
  <c r="M40" i="3"/>
  <c r="N40" i="3"/>
  <c r="O40" i="3"/>
  <c r="H40" i="3"/>
  <c r="I40" i="3"/>
  <c r="J40" i="3"/>
  <c r="D40" i="3"/>
  <c r="D50" i="3"/>
  <c r="C40" i="3"/>
  <c r="C50" i="3"/>
  <c r="E50" i="3"/>
  <c r="AD39" i="3"/>
  <c r="AC39" i="3"/>
  <c r="AE39" i="3"/>
  <c r="X39" i="3"/>
  <c r="Z39" i="3"/>
  <c r="S39" i="3"/>
  <c r="T39" i="3"/>
  <c r="U39" i="3"/>
  <c r="T49" i="3"/>
  <c r="S49" i="3"/>
  <c r="U49" i="3"/>
  <c r="N39" i="3"/>
  <c r="D39" i="3"/>
  <c r="I39" i="3"/>
  <c r="D49" i="3"/>
  <c r="M39" i="3"/>
  <c r="O39" i="3"/>
  <c r="H39" i="3"/>
  <c r="J39" i="3"/>
  <c r="C39" i="3"/>
  <c r="E39" i="3"/>
  <c r="C49" i="3"/>
  <c r="E49" i="3"/>
  <c r="AC38" i="3"/>
  <c r="AD38" i="3"/>
  <c r="AE38" i="3"/>
  <c r="X38" i="3"/>
  <c r="Z38" i="3"/>
  <c r="T38" i="3"/>
  <c r="T48" i="3"/>
  <c r="S38" i="3"/>
  <c r="S48" i="3"/>
  <c r="U48" i="3"/>
  <c r="M38" i="3"/>
  <c r="N38" i="3"/>
  <c r="O38" i="3"/>
  <c r="H38" i="3"/>
  <c r="I38" i="3"/>
  <c r="J38" i="3"/>
  <c r="D38" i="3"/>
  <c r="D48" i="3"/>
  <c r="C38" i="3"/>
  <c r="C48" i="3"/>
  <c r="E48" i="3"/>
  <c r="AD37" i="3"/>
  <c r="AD43" i="3"/>
  <c r="AC37" i="3"/>
  <c r="X37" i="3"/>
  <c r="Y37" i="3"/>
  <c r="Z37" i="3"/>
  <c r="S37" i="3"/>
  <c r="T37" i="3"/>
  <c r="U37" i="3"/>
  <c r="T47" i="3"/>
  <c r="T53" i="3"/>
  <c r="S47" i="3"/>
  <c r="N37" i="3"/>
  <c r="N43" i="3"/>
  <c r="M37" i="3"/>
  <c r="M43" i="3"/>
  <c r="O43" i="3"/>
  <c r="I37" i="3"/>
  <c r="I43" i="3"/>
  <c r="H37" i="3"/>
  <c r="H43" i="3"/>
  <c r="J43" i="3"/>
  <c r="C37" i="3"/>
  <c r="D37" i="3"/>
  <c r="E37" i="3"/>
  <c r="D47" i="3"/>
  <c r="D53" i="3"/>
  <c r="C47" i="3"/>
  <c r="AE33" i="3"/>
  <c r="Y33" i="3"/>
  <c r="X33" i="3"/>
  <c r="Z33" i="3"/>
  <c r="T33" i="3"/>
  <c r="S33" i="3"/>
  <c r="U33" i="3"/>
  <c r="O33" i="3"/>
  <c r="H33" i="3"/>
  <c r="I33" i="3"/>
  <c r="J33" i="3"/>
  <c r="D33" i="3"/>
  <c r="C33" i="3"/>
  <c r="E33" i="3"/>
  <c r="AE32" i="3"/>
  <c r="Z32" i="3"/>
  <c r="U32" i="3"/>
  <c r="O32" i="3"/>
  <c r="J32" i="3"/>
  <c r="E32" i="3"/>
  <c r="AE31" i="3"/>
  <c r="Z31" i="3"/>
  <c r="U31" i="3"/>
  <c r="O31" i="3"/>
  <c r="J31" i="3"/>
  <c r="E31" i="3"/>
  <c r="AE30" i="3"/>
  <c r="Z30" i="3"/>
  <c r="U30" i="3"/>
  <c r="O30" i="3"/>
  <c r="J30" i="3"/>
  <c r="E30" i="3"/>
  <c r="AE29" i="3"/>
  <c r="Z29" i="3"/>
  <c r="U29" i="3"/>
  <c r="O29" i="3"/>
  <c r="J29" i="3"/>
  <c r="E29" i="3"/>
  <c r="AE28" i="3"/>
  <c r="Z28" i="3"/>
  <c r="U28" i="3"/>
  <c r="O28" i="3"/>
  <c r="J28" i="3"/>
  <c r="E28" i="3"/>
  <c r="AE27" i="3"/>
  <c r="Z27" i="3"/>
  <c r="U27" i="3"/>
  <c r="O27" i="3"/>
  <c r="J27" i="3"/>
  <c r="E27" i="3"/>
  <c r="AE23" i="3"/>
  <c r="X23" i="3"/>
  <c r="Y23" i="3"/>
  <c r="Z23" i="3"/>
  <c r="S23" i="3"/>
  <c r="T23" i="3"/>
  <c r="U23" i="3"/>
  <c r="O23" i="3"/>
  <c r="I23" i="3"/>
  <c r="H23" i="3"/>
  <c r="J23" i="3"/>
  <c r="C23" i="3"/>
  <c r="D23" i="3"/>
  <c r="E23" i="3"/>
  <c r="AE22" i="3"/>
  <c r="Z22" i="3"/>
  <c r="U22" i="3"/>
  <c r="O22" i="3"/>
  <c r="J22" i="3"/>
  <c r="E22" i="3"/>
  <c r="AE21" i="3"/>
  <c r="Z21" i="3"/>
  <c r="U21" i="3"/>
  <c r="O21" i="3"/>
  <c r="J21" i="3"/>
  <c r="E21" i="3"/>
  <c r="AE20" i="3"/>
  <c r="Z20" i="3"/>
  <c r="U20" i="3"/>
  <c r="O20" i="3"/>
  <c r="J20" i="3"/>
  <c r="E20" i="3"/>
  <c r="AE19" i="3"/>
  <c r="Z19" i="3"/>
  <c r="U19" i="3"/>
  <c r="O19" i="3"/>
  <c r="J19" i="3"/>
  <c r="E19" i="3"/>
  <c r="AE18" i="3"/>
  <c r="Z18" i="3"/>
  <c r="U18" i="3"/>
  <c r="O18" i="3"/>
  <c r="J18" i="3"/>
  <c r="E18" i="3"/>
  <c r="AE17" i="3"/>
  <c r="Z17" i="3"/>
  <c r="U17" i="3"/>
  <c r="O17" i="3"/>
  <c r="J17" i="3"/>
  <c r="E17" i="3"/>
  <c r="AE13" i="3"/>
  <c r="Y13" i="3"/>
  <c r="X13" i="3"/>
  <c r="Z13" i="3"/>
  <c r="T13" i="3"/>
  <c r="S13" i="3"/>
  <c r="U13" i="3"/>
  <c r="O13" i="3"/>
  <c r="H13" i="3"/>
  <c r="I13" i="3"/>
  <c r="J13" i="3"/>
  <c r="D13" i="3"/>
  <c r="C13" i="3"/>
  <c r="E13" i="3"/>
  <c r="AE12" i="3"/>
  <c r="Z12" i="3"/>
  <c r="U12" i="3"/>
  <c r="O12" i="3"/>
  <c r="J12" i="3"/>
  <c r="E12" i="3"/>
  <c r="AE11" i="3"/>
  <c r="Z11" i="3"/>
  <c r="U11" i="3"/>
  <c r="O11" i="3"/>
  <c r="J11" i="3"/>
  <c r="E11" i="3"/>
  <c r="AE10" i="3"/>
  <c r="Z10" i="3"/>
  <c r="U10" i="3"/>
  <c r="O10" i="3"/>
  <c r="J10" i="3"/>
  <c r="E10" i="3"/>
  <c r="AE9" i="3"/>
  <c r="Z9" i="3"/>
  <c r="U9" i="3"/>
  <c r="O9" i="3"/>
  <c r="J9" i="3"/>
  <c r="E9" i="3"/>
  <c r="AE8" i="3"/>
  <c r="Z8" i="3"/>
  <c r="U8" i="3"/>
  <c r="O8" i="3"/>
  <c r="J8" i="3"/>
  <c r="E8" i="3"/>
  <c r="AE7" i="3"/>
  <c r="Z7" i="3"/>
  <c r="U7" i="3"/>
  <c r="O7" i="3"/>
  <c r="J7" i="3"/>
  <c r="E7" i="3"/>
  <c r="AD42" i="2"/>
  <c r="AC42" i="2"/>
  <c r="AE42" i="2"/>
  <c r="Y42" i="2"/>
  <c r="X42" i="2"/>
  <c r="Z42" i="2"/>
  <c r="T42" i="2"/>
  <c r="T52" i="2"/>
  <c r="S42" i="2"/>
  <c r="S52" i="2"/>
  <c r="AD41" i="2"/>
  <c r="AC41" i="2"/>
  <c r="AE41" i="2"/>
  <c r="Y41" i="2"/>
  <c r="X41" i="2"/>
  <c r="T41" i="2"/>
  <c r="S41" i="2"/>
  <c r="U41" i="2"/>
  <c r="AD40" i="2"/>
  <c r="AC40" i="2"/>
  <c r="Y40" i="2"/>
  <c r="X40" i="2"/>
  <c r="T40" i="2"/>
  <c r="S40" i="2"/>
  <c r="U40" i="2"/>
  <c r="AD39" i="2"/>
  <c r="AC39" i="2"/>
  <c r="AE39" i="2"/>
  <c r="Y39" i="2"/>
  <c r="X39" i="2"/>
  <c r="T39" i="2"/>
  <c r="S39" i="2"/>
  <c r="AD38" i="2"/>
  <c r="AC38" i="2"/>
  <c r="Y38" i="2"/>
  <c r="X38" i="2"/>
  <c r="Z38" i="2"/>
  <c r="T38" i="2"/>
  <c r="T48" i="2"/>
  <c r="S38" i="2"/>
  <c r="S48" i="2"/>
  <c r="AC37" i="2"/>
  <c r="AC43" i="2"/>
  <c r="Y37" i="2"/>
  <c r="X37" i="2"/>
  <c r="T37" i="2"/>
  <c r="T43" i="2"/>
  <c r="S37" i="2"/>
  <c r="U37" i="2"/>
  <c r="AD33" i="2"/>
  <c r="AC33" i="2"/>
  <c r="AE33" i="2"/>
  <c r="Y33" i="2"/>
  <c r="X33" i="2"/>
  <c r="T33" i="2"/>
  <c r="S33" i="2"/>
  <c r="AE32" i="2"/>
  <c r="Z32" i="2"/>
  <c r="U32" i="2"/>
  <c r="AE31" i="2"/>
  <c r="Z31" i="2"/>
  <c r="U31" i="2"/>
  <c r="AE30" i="2"/>
  <c r="Z30" i="2"/>
  <c r="U30" i="2"/>
  <c r="AE29" i="2"/>
  <c r="Z29" i="2"/>
  <c r="U29" i="2"/>
  <c r="AE28" i="2"/>
  <c r="Z28" i="2"/>
  <c r="U28" i="2"/>
  <c r="AE27" i="2"/>
  <c r="Z27" i="2"/>
  <c r="U27" i="2"/>
  <c r="AD23" i="2"/>
  <c r="AC23" i="2"/>
  <c r="Y23" i="2"/>
  <c r="X23" i="2"/>
  <c r="T23" i="2"/>
  <c r="S23" i="2"/>
  <c r="AE22" i="2"/>
  <c r="Z22" i="2"/>
  <c r="U22" i="2"/>
  <c r="AE21" i="2"/>
  <c r="Z21" i="2"/>
  <c r="U21" i="2"/>
  <c r="AE20" i="2"/>
  <c r="Z20" i="2"/>
  <c r="U20" i="2"/>
  <c r="AE19" i="2"/>
  <c r="Z19" i="2"/>
  <c r="U19" i="2"/>
  <c r="AE18" i="2"/>
  <c r="Z18" i="2"/>
  <c r="U18" i="2"/>
  <c r="AE17" i="2"/>
  <c r="Z17" i="2"/>
  <c r="U17" i="2"/>
  <c r="AD13" i="2"/>
  <c r="AC13" i="2"/>
  <c r="Y13" i="2"/>
  <c r="X13" i="2"/>
  <c r="Z13" i="2"/>
  <c r="T13" i="2"/>
  <c r="S13" i="2"/>
  <c r="AE12" i="2"/>
  <c r="Z12" i="2"/>
  <c r="U12" i="2"/>
  <c r="AE11" i="2"/>
  <c r="Z11" i="2"/>
  <c r="U11" i="2"/>
  <c r="AE10" i="2"/>
  <c r="Z10" i="2"/>
  <c r="U10" i="2"/>
  <c r="AE9" i="2"/>
  <c r="Z9" i="2"/>
  <c r="U9" i="2"/>
  <c r="AE8" i="2"/>
  <c r="Z8" i="2"/>
  <c r="U8" i="2"/>
  <c r="AE7" i="2"/>
  <c r="Z7" i="2"/>
  <c r="U7" i="2"/>
  <c r="BL43" i="2"/>
  <c r="BK43" i="2"/>
  <c r="BG43" i="2"/>
  <c r="BF43" i="2"/>
  <c r="BH43" i="2"/>
  <c r="BB43" i="2"/>
  <c r="BA43" i="2"/>
  <c r="BA53" i="2"/>
  <c r="BL42" i="2"/>
  <c r="BK42" i="2"/>
  <c r="BM42" i="2"/>
  <c r="BG42" i="2"/>
  <c r="BF42" i="2"/>
  <c r="BA42" i="2"/>
  <c r="BA52" i="2"/>
  <c r="BB42" i="2"/>
  <c r="BB52" i="2"/>
  <c r="BC52" i="2"/>
  <c r="BL41" i="2"/>
  <c r="BK41" i="2"/>
  <c r="BM41" i="2"/>
  <c r="BG41" i="2"/>
  <c r="BF41" i="2"/>
  <c r="BB41" i="2"/>
  <c r="BA41" i="2"/>
  <c r="BL40" i="2"/>
  <c r="BK40" i="2"/>
  <c r="BM40" i="2"/>
  <c r="BG40" i="2"/>
  <c r="BF40" i="2"/>
  <c r="BB40" i="2"/>
  <c r="BA40" i="2"/>
  <c r="BA50" i="2"/>
  <c r="BL39" i="2"/>
  <c r="BK39" i="2"/>
  <c r="BM39" i="2"/>
  <c r="BG39" i="2"/>
  <c r="BG38" i="2"/>
  <c r="BG44" i="2"/>
  <c r="BF39" i="2"/>
  <c r="BH39" i="2"/>
  <c r="BB39" i="2"/>
  <c r="BA39" i="2"/>
  <c r="BL38" i="2"/>
  <c r="BL44" i="2"/>
  <c r="BK38" i="2"/>
  <c r="BK44" i="2"/>
  <c r="BF38" i="2"/>
  <c r="BA38" i="2"/>
  <c r="BB38" i="2"/>
  <c r="BC38" i="2"/>
  <c r="BB44" i="2"/>
  <c r="BL34" i="2"/>
  <c r="BK34" i="2"/>
  <c r="BG34" i="2"/>
  <c r="BF34" i="2"/>
  <c r="BB34" i="2"/>
  <c r="BA34" i="2"/>
  <c r="BC34" i="2"/>
  <c r="BM33" i="2"/>
  <c r="BH33" i="2"/>
  <c r="BC33" i="2"/>
  <c r="BM32" i="2"/>
  <c r="BH32" i="2"/>
  <c r="BC32" i="2"/>
  <c r="BM31" i="2"/>
  <c r="BH31" i="2"/>
  <c r="BC31" i="2"/>
  <c r="BM30" i="2"/>
  <c r="BH30" i="2"/>
  <c r="BC30" i="2"/>
  <c r="BM29" i="2"/>
  <c r="BH29" i="2"/>
  <c r="BC29" i="2"/>
  <c r="BM28" i="2"/>
  <c r="BH28" i="2"/>
  <c r="BC28" i="2"/>
  <c r="BL24" i="2"/>
  <c r="BK24" i="2"/>
  <c r="BM24" i="2"/>
  <c r="BG24" i="2"/>
  <c r="BF24" i="2"/>
  <c r="BH24" i="2"/>
  <c r="BB24" i="2"/>
  <c r="BA24" i="2"/>
  <c r="BC24" i="2"/>
  <c r="BM23" i="2"/>
  <c r="BH23" i="2"/>
  <c r="BC23" i="2"/>
  <c r="BM22" i="2"/>
  <c r="BH22" i="2"/>
  <c r="BC22" i="2"/>
  <c r="BM21" i="2"/>
  <c r="BH21" i="2"/>
  <c r="BC21" i="2"/>
  <c r="BM20" i="2"/>
  <c r="BH20" i="2"/>
  <c r="BC20" i="2"/>
  <c r="BM19" i="2"/>
  <c r="BH19" i="2"/>
  <c r="BC19" i="2"/>
  <c r="BM18" i="2"/>
  <c r="BH18" i="2"/>
  <c r="BC18" i="2"/>
  <c r="BL14" i="2"/>
  <c r="BK14" i="2"/>
  <c r="BM14" i="2"/>
  <c r="BF14" i="2"/>
  <c r="BG14" i="2"/>
  <c r="BB14" i="2"/>
  <c r="BA14" i="2"/>
  <c r="BC14" i="2"/>
  <c r="BM13" i="2"/>
  <c r="BC13" i="2"/>
  <c r="BM12" i="2"/>
  <c r="BC12" i="2"/>
  <c r="BM11" i="2"/>
  <c r="BC11" i="2"/>
  <c r="BM10" i="2"/>
  <c r="BC10" i="2"/>
  <c r="BM9" i="2"/>
  <c r="BH9" i="2"/>
  <c r="BC9" i="2"/>
  <c r="BM8" i="2"/>
  <c r="BH8" i="2"/>
  <c r="BC8" i="2"/>
  <c r="AU43" i="2"/>
  <c r="AV43" i="2"/>
  <c r="AW43" i="2"/>
  <c r="AQ43" i="2"/>
  <c r="AP43" i="2"/>
  <c r="AR43" i="2"/>
  <c r="AL43" i="2"/>
  <c r="AK43" i="2"/>
  <c r="AM43" i="2"/>
  <c r="AV42" i="2"/>
  <c r="AU42" i="2"/>
  <c r="AQ42" i="2"/>
  <c r="AP42" i="2"/>
  <c r="AK42" i="2"/>
  <c r="AK52" i="2"/>
  <c r="AL42" i="2"/>
  <c r="AM42" i="2"/>
  <c r="AV41" i="2"/>
  <c r="AU41" i="2"/>
  <c r="AW41" i="2"/>
  <c r="AQ41" i="2"/>
  <c r="AP41" i="2"/>
  <c r="AL41" i="2"/>
  <c r="AL51" i="2"/>
  <c r="AK41" i="2"/>
  <c r="AK51" i="2"/>
  <c r="AV40" i="2"/>
  <c r="AU40" i="2"/>
  <c r="AQ40" i="2"/>
  <c r="AP40" i="2"/>
  <c r="AL40" i="2"/>
  <c r="AK40" i="2"/>
  <c r="AM40" i="2"/>
  <c r="AV39" i="2"/>
  <c r="AU39" i="2"/>
  <c r="AW39" i="2"/>
  <c r="AQ39" i="2"/>
  <c r="AP39" i="2"/>
  <c r="AL39" i="2"/>
  <c r="AL49" i="2"/>
  <c r="AK39" i="2"/>
  <c r="AV38" i="2"/>
  <c r="AU38" i="2"/>
  <c r="AU44" i="2"/>
  <c r="AP38" i="2"/>
  <c r="AQ38" i="2"/>
  <c r="AR38" i="2"/>
  <c r="AL38" i="2"/>
  <c r="AL44" i="2"/>
  <c r="AK38" i="2"/>
  <c r="AK48" i="2"/>
  <c r="AV34" i="2"/>
  <c r="AU34" i="2"/>
  <c r="AW34" i="2"/>
  <c r="AQ34" i="2"/>
  <c r="AP34" i="2"/>
  <c r="AR34" i="2"/>
  <c r="AL34" i="2"/>
  <c r="AK34" i="2"/>
  <c r="AM34" i="2"/>
  <c r="AW33" i="2"/>
  <c r="AR33" i="2"/>
  <c r="AM33" i="2"/>
  <c r="AW32" i="2"/>
  <c r="AR32" i="2"/>
  <c r="AM32" i="2"/>
  <c r="AW31" i="2"/>
  <c r="AR31" i="2"/>
  <c r="AM31" i="2"/>
  <c r="AW30" i="2"/>
  <c r="AR30" i="2"/>
  <c r="AM30" i="2"/>
  <c r="AW29" i="2"/>
  <c r="AR29" i="2"/>
  <c r="AM29" i="2"/>
  <c r="AW28" i="2"/>
  <c r="AR28" i="2"/>
  <c r="AM28" i="2"/>
  <c r="AV24" i="2"/>
  <c r="AU24" i="2"/>
  <c r="AW24" i="2"/>
  <c r="AP24" i="2"/>
  <c r="AQ24" i="2"/>
  <c r="AR24" i="2"/>
  <c r="AL24" i="2"/>
  <c r="AK24" i="2"/>
  <c r="AW23" i="2"/>
  <c r="AR23" i="2"/>
  <c r="AM23" i="2"/>
  <c r="AW22" i="2"/>
  <c r="AR22" i="2"/>
  <c r="AM22" i="2"/>
  <c r="AW21" i="2"/>
  <c r="AR21" i="2"/>
  <c r="AM21" i="2"/>
  <c r="AW20" i="2"/>
  <c r="AR20" i="2"/>
  <c r="AM20" i="2"/>
  <c r="AW19" i="2"/>
  <c r="AR19" i="2"/>
  <c r="AM19" i="2"/>
  <c r="AW18" i="2"/>
  <c r="AR18" i="2"/>
  <c r="AM18" i="2"/>
  <c r="AV14" i="2"/>
  <c r="AU14" i="2"/>
  <c r="AW14" i="2"/>
  <c r="AQ14" i="2"/>
  <c r="AP14" i="2"/>
  <c r="AL14" i="2"/>
  <c r="AK14" i="2"/>
  <c r="AW13" i="2"/>
  <c r="AR13" i="2"/>
  <c r="AM13" i="2"/>
  <c r="AW12" i="2"/>
  <c r="AR12" i="2"/>
  <c r="AM12" i="2"/>
  <c r="AW11" i="2"/>
  <c r="AR11" i="2"/>
  <c r="AM11" i="2"/>
  <c r="AW10" i="2"/>
  <c r="AR10" i="2"/>
  <c r="AM10" i="2"/>
  <c r="AW9" i="2"/>
  <c r="AR9" i="2"/>
  <c r="AM9" i="2"/>
  <c r="AW8" i="2"/>
  <c r="AR8" i="2"/>
  <c r="AM8" i="2"/>
  <c r="BL42" i="3"/>
  <c r="BK42" i="3"/>
  <c r="BG42" i="3"/>
  <c r="BF42" i="3"/>
  <c r="BH42" i="3"/>
  <c r="BB42" i="3"/>
  <c r="BA42" i="3"/>
  <c r="BL41" i="3"/>
  <c r="BK41" i="3"/>
  <c r="BG41" i="3"/>
  <c r="BF41" i="3"/>
  <c r="BB41" i="3"/>
  <c r="BA41" i="3"/>
  <c r="BC41" i="3"/>
  <c r="BL40" i="3"/>
  <c r="BB40" i="3"/>
  <c r="BG40" i="3"/>
  <c r="BB50" i="3"/>
  <c r="BK40" i="3"/>
  <c r="BM40" i="3"/>
  <c r="BF40" i="3"/>
  <c r="BH40" i="3"/>
  <c r="BA40" i="3"/>
  <c r="BC40" i="3"/>
  <c r="BL39" i="3"/>
  <c r="BK39" i="3"/>
  <c r="BG39" i="3"/>
  <c r="BF39" i="3"/>
  <c r="BB39" i="3"/>
  <c r="BA39" i="3"/>
  <c r="BL38" i="3"/>
  <c r="BK38" i="3"/>
  <c r="BG38" i="3"/>
  <c r="BF38" i="3"/>
  <c r="BB38" i="3"/>
  <c r="BA38" i="3"/>
  <c r="BC38" i="3"/>
  <c r="BL37" i="3"/>
  <c r="BK37" i="3"/>
  <c r="BG37" i="3"/>
  <c r="BG43" i="3"/>
  <c r="BF37" i="3"/>
  <c r="BB37" i="3"/>
  <c r="BB43" i="3"/>
  <c r="BA37" i="3"/>
  <c r="BA43" i="3"/>
  <c r="BC43" i="3"/>
  <c r="AE13" i="2"/>
  <c r="U23" i="2"/>
  <c r="AE38" i="2"/>
  <c r="T50" i="2"/>
  <c r="AE40" i="2"/>
  <c r="Z23" i="2"/>
  <c r="S52" i="3"/>
  <c r="U52" i="3"/>
  <c r="X43" i="3"/>
  <c r="Z43" i="3"/>
  <c r="AC43" i="3"/>
  <c r="AE43" i="3"/>
  <c r="S51" i="3"/>
  <c r="U51" i="3"/>
  <c r="S50" i="3"/>
  <c r="U50" i="3"/>
  <c r="AR23" i="3"/>
  <c r="AR33" i="3"/>
  <c r="AL48" i="3"/>
  <c r="AM48" i="3"/>
  <c r="AW38" i="3"/>
  <c r="AL50" i="3"/>
  <c r="AL51" i="3"/>
  <c r="AW41" i="3"/>
  <c r="AW13" i="3"/>
  <c r="AW43" i="3"/>
  <c r="AM40" i="3"/>
  <c r="AM51" i="3"/>
  <c r="AL47" i="3"/>
  <c r="AM47" i="3"/>
  <c r="AW37" i="3"/>
  <c r="AM39" i="3"/>
  <c r="AK50" i="3"/>
  <c r="AM50" i="3"/>
  <c r="AR37" i="3"/>
  <c r="AR41" i="3"/>
  <c r="AP43" i="3"/>
  <c r="AR43" i="3"/>
  <c r="AK43" i="3"/>
  <c r="AM43" i="3"/>
  <c r="AM38" i="3"/>
  <c r="AM42" i="3"/>
  <c r="U47" i="3"/>
  <c r="C53" i="3"/>
  <c r="E53" i="3"/>
  <c r="E47" i="3"/>
  <c r="O37" i="3"/>
  <c r="E38" i="3"/>
  <c r="E40" i="3"/>
  <c r="E42" i="3"/>
  <c r="C43" i="3"/>
  <c r="D43" i="3"/>
  <c r="E43" i="3"/>
  <c r="J37" i="3"/>
  <c r="AE37" i="3"/>
  <c r="U38" i="3"/>
  <c r="U40" i="3"/>
  <c r="U42" i="3"/>
  <c r="S43" i="3"/>
  <c r="T43" i="3"/>
  <c r="AQ44" i="2"/>
  <c r="AM14" i="2"/>
  <c r="AM39" i="2"/>
  <c r="AL50" i="2"/>
  <c r="AW40" i="2"/>
  <c r="AR41" i="2"/>
  <c r="AR42" i="2"/>
  <c r="AL53" i="2"/>
  <c r="BM34" i="2"/>
  <c r="BA48" i="2"/>
  <c r="BA49" i="2"/>
  <c r="BB49" i="2"/>
  <c r="BC49" i="2"/>
  <c r="BB50" i="2"/>
  <c r="BH41" i="2"/>
  <c r="BB53" i="2"/>
  <c r="BM43" i="2"/>
  <c r="U13" i="2"/>
  <c r="AE23" i="2"/>
  <c r="U33" i="2"/>
  <c r="AD43" i="2"/>
  <c r="Y43" i="2"/>
  <c r="S49" i="2"/>
  <c r="AR40" i="2"/>
  <c r="AM51" i="2"/>
  <c r="AW42" i="2"/>
  <c r="BH34" i="2"/>
  <c r="BB51" i="2"/>
  <c r="S47" i="2"/>
  <c r="U48" i="2"/>
  <c r="T49" i="2"/>
  <c r="Z40" i="2"/>
  <c r="S51" i="2"/>
  <c r="U52" i="2"/>
  <c r="AM24" i="2"/>
  <c r="BH40" i="2"/>
  <c r="BC41" i="2"/>
  <c r="BC42" i="2"/>
  <c r="Z33" i="2"/>
  <c r="AR14" i="2"/>
  <c r="AM41" i="2"/>
  <c r="BC50" i="2"/>
  <c r="BC53" i="2"/>
  <c r="AE43" i="2"/>
  <c r="Z39" i="2"/>
  <c r="T51" i="2"/>
  <c r="U49" i="2"/>
  <c r="U38" i="2"/>
  <c r="AE37" i="2"/>
  <c r="U39" i="2"/>
  <c r="T47" i="2"/>
  <c r="S50" i="2"/>
  <c r="U50" i="2"/>
  <c r="Z37" i="2"/>
  <c r="Z41" i="2"/>
  <c r="X43" i="2"/>
  <c r="S43" i="2"/>
  <c r="U43" i="2"/>
  <c r="U42" i="2"/>
  <c r="BM44" i="2"/>
  <c r="BM38" i="2"/>
  <c r="BC40" i="2"/>
  <c r="BB48" i="2"/>
  <c r="BA51" i="2"/>
  <c r="BH38" i="2"/>
  <c r="BH42" i="2"/>
  <c r="BF44" i="2"/>
  <c r="BH44" i="2"/>
  <c r="BA44" i="2"/>
  <c r="BC44" i="2"/>
  <c r="BC39" i="2"/>
  <c r="BC43" i="2"/>
  <c r="AV44" i="2"/>
  <c r="AW44" i="2"/>
  <c r="AK50" i="2"/>
  <c r="AM50" i="2"/>
  <c r="AW38" i="2"/>
  <c r="AL48" i="2"/>
  <c r="AM48" i="2"/>
  <c r="AL52" i="2"/>
  <c r="AM52" i="2"/>
  <c r="AP44" i="2"/>
  <c r="AM38" i="2"/>
  <c r="AR39" i="2"/>
  <c r="AK44" i="2"/>
  <c r="AM44" i="2"/>
  <c r="AK49" i="2"/>
  <c r="AM49" i="2"/>
  <c r="AK53" i="2"/>
  <c r="AM53" i="2"/>
  <c r="BA49" i="3"/>
  <c r="BF43" i="3"/>
  <c r="BH41" i="3"/>
  <c r="BH39" i="3"/>
  <c r="BA48" i="3"/>
  <c r="BC39" i="3"/>
  <c r="BB49" i="3"/>
  <c r="BA51" i="3"/>
  <c r="BB51" i="3"/>
  <c r="BB47" i="3"/>
  <c r="BC42" i="3"/>
  <c r="BA52" i="3"/>
  <c r="BM42" i="3"/>
  <c r="BK43" i="3"/>
  <c r="BM38" i="3"/>
  <c r="BL43" i="3"/>
  <c r="BM41" i="3"/>
  <c r="BA50" i="3"/>
  <c r="BC50" i="3"/>
  <c r="BM37" i="3"/>
  <c r="BM39" i="3"/>
  <c r="BA47" i="3"/>
  <c r="BB48" i="3"/>
  <c r="BC49" i="3"/>
  <c r="BB52" i="3"/>
  <c r="BH43" i="3"/>
  <c r="BC37" i="3"/>
  <c r="BH38" i="3"/>
  <c r="BH37" i="3"/>
  <c r="N38" i="2"/>
  <c r="N39" i="2"/>
  <c r="N40" i="2"/>
  <c r="N41" i="2"/>
  <c r="M38" i="2"/>
  <c r="O38" i="2"/>
  <c r="M39" i="2"/>
  <c r="M40" i="2"/>
  <c r="M41" i="2"/>
  <c r="M42" i="2"/>
  <c r="O42" i="2"/>
  <c r="I38" i="2"/>
  <c r="I39" i="2"/>
  <c r="I40" i="2"/>
  <c r="I41" i="2"/>
  <c r="I42" i="2"/>
  <c r="H38" i="2"/>
  <c r="J38" i="2"/>
  <c r="H39" i="2"/>
  <c r="H40" i="2"/>
  <c r="H41" i="2"/>
  <c r="H42" i="2"/>
  <c r="J42" i="2"/>
  <c r="D38" i="2"/>
  <c r="D39" i="2"/>
  <c r="D40" i="2"/>
  <c r="D41" i="2"/>
  <c r="D51" i="2"/>
  <c r="D42" i="2"/>
  <c r="C38" i="2"/>
  <c r="E38" i="2"/>
  <c r="C39" i="2"/>
  <c r="C40" i="2"/>
  <c r="C41" i="2"/>
  <c r="C42" i="2"/>
  <c r="M37" i="2"/>
  <c r="M43" i="2"/>
  <c r="I37" i="2"/>
  <c r="D37" i="2"/>
  <c r="D47" i="2"/>
  <c r="H37" i="2"/>
  <c r="C37" i="2"/>
  <c r="E41" i="2"/>
  <c r="O39" i="2"/>
  <c r="S53" i="2"/>
  <c r="D43" i="2"/>
  <c r="C49" i="2"/>
  <c r="E42" i="2"/>
  <c r="D50" i="2"/>
  <c r="E39" i="2"/>
  <c r="J41" i="2"/>
  <c r="O41" i="2"/>
  <c r="O43" i="2"/>
  <c r="C47" i="2"/>
  <c r="E47" i="2"/>
  <c r="C50" i="2"/>
  <c r="Z43" i="2"/>
  <c r="T53" i="2"/>
  <c r="U53" i="2"/>
  <c r="S53" i="3"/>
  <c r="U53" i="3"/>
  <c r="AL53" i="3"/>
  <c r="AK53" i="3"/>
  <c r="AM53" i="3"/>
  <c r="U43" i="3"/>
  <c r="D49" i="2"/>
  <c r="C51" i="2"/>
  <c r="E51" i="2"/>
  <c r="D52" i="2"/>
  <c r="D48" i="2"/>
  <c r="AR44" i="2"/>
  <c r="U51" i="2"/>
  <c r="C43" i="2"/>
  <c r="E43" i="2"/>
  <c r="BC51" i="2"/>
  <c r="BB54" i="2"/>
  <c r="U47" i="2"/>
  <c r="BC48" i="2"/>
  <c r="BA54" i="2"/>
  <c r="BC54" i="2"/>
  <c r="AK54" i="2"/>
  <c r="AL54" i="2"/>
  <c r="BC51" i="3"/>
  <c r="BC48" i="3"/>
  <c r="BB53" i="3"/>
  <c r="BC52" i="3"/>
  <c r="BM43" i="3"/>
  <c r="BC47" i="3"/>
  <c r="BA53" i="3"/>
  <c r="BC53" i="3"/>
  <c r="H43" i="2"/>
  <c r="C48" i="2"/>
  <c r="J39" i="2"/>
  <c r="I43" i="2"/>
  <c r="C52" i="2"/>
  <c r="O40" i="2"/>
  <c r="J40" i="2"/>
  <c r="E40" i="2"/>
  <c r="O37" i="2"/>
  <c r="J37" i="2"/>
  <c r="E37" i="2"/>
  <c r="E49" i="2"/>
  <c r="E50" i="2"/>
  <c r="E48" i="2"/>
  <c r="E52" i="2"/>
  <c r="J43" i="2"/>
  <c r="AM54" i="2"/>
  <c r="C53" i="2"/>
  <c r="AR62" i="1"/>
  <c r="AQ62" i="1"/>
  <c r="AP62" i="1"/>
  <c r="AR61" i="1"/>
  <c r="AQ61" i="1"/>
  <c r="AP61" i="1"/>
  <c r="AR60" i="1"/>
  <c r="AQ60" i="1"/>
  <c r="AP60" i="1"/>
  <c r="AR59" i="1"/>
  <c r="AQ59" i="1"/>
  <c r="AP59" i="1"/>
  <c r="AR58" i="1"/>
  <c r="AQ58" i="1"/>
  <c r="AP58" i="1"/>
  <c r="AR57" i="1"/>
  <c r="AQ57" i="1"/>
  <c r="AP57" i="1"/>
  <c r="AR56" i="1"/>
  <c r="AQ56" i="1"/>
  <c r="AP56" i="1"/>
  <c r="K57" i="1"/>
  <c r="K58" i="1"/>
  <c r="K59" i="1"/>
  <c r="K60" i="1"/>
  <c r="K61" i="1"/>
  <c r="K62" i="1"/>
  <c r="K56" i="1"/>
  <c r="I56" i="1"/>
  <c r="J57" i="1"/>
  <c r="J58" i="1"/>
  <c r="J59" i="1"/>
  <c r="J60" i="1"/>
  <c r="J61" i="1"/>
  <c r="J62" i="1"/>
  <c r="J56" i="1"/>
  <c r="I57" i="1"/>
  <c r="I58" i="1"/>
  <c r="I59" i="1"/>
  <c r="I60" i="1"/>
  <c r="I61" i="1"/>
  <c r="I62" i="1"/>
  <c r="BK41" i="1"/>
  <c r="BJ41" i="1"/>
  <c r="BL41" i="1"/>
  <c r="BF41" i="1"/>
  <c r="BE41" i="1"/>
  <c r="BG41" i="1"/>
  <c r="BA41" i="1"/>
  <c r="BA50" i="1"/>
  <c r="AZ41" i="1"/>
  <c r="AT41" i="1"/>
  <c r="AU41" i="1"/>
  <c r="AV41" i="1"/>
  <c r="AP41" i="1"/>
  <c r="AO41" i="1"/>
  <c r="AQ41" i="1"/>
  <c r="AK41" i="1"/>
  <c r="AK50" i="1"/>
  <c r="AJ41" i="1"/>
  <c r="AJ50" i="1"/>
  <c r="AL50" i="1"/>
  <c r="BK40" i="1"/>
  <c r="BJ40" i="1"/>
  <c r="BL40" i="1"/>
  <c r="BE40" i="1"/>
  <c r="BF40" i="1"/>
  <c r="BG40" i="1"/>
  <c r="BA40" i="1"/>
  <c r="BA49" i="1"/>
  <c r="AZ40" i="1"/>
  <c r="BB40" i="1"/>
  <c r="AU40" i="1"/>
  <c r="AT40" i="1"/>
  <c r="AV40" i="1"/>
  <c r="AP40" i="1"/>
  <c r="AO40" i="1"/>
  <c r="AJ40" i="1"/>
  <c r="AJ49" i="1"/>
  <c r="AK40" i="1"/>
  <c r="AL40" i="1"/>
  <c r="AK49" i="1"/>
  <c r="BK39" i="1"/>
  <c r="BJ39" i="1"/>
  <c r="BL39" i="1"/>
  <c r="BF39" i="1"/>
  <c r="BE39" i="1"/>
  <c r="BG39" i="1"/>
  <c r="BA39" i="1"/>
  <c r="BA48" i="1"/>
  <c r="AZ39" i="1"/>
  <c r="AZ48" i="1"/>
  <c r="BB48" i="1"/>
  <c r="AT39" i="1"/>
  <c r="AU39" i="1"/>
  <c r="AV39" i="1"/>
  <c r="AO39" i="1"/>
  <c r="AP39" i="1"/>
  <c r="AQ39" i="1"/>
  <c r="AK39" i="1"/>
  <c r="AK48" i="1"/>
  <c r="AJ39" i="1"/>
  <c r="AJ48" i="1"/>
  <c r="AL48" i="1"/>
  <c r="BK38" i="1"/>
  <c r="BJ38" i="1"/>
  <c r="BL38" i="1"/>
  <c r="BE38" i="1"/>
  <c r="BF38" i="1"/>
  <c r="BG38" i="1"/>
  <c r="BA38" i="1"/>
  <c r="AZ38" i="1"/>
  <c r="BB38" i="1"/>
  <c r="AZ47" i="1"/>
  <c r="AU38" i="1"/>
  <c r="AT38" i="1"/>
  <c r="AV38" i="1"/>
  <c r="AP38" i="1"/>
  <c r="AO38" i="1"/>
  <c r="AJ38" i="1"/>
  <c r="AJ47" i="1"/>
  <c r="AK38" i="1"/>
  <c r="AL38" i="1"/>
  <c r="AK47" i="1"/>
  <c r="BK37" i="1"/>
  <c r="BJ37" i="1"/>
  <c r="BL37" i="1"/>
  <c r="BE37" i="1"/>
  <c r="BG37" i="1"/>
  <c r="BA37" i="1"/>
  <c r="BA46" i="1"/>
  <c r="AZ37" i="1"/>
  <c r="AZ46" i="1"/>
  <c r="BB46" i="1"/>
  <c r="AT37" i="1"/>
  <c r="AU37" i="1"/>
  <c r="AV37" i="1"/>
  <c r="AP37" i="1"/>
  <c r="AO37" i="1"/>
  <c r="AQ37" i="1"/>
  <c r="AK37" i="1"/>
  <c r="AK46" i="1"/>
  <c r="AJ37" i="1"/>
  <c r="AJ46" i="1"/>
  <c r="BK36" i="1"/>
  <c r="BK42" i="1"/>
  <c r="BJ36" i="1"/>
  <c r="BJ42" i="1"/>
  <c r="BL42" i="1"/>
  <c r="BE36" i="1"/>
  <c r="BF36" i="1"/>
  <c r="BG36" i="1"/>
  <c r="BF42" i="1"/>
  <c r="BE42" i="1"/>
  <c r="BG42" i="1"/>
  <c r="BA36" i="1"/>
  <c r="BA45" i="1"/>
  <c r="AZ36" i="1"/>
  <c r="BB36" i="1"/>
  <c r="AU36" i="1"/>
  <c r="AU42" i="1"/>
  <c r="AT36" i="1"/>
  <c r="AT42" i="1"/>
  <c r="AV42" i="1"/>
  <c r="AP36" i="1"/>
  <c r="AP42" i="1"/>
  <c r="AO36" i="1"/>
  <c r="AO42" i="1"/>
  <c r="AJ36" i="1"/>
  <c r="AK36" i="1"/>
  <c r="AL36" i="1"/>
  <c r="AK45" i="1"/>
  <c r="AK51" i="1"/>
  <c r="AJ42" i="1"/>
  <c r="BK33" i="1"/>
  <c r="BJ33" i="1"/>
  <c r="BL33" i="1"/>
  <c r="BF33" i="1"/>
  <c r="BE33" i="1"/>
  <c r="BG33" i="1"/>
  <c r="BA33" i="1"/>
  <c r="AZ33" i="1"/>
  <c r="BB33" i="1"/>
  <c r="AT33" i="1"/>
  <c r="AU33" i="1"/>
  <c r="AV33" i="1"/>
  <c r="AP33" i="1"/>
  <c r="AO33" i="1"/>
  <c r="AQ33" i="1"/>
  <c r="AK33" i="1"/>
  <c r="AJ33" i="1"/>
  <c r="AL33" i="1"/>
  <c r="BL32" i="1"/>
  <c r="BG32" i="1"/>
  <c r="BB32" i="1"/>
  <c r="AV32" i="1"/>
  <c r="AQ32" i="1"/>
  <c r="AL32" i="1"/>
  <c r="BL31" i="1"/>
  <c r="BG31" i="1"/>
  <c r="BB31" i="1"/>
  <c r="AV31" i="1"/>
  <c r="AQ31" i="1"/>
  <c r="AL31" i="1"/>
  <c r="BL30" i="1"/>
  <c r="BG30" i="1"/>
  <c r="BB30" i="1"/>
  <c r="AV30" i="1"/>
  <c r="AQ30" i="1"/>
  <c r="AL30" i="1"/>
  <c r="BL29" i="1"/>
  <c r="BG29" i="1"/>
  <c r="BB29" i="1"/>
  <c r="AV29" i="1"/>
  <c r="AQ29" i="1"/>
  <c r="AL29" i="1"/>
  <c r="BL28" i="1"/>
  <c r="BG28" i="1"/>
  <c r="BB28" i="1"/>
  <c r="AV28" i="1"/>
  <c r="AQ28" i="1"/>
  <c r="AL28" i="1"/>
  <c r="BL27" i="1"/>
  <c r="BG27" i="1"/>
  <c r="BB27" i="1"/>
  <c r="AV27" i="1"/>
  <c r="AQ27" i="1"/>
  <c r="AL27" i="1"/>
  <c r="BJ23" i="1"/>
  <c r="BK23" i="1"/>
  <c r="BL23" i="1"/>
  <c r="BF23" i="1"/>
  <c r="BE23" i="1"/>
  <c r="BA23" i="1"/>
  <c r="AZ23" i="1"/>
  <c r="BB23" i="1"/>
  <c r="AU23" i="1"/>
  <c r="AT23" i="1"/>
  <c r="AV23" i="1"/>
  <c r="AO23" i="1"/>
  <c r="AP23" i="1"/>
  <c r="AQ23" i="1"/>
  <c r="AK23" i="1"/>
  <c r="AJ23" i="1"/>
  <c r="AL23" i="1"/>
  <c r="BL22" i="1"/>
  <c r="BG22" i="1"/>
  <c r="BB22" i="1"/>
  <c r="AV22" i="1"/>
  <c r="AQ22" i="1"/>
  <c r="AL22" i="1"/>
  <c r="BL21" i="1"/>
  <c r="BG21" i="1"/>
  <c r="BB21" i="1"/>
  <c r="AV21" i="1"/>
  <c r="AQ21" i="1"/>
  <c r="AL21" i="1"/>
  <c r="BL20" i="1"/>
  <c r="BG20" i="1"/>
  <c r="BB20" i="1"/>
  <c r="AV20" i="1"/>
  <c r="AQ20" i="1"/>
  <c r="AL20" i="1"/>
  <c r="BL19" i="1"/>
  <c r="BG19" i="1"/>
  <c r="BB19" i="1"/>
  <c r="AV19" i="1"/>
  <c r="AQ19" i="1"/>
  <c r="AL19" i="1"/>
  <c r="BL18" i="1"/>
  <c r="BG18" i="1"/>
  <c r="BB18" i="1"/>
  <c r="AV18" i="1"/>
  <c r="AQ18" i="1"/>
  <c r="AL18" i="1"/>
  <c r="BL17" i="1"/>
  <c r="BG17" i="1"/>
  <c r="BB17" i="1"/>
  <c r="AV17" i="1"/>
  <c r="AQ17" i="1"/>
  <c r="AL17" i="1"/>
  <c r="BK13" i="1"/>
  <c r="BJ13" i="1"/>
  <c r="BL13" i="1"/>
  <c r="BF13" i="1"/>
  <c r="BE13" i="1"/>
  <c r="BG13" i="1"/>
  <c r="AZ13" i="1"/>
  <c r="BA13" i="1"/>
  <c r="BB13" i="1"/>
  <c r="AU13" i="1"/>
  <c r="AT13" i="1"/>
  <c r="AV13" i="1"/>
  <c r="AP13" i="1"/>
  <c r="AO13" i="1"/>
  <c r="AQ13" i="1"/>
  <c r="AK13" i="1"/>
  <c r="AJ13" i="1"/>
  <c r="AL13" i="1"/>
  <c r="BL12" i="1"/>
  <c r="BG12" i="1"/>
  <c r="BB12" i="1"/>
  <c r="AV12" i="1"/>
  <c r="AQ12" i="1"/>
  <c r="AL12" i="1"/>
  <c r="BL11" i="1"/>
  <c r="BG11" i="1"/>
  <c r="BB11" i="1"/>
  <c r="AV11" i="1"/>
  <c r="AQ11" i="1"/>
  <c r="AL11" i="1"/>
  <c r="BL10" i="1"/>
  <c r="BG10" i="1"/>
  <c r="BB10" i="1"/>
  <c r="AV10" i="1"/>
  <c r="AQ10" i="1"/>
  <c r="AL10" i="1"/>
  <c r="BL9" i="1"/>
  <c r="BG9" i="1"/>
  <c r="BB9" i="1"/>
  <c r="AV9" i="1"/>
  <c r="AQ9" i="1"/>
  <c r="AL9" i="1"/>
  <c r="BL8" i="1"/>
  <c r="BG8" i="1"/>
  <c r="BB8" i="1"/>
  <c r="AV8" i="1"/>
  <c r="AQ8" i="1"/>
  <c r="AL8" i="1"/>
  <c r="BL7" i="1"/>
  <c r="BG7" i="1"/>
  <c r="BB7" i="1"/>
  <c r="AV7" i="1"/>
  <c r="AQ7" i="1"/>
  <c r="AL7" i="1"/>
  <c r="S41" i="1"/>
  <c r="X41" i="1"/>
  <c r="AC41" i="1"/>
  <c r="S50" i="1"/>
  <c r="T41" i="1"/>
  <c r="Y41" i="1"/>
  <c r="AD41" i="1"/>
  <c r="T50" i="1"/>
  <c r="U50" i="1"/>
  <c r="S37" i="1"/>
  <c r="X37" i="1"/>
  <c r="AC37" i="1"/>
  <c r="S46" i="1"/>
  <c r="T37" i="1"/>
  <c r="Y37" i="1"/>
  <c r="AD37" i="1"/>
  <c r="T46" i="1"/>
  <c r="U46" i="1"/>
  <c r="AE41" i="1"/>
  <c r="Z41" i="1"/>
  <c r="AD40" i="1"/>
  <c r="AC40" i="1"/>
  <c r="AE40" i="1"/>
  <c r="Y40" i="1"/>
  <c r="X40" i="1"/>
  <c r="Z40" i="1"/>
  <c r="S40" i="1"/>
  <c r="T40" i="1"/>
  <c r="U40" i="1"/>
  <c r="T49" i="1"/>
  <c r="S49" i="1"/>
  <c r="U49" i="1"/>
  <c r="AD39" i="1"/>
  <c r="AC39" i="1"/>
  <c r="AE39" i="1"/>
  <c r="Y39" i="1"/>
  <c r="X39" i="1"/>
  <c r="Z39" i="1"/>
  <c r="T39" i="1"/>
  <c r="T48" i="1"/>
  <c r="S39" i="1"/>
  <c r="U39" i="1"/>
  <c r="AC38" i="1"/>
  <c r="AD38" i="1"/>
  <c r="AE38" i="1"/>
  <c r="Y38" i="1"/>
  <c r="X38" i="1"/>
  <c r="Z38" i="1"/>
  <c r="T38" i="1"/>
  <c r="S38" i="1"/>
  <c r="S36" i="1"/>
  <c r="S42" i="1"/>
  <c r="AE37" i="1"/>
  <c r="Z37" i="1"/>
  <c r="AD36" i="1"/>
  <c r="AD42" i="1"/>
  <c r="AC36" i="1"/>
  <c r="AC42" i="1"/>
  <c r="AE42" i="1"/>
  <c r="Y36" i="1"/>
  <c r="X36" i="1"/>
  <c r="X42" i="1"/>
  <c r="T36" i="1"/>
  <c r="U36" i="1"/>
  <c r="T42" i="1"/>
  <c r="S45" i="1"/>
  <c r="AD33" i="1"/>
  <c r="AC33" i="1"/>
  <c r="AE33" i="1"/>
  <c r="Y33" i="1"/>
  <c r="X33" i="1"/>
  <c r="Z33" i="1"/>
  <c r="T33" i="1"/>
  <c r="S33" i="1"/>
  <c r="U33" i="1"/>
  <c r="AE32" i="1"/>
  <c r="Z32" i="1"/>
  <c r="U32" i="1"/>
  <c r="AE31" i="1"/>
  <c r="Z31" i="1"/>
  <c r="U31" i="1"/>
  <c r="AE30" i="1"/>
  <c r="Z30" i="1"/>
  <c r="U30" i="1"/>
  <c r="AE29" i="1"/>
  <c r="Z29" i="1"/>
  <c r="U29" i="1"/>
  <c r="AE28" i="1"/>
  <c r="Z28" i="1"/>
  <c r="U28" i="1"/>
  <c r="AE27" i="1"/>
  <c r="Z27" i="1"/>
  <c r="U27" i="1"/>
  <c r="AD23" i="1"/>
  <c r="AC23" i="1"/>
  <c r="AE23" i="1"/>
  <c r="Y23" i="1"/>
  <c r="X23" i="1"/>
  <c r="Z23" i="1"/>
  <c r="S23" i="1"/>
  <c r="T23" i="1"/>
  <c r="U23" i="1"/>
  <c r="AE22" i="1"/>
  <c r="Z22" i="1"/>
  <c r="U22" i="1"/>
  <c r="AE21" i="1"/>
  <c r="Z21" i="1"/>
  <c r="U21" i="1"/>
  <c r="AE20" i="1"/>
  <c r="Z20" i="1"/>
  <c r="U20" i="1"/>
  <c r="AE19" i="1"/>
  <c r="Z19" i="1"/>
  <c r="U19" i="1"/>
  <c r="AE18" i="1"/>
  <c r="Z18" i="1"/>
  <c r="U18" i="1"/>
  <c r="AE17" i="1"/>
  <c r="Z17" i="1"/>
  <c r="U17" i="1"/>
  <c r="AD13" i="1"/>
  <c r="AC13" i="1"/>
  <c r="AE13" i="1"/>
  <c r="X13" i="1"/>
  <c r="Y13" i="1"/>
  <c r="Z13" i="1"/>
  <c r="T13" i="1"/>
  <c r="S13" i="1"/>
  <c r="U13" i="1"/>
  <c r="AE12" i="1"/>
  <c r="Z12" i="1"/>
  <c r="U12" i="1"/>
  <c r="AE11" i="1"/>
  <c r="Z11" i="1"/>
  <c r="U11" i="1"/>
  <c r="AE10" i="1"/>
  <c r="Z10" i="1"/>
  <c r="U10" i="1"/>
  <c r="AE9" i="1"/>
  <c r="Z9" i="1"/>
  <c r="U9" i="1"/>
  <c r="AE8" i="1"/>
  <c r="Z8" i="1"/>
  <c r="U8" i="1"/>
  <c r="AE7" i="1"/>
  <c r="Z7" i="1"/>
  <c r="U7" i="1"/>
  <c r="D36" i="1"/>
  <c r="I36" i="1"/>
  <c r="N36" i="1"/>
  <c r="D45" i="1"/>
  <c r="C36" i="1"/>
  <c r="H36" i="1"/>
  <c r="M36" i="1"/>
  <c r="C45" i="1"/>
  <c r="M37" i="1"/>
  <c r="N37" i="1"/>
  <c r="O37" i="1"/>
  <c r="M38" i="1"/>
  <c r="N38" i="1"/>
  <c r="M39" i="1"/>
  <c r="N39" i="1"/>
  <c r="M40" i="1"/>
  <c r="N40" i="1"/>
  <c r="M41" i="1"/>
  <c r="N41" i="1"/>
  <c r="H37" i="1"/>
  <c r="I37" i="1"/>
  <c r="I38" i="1"/>
  <c r="I39" i="1"/>
  <c r="I40" i="1"/>
  <c r="I41" i="1"/>
  <c r="I42" i="1"/>
  <c r="H38" i="1"/>
  <c r="H39" i="1"/>
  <c r="J39" i="1"/>
  <c r="H40" i="1"/>
  <c r="H41" i="1"/>
  <c r="J41" i="1"/>
  <c r="J36" i="1"/>
  <c r="C37" i="1"/>
  <c r="C46" i="1"/>
  <c r="D37" i="1"/>
  <c r="E37" i="1"/>
  <c r="C38" i="1"/>
  <c r="D38" i="1"/>
  <c r="C39" i="1"/>
  <c r="C48" i="1"/>
  <c r="D39" i="1"/>
  <c r="D48" i="1"/>
  <c r="C40" i="1"/>
  <c r="C49" i="1"/>
  <c r="D40" i="1"/>
  <c r="D49" i="1"/>
  <c r="C41" i="1"/>
  <c r="C50" i="1"/>
  <c r="D41" i="1"/>
  <c r="D50" i="1"/>
  <c r="E40" i="1"/>
  <c r="O39" i="1"/>
  <c r="E53" i="2"/>
  <c r="BG23" i="1"/>
  <c r="AZ50" i="1"/>
  <c r="BB50" i="1"/>
  <c r="D47" i="1"/>
  <c r="E38" i="1"/>
  <c r="J40" i="1"/>
  <c r="J38" i="1"/>
  <c r="O40" i="1"/>
  <c r="O38" i="1"/>
  <c r="O41" i="1"/>
  <c r="E50" i="1"/>
  <c r="E49" i="1"/>
  <c r="D42" i="1"/>
  <c r="N42" i="1"/>
  <c r="D46" i="1"/>
  <c r="E46" i="1"/>
  <c r="C47" i="1"/>
  <c r="E47" i="1"/>
  <c r="E39" i="1"/>
  <c r="J37" i="1"/>
  <c r="E41" i="1"/>
  <c r="AL46" i="1"/>
  <c r="AL47" i="1"/>
  <c r="BA47" i="1"/>
  <c r="BB47" i="1"/>
  <c r="AL49" i="1"/>
  <c r="AQ42" i="1"/>
  <c r="BA51" i="1"/>
  <c r="AV36" i="1"/>
  <c r="AL37" i="1"/>
  <c r="AL39" i="1"/>
  <c r="AL41" i="1"/>
  <c r="AQ36" i="1"/>
  <c r="BL36" i="1"/>
  <c r="BB37" i="1"/>
  <c r="AQ38" i="1"/>
  <c r="BB39" i="1"/>
  <c r="AQ40" i="1"/>
  <c r="BB41" i="1"/>
  <c r="AK42" i="1"/>
  <c r="AL42" i="1"/>
  <c r="AZ42" i="1"/>
  <c r="AZ45" i="1"/>
  <c r="AZ49" i="1"/>
  <c r="BB49" i="1"/>
  <c r="BA42" i="1"/>
  <c r="AJ45" i="1"/>
  <c r="Y42" i="1"/>
  <c r="Z42" i="1"/>
  <c r="U42" i="1"/>
  <c r="AE36" i="1"/>
  <c r="U38" i="1"/>
  <c r="T45" i="1"/>
  <c r="T47" i="1"/>
  <c r="T51" i="1"/>
  <c r="S48" i="1"/>
  <c r="U48" i="1"/>
  <c r="Z36" i="1"/>
  <c r="S47" i="1"/>
  <c r="U47" i="1"/>
  <c r="U37" i="1"/>
  <c r="U41" i="1"/>
  <c r="E48" i="1"/>
  <c r="E45" i="1"/>
  <c r="M42" i="1"/>
  <c r="O42" i="1"/>
  <c r="O36" i="1"/>
  <c r="H42" i="1"/>
  <c r="J42" i="1"/>
  <c r="C42" i="1"/>
  <c r="E42" i="1"/>
  <c r="E36" i="1"/>
  <c r="D51" i="1"/>
  <c r="C51" i="1"/>
  <c r="E51" i="1"/>
  <c r="BB45" i="1"/>
  <c r="AZ51" i="1"/>
  <c r="BB51" i="1"/>
  <c r="AJ51" i="1"/>
  <c r="AL51" i="1"/>
  <c r="AL45" i="1"/>
  <c r="BB42" i="1"/>
  <c r="U45" i="1"/>
  <c r="S51" i="1"/>
  <c r="U51" i="1"/>
  <c r="BL33" i="3"/>
  <c r="BK33" i="3"/>
  <c r="BG33" i="3"/>
  <c r="BF33" i="3"/>
  <c r="BB33" i="3"/>
  <c r="BA33" i="3"/>
  <c r="BM32" i="3"/>
  <c r="BH32" i="3"/>
  <c r="BC32" i="3"/>
  <c r="BM31" i="3"/>
  <c r="BH31" i="3"/>
  <c r="BC31" i="3"/>
  <c r="BM30" i="3"/>
  <c r="BH30" i="3"/>
  <c r="BC30" i="3"/>
  <c r="BM29" i="3"/>
  <c r="BH29" i="3"/>
  <c r="BC29" i="3"/>
  <c r="BM28" i="3"/>
  <c r="BH28" i="3"/>
  <c r="BC28" i="3"/>
  <c r="BM27" i="3"/>
  <c r="BH27" i="3"/>
  <c r="BC27" i="3"/>
  <c r="BL23" i="3"/>
  <c r="BK23" i="3"/>
  <c r="BG23" i="3"/>
  <c r="BF23" i="3"/>
  <c r="BB23" i="3"/>
  <c r="BA23" i="3"/>
  <c r="BM22" i="3"/>
  <c r="BH22" i="3"/>
  <c r="BC22" i="3"/>
  <c r="BM21" i="3"/>
  <c r="BH21" i="3"/>
  <c r="BC21" i="3"/>
  <c r="BM20" i="3"/>
  <c r="BH20" i="3"/>
  <c r="BC20" i="3"/>
  <c r="BM19" i="3"/>
  <c r="BH19" i="3"/>
  <c r="BC19" i="3"/>
  <c r="BM18" i="3"/>
  <c r="BH18" i="3"/>
  <c r="BC18" i="3"/>
  <c r="BM17" i="3"/>
  <c r="BH17" i="3"/>
  <c r="BC17" i="3"/>
  <c r="BL13" i="3"/>
  <c r="BK13" i="3"/>
  <c r="BG13" i="3"/>
  <c r="BF13" i="3"/>
  <c r="BB13" i="3"/>
  <c r="BA13" i="3"/>
  <c r="BM12" i="3"/>
  <c r="BH12" i="3"/>
  <c r="BC12" i="3"/>
  <c r="BM11" i="3"/>
  <c r="BH11" i="3"/>
  <c r="BC11" i="3"/>
  <c r="BM10" i="3"/>
  <c r="BH10" i="3"/>
  <c r="BC10" i="3"/>
  <c r="BM9" i="3"/>
  <c r="BH9" i="3"/>
  <c r="BC9" i="3"/>
  <c r="BM8" i="3"/>
  <c r="BH8" i="3"/>
  <c r="BC8" i="3"/>
  <c r="BM7" i="3"/>
  <c r="BH7" i="3"/>
  <c r="BC7" i="3"/>
  <c r="I33" i="2"/>
  <c r="H33" i="2"/>
  <c r="D33" i="2"/>
  <c r="C33" i="2"/>
  <c r="O32" i="2"/>
  <c r="J32" i="2"/>
  <c r="E32" i="2"/>
  <c r="O31" i="2"/>
  <c r="J31" i="2"/>
  <c r="E31" i="2"/>
  <c r="O30" i="2"/>
  <c r="J30" i="2"/>
  <c r="E30" i="2"/>
  <c r="O29" i="2"/>
  <c r="J29" i="2"/>
  <c r="E29" i="2"/>
  <c r="O28" i="2"/>
  <c r="J28" i="2"/>
  <c r="E28" i="2"/>
  <c r="O27" i="2"/>
  <c r="J27" i="2"/>
  <c r="E27" i="2"/>
  <c r="N23" i="2"/>
  <c r="M23" i="2"/>
  <c r="O23" i="2"/>
  <c r="I23" i="2"/>
  <c r="H23" i="2"/>
  <c r="J23" i="2"/>
  <c r="D23" i="2"/>
  <c r="C23" i="2"/>
  <c r="O22" i="2"/>
  <c r="J22" i="2"/>
  <c r="E22" i="2"/>
  <c r="O21" i="2"/>
  <c r="J21" i="2"/>
  <c r="E21" i="2"/>
  <c r="O20" i="2"/>
  <c r="J20" i="2"/>
  <c r="E20" i="2"/>
  <c r="O19" i="2"/>
  <c r="J19" i="2"/>
  <c r="E19" i="2"/>
  <c r="O18" i="2"/>
  <c r="J18" i="2"/>
  <c r="E18" i="2"/>
  <c r="O17" i="2"/>
  <c r="J17" i="2"/>
  <c r="E17" i="2"/>
  <c r="N13" i="2"/>
  <c r="M13" i="2"/>
  <c r="I13" i="2"/>
  <c r="H13" i="2"/>
  <c r="D13" i="2"/>
  <c r="C13" i="2"/>
  <c r="O12" i="2"/>
  <c r="J12" i="2"/>
  <c r="E12" i="2"/>
  <c r="O11" i="2"/>
  <c r="J11" i="2"/>
  <c r="E11" i="2"/>
  <c r="O10" i="2"/>
  <c r="J10" i="2"/>
  <c r="E10" i="2"/>
  <c r="O9" i="2"/>
  <c r="J9" i="2"/>
  <c r="E9" i="2"/>
  <c r="O8" i="2"/>
  <c r="J8" i="2"/>
  <c r="E8" i="2"/>
  <c r="O7" i="2"/>
  <c r="J7" i="2"/>
  <c r="E7" i="2"/>
  <c r="N33" i="1"/>
  <c r="M33" i="1"/>
  <c r="I33" i="1"/>
  <c r="H33" i="1"/>
  <c r="J33" i="1"/>
  <c r="C33" i="1"/>
  <c r="D33" i="1"/>
  <c r="E33" i="1"/>
  <c r="O32" i="1"/>
  <c r="J32" i="1"/>
  <c r="E32" i="1"/>
  <c r="O31" i="1"/>
  <c r="J31" i="1"/>
  <c r="E31" i="1"/>
  <c r="O30" i="1"/>
  <c r="J30" i="1"/>
  <c r="E30" i="1"/>
  <c r="O29" i="1"/>
  <c r="J29" i="1"/>
  <c r="E29" i="1"/>
  <c r="O28" i="1"/>
  <c r="J28" i="1"/>
  <c r="E28" i="1"/>
  <c r="O27" i="1"/>
  <c r="J27" i="1"/>
  <c r="E27" i="1"/>
  <c r="N23" i="1"/>
  <c r="M23" i="1"/>
  <c r="I23" i="1"/>
  <c r="H23" i="1"/>
  <c r="J23" i="1"/>
  <c r="D23" i="1"/>
  <c r="C23" i="1"/>
  <c r="O22" i="1"/>
  <c r="J22" i="1"/>
  <c r="E22" i="1"/>
  <c r="O21" i="1"/>
  <c r="J21" i="1"/>
  <c r="E21" i="1"/>
  <c r="O20" i="1"/>
  <c r="J20" i="1"/>
  <c r="E20" i="1"/>
  <c r="O19" i="1"/>
  <c r="J19" i="1"/>
  <c r="E19" i="1"/>
  <c r="O18" i="1"/>
  <c r="J18" i="1"/>
  <c r="E18" i="1"/>
  <c r="O17" i="1"/>
  <c r="J17" i="1"/>
  <c r="E17" i="1"/>
  <c r="N13" i="1"/>
  <c r="M13" i="1"/>
  <c r="O12" i="1"/>
  <c r="O11" i="1"/>
  <c r="O10" i="1"/>
  <c r="O9" i="1"/>
  <c r="O8" i="1"/>
  <c r="O7" i="1"/>
  <c r="I13" i="1"/>
  <c r="H13" i="1"/>
  <c r="J13" i="1"/>
  <c r="J12" i="1"/>
  <c r="J11" i="1"/>
  <c r="J10" i="1"/>
  <c r="J9" i="1"/>
  <c r="J8" i="1"/>
  <c r="J7" i="1"/>
  <c r="E8" i="1"/>
  <c r="E9" i="1"/>
  <c r="E10" i="1"/>
  <c r="E11" i="1"/>
  <c r="E12" i="1"/>
  <c r="E7" i="1"/>
  <c r="D13" i="1"/>
  <c r="C13" i="1"/>
  <c r="E13" i="1"/>
  <c r="O33" i="2"/>
  <c r="J33" i="2"/>
  <c r="E13" i="2"/>
  <c r="O13" i="2"/>
  <c r="E23" i="2"/>
  <c r="J13" i="2"/>
  <c r="BM23" i="3"/>
  <c r="BH23" i="3"/>
  <c r="BC23" i="3"/>
  <c r="BM13" i="3"/>
  <c r="BH13" i="3"/>
  <c r="BC13" i="3"/>
  <c r="BM33" i="3"/>
  <c r="BH33" i="3"/>
  <c r="BC33" i="3"/>
  <c r="O33" i="1"/>
  <c r="E33" i="2"/>
  <c r="O23" i="1"/>
  <c r="E23" i="1"/>
  <c r="O13" i="1"/>
</calcChain>
</file>

<file path=xl/sharedStrings.xml><?xml version="1.0" encoding="utf-8"?>
<sst xmlns="http://schemas.openxmlformats.org/spreadsheetml/2006/main" count="1122" uniqueCount="94">
  <si>
    <t>MA</t>
  </si>
  <si>
    <t>Bins</t>
  </si>
  <si>
    <t>Sox5</t>
  </si>
  <si>
    <t>DAPI</t>
  </si>
  <si>
    <t>Sox5/DAPI</t>
  </si>
  <si>
    <t>Total</t>
  </si>
  <si>
    <t>315T</t>
  </si>
  <si>
    <t>N2</t>
  </si>
  <si>
    <t>Ctip2</t>
  </si>
  <si>
    <t>Ctip2/DAPI</t>
  </si>
  <si>
    <t>cko</t>
  </si>
  <si>
    <t>tbr1</t>
  </si>
  <si>
    <t>tbr1/DAPI</t>
  </si>
  <si>
    <t>bins</t>
  </si>
  <si>
    <t>sox5</t>
  </si>
  <si>
    <t>N3</t>
  </si>
  <si>
    <t>ctrl1</t>
  </si>
  <si>
    <t xml:space="preserve"> ctrl2</t>
  </si>
  <si>
    <t xml:space="preserve"> ctrl3</t>
  </si>
  <si>
    <t>315T1</t>
  </si>
  <si>
    <t>315T2</t>
  </si>
  <si>
    <t>315T3</t>
  </si>
  <si>
    <t>cko1</t>
  </si>
  <si>
    <t>cko2</t>
  </si>
  <si>
    <t>cko3</t>
  </si>
  <si>
    <t>Error ctrl</t>
  </si>
  <si>
    <t>Error 315T</t>
  </si>
  <si>
    <t>T-test</t>
  </si>
  <si>
    <t>Error cko</t>
  </si>
  <si>
    <t>Sox5/DAPI ctrl</t>
  </si>
  <si>
    <t>Sox5/DAPI 315T</t>
  </si>
  <si>
    <t>DAPI ctrl</t>
  </si>
  <si>
    <t>DAPI 315T</t>
  </si>
  <si>
    <t>DAPI cko</t>
  </si>
  <si>
    <t>Sox5/DAPI cko</t>
  </si>
  <si>
    <t>Tbr1</t>
  </si>
  <si>
    <t xml:space="preserve">Average ctrl N1 </t>
  </si>
  <si>
    <t>Average ctrl  N2</t>
  </si>
  <si>
    <t>Average ctrl  N3</t>
  </si>
  <si>
    <t>Average cko N1</t>
  </si>
  <si>
    <t>Average CKO N2</t>
  </si>
  <si>
    <t>Average CKO N3</t>
  </si>
  <si>
    <t>Average Ctrl</t>
  </si>
  <si>
    <t>Average CKO</t>
  </si>
  <si>
    <t>Average cko</t>
  </si>
  <si>
    <t>Ctrl</t>
  </si>
  <si>
    <t>N1</t>
  </si>
  <si>
    <t xml:space="preserve">CKO </t>
  </si>
  <si>
    <t>sa1</t>
  </si>
  <si>
    <t>sa2</t>
  </si>
  <si>
    <t>sa3</t>
  </si>
  <si>
    <t>Ctrl N2</t>
  </si>
  <si>
    <t>Ctrl N3</t>
  </si>
  <si>
    <t>average ctrl N1</t>
  </si>
  <si>
    <t>Average ctrl N2</t>
  </si>
  <si>
    <t>Average ctrl N3</t>
  </si>
  <si>
    <t>Average 315T</t>
  </si>
  <si>
    <t>average 315T N1</t>
  </si>
  <si>
    <t>Average 315T N2</t>
  </si>
  <si>
    <t>Average 315T N3</t>
  </si>
  <si>
    <t>315T N2</t>
  </si>
  <si>
    <t>315T N3</t>
  </si>
  <si>
    <t>SA2</t>
  </si>
  <si>
    <t>ctrl N1</t>
  </si>
  <si>
    <t>average  ctrl N1</t>
  </si>
  <si>
    <t>Pum2 cko</t>
  </si>
  <si>
    <t>CKO N1</t>
  </si>
  <si>
    <t>CKO N2</t>
  </si>
  <si>
    <t>CKO N3</t>
  </si>
  <si>
    <t>average CKO N1</t>
  </si>
  <si>
    <t>Ctrl N1</t>
  </si>
  <si>
    <t>SA1</t>
  </si>
  <si>
    <t>SA3</t>
  </si>
  <si>
    <t>Average Ctrl N1</t>
  </si>
  <si>
    <t>Average Ctrl N3</t>
  </si>
  <si>
    <t>315T N1</t>
  </si>
  <si>
    <t>315TTN3</t>
  </si>
  <si>
    <t>Average 315T N1</t>
  </si>
  <si>
    <t>Average ctrl N1</t>
  </si>
  <si>
    <t>Average Ctrl N2</t>
  </si>
  <si>
    <t>315TN3</t>
  </si>
  <si>
    <t>Aerage 315T N3</t>
  </si>
  <si>
    <t>Average CKO N1</t>
  </si>
  <si>
    <t>Average 315TN1</t>
  </si>
  <si>
    <t>Average 315TN2</t>
  </si>
  <si>
    <t>Average 315TN3</t>
  </si>
  <si>
    <t>Ctip2/DAPI cTRL</t>
  </si>
  <si>
    <t>Ctip2/DAPI cko</t>
  </si>
  <si>
    <t>Ctip2/DAPI CTRL</t>
  </si>
  <si>
    <t>Ctip2/DAPI 315T</t>
  </si>
  <si>
    <t>tbr1/DAPI CTRL</t>
  </si>
  <si>
    <t>tbr1/DAPI CKO</t>
  </si>
  <si>
    <t>Tbr1/DAPI CTRL</t>
  </si>
  <si>
    <t>tbr1/DAPI 315T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</si>
</sst>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0" xfId="0" applyFill="1"/>
    <xf numFmtId="0" fontId="0" fillId="0" borderId="1" xfId="0" applyFill="1" applyBorder="1"/>
    <xf numFmtId="3" fontId="0" fillId="0" borderId="0" xfId="0" applyNumberFormat="1" applyFill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'Sox5'!$E$44</c:f>
              <c:strCache>
                <c:ptCount val="1"/>
                <c:pt idx="0">
                  <c:v>Sox5/DAPI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'Sox5'!$I$56:$I$61</c:f>
                <c:numCache>
                  <c:formatCode>General</c:formatCode>
                  <c:ptCount val="6"/>
                  <c:pt idx="0">
                    <c:v>0.056761854261548</c:v>
                  </c:pt>
                  <c:pt idx="1">
                    <c:v>0.0498355779548146</c:v>
                  </c:pt>
                  <c:pt idx="2">
                    <c:v>0.076040910104322</c:v>
                  </c:pt>
                  <c:pt idx="3">
                    <c:v>0.0389100794303695</c:v>
                  </c:pt>
                  <c:pt idx="4">
                    <c:v>0.0216420149390732</c:v>
                  </c:pt>
                  <c:pt idx="5">
                    <c:v>0.0151043866154345</c:v>
                  </c:pt>
                </c:numCache>
              </c:numRef>
            </c:plus>
            <c:minus>
              <c:numRef>
                <c:f>'Sox5'!$I$56:$I$61</c:f>
                <c:numCache>
                  <c:formatCode>General</c:formatCode>
                  <c:ptCount val="6"/>
                  <c:pt idx="0">
                    <c:v>0.056761854261548</c:v>
                  </c:pt>
                  <c:pt idx="1">
                    <c:v>0.0498355779548146</c:v>
                  </c:pt>
                  <c:pt idx="2">
                    <c:v>0.076040910104322</c:v>
                  </c:pt>
                  <c:pt idx="3">
                    <c:v>0.0389100794303695</c:v>
                  </c:pt>
                  <c:pt idx="4">
                    <c:v>0.0216420149390732</c:v>
                  </c:pt>
                  <c:pt idx="5">
                    <c:v>0.0151043866154345</c:v>
                  </c:pt>
                </c:numCache>
              </c:numRef>
            </c:minus>
          </c:errBars>
          <c:val>
            <c:numRef>
              <c:f>'Sox5'!$E$45:$E$50</c:f>
              <c:numCache>
                <c:formatCode>General</c:formatCode>
                <c:ptCount val="6"/>
                <c:pt idx="0">
                  <c:v>0.570433436532508</c:v>
                </c:pt>
                <c:pt idx="1">
                  <c:v>0.754379426015654</c:v>
                </c:pt>
                <c:pt idx="2">
                  <c:v>0.66968489677653</c:v>
                </c:pt>
                <c:pt idx="3">
                  <c:v>0.441240086517664</c:v>
                </c:pt>
                <c:pt idx="4">
                  <c:v>0.0850094876660341</c:v>
                </c:pt>
                <c:pt idx="5">
                  <c:v>0.0453400503778337</c:v>
                </c:pt>
              </c:numCache>
            </c:numRef>
          </c:val>
        </c:ser>
        <c:ser>
          <c:idx val="1"/>
          <c:order val="1"/>
          <c:tx>
            <c:strRef>
              <c:f>'Sox5'!$U$44</c:f>
              <c:strCache>
                <c:ptCount val="1"/>
                <c:pt idx="0">
                  <c:v>Sox5/DAPI 315T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'Sox5'!$J$56:$J$61</c:f>
                <c:numCache>
                  <c:formatCode>General</c:formatCode>
                  <c:ptCount val="6"/>
                  <c:pt idx="0">
                    <c:v>0.059535869782399</c:v>
                  </c:pt>
                  <c:pt idx="1">
                    <c:v>0.0277669451701669</c:v>
                  </c:pt>
                  <c:pt idx="2">
                    <c:v>0.0149640002138584</c:v>
                  </c:pt>
                  <c:pt idx="3">
                    <c:v>0.0313187303282552</c:v>
                  </c:pt>
                  <c:pt idx="4">
                    <c:v>0.0139009247072352</c:v>
                  </c:pt>
                  <c:pt idx="5">
                    <c:v>0.0112166820005743</c:v>
                  </c:pt>
                </c:numCache>
              </c:numRef>
            </c:plus>
            <c:minus>
              <c:numRef>
                <c:f>'Sox5'!$J$56:$J$61</c:f>
                <c:numCache>
                  <c:formatCode>General</c:formatCode>
                  <c:ptCount val="6"/>
                  <c:pt idx="0">
                    <c:v>0.059535869782399</c:v>
                  </c:pt>
                  <c:pt idx="1">
                    <c:v>0.0277669451701669</c:v>
                  </c:pt>
                  <c:pt idx="2">
                    <c:v>0.0149640002138584</c:v>
                  </c:pt>
                  <c:pt idx="3">
                    <c:v>0.0313187303282552</c:v>
                  </c:pt>
                  <c:pt idx="4">
                    <c:v>0.0139009247072352</c:v>
                  </c:pt>
                  <c:pt idx="5">
                    <c:v>0.0112166820005743</c:v>
                  </c:pt>
                </c:numCache>
              </c:numRef>
            </c:minus>
          </c:errBars>
          <c:val>
            <c:numRef>
              <c:f>'Sox5'!$U$45:$U$50</c:f>
              <c:numCache>
                <c:formatCode>General</c:formatCode>
                <c:ptCount val="6"/>
                <c:pt idx="0">
                  <c:v>0.694904849600982</c:v>
                </c:pt>
                <c:pt idx="1">
                  <c:v>0.689903846153846</c:v>
                </c:pt>
                <c:pt idx="2">
                  <c:v>0.561797752808989</c:v>
                </c:pt>
                <c:pt idx="3">
                  <c:v>0.410768300060496</c:v>
                </c:pt>
                <c:pt idx="4">
                  <c:v>0.0840446487196323</c:v>
                </c:pt>
                <c:pt idx="5">
                  <c:v>0.0509803921568627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99015504"/>
        <c:axId val="-196219328"/>
      </c:barChart>
      <c:catAx>
        <c:axId val="-299015504"/>
        <c:scaling>
          <c:orientation val="minMax"/>
        </c:scaling>
        <c:delete val="0"/>
        <c:axPos val="b"/>
        <c:majorTickMark val="out"/>
        <c:minorTickMark val="none"/>
        <c:tickLblPos val="nextTo"/>
        <c:crossAx val="-196219328"/>
        <c:crosses val="autoZero"/>
        <c:auto val="1"/>
        <c:lblAlgn val="ctr"/>
        <c:lblOffset val="100"/>
        <c:noMultiLvlLbl val="0"/>
      </c:catAx>
      <c:valAx>
        <c:axId val="-196219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99015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DAPI!$I$30:$J$30</c:f>
                <c:numCache>
                  <c:formatCode>General</c:formatCode>
                  <c:ptCount val="2"/>
                  <c:pt idx="0">
                    <c:v>32.6373167470067</c:v>
                  </c:pt>
                  <c:pt idx="1">
                    <c:v>96.46429967149045</c:v>
                  </c:pt>
                </c:numCache>
              </c:numRef>
            </c:plus>
            <c:minus>
              <c:numRef>
                <c:f>DAPI!$I$30:$J$30</c:f>
                <c:numCache>
                  <c:formatCode>General</c:formatCode>
                  <c:ptCount val="2"/>
                  <c:pt idx="0">
                    <c:v>32.6373167470067</c:v>
                  </c:pt>
                  <c:pt idx="1">
                    <c:v>96.46429967149045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DAPI!$M$23:$N$23</c:f>
              <c:strCache>
                <c:ptCount val="2"/>
                <c:pt idx="0">
                  <c:v>Average Ctrl</c:v>
                </c:pt>
                <c:pt idx="1">
                  <c:v>Average CKO</c:v>
                </c:pt>
              </c:strCache>
            </c:strRef>
          </c:cat>
          <c:val>
            <c:numRef>
              <c:f>DAPI!$M$30:$N$30</c:f>
              <c:numCache>
                <c:formatCode>General</c:formatCode>
                <c:ptCount val="2"/>
                <c:pt idx="0">
                  <c:v>1860.833333333333</c:v>
                </c:pt>
                <c:pt idx="1">
                  <c:v>1868.166666666667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62949552"/>
        <c:axId val="-636374496"/>
      </c:barChart>
      <c:catAx>
        <c:axId val="-66294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6374496"/>
        <c:crosses val="autoZero"/>
        <c:auto val="1"/>
        <c:lblAlgn val="ctr"/>
        <c:lblOffset val="100"/>
        <c:noMultiLvlLbl val="0"/>
      </c:catAx>
      <c:valAx>
        <c:axId val="-636374496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6294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DAPI!$AI$23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DAPI!$AE$24:$AE$29</c:f>
                <c:numCache>
                  <c:formatCode>General</c:formatCode>
                  <c:ptCount val="6"/>
                  <c:pt idx="0">
                    <c:v>14.37343657628006</c:v>
                  </c:pt>
                  <c:pt idx="1">
                    <c:v>27.92521980637877</c:v>
                  </c:pt>
                  <c:pt idx="2">
                    <c:v>31.03229102756897</c:v>
                  </c:pt>
                  <c:pt idx="3">
                    <c:v>26.57455155074991</c:v>
                  </c:pt>
                  <c:pt idx="4">
                    <c:v>30.44931023565482</c:v>
                  </c:pt>
                  <c:pt idx="5">
                    <c:v>10.89852181618119</c:v>
                  </c:pt>
                </c:numCache>
              </c:numRef>
            </c:plus>
            <c:minus>
              <c:numRef>
                <c:f>DAPI!$AE$24:$AE$29</c:f>
                <c:numCache>
                  <c:formatCode>General</c:formatCode>
                  <c:ptCount val="6"/>
                  <c:pt idx="0">
                    <c:v>14.37343657628006</c:v>
                  </c:pt>
                  <c:pt idx="1">
                    <c:v>27.92521980637877</c:v>
                  </c:pt>
                  <c:pt idx="2">
                    <c:v>31.03229102756897</c:v>
                  </c:pt>
                  <c:pt idx="3">
                    <c:v>26.57455155074991</c:v>
                  </c:pt>
                  <c:pt idx="4">
                    <c:v>30.44931023565482</c:v>
                  </c:pt>
                  <c:pt idx="5">
                    <c:v>10.89852181618119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DAPI!$AI$24:$AI$29</c:f>
              <c:numCache>
                <c:formatCode>General</c:formatCode>
                <c:ptCount val="6"/>
                <c:pt idx="0">
                  <c:v>321.888888888889</c:v>
                </c:pt>
                <c:pt idx="1">
                  <c:v>335.388888888889</c:v>
                </c:pt>
                <c:pt idx="2">
                  <c:v>330.0555555555556</c:v>
                </c:pt>
                <c:pt idx="3">
                  <c:v>327.6111111111111</c:v>
                </c:pt>
                <c:pt idx="4">
                  <c:v>316.2222222222222</c:v>
                </c:pt>
                <c:pt idx="5">
                  <c:v>129.6666666666667</c:v>
                </c:pt>
              </c:numCache>
            </c:numRef>
          </c:val>
        </c:ser>
        <c:ser>
          <c:idx val="1"/>
          <c:order val="1"/>
          <c:tx>
            <c:strRef>
              <c:f>DAPI!$AJ$23</c:f>
              <c:strCache>
                <c:ptCount val="1"/>
                <c:pt idx="0">
                  <c:v>Average 315T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DAPI!$AF$24:$AF$29</c:f>
                <c:numCache>
                  <c:formatCode>General</c:formatCode>
                  <c:ptCount val="6"/>
                  <c:pt idx="0">
                    <c:v>35.53315266440049</c:v>
                  </c:pt>
                  <c:pt idx="1">
                    <c:v>37.04318467497367</c:v>
                  </c:pt>
                  <c:pt idx="2">
                    <c:v>25.32772842480147</c:v>
                  </c:pt>
                  <c:pt idx="3">
                    <c:v>21.67464240666475</c:v>
                  </c:pt>
                  <c:pt idx="4">
                    <c:v>42.35753172491491</c:v>
                  </c:pt>
                  <c:pt idx="5">
                    <c:v>34.33872665298102</c:v>
                  </c:pt>
                </c:numCache>
              </c:numRef>
            </c:plus>
            <c:minus>
              <c:numRef>
                <c:f>DAPI!$AF$24:$AF$29</c:f>
                <c:numCache>
                  <c:formatCode>General</c:formatCode>
                  <c:ptCount val="6"/>
                  <c:pt idx="0">
                    <c:v>35.53315266440049</c:v>
                  </c:pt>
                  <c:pt idx="1">
                    <c:v>37.04318467497367</c:v>
                  </c:pt>
                  <c:pt idx="2">
                    <c:v>25.32772842480147</c:v>
                  </c:pt>
                  <c:pt idx="3">
                    <c:v>21.67464240666475</c:v>
                  </c:pt>
                  <c:pt idx="4">
                    <c:v>42.35753172491491</c:v>
                  </c:pt>
                  <c:pt idx="5">
                    <c:v>34.33872665298102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DAPI!$AJ$24:$AJ$29</c:f>
              <c:numCache>
                <c:formatCode>General</c:formatCode>
                <c:ptCount val="6"/>
                <c:pt idx="0">
                  <c:v>305.2222222222222</c:v>
                </c:pt>
                <c:pt idx="1">
                  <c:v>322.7777777777778</c:v>
                </c:pt>
                <c:pt idx="2">
                  <c:v>311.5555555555555</c:v>
                </c:pt>
                <c:pt idx="3">
                  <c:v>306.1111111111111</c:v>
                </c:pt>
                <c:pt idx="4">
                  <c:v>307.7777777777778</c:v>
                </c:pt>
                <c:pt idx="5">
                  <c:v>167.3333333333333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29971392"/>
        <c:axId val="-193901584"/>
      </c:barChart>
      <c:catAx>
        <c:axId val="-6299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901584"/>
        <c:crosses val="autoZero"/>
        <c:auto val="1"/>
        <c:lblAlgn val="ctr"/>
        <c:lblOffset val="100"/>
        <c:noMultiLvlLbl val="0"/>
      </c:catAx>
      <c:valAx>
        <c:axId val="-19390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2997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DAPI!$AE$30:$AF$30</c:f>
                <c:numCache>
                  <c:formatCode>General</c:formatCode>
                  <c:ptCount val="2"/>
                  <c:pt idx="0">
                    <c:v>139.8857668877633</c:v>
                  </c:pt>
                  <c:pt idx="1">
                    <c:v>195.6410482314148</c:v>
                  </c:pt>
                </c:numCache>
              </c:numRef>
            </c:plus>
            <c:minus>
              <c:numRef>
                <c:f>DAPI!$AE$30:$AF$30</c:f>
                <c:numCache>
                  <c:formatCode>General</c:formatCode>
                  <c:ptCount val="2"/>
                  <c:pt idx="0">
                    <c:v>139.8857668877633</c:v>
                  </c:pt>
                  <c:pt idx="1">
                    <c:v>195.6410482314148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DAPI!$AI$23:$AJ$23</c:f>
              <c:strCache>
                <c:ptCount val="2"/>
                <c:pt idx="0">
                  <c:v>Average Ctrl</c:v>
                </c:pt>
                <c:pt idx="1">
                  <c:v>Average 315T</c:v>
                </c:pt>
              </c:strCache>
            </c:strRef>
          </c:cat>
          <c:val>
            <c:numRef>
              <c:f>DAPI!$AI$30:$AJ$30</c:f>
              <c:numCache>
                <c:formatCode>General</c:formatCode>
                <c:ptCount val="2"/>
                <c:pt idx="0">
                  <c:v>1760.833333333333</c:v>
                </c:pt>
                <c:pt idx="1">
                  <c:v>1720.777777777778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41857408"/>
        <c:axId val="-241516800"/>
      </c:barChart>
      <c:catAx>
        <c:axId val="-24185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41516800"/>
        <c:crosses val="autoZero"/>
        <c:auto val="1"/>
        <c:lblAlgn val="ctr"/>
        <c:lblOffset val="100"/>
        <c:noMultiLvlLbl val="0"/>
      </c:catAx>
      <c:valAx>
        <c:axId val="-241516800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4185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'Sox5'!$I$62:$J$62</c:f>
                <c:numCache>
                  <c:formatCode>General</c:formatCode>
                  <c:ptCount val="2"/>
                  <c:pt idx="0">
                    <c:v>0.039418804704651</c:v>
                  </c:pt>
                  <c:pt idx="1">
                    <c:v>0.016424197450023</c:v>
                  </c:pt>
                </c:numCache>
              </c:numRef>
            </c:plus>
            <c:minus>
              <c:numRef>
                <c:f>'Sox5'!$I$62:$J$62</c:f>
                <c:numCache>
                  <c:formatCode>General</c:formatCode>
                  <c:ptCount val="2"/>
                  <c:pt idx="0">
                    <c:v>0.039418804704651</c:v>
                  </c:pt>
                  <c:pt idx="1">
                    <c:v>0.016424197450023</c:v>
                  </c:pt>
                </c:numCache>
              </c:numRef>
            </c:minus>
          </c:errBars>
          <c:cat>
            <c:strRef>
              <c:f>('Sox5'!$E$44,'Sox5'!$U$44)</c:f>
              <c:strCache>
                <c:ptCount val="2"/>
                <c:pt idx="0">
                  <c:v>Sox5/DAPI ctrl</c:v>
                </c:pt>
                <c:pt idx="1">
                  <c:v>Sox5/DAPI 315T</c:v>
                </c:pt>
              </c:strCache>
            </c:strRef>
          </c:cat>
          <c:val>
            <c:numRef>
              <c:f>('Sox5'!$E$51,'Sox5'!$U$51)</c:f>
              <c:numCache>
                <c:formatCode>General</c:formatCode>
                <c:ptCount val="2"/>
                <c:pt idx="0">
                  <c:v>0.468211648892535</c:v>
                </c:pt>
                <c:pt idx="1">
                  <c:v>0.456694677871149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21766816"/>
        <c:axId val="-294829456"/>
      </c:barChart>
      <c:catAx>
        <c:axId val="-22176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94829456"/>
        <c:crosses val="autoZero"/>
        <c:auto val="1"/>
        <c:lblAlgn val="ctr"/>
        <c:lblOffset val="100"/>
        <c:noMultiLvlLbl val="0"/>
      </c:catAx>
      <c:valAx>
        <c:axId val="-294829456"/>
        <c:scaling>
          <c:orientation val="minMax"/>
          <c:max val="0.6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2176681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'Sox5'!$AL$44</c:f>
              <c:strCache>
                <c:ptCount val="1"/>
                <c:pt idx="0">
                  <c:v>Sox5/DAPI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'Sox5'!$AP$56:$AP$61</c:f>
                <c:numCache>
                  <c:formatCode>General</c:formatCode>
                  <c:ptCount val="6"/>
                  <c:pt idx="0">
                    <c:v>0.0408636711678426</c:v>
                  </c:pt>
                  <c:pt idx="1">
                    <c:v>0.0355424791524848</c:v>
                  </c:pt>
                  <c:pt idx="2">
                    <c:v>0.0769672121667512</c:v>
                  </c:pt>
                  <c:pt idx="3">
                    <c:v>0.048791268011371</c:v>
                  </c:pt>
                  <c:pt idx="4">
                    <c:v>0.0271013406415554</c:v>
                  </c:pt>
                  <c:pt idx="5">
                    <c:v>0.00948646889010671</c:v>
                  </c:pt>
                </c:numCache>
              </c:numRef>
            </c:plus>
            <c:minus>
              <c:numRef>
                <c:f>'Sox5'!$AP$56:$AP$61</c:f>
                <c:numCache>
                  <c:formatCode>General</c:formatCode>
                  <c:ptCount val="6"/>
                  <c:pt idx="0">
                    <c:v>0.0408636711678426</c:v>
                  </c:pt>
                  <c:pt idx="1">
                    <c:v>0.0355424791524848</c:v>
                  </c:pt>
                  <c:pt idx="2">
                    <c:v>0.0769672121667512</c:v>
                  </c:pt>
                  <c:pt idx="3">
                    <c:v>0.048791268011371</c:v>
                  </c:pt>
                  <c:pt idx="4">
                    <c:v>0.0271013406415554</c:v>
                  </c:pt>
                  <c:pt idx="5">
                    <c:v>0.00948646889010671</c:v>
                  </c:pt>
                </c:numCache>
              </c:numRef>
            </c:minus>
          </c:errBars>
          <c:val>
            <c:numRef>
              <c:f>'Sox5'!$AL$45:$AL$50</c:f>
              <c:numCache>
                <c:formatCode>General</c:formatCode>
                <c:ptCount val="6"/>
                <c:pt idx="0">
                  <c:v>0.60630689206762</c:v>
                </c:pt>
                <c:pt idx="1">
                  <c:v>0.858886107634543</c:v>
                </c:pt>
                <c:pt idx="2">
                  <c:v>0.812200574896199</c:v>
                </c:pt>
                <c:pt idx="3">
                  <c:v>0.579391891891892</c:v>
                </c:pt>
                <c:pt idx="4">
                  <c:v>0.101505075253763</c:v>
                </c:pt>
                <c:pt idx="5">
                  <c:v>0.0265232974910394</c:v>
                </c:pt>
              </c:numCache>
            </c:numRef>
          </c:val>
        </c:ser>
        <c:ser>
          <c:idx val="1"/>
          <c:order val="1"/>
          <c:tx>
            <c:strRef>
              <c:f>'Sox5'!$BB$44</c:f>
              <c:strCache>
                <c:ptCount val="1"/>
                <c:pt idx="0">
                  <c:v>Sox5/DAPI cko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'Sox5'!$AQ$56:$AQ$61</c:f>
                <c:numCache>
                  <c:formatCode>General</c:formatCode>
                  <c:ptCount val="6"/>
                  <c:pt idx="0">
                    <c:v>0.0485599713177702</c:v>
                  </c:pt>
                  <c:pt idx="1">
                    <c:v>0.0536937688652659</c:v>
                  </c:pt>
                  <c:pt idx="2">
                    <c:v>0.0406711702172365</c:v>
                  </c:pt>
                  <c:pt idx="3">
                    <c:v>0.0286864516820055</c:v>
                  </c:pt>
                  <c:pt idx="4">
                    <c:v>0.0200649778711088</c:v>
                  </c:pt>
                  <c:pt idx="5">
                    <c:v>0.00534585324206283</c:v>
                  </c:pt>
                </c:numCache>
              </c:numRef>
            </c:plus>
            <c:minus>
              <c:numRef>
                <c:f>'Sox5'!$AQ$56:$AQ$61</c:f>
                <c:numCache>
                  <c:formatCode>General</c:formatCode>
                  <c:ptCount val="6"/>
                  <c:pt idx="0">
                    <c:v>0.0485599713177702</c:v>
                  </c:pt>
                  <c:pt idx="1">
                    <c:v>0.0536937688652659</c:v>
                  </c:pt>
                  <c:pt idx="2">
                    <c:v>0.0406711702172365</c:v>
                  </c:pt>
                  <c:pt idx="3">
                    <c:v>0.0286864516820055</c:v>
                  </c:pt>
                  <c:pt idx="4">
                    <c:v>0.0200649778711088</c:v>
                  </c:pt>
                  <c:pt idx="5">
                    <c:v>0.00534585324206283</c:v>
                  </c:pt>
                </c:numCache>
              </c:numRef>
            </c:minus>
          </c:errBars>
          <c:val>
            <c:numRef>
              <c:f>'Sox5'!$BB$45:$BB$50</c:f>
              <c:numCache>
                <c:formatCode>General</c:formatCode>
                <c:ptCount val="6"/>
                <c:pt idx="0">
                  <c:v>0.714958775029446</c:v>
                </c:pt>
                <c:pt idx="1">
                  <c:v>0.840190816935003</c:v>
                </c:pt>
                <c:pt idx="2">
                  <c:v>0.735881346263548</c:v>
                </c:pt>
                <c:pt idx="3">
                  <c:v>0.631336405529954</c:v>
                </c:pt>
                <c:pt idx="4">
                  <c:v>0.146857498444306</c:v>
                </c:pt>
                <c:pt idx="5">
                  <c:v>0.0538057742782152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98876992"/>
        <c:axId val="-293121728"/>
      </c:barChart>
      <c:catAx>
        <c:axId val="-2988769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93121728"/>
        <c:crosses val="autoZero"/>
        <c:auto val="1"/>
        <c:lblAlgn val="ctr"/>
        <c:lblOffset val="100"/>
        <c:noMultiLvlLbl val="0"/>
      </c:catAx>
      <c:valAx>
        <c:axId val="-293121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98876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'Sox5'!$AP$62:$AQ$62</c:f>
                <c:numCache>
                  <c:formatCode>General</c:formatCode>
                  <c:ptCount val="2"/>
                  <c:pt idx="0">
                    <c:v>0.0286535628344402</c:v>
                  </c:pt>
                  <c:pt idx="1">
                    <c:v>0.0187956020403401</c:v>
                  </c:pt>
                </c:numCache>
              </c:numRef>
            </c:plus>
            <c:minus>
              <c:numRef>
                <c:f>'Sox5'!$AP$62:$AQ$62</c:f>
                <c:numCache>
                  <c:formatCode>General</c:formatCode>
                  <c:ptCount val="2"/>
                  <c:pt idx="0">
                    <c:v>0.0286535628344402</c:v>
                  </c:pt>
                  <c:pt idx="1">
                    <c:v>0.0187956020403401</c:v>
                  </c:pt>
                </c:numCache>
              </c:numRef>
            </c:minus>
          </c:errBars>
          <c:cat>
            <c:strRef>
              <c:f>('Sox5'!$AL$44,'Sox5'!$BB$44)</c:f>
              <c:strCache>
                <c:ptCount val="2"/>
                <c:pt idx="0">
                  <c:v>Sox5/DAPI ctrl</c:v>
                </c:pt>
                <c:pt idx="1">
                  <c:v>Sox5/DAPI cko</c:v>
                </c:pt>
              </c:strCache>
            </c:strRef>
          </c:cat>
          <c:val>
            <c:numRef>
              <c:f>('Sox5'!$AL$51,'Sox5'!$BB$51)</c:f>
              <c:numCache>
                <c:formatCode>General</c:formatCode>
                <c:ptCount val="2"/>
                <c:pt idx="0">
                  <c:v>0.553415588323804</c:v>
                </c:pt>
                <c:pt idx="1">
                  <c:v>0.572511643019604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1591296"/>
        <c:axId val="-629317552"/>
      </c:barChart>
      <c:catAx>
        <c:axId val="-63159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29317552"/>
        <c:crosses val="autoZero"/>
        <c:auto val="1"/>
        <c:lblAlgn val="ctr"/>
        <c:lblOffset val="100"/>
        <c:noMultiLvlLbl val="0"/>
      </c:catAx>
      <c:valAx>
        <c:axId val="-629317552"/>
        <c:scaling>
          <c:orientation val="minMax"/>
          <c:max val="0.6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31591296"/>
        <c:crosses val="autoZero"/>
        <c:crossBetween val="between"/>
        <c:majorUnit val="0.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Ctip2!$E$46</c:f>
              <c:strCache>
                <c:ptCount val="1"/>
                <c:pt idx="0">
                  <c:v>Ctip2/DAPI cTRL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Ctip2!$I$58:$I$63</c:f>
                <c:numCache>
                  <c:formatCode>General</c:formatCode>
                  <c:ptCount val="6"/>
                  <c:pt idx="0">
                    <c:v>0.00991917004978725</c:v>
                  </c:pt>
                  <c:pt idx="1">
                    <c:v>0.00545845349638427</c:v>
                  </c:pt>
                  <c:pt idx="2">
                    <c:v>0.0061072424712093</c:v>
                  </c:pt>
                  <c:pt idx="3">
                    <c:v>0.0224835631832336</c:v>
                  </c:pt>
                  <c:pt idx="4">
                    <c:v>0.0112462663516047</c:v>
                  </c:pt>
                  <c:pt idx="5">
                    <c:v>0.000970164757874447</c:v>
                  </c:pt>
                </c:numCache>
              </c:numRef>
            </c:plus>
            <c:minus>
              <c:numRef>
                <c:f>Ctip2!$I$58:$I$63</c:f>
                <c:numCache>
                  <c:formatCode>General</c:formatCode>
                  <c:ptCount val="6"/>
                  <c:pt idx="0">
                    <c:v>0.00991917004978725</c:v>
                  </c:pt>
                  <c:pt idx="1">
                    <c:v>0.00545845349638427</c:v>
                  </c:pt>
                  <c:pt idx="2">
                    <c:v>0.0061072424712093</c:v>
                  </c:pt>
                  <c:pt idx="3">
                    <c:v>0.0224835631832336</c:v>
                  </c:pt>
                  <c:pt idx="4">
                    <c:v>0.0112462663516047</c:v>
                  </c:pt>
                  <c:pt idx="5">
                    <c:v>0.000970164757874447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Ctip2!$E$47:$E$52</c:f>
              <c:numCache>
                <c:formatCode>General</c:formatCode>
                <c:ptCount val="6"/>
                <c:pt idx="0">
                  <c:v>0.115104166666667</c:v>
                </c:pt>
                <c:pt idx="1">
                  <c:v>0.101525262154433</c:v>
                </c:pt>
                <c:pt idx="2">
                  <c:v>0.33654309099663</c:v>
                </c:pt>
                <c:pt idx="3">
                  <c:v>0.343917928676111</c:v>
                </c:pt>
                <c:pt idx="4">
                  <c:v>0.0377171215880893</c:v>
                </c:pt>
                <c:pt idx="5">
                  <c:v>0.00198412698412698</c:v>
                </c:pt>
              </c:numCache>
            </c:numRef>
          </c:val>
        </c:ser>
        <c:ser>
          <c:idx val="1"/>
          <c:order val="1"/>
          <c:tx>
            <c:strRef>
              <c:f>Ctip2!$U$46</c:f>
              <c:strCache>
                <c:ptCount val="1"/>
                <c:pt idx="0">
                  <c:v>Ctip2/DAPI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Ctip2!$J$58:$J$63</c:f>
                <c:numCache>
                  <c:formatCode>General</c:formatCode>
                  <c:ptCount val="6"/>
                  <c:pt idx="0">
                    <c:v>0.0194172350331049</c:v>
                  </c:pt>
                  <c:pt idx="1">
                    <c:v>0.0255548586829711</c:v>
                  </c:pt>
                  <c:pt idx="2">
                    <c:v>0.039960353983024</c:v>
                  </c:pt>
                  <c:pt idx="3">
                    <c:v>0.0278004352690418</c:v>
                  </c:pt>
                  <c:pt idx="4">
                    <c:v>0.0374708965311221</c:v>
                  </c:pt>
                  <c:pt idx="5">
                    <c:v>0.0</c:v>
                  </c:pt>
                </c:numCache>
              </c:numRef>
            </c:plus>
            <c:minus>
              <c:numRef>
                <c:f>Ctip2!$J$58:$J$63</c:f>
                <c:numCache>
                  <c:formatCode>General</c:formatCode>
                  <c:ptCount val="6"/>
                  <c:pt idx="0">
                    <c:v>0.0194172350331049</c:v>
                  </c:pt>
                  <c:pt idx="1">
                    <c:v>0.0255548586829711</c:v>
                  </c:pt>
                  <c:pt idx="2">
                    <c:v>0.039960353983024</c:v>
                  </c:pt>
                  <c:pt idx="3">
                    <c:v>0.0278004352690418</c:v>
                  </c:pt>
                  <c:pt idx="4">
                    <c:v>0.0374708965311221</c:v>
                  </c:pt>
                  <c:pt idx="5">
                    <c:v>0.0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Ctip2!$U$47:$U$52</c:f>
              <c:numCache>
                <c:formatCode>General</c:formatCode>
                <c:ptCount val="6"/>
                <c:pt idx="0">
                  <c:v>0.132046724225495</c:v>
                </c:pt>
                <c:pt idx="1">
                  <c:v>0.108930323846909</c:v>
                </c:pt>
                <c:pt idx="2">
                  <c:v>0.304752572268496</c:v>
                </c:pt>
                <c:pt idx="3">
                  <c:v>0.324465558194774</c:v>
                </c:pt>
                <c:pt idx="4">
                  <c:v>0.0846115784265215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29790064"/>
        <c:axId val="-218166384"/>
      </c:barChart>
      <c:catAx>
        <c:axId val="-62979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8166384"/>
        <c:crosses val="autoZero"/>
        <c:auto val="1"/>
        <c:lblAlgn val="ctr"/>
        <c:lblOffset val="100"/>
        <c:noMultiLvlLbl val="0"/>
      </c:catAx>
      <c:valAx>
        <c:axId val="-21816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2979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Ctip2!$AM$47</c:f>
              <c:strCache>
                <c:ptCount val="1"/>
                <c:pt idx="0">
                  <c:v>Ctip2/DAPI CTRL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Ctip2!$AQ$59:$AQ$64</c:f>
                <c:numCache>
                  <c:formatCode>General</c:formatCode>
                  <c:ptCount val="6"/>
                  <c:pt idx="0">
                    <c:v>0.0232008580480582</c:v>
                  </c:pt>
                  <c:pt idx="1">
                    <c:v>0.0376864974023401</c:v>
                  </c:pt>
                  <c:pt idx="2">
                    <c:v>0.0268645150350115</c:v>
                  </c:pt>
                  <c:pt idx="3">
                    <c:v>0.0364593879036188</c:v>
                  </c:pt>
                  <c:pt idx="4">
                    <c:v>0.0208887671130855</c:v>
                  </c:pt>
                  <c:pt idx="5">
                    <c:v>0.00970720882753173</c:v>
                  </c:pt>
                </c:numCache>
              </c:numRef>
            </c:plus>
            <c:minus>
              <c:numRef>
                <c:f>Ctip2!$AQ$59:$AQ$64</c:f>
                <c:numCache>
                  <c:formatCode>General</c:formatCode>
                  <c:ptCount val="6"/>
                  <c:pt idx="0">
                    <c:v>0.0232008580480582</c:v>
                  </c:pt>
                  <c:pt idx="1">
                    <c:v>0.0376864974023401</c:v>
                  </c:pt>
                  <c:pt idx="2">
                    <c:v>0.0268645150350115</c:v>
                  </c:pt>
                  <c:pt idx="3">
                    <c:v>0.0364593879036188</c:v>
                  </c:pt>
                  <c:pt idx="4">
                    <c:v>0.0208887671130855</c:v>
                  </c:pt>
                  <c:pt idx="5">
                    <c:v>0.00970720882753173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Ctip2!$AM$48:$AM$53</c:f>
              <c:numCache>
                <c:formatCode>General</c:formatCode>
                <c:ptCount val="6"/>
                <c:pt idx="0">
                  <c:v>0.119261304798067</c:v>
                </c:pt>
                <c:pt idx="1">
                  <c:v>0.103362597316548</c:v>
                </c:pt>
                <c:pt idx="2">
                  <c:v>0.309880491499747</c:v>
                </c:pt>
                <c:pt idx="3">
                  <c:v>0.322876038663727</c:v>
                </c:pt>
                <c:pt idx="4">
                  <c:v>0.0660576247364722</c:v>
                </c:pt>
                <c:pt idx="5">
                  <c:v>0.0158526135389889</c:v>
                </c:pt>
              </c:numCache>
            </c:numRef>
          </c:val>
        </c:ser>
        <c:ser>
          <c:idx val="1"/>
          <c:order val="1"/>
          <c:tx>
            <c:strRef>
              <c:f>Ctip2!$BC$47</c:f>
              <c:strCache>
                <c:ptCount val="1"/>
                <c:pt idx="0">
                  <c:v>Ctip2/DAPI 315T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Ctip2!$AR$59:$AR$64</c:f>
                <c:numCache>
                  <c:formatCode>General</c:formatCode>
                  <c:ptCount val="6"/>
                  <c:pt idx="0">
                    <c:v>0.0379752278651581</c:v>
                  </c:pt>
                  <c:pt idx="1">
                    <c:v>0.0235282079026795</c:v>
                  </c:pt>
                  <c:pt idx="2">
                    <c:v>0.0161850742861381</c:v>
                  </c:pt>
                  <c:pt idx="3">
                    <c:v>0.028560934184716</c:v>
                  </c:pt>
                  <c:pt idx="4">
                    <c:v>0.0205443277058024</c:v>
                  </c:pt>
                  <c:pt idx="5">
                    <c:v>0.00205628726291871</c:v>
                  </c:pt>
                </c:numCache>
              </c:numRef>
            </c:plus>
            <c:minus>
              <c:numRef>
                <c:f>Ctip2!$AR$59:$AR$64</c:f>
                <c:numCache>
                  <c:formatCode>General</c:formatCode>
                  <c:ptCount val="6"/>
                  <c:pt idx="0">
                    <c:v>0.0379752278651581</c:v>
                  </c:pt>
                  <c:pt idx="1">
                    <c:v>0.0235282079026795</c:v>
                  </c:pt>
                  <c:pt idx="2">
                    <c:v>0.0161850742861381</c:v>
                  </c:pt>
                  <c:pt idx="3">
                    <c:v>0.028560934184716</c:v>
                  </c:pt>
                  <c:pt idx="4">
                    <c:v>0.0205443277058024</c:v>
                  </c:pt>
                  <c:pt idx="5">
                    <c:v>0.00205628726291871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Ctip2!$BC$48:$BC$53</c:f>
              <c:numCache>
                <c:formatCode>General</c:formatCode>
                <c:ptCount val="6"/>
                <c:pt idx="0">
                  <c:v>0.132508190753549</c:v>
                </c:pt>
                <c:pt idx="1">
                  <c:v>0.113597246127367</c:v>
                </c:pt>
                <c:pt idx="2">
                  <c:v>0.27246790299572</c:v>
                </c:pt>
                <c:pt idx="3">
                  <c:v>0.303448275862069</c:v>
                </c:pt>
                <c:pt idx="4">
                  <c:v>0.0530685920577617</c:v>
                </c:pt>
                <c:pt idx="5">
                  <c:v>0.00332005312084993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41394144"/>
        <c:axId val="-348792160"/>
      </c:barChart>
      <c:catAx>
        <c:axId val="-2413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348792160"/>
        <c:crosses val="autoZero"/>
        <c:auto val="1"/>
        <c:lblAlgn val="ctr"/>
        <c:lblOffset val="100"/>
        <c:noMultiLvlLbl val="0"/>
      </c:catAx>
      <c:valAx>
        <c:axId val="-34879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4139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'tbr1'!$E$46</c:f>
              <c:strCache>
                <c:ptCount val="1"/>
                <c:pt idx="0">
                  <c:v>tbr1/DAPI CTRL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'tbr1'!$I$59:$I$64</c:f>
                <c:numCache>
                  <c:formatCode>General</c:formatCode>
                  <c:ptCount val="6"/>
                  <c:pt idx="0">
                    <c:v>0.0280304525740717</c:v>
                  </c:pt>
                  <c:pt idx="1">
                    <c:v>0.0269961727660814</c:v>
                  </c:pt>
                  <c:pt idx="2">
                    <c:v>0.0240077730373289</c:v>
                  </c:pt>
                  <c:pt idx="3">
                    <c:v>0.0268299993292314</c:v>
                  </c:pt>
                  <c:pt idx="4">
                    <c:v>0.012945262365227</c:v>
                  </c:pt>
                  <c:pt idx="5">
                    <c:v>0.0178677168380682</c:v>
                  </c:pt>
                </c:numCache>
              </c:numRef>
            </c:plus>
            <c:minus>
              <c:numRef>
                <c:f>'tbr1'!$I$59:$I$64</c:f>
                <c:numCache>
                  <c:formatCode>General</c:formatCode>
                  <c:ptCount val="6"/>
                  <c:pt idx="0">
                    <c:v>0.0280304525740717</c:v>
                  </c:pt>
                  <c:pt idx="1">
                    <c:v>0.0269961727660814</c:v>
                  </c:pt>
                  <c:pt idx="2">
                    <c:v>0.0240077730373289</c:v>
                  </c:pt>
                  <c:pt idx="3">
                    <c:v>0.0268299993292314</c:v>
                  </c:pt>
                  <c:pt idx="4">
                    <c:v>0.012945262365227</c:v>
                  </c:pt>
                  <c:pt idx="5">
                    <c:v>0.0178677168380682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'tbr1'!$E$47:$E$52</c:f>
              <c:numCache>
                <c:formatCode>General</c:formatCode>
                <c:ptCount val="6"/>
                <c:pt idx="0">
                  <c:v>0.627012987012987</c:v>
                </c:pt>
                <c:pt idx="1">
                  <c:v>0.704859335038363</c:v>
                </c:pt>
                <c:pt idx="2">
                  <c:v>0.516195372750643</c:v>
                </c:pt>
                <c:pt idx="3">
                  <c:v>0.0598610368786745</c:v>
                </c:pt>
                <c:pt idx="4">
                  <c:v>0.0343237704918033</c:v>
                </c:pt>
                <c:pt idx="5">
                  <c:v>0.0375</c:v>
                </c:pt>
              </c:numCache>
            </c:numRef>
          </c:val>
        </c:ser>
        <c:ser>
          <c:idx val="1"/>
          <c:order val="1"/>
          <c:tx>
            <c:strRef>
              <c:f>'tbr1'!$U$46</c:f>
              <c:strCache>
                <c:ptCount val="1"/>
                <c:pt idx="0">
                  <c:v>tbr1/DAPI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'tbr1'!$J$59:$J$64</c:f>
                <c:numCache>
                  <c:formatCode>General</c:formatCode>
                  <c:ptCount val="6"/>
                  <c:pt idx="0">
                    <c:v>0.0161759819815797</c:v>
                  </c:pt>
                  <c:pt idx="1">
                    <c:v>0.0269053247876639</c:v>
                  </c:pt>
                  <c:pt idx="2">
                    <c:v>0.0333766228543403</c:v>
                  </c:pt>
                  <c:pt idx="3">
                    <c:v>0.0180368479476752</c:v>
                  </c:pt>
                  <c:pt idx="4">
                    <c:v>0.0150236043112948</c:v>
                  </c:pt>
                  <c:pt idx="5">
                    <c:v>0.0206348321162931</c:v>
                  </c:pt>
                </c:numCache>
              </c:numRef>
            </c:plus>
            <c:minus>
              <c:numRef>
                <c:f>'tbr1'!$J$59:$J$64</c:f>
                <c:numCache>
                  <c:formatCode>General</c:formatCode>
                  <c:ptCount val="6"/>
                  <c:pt idx="0">
                    <c:v>0.0161759819815797</c:v>
                  </c:pt>
                  <c:pt idx="1">
                    <c:v>0.0269053247876639</c:v>
                  </c:pt>
                  <c:pt idx="2">
                    <c:v>0.0333766228543403</c:v>
                  </c:pt>
                  <c:pt idx="3">
                    <c:v>0.0180368479476752</c:v>
                  </c:pt>
                  <c:pt idx="4">
                    <c:v>0.0150236043112948</c:v>
                  </c:pt>
                  <c:pt idx="5">
                    <c:v>0.0206348321162931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'tbr1'!$U$47:$U$52</c:f>
              <c:numCache>
                <c:formatCode>General</c:formatCode>
                <c:ptCount val="6"/>
                <c:pt idx="0">
                  <c:v>0.631792788217369</c:v>
                </c:pt>
                <c:pt idx="1">
                  <c:v>0.728655544651619</c:v>
                </c:pt>
                <c:pt idx="2">
                  <c:v>0.590396864282215</c:v>
                </c:pt>
                <c:pt idx="3">
                  <c:v>0.126365795724466</c:v>
                </c:pt>
                <c:pt idx="4">
                  <c:v>0.0856011875309253</c:v>
                </c:pt>
                <c:pt idx="5">
                  <c:v>0.0714975845410628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456048"/>
        <c:axId val="-197322800"/>
      </c:barChart>
      <c:catAx>
        <c:axId val="-19745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7322800"/>
        <c:crosses val="autoZero"/>
        <c:auto val="1"/>
        <c:lblAlgn val="ctr"/>
        <c:lblOffset val="100"/>
        <c:noMultiLvlLbl val="0"/>
      </c:catAx>
      <c:valAx>
        <c:axId val="-19732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745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'tbr1'!$AM$46</c:f>
              <c:strCache>
                <c:ptCount val="1"/>
                <c:pt idx="0">
                  <c:v>Tbr1/DAPI CTRL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'tbr1'!$AQ$59:$AQ$64</c:f>
                <c:numCache>
                  <c:formatCode>General</c:formatCode>
                  <c:ptCount val="6"/>
                  <c:pt idx="0">
                    <c:v>0.0578846653595775</c:v>
                  </c:pt>
                  <c:pt idx="1">
                    <c:v>0.0464155424295316</c:v>
                  </c:pt>
                  <c:pt idx="2">
                    <c:v>0.0269844001056005</c:v>
                  </c:pt>
                  <c:pt idx="3">
                    <c:v>0.0405434346769774</c:v>
                  </c:pt>
                  <c:pt idx="4">
                    <c:v>0.0406767620399185</c:v>
                  </c:pt>
                  <c:pt idx="5">
                    <c:v>0.053986425709011</c:v>
                  </c:pt>
                </c:numCache>
              </c:numRef>
            </c:plus>
            <c:minus>
              <c:numRef>
                <c:f>'tbr1'!$AQ$59:$AQ$64</c:f>
                <c:numCache>
                  <c:formatCode>General</c:formatCode>
                  <c:ptCount val="6"/>
                  <c:pt idx="0">
                    <c:v>0.0578846653595775</c:v>
                  </c:pt>
                  <c:pt idx="1">
                    <c:v>0.0464155424295316</c:v>
                  </c:pt>
                  <c:pt idx="2">
                    <c:v>0.0269844001056005</c:v>
                  </c:pt>
                  <c:pt idx="3">
                    <c:v>0.0405434346769774</c:v>
                  </c:pt>
                  <c:pt idx="4">
                    <c:v>0.0406767620399185</c:v>
                  </c:pt>
                  <c:pt idx="5">
                    <c:v>0.053986425709011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'tbr1'!$AM$47:$AM$52</c:f>
              <c:numCache>
                <c:formatCode>General</c:formatCode>
                <c:ptCount val="6"/>
                <c:pt idx="0">
                  <c:v>0.576169749727965</c:v>
                </c:pt>
                <c:pt idx="1">
                  <c:v>0.664486921529175</c:v>
                </c:pt>
                <c:pt idx="2">
                  <c:v>0.469398340248963</c:v>
                </c:pt>
                <c:pt idx="3">
                  <c:v>0.0942105263157894</c:v>
                </c:pt>
                <c:pt idx="4">
                  <c:v>0.0822210357714896</c:v>
                </c:pt>
                <c:pt idx="5">
                  <c:v>0.124318429661941</c:v>
                </c:pt>
              </c:numCache>
            </c:numRef>
          </c:val>
        </c:ser>
        <c:ser>
          <c:idx val="1"/>
          <c:order val="1"/>
          <c:tx>
            <c:strRef>
              <c:f>'tbr1'!$BC$46</c:f>
              <c:strCache>
                <c:ptCount val="1"/>
                <c:pt idx="0">
                  <c:v>tbr1/DAPI 315T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'tbr1'!$AR$59:$AR$64</c:f>
                <c:numCache>
                  <c:formatCode>General</c:formatCode>
                  <c:ptCount val="6"/>
                  <c:pt idx="0">
                    <c:v>0.0361468583943271</c:v>
                  </c:pt>
                  <c:pt idx="1">
                    <c:v>0.0402005773135645</c:v>
                  </c:pt>
                  <c:pt idx="2">
                    <c:v>0.0341426840304616</c:v>
                  </c:pt>
                  <c:pt idx="3">
                    <c:v>0.0288286977295423</c:v>
                  </c:pt>
                  <c:pt idx="4">
                    <c:v>0.0543729069130872</c:v>
                  </c:pt>
                  <c:pt idx="5">
                    <c:v>0.0794543915402934</c:v>
                  </c:pt>
                </c:numCache>
              </c:numRef>
            </c:plus>
            <c:minus>
              <c:numRef>
                <c:f>'tbr1'!$AR$59:$AR$64</c:f>
                <c:numCache>
                  <c:formatCode>General</c:formatCode>
                  <c:ptCount val="6"/>
                  <c:pt idx="0">
                    <c:v>0.0361468583943271</c:v>
                  </c:pt>
                  <c:pt idx="1">
                    <c:v>0.0402005773135645</c:v>
                  </c:pt>
                  <c:pt idx="2">
                    <c:v>0.0341426840304616</c:v>
                  </c:pt>
                  <c:pt idx="3">
                    <c:v>0.0288286977295423</c:v>
                  </c:pt>
                  <c:pt idx="4">
                    <c:v>0.0543729069130872</c:v>
                  </c:pt>
                  <c:pt idx="5">
                    <c:v>0.0794543915402934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'tbr1'!$BC$47:$BC$52</c:f>
              <c:numCache>
                <c:formatCode>General</c:formatCode>
                <c:ptCount val="6"/>
                <c:pt idx="0">
                  <c:v>0.637747336377473</c:v>
                </c:pt>
                <c:pt idx="1">
                  <c:v>0.653623188405797</c:v>
                </c:pt>
                <c:pt idx="2">
                  <c:v>0.438827098078867</c:v>
                </c:pt>
                <c:pt idx="3">
                  <c:v>0.134089736977824</c:v>
                </c:pt>
                <c:pt idx="4">
                  <c:v>0.190311418685121</c:v>
                </c:pt>
                <c:pt idx="5">
                  <c:v>0.200707338638373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59412816"/>
        <c:axId val="-636698720"/>
      </c:barChart>
      <c:catAx>
        <c:axId val="-25941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6698720"/>
        <c:crosses val="autoZero"/>
        <c:auto val="1"/>
        <c:lblAlgn val="ctr"/>
        <c:lblOffset val="100"/>
        <c:noMultiLvlLbl val="0"/>
      </c:catAx>
      <c:valAx>
        <c:axId val="-6366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941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DAPI!$M$23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DAPI!$I$24:$I$29</c:f>
                <c:numCache>
                  <c:formatCode>General</c:formatCode>
                  <c:ptCount val="6"/>
                  <c:pt idx="0">
                    <c:v>9.0046284394934</c:v>
                  </c:pt>
                  <c:pt idx="1">
                    <c:v>10.87938928024506</c:v>
                  </c:pt>
                  <c:pt idx="2">
                    <c:v>5.325515102890153</c:v>
                  </c:pt>
                  <c:pt idx="3">
                    <c:v>14.40582443936403</c:v>
                  </c:pt>
                  <c:pt idx="4">
                    <c:v>9.139353247236796</c:v>
                  </c:pt>
                  <c:pt idx="5">
                    <c:v>6.048415770541352</c:v>
                  </c:pt>
                </c:numCache>
              </c:numRef>
            </c:plus>
            <c:minus>
              <c:numRef>
                <c:f>DAPI!$I$24:$I$29</c:f>
                <c:numCache>
                  <c:formatCode>General</c:formatCode>
                  <c:ptCount val="6"/>
                  <c:pt idx="0">
                    <c:v>9.0046284394934</c:v>
                  </c:pt>
                  <c:pt idx="1">
                    <c:v>10.87938928024506</c:v>
                  </c:pt>
                  <c:pt idx="2">
                    <c:v>5.325515102890153</c:v>
                  </c:pt>
                  <c:pt idx="3">
                    <c:v>14.40582443936403</c:v>
                  </c:pt>
                  <c:pt idx="4">
                    <c:v>9.139353247236796</c:v>
                  </c:pt>
                  <c:pt idx="5">
                    <c:v>6.048415770541352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DAPI!$M$24:$M$29</c:f>
              <c:numCache>
                <c:formatCode>General</c:formatCode>
                <c:ptCount val="6"/>
                <c:pt idx="0">
                  <c:v>320.0</c:v>
                </c:pt>
                <c:pt idx="1">
                  <c:v>349.6666666666666</c:v>
                </c:pt>
                <c:pt idx="2">
                  <c:v>346.1666666666666</c:v>
                </c:pt>
                <c:pt idx="3">
                  <c:v>341.1666666666666</c:v>
                </c:pt>
                <c:pt idx="4">
                  <c:v>335.8333333333333</c:v>
                </c:pt>
                <c:pt idx="5">
                  <c:v>168.0</c:v>
                </c:pt>
              </c:numCache>
            </c:numRef>
          </c:val>
        </c:ser>
        <c:ser>
          <c:idx val="1"/>
          <c:order val="1"/>
          <c:tx>
            <c:strRef>
              <c:f>DAPI!$N$23</c:f>
              <c:strCache>
                <c:ptCount val="1"/>
                <c:pt idx="0">
                  <c:v>Average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DAPI!$J$24:$J$29</c:f>
                <c:numCache>
                  <c:formatCode>General</c:formatCode>
                  <c:ptCount val="6"/>
                  <c:pt idx="0">
                    <c:v>14.80521679829257</c:v>
                  </c:pt>
                  <c:pt idx="1">
                    <c:v>14.97312407096276</c:v>
                  </c:pt>
                  <c:pt idx="2">
                    <c:v>19.67513941783161</c:v>
                  </c:pt>
                  <c:pt idx="3">
                    <c:v>11.49033410209546</c:v>
                  </c:pt>
                  <c:pt idx="4">
                    <c:v>22.34079477348805</c:v>
                  </c:pt>
                  <c:pt idx="5">
                    <c:v>14.0208178553654</c:v>
                  </c:pt>
                </c:numCache>
              </c:numRef>
            </c:plus>
            <c:minus>
              <c:numRef>
                <c:f>DAPI!$J$24:$J$29</c:f>
                <c:numCache>
                  <c:formatCode>General</c:formatCode>
                  <c:ptCount val="6"/>
                  <c:pt idx="0">
                    <c:v>14.80521679829257</c:v>
                  </c:pt>
                  <c:pt idx="1">
                    <c:v>14.97312407096276</c:v>
                  </c:pt>
                  <c:pt idx="2">
                    <c:v>19.67513941783161</c:v>
                  </c:pt>
                  <c:pt idx="3">
                    <c:v>11.49033410209546</c:v>
                  </c:pt>
                  <c:pt idx="4">
                    <c:v>22.34079477348805</c:v>
                  </c:pt>
                  <c:pt idx="5">
                    <c:v>14.0208178553654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DAPI!$N$24:$N$29</c:f>
              <c:numCache>
                <c:formatCode>General</c:formatCode>
                <c:ptCount val="6"/>
                <c:pt idx="0">
                  <c:v>328.1666666666666</c:v>
                </c:pt>
                <c:pt idx="1">
                  <c:v>339.6666666666666</c:v>
                </c:pt>
                <c:pt idx="2">
                  <c:v>340.1666666666666</c:v>
                </c:pt>
                <c:pt idx="3">
                  <c:v>350.8333333333333</c:v>
                </c:pt>
                <c:pt idx="4">
                  <c:v>336.8333333333333</c:v>
                </c:pt>
                <c:pt idx="5">
                  <c:v>172.5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2052480"/>
        <c:axId val="-634747120"/>
      </c:barChart>
      <c:catAx>
        <c:axId val="-17205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4747120"/>
        <c:crosses val="autoZero"/>
        <c:auto val="1"/>
        <c:lblAlgn val="ctr"/>
        <c:lblOffset val="100"/>
        <c:noMultiLvlLbl val="0"/>
      </c:catAx>
      <c:valAx>
        <c:axId val="-634747120"/>
        <c:scaling>
          <c:orientation val="minMax"/>
          <c:max val="5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205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86591</xdr:colOff>
      <xdr:row>61</xdr:row>
      <xdr:rowOff>57149</xdr:rowOff>
    </xdr:from>
    <xdr:to>
      <xdr:col>21</xdr:col>
      <xdr:colOff>415636</xdr:colOff>
      <xdr:row>75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554181</xdr:colOff>
      <xdr:row>62</xdr:row>
      <xdr:rowOff>109104</xdr:rowOff>
    </xdr:from>
    <xdr:to>
      <xdr:col>30</xdr:col>
      <xdr:colOff>277090</xdr:colOff>
      <xdr:row>76</xdr:row>
      <xdr:rowOff>185304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380999</xdr:colOff>
      <xdr:row>63</xdr:row>
      <xdr:rowOff>109104</xdr:rowOff>
    </xdr:from>
    <xdr:to>
      <xdr:col>43</xdr:col>
      <xdr:colOff>103908</xdr:colOff>
      <xdr:row>77</xdr:row>
      <xdr:rowOff>185304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311726</xdr:colOff>
      <xdr:row>62</xdr:row>
      <xdr:rowOff>39831</xdr:rowOff>
    </xdr:from>
    <xdr:to>
      <xdr:col>54</xdr:col>
      <xdr:colOff>34635</xdr:colOff>
      <xdr:row>76</xdr:row>
      <xdr:rowOff>116031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545510</xdr:colOff>
      <xdr:row>65</xdr:row>
      <xdr:rowOff>145698</xdr:rowOff>
    </xdr:from>
    <xdr:to>
      <xdr:col>10</xdr:col>
      <xdr:colOff>355009</xdr:colOff>
      <xdr:row>80</xdr:row>
      <xdr:rowOff>167469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139844</xdr:colOff>
      <xdr:row>55</xdr:row>
      <xdr:rowOff>105310</xdr:rowOff>
    </xdr:from>
    <xdr:to>
      <xdr:col>53</xdr:col>
      <xdr:colOff>17125</xdr:colOff>
      <xdr:row>70</xdr:row>
      <xdr:rowOff>65926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57</xdr:row>
      <xdr:rowOff>190500</xdr:rowOff>
    </xdr:from>
    <xdr:to>
      <xdr:col>21</xdr:col>
      <xdr:colOff>457200</xdr:colOff>
      <xdr:row>71</xdr:row>
      <xdr:rowOff>88900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508000</xdr:colOff>
      <xdr:row>70</xdr:row>
      <xdr:rowOff>114300</xdr:rowOff>
    </xdr:from>
    <xdr:to>
      <xdr:col>42</xdr:col>
      <xdr:colOff>279400</xdr:colOff>
      <xdr:row>84</xdr:row>
      <xdr:rowOff>12700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444501</xdr:colOff>
      <xdr:row>35</xdr:row>
      <xdr:rowOff>187679</xdr:rowOff>
    </xdr:from>
    <xdr:to>
      <xdr:col>13</xdr:col>
      <xdr:colOff>275168</xdr:colOff>
      <xdr:row>49</xdr:row>
      <xdr:rowOff>165100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352778</xdr:colOff>
      <xdr:row>35</xdr:row>
      <xdr:rowOff>173567</xdr:rowOff>
    </xdr:from>
    <xdr:to>
      <xdr:col>20</xdr:col>
      <xdr:colOff>183444</xdr:colOff>
      <xdr:row>49</xdr:row>
      <xdr:rowOff>150989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225778</xdr:colOff>
      <xdr:row>33</xdr:row>
      <xdr:rowOff>145344</xdr:rowOff>
    </xdr:from>
    <xdr:to>
      <xdr:col>29</xdr:col>
      <xdr:colOff>56444</xdr:colOff>
      <xdr:row>47</xdr:row>
      <xdr:rowOff>122766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395111</xdr:colOff>
      <xdr:row>34</xdr:row>
      <xdr:rowOff>46566</xdr:rowOff>
    </xdr:from>
    <xdr:to>
      <xdr:col>36</xdr:col>
      <xdr:colOff>225778</xdr:colOff>
      <xdr:row>48</xdr:row>
      <xdr:rowOff>23988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Y62"/>
  <sheetViews>
    <sheetView topLeftCell="AE36" zoomScale="74" zoomScaleNormal="74" workbookViewId="0">
      <selection activeCell="AI44" sqref="AI44:AI51"/>
    </sheetView>
  </sheetViews>
  <sheetFormatPr baseColWidth="10" defaultColWidth="8.83203125" defaultRowHeight="15" x14ac:dyDescent="0.2"/>
  <sheetData>
    <row r="2" spans="2:103" x14ac:dyDescent="0.2">
      <c r="B2" t="s">
        <v>0</v>
      </c>
      <c r="AM2" t="s">
        <v>45</v>
      </c>
    </row>
    <row r="4" spans="2:103" x14ac:dyDescent="0.2">
      <c r="B4" t="s">
        <v>45</v>
      </c>
      <c r="R4" t="s">
        <v>6</v>
      </c>
      <c r="AY4" t="s">
        <v>65</v>
      </c>
      <c r="BM4" s="3"/>
      <c r="CF4" t="s">
        <v>10</v>
      </c>
    </row>
    <row r="5" spans="2:103" x14ac:dyDescent="0.2">
      <c r="B5" t="s">
        <v>46</v>
      </c>
      <c r="C5" t="s">
        <v>48</v>
      </c>
      <c r="H5" t="s">
        <v>62</v>
      </c>
      <c r="M5" t="s">
        <v>50</v>
      </c>
      <c r="R5" t="s">
        <v>46</v>
      </c>
      <c r="S5" t="s">
        <v>48</v>
      </c>
      <c r="X5" t="s">
        <v>62</v>
      </c>
      <c r="AC5" t="s">
        <v>50</v>
      </c>
      <c r="AI5" t="s">
        <v>63</v>
      </c>
      <c r="AO5" t="s">
        <v>62</v>
      </c>
      <c r="AT5" t="s">
        <v>50</v>
      </c>
      <c r="AY5" t="s">
        <v>66</v>
      </c>
      <c r="AZ5" t="s">
        <v>48</v>
      </c>
      <c r="BE5" t="s">
        <v>62</v>
      </c>
      <c r="BJ5" t="s">
        <v>50</v>
      </c>
      <c r="BM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</row>
    <row r="6" spans="2:103" x14ac:dyDescent="0.2">
      <c r="B6" s="2" t="s">
        <v>1</v>
      </c>
      <c r="C6" s="2" t="s">
        <v>2</v>
      </c>
      <c r="D6" s="2" t="s">
        <v>3</v>
      </c>
      <c r="E6" s="2" t="s">
        <v>4</v>
      </c>
      <c r="G6" s="2" t="s">
        <v>1</v>
      </c>
      <c r="H6" s="2" t="s">
        <v>2</v>
      </c>
      <c r="I6" s="2" t="s">
        <v>3</v>
      </c>
      <c r="J6" s="2" t="s">
        <v>4</v>
      </c>
      <c r="L6" s="2" t="s">
        <v>1</v>
      </c>
      <c r="M6" s="2" t="s">
        <v>2</v>
      </c>
      <c r="N6" s="2" t="s">
        <v>3</v>
      </c>
      <c r="O6" s="2" t="s">
        <v>4</v>
      </c>
      <c r="R6" s="2" t="s">
        <v>1</v>
      </c>
      <c r="S6" s="2" t="s">
        <v>2</v>
      </c>
      <c r="T6" s="2" t="s">
        <v>3</v>
      </c>
      <c r="U6" s="2" t="s">
        <v>4</v>
      </c>
      <c r="W6" s="2" t="s">
        <v>1</v>
      </c>
      <c r="X6" s="2" t="s">
        <v>2</v>
      </c>
      <c r="Y6" s="2" t="s">
        <v>3</v>
      </c>
      <c r="Z6" s="2" t="s">
        <v>4</v>
      </c>
      <c r="AB6" s="2" t="s">
        <v>1</v>
      </c>
      <c r="AC6" s="2" t="s">
        <v>2</v>
      </c>
      <c r="AD6" s="2" t="s">
        <v>3</v>
      </c>
      <c r="AE6" s="2" t="s">
        <v>4</v>
      </c>
      <c r="AF6" s="3"/>
      <c r="AG6" s="3"/>
      <c r="AI6" s="2" t="s">
        <v>13</v>
      </c>
      <c r="AJ6" s="2" t="s">
        <v>14</v>
      </c>
      <c r="AK6" s="2" t="s">
        <v>3</v>
      </c>
      <c r="AL6" s="2" t="s">
        <v>4</v>
      </c>
      <c r="AN6" s="2" t="s">
        <v>13</v>
      </c>
      <c r="AO6" s="2" t="s">
        <v>14</v>
      </c>
      <c r="AP6" s="2" t="s">
        <v>3</v>
      </c>
      <c r="AQ6" s="2" t="s">
        <v>4</v>
      </c>
      <c r="AS6" s="2" t="s">
        <v>13</v>
      </c>
      <c r="AT6" s="2" t="s">
        <v>14</v>
      </c>
      <c r="AU6" s="2" t="s">
        <v>3</v>
      </c>
      <c r="AV6" s="2" t="s">
        <v>4</v>
      </c>
      <c r="AY6" s="2" t="s">
        <v>1</v>
      </c>
      <c r="AZ6" s="2" t="s">
        <v>2</v>
      </c>
      <c r="BA6" s="2" t="s">
        <v>3</v>
      </c>
      <c r="BB6" s="2" t="s">
        <v>4</v>
      </c>
      <c r="BD6" s="2" t="s">
        <v>1</v>
      </c>
      <c r="BE6" s="2" t="s">
        <v>2</v>
      </c>
      <c r="BF6" s="2" t="s">
        <v>3</v>
      </c>
      <c r="BG6" s="2" t="s">
        <v>4</v>
      </c>
      <c r="BI6" s="2" t="s">
        <v>1</v>
      </c>
      <c r="BJ6" s="2" t="s">
        <v>2</v>
      </c>
      <c r="BK6" s="2" t="s">
        <v>3</v>
      </c>
      <c r="BL6" s="2" t="s">
        <v>4</v>
      </c>
      <c r="BM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</row>
    <row r="7" spans="2:103" x14ac:dyDescent="0.2">
      <c r="B7" s="2">
        <v>1</v>
      </c>
      <c r="C7">
        <v>160</v>
      </c>
      <c r="D7">
        <v>261</v>
      </c>
      <c r="E7" s="2">
        <f>C7/D7</f>
        <v>0.6130268199233716</v>
      </c>
      <c r="G7" s="2">
        <v>1</v>
      </c>
      <c r="H7">
        <v>194</v>
      </c>
      <c r="I7">
        <v>242</v>
      </c>
      <c r="J7" s="2">
        <f>H7/I7</f>
        <v>0.80165289256198347</v>
      </c>
      <c r="L7" s="2">
        <v>1</v>
      </c>
      <c r="M7">
        <v>161</v>
      </c>
      <c r="N7">
        <v>246</v>
      </c>
      <c r="O7" s="2">
        <f>M7/N7</f>
        <v>0.65447154471544711</v>
      </c>
      <c r="R7" s="2">
        <v>1</v>
      </c>
      <c r="S7">
        <v>240</v>
      </c>
      <c r="T7">
        <v>306</v>
      </c>
      <c r="U7" s="2">
        <f>S7/T7</f>
        <v>0.78431372549019607</v>
      </c>
      <c r="W7" s="2">
        <v>1</v>
      </c>
      <c r="X7">
        <v>206</v>
      </c>
      <c r="Y7">
        <v>248</v>
      </c>
      <c r="Z7" s="2">
        <f>X7/Y7</f>
        <v>0.83064516129032262</v>
      </c>
      <c r="AB7" s="2">
        <v>1</v>
      </c>
      <c r="AE7" s="2" t="e">
        <f>AC7/AD7</f>
        <v>#DIV/0!</v>
      </c>
      <c r="AF7" s="3"/>
      <c r="AG7" s="3"/>
      <c r="AI7" s="2">
        <v>1</v>
      </c>
      <c r="AJ7">
        <v>238</v>
      </c>
      <c r="AK7">
        <v>339</v>
      </c>
      <c r="AL7" s="2">
        <f>AJ7/AK7</f>
        <v>0.70206489675516226</v>
      </c>
      <c r="AN7" s="2">
        <v>1</v>
      </c>
      <c r="AO7">
        <v>181</v>
      </c>
      <c r="AP7">
        <v>311</v>
      </c>
      <c r="AQ7" s="2">
        <f>AO7/AP7</f>
        <v>0.58199356913183276</v>
      </c>
      <c r="AS7" s="2">
        <v>1</v>
      </c>
      <c r="AT7">
        <v>237</v>
      </c>
      <c r="AU7">
        <v>300</v>
      </c>
      <c r="AV7" s="2">
        <f>AT7/AU7</f>
        <v>0.79</v>
      </c>
      <c r="AY7" s="2">
        <v>1</v>
      </c>
      <c r="AZ7">
        <v>185</v>
      </c>
      <c r="BA7">
        <v>283</v>
      </c>
      <c r="BB7" s="2">
        <f>AZ7/BA7</f>
        <v>0.6537102473498233</v>
      </c>
      <c r="BD7" s="2">
        <v>1</v>
      </c>
      <c r="BE7" s="1">
        <v>221</v>
      </c>
      <c r="BF7" s="1">
        <v>256</v>
      </c>
      <c r="BG7" s="2">
        <f>BE7/BF7</f>
        <v>0.86328125</v>
      </c>
      <c r="BI7" s="2">
        <v>1</v>
      </c>
      <c r="BL7" s="2" t="e">
        <f>BJ7/BK7</f>
        <v>#DIV/0!</v>
      </c>
      <c r="BM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4"/>
      <c r="CM7" s="4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</row>
    <row r="8" spans="2:103" x14ac:dyDescent="0.2">
      <c r="B8" s="2">
        <v>2</v>
      </c>
      <c r="C8">
        <v>214</v>
      </c>
      <c r="D8">
        <v>265</v>
      </c>
      <c r="E8" s="2">
        <f t="shared" ref="E8:E13" si="0">C8/D8</f>
        <v>0.8075471698113208</v>
      </c>
      <c r="G8" s="2">
        <v>2</v>
      </c>
      <c r="H8">
        <v>225</v>
      </c>
      <c r="I8">
        <v>242</v>
      </c>
      <c r="J8" s="2">
        <f t="shared" ref="J8:J13" si="1">H8/I8</f>
        <v>0.92975206611570249</v>
      </c>
      <c r="L8" s="2">
        <v>2</v>
      </c>
      <c r="M8">
        <v>202</v>
      </c>
      <c r="N8">
        <v>239</v>
      </c>
      <c r="O8" s="2">
        <f t="shared" ref="O8:O13" si="2">M8/N8</f>
        <v>0.84518828451882844</v>
      </c>
      <c r="R8" s="2">
        <v>2</v>
      </c>
      <c r="S8">
        <v>248</v>
      </c>
      <c r="T8">
        <v>353</v>
      </c>
      <c r="U8" s="2">
        <f t="shared" ref="U8:U13" si="3">S8/T8</f>
        <v>0.7025495750708215</v>
      </c>
      <c r="W8" s="2">
        <v>2</v>
      </c>
      <c r="X8">
        <v>208</v>
      </c>
      <c r="Y8">
        <v>265</v>
      </c>
      <c r="Z8" s="2">
        <f t="shared" ref="Z8:Z13" si="4">X8/Y8</f>
        <v>0.78490566037735854</v>
      </c>
      <c r="AB8" s="2">
        <v>2</v>
      </c>
      <c r="AE8" s="2" t="e">
        <f t="shared" ref="AE8:AE13" si="5">AC8/AD8</f>
        <v>#DIV/0!</v>
      </c>
      <c r="AF8" s="3"/>
      <c r="AG8" s="3"/>
      <c r="AI8" s="2">
        <v>2</v>
      </c>
      <c r="AJ8">
        <v>328</v>
      </c>
      <c r="AK8">
        <v>339</v>
      </c>
      <c r="AL8" s="2">
        <f t="shared" ref="AL8:AL13" si="6">AJ8/AK8</f>
        <v>0.96755162241887904</v>
      </c>
      <c r="AN8" s="2">
        <v>2</v>
      </c>
      <c r="AO8">
        <v>277</v>
      </c>
      <c r="AP8">
        <v>339</v>
      </c>
      <c r="AQ8" s="2">
        <f t="shared" ref="AQ8:AQ13" si="7">AO8/AP8</f>
        <v>0.81710914454277284</v>
      </c>
      <c r="AS8" s="2">
        <v>2</v>
      </c>
      <c r="AT8">
        <v>317</v>
      </c>
      <c r="AU8">
        <v>314</v>
      </c>
      <c r="AV8" s="2">
        <f t="shared" ref="AV8:AV13" si="8">AT8/AU8</f>
        <v>1.0095541401273886</v>
      </c>
      <c r="AY8" s="2">
        <v>2</v>
      </c>
      <c r="AZ8">
        <v>199</v>
      </c>
      <c r="BA8">
        <v>276</v>
      </c>
      <c r="BB8" s="2">
        <f t="shared" ref="BB8:BB13" si="9">AZ8/BA8</f>
        <v>0.72101449275362317</v>
      </c>
      <c r="BD8" s="2">
        <v>2</v>
      </c>
      <c r="BE8" s="1">
        <v>251</v>
      </c>
      <c r="BF8" s="1">
        <v>242</v>
      </c>
      <c r="BG8" s="2">
        <f t="shared" ref="BG8:BG13" si="10">BE8/BF8</f>
        <v>1.0371900826446281</v>
      </c>
      <c r="BI8" s="2">
        <v>2</v>
      </c>
      <c r="BL8" s="2" t="e">
        <f t="shared" ref="BL8:BL13" si="11">BJ8/BK8</f>
        <v>#DIV/0!</v>
      </c>
      <c r="BM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4"/>
      <c r="CM8" s="4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</row>
    <row r="9" spans="2:103" x14ac:dyDescent="0.2">
      <c r="B9" s="2">
        <v>3</v>
      </c>
      <c r="C9">
        <v>224</v>
      </c>
      <c r="D9">
        <v>273</v>
      </c>
      <c r="E9" s="2">
        <f t="shared" si="0"/>
        <v>0.82051282051282048</v>
      </c>
      <c r="G9" s="2">
        <v>3</v>
      </c>
      <c r="H9">
        <v>194</v>
      </c>
      <c r="I9">
        <v>271</v>
      </c>
      <c r="J9" s="2">
        <f t="shared" si="1"/>
        <v>0.71586715867158668</v>
      </c>
      <c r="L9" s="2">
        <v>3</v>
      </c>
      <c r="M9">
        <v>211</v>
      </c>
      <c r="N9">
        <v>245</v>
      </c>
      <c r="O9" s="2">
        <f t="shared" si="2"/>
        <v>0.86122448979591837</v>
      </c>
      <c r="R9" s="2">
        <v>3</v>
      </c>
      <c r="S9">
        <v>213</v>
      </c>
      <c r="T9">
        <v>391</v>
      </c>
      <c r="U9" s="2">
        <f t="shared" si="3"/>
        <v>0.54475703324808189</v>
      </c>
      <c r="W9" s="2">
        <v>3</v>
      </c>
      <c r="X9">
        <v>178</v>
      </c>
      <c r="Y9">
        <v>285</v>
      </c>
      <c r="Z9" s="2">
        <f t="shared" si="4"/>
        <v>0.62456140350877198</v>
      </c>
      <c r="AB9" s="2">
        <v>3</v>
      </c>
      <c r="AE9" s="2" t="e">
        <f t="shared" si="5"/>
        <v>#DIV/0!</v>
      </c>
      <c r="AF9" s="3"/>
      <c r="AG9" s="3"/>
      <c r="AI9" s="2">
        <v>3</v>
      </c>
      <c r="AJ9">
        <v>283</v>
      </c>
      <c r="AK9">
        <v>317</v>
      </c>
      <c r="AL9" s="2">
        <f t="shared" si="6"/>
        <v>0.89274447949526814</v>
      </c>
      <c r="AN9" s="2">
        <v>3</v>
      </c>
      <c r="AO9">
        <v>287</v>
      </c>
      <c r="AP9">
        <v>301</v>
      </c>
      <c r="AQ9" s="2">
        <f t="shared" si="7"/>
        <v>0.95348837209302328</v>
      </c>
      <c r="AS9" s="2">
        <v>3</v>
      </c>
      <c r="AT9">
        <v>322</v>
      </c>
      <c r="AU9">
        <v>320</v>
      </c>
      <c r="AV9" s="2">
        <f t="shared" si="8"/>
        <v>1.0062500000000001</v>
      </c>
      <c r="AY9" s="2">
        <v>3</v>
      </c>
      <c r="AZ9">
        <v>170</v>
      </c>
      <c r="BA9">
        <v>285</v>
      </c>
      <c r="BB9" s="2">
        <f t="shared" si="9"/>
        <v>0.59649122807017541</v>
      </c>
      <c r="BD9" s="2">
        <v>3</v>
      </c>
      <c r="BE9" s="1">
        <v>255</v>
      </c>
      <c r="BF9" s="1">
        <v>267</v>
      </c>
      <c r="BG9" s="2">
        <f t="shared" si="10"/>
        <v>0.9550561797752809</v>
      </c>
      <c r="BI9" s="2">
        <v>3</v>
      </c>
      <c r="BL9" s="2" t="e">
        <f t="shared" si="11"/>
        <v>#DIV/0!</v>
      </c>
      <c r="BM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4"/>
      <c r="CM9" s="4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</row>
    <row r="10" spans="2:103" x14ac:dyDescent="0.2">
      <c r="B10" s="2">
        <v>4</v>
      </c>
      <c r="C10">
        <v>134</v>
      </c>
      <c r="D10">
        <v>295</v>
      </c>
      <c r="E10" s="2">
        <f t="shared" si="0"/>
        <v>0.45423728813559322</v>
      </c>
      <c r="G10" s="2">
        <v>4</v>
      </c>
      <c r="H10">
        <v>146</v>
      </c>
      <c r="I10">
        <v>256</v>
      </c>
      <c r="J10" s="2">
        <f t="shared" si="1"/>
        <v>0.5703125</v>
      </c>
      <c r="L10" s="2">
        <v>4</v>
      </c>
      <c r="M10">
        <v>110</v>
      </c>
      <c r="N10">
        <v>263</v>
      </c>
      <c r="O10" s="2">
        <f t="shared" si="2"/>
        <v>0.41825095057034223</v>
      </c>
      <c r="R10" s="2">
        <v>4</v>
      </c>
      <c r="S10">
        <v>156</v>
      </c>
      <c r="T10">
        <v>378</v>
      </c>
      <c r="U10" s="2">
        <f t="shared" si="3"/>
        <v>0.41269841269841268</v>
      </c>
      <c r="W10" s="2">
        <v>4</v>
      </c>
      <c r="X10">
        <v>135</v>
      </c>
      <c r="Y10">
        <v>279</v>
      </c>
      <c r="Z10" s="2">
        <f t="shared" si="4"/>
        <v>0.4838709677419355</v>
      </c>
      <c r="AB10" s="2">
        <v>4</v>
      </c>
      <c r="AE10" s="2" t="e">
        <f t="shared" si="5"/>
        <v>#DIV/0!</v>
      </c>
      <c r="AF10" s="3"/>
      <c r="AG10" s="3"/>
      <c r="AI10" s="2">
        <v>4</v>
      </c>
      <c r="AJ10">
        <v>183</v>
      </c>
      <c r="AK10">
        <v>299</v>
      </c>
      <c r="AL10" s="2">
        <f t="shared" si="6"/>
        <v>0.61204013377926425</v>
      </c>
      <c r="AN10" s="2">
        <v>4</v>
      </c>
      <c r="AO10">
        <v>194</v>
      </c>
      <c r="AP10">
        <v>276</v>
      </c>
      <c r="AQ10" s="2">
        <f t="shared" si="7"/>
        <v>0.70289855072463769</v>
      </c>
      <c r="AS10" s="2">
        <v>4</v>
      </c>
      <c r="AT10">
        <v>172</v>
      </c>
      <c r="AU10">
        <v>284</v>
      </c>
      <c r="AV10" s="2">
        <f t="shared" si="8"/>
        <v>0.60563380281690138</v>
      </c>
      <c r="AY10" s="2">
        <v>4</v>
      </c>
      <c r="AZ10">
        <v>161</v>
      </c>
      <c r="BA10">
        <v>295</v>
      </c>
      <c r="BB10" s="2">
        <f t="shared" si="9"/>
        <v>0.54576271186440672</v>
      </c>
      <c r="BD10" s="2">
        <v>4</v>
      </c>
      <c r="BE10" s="1">
        <v>202</v>
      </c>
      <c r="BF10" s="1">
        <v>252</v>
      </c>
      <c r="BG10" s="2">
        <f t="shared" si="10"/>
        <v>0.80158730158730163</v>
      </c>
      <c r="BI10" s="2">
        <v>4</v>
      </c>
      <c r="BL10" s="2" t="e">
        <f t="shared" si="11"/>
        <v>#DIV/0!</v>
      </c>
      <c r="BM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4"/>
      <c r="CM10" s="4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</row>
    <row r="11" spans="2:103" x14ac:dyDescent="0.2">
      <c r="B11" s="2">
        <v>5</v>
      </c>
      <c r="C11">
        <v>24</v>
      </c>
      <c r="D11">
        <v>251</v>
      </c>
      <c r="E11" s="2">
        <f t="shared" si="0"/>
        <v>9.5617529880478086E-2</v>
      </c>
      <c r="G11" s="2">
        <v>5</v>
      </c>
      <c r="H11">
        <v>21</v>
      </c>
      <c r="I11">
        <v>265</v>
      </c>
      <c r="J11" s="2">
        <f t="shared" si="1"/>
        <v>7.9245283018867921E-2</v>
      </c>
      <c r="L11" s="2">
        <v>5</v>
      </c>
      <c r="M11">
        <v>15</v>
      </c>
      <c r="N11">
        <v>240</v>
      </c>
      <c r="O11" s="2">
        <f t="shared" si="2"/>
        <v>6.25E-2</v>
      </c>
      <c r="R11" s="2">
        <v>5</v>
      </c>
      <c r="S11">
        <v>48</v>
      </c>
      <c r="T11">
        <v>351</v>
      </c>
      <c r="U11" s="2">
        <f t="shared" si="3"/>
        <v>0.13675213675213677</v>
      </c>
      <c r="W11" s="2">
        <v>5</v>
      </c>
      <c r="X11">
        <v>10</v>
      </c>
      <c r="Y11">
        <v>269</v>
      </c>
      <c r="Z11" s="2">
        <f t="shared" si="4"/>
        <v>3.717472118959108E-2</v>
      </c>
      <c r="AB11" s="2">
        <v>5</v>
      </c>
      <c r="AE11" s="2" t="e">
        <f t="shared" si="5"/>
        <v>#DIV/0!</v>
      </c>
      <c r="AF11" s="3"/>
      <c r="AG11" s="3"/>
      <c r="AI11" s="2">
        <v>5</v>
      </c>
      <c r="AJ11">
        <v>19</v>
      </c>
      <c r="AK11">
        <v>314</v>
      </c>
      <c r="AL11" s="2">
        <f t="shared" si="6"/>
        <v>6.0509554140127389E-2</v>
      </c>
      <c r="AN11" s="2">
        <v>5</v>
      </c>
      <c r="AO11">
        <v>16</v>
      </c>
      <c r="AP11">
        <v>272</v>
      </c>
      <c r="AQ11" s="2">
        <f t="shared" si="7"/>
        <v>5.8823529411764705E-2</v>
      </c>
      <c r="AS11" s="2">
        <v>5</v>
      </c>
      <c r="AT11">
        <v>6</v>
      </c>
      <c r="AU11">
        <v>311</v>
      </c>
      <c r="AV11" s="2">
        <f t="shared" si="8"/>
        <v>1.9292604501607719E-2</v>
      </c>
      <c r="AY11" s="2">
        <v>5</v>
      </c>
      <c r="AZ11">
        <v>36</v>
      </c>
      <c r="BA11">
        <v>260</v>
      </c>
      <c r="BB11" s="2">
        <f t="shared" si="9"/>
        <v>0.13846153846153847</v>
      </c>
      <c r="BD11" s="2">
        <v>5</v>
      </c>
      <c r="BE11" s="1">
        <v>30</v>
      </c>
      <c r="BF11" s="1">
        <v>271</v>
      </c>
      <c r="BG11" s="2">
        <f t="shared" si="10"/>
        <v>0.11070110701107011</v>
      </c>
      <c r="BI11" s="2">
        <v>5</v>
      </c>
      <c r="BL11" s="2" t="e">
        <f t="shared" si="11"/>
        <v>#DIV/0!</v>
      </c>
      <c r="BM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4"/>
      <c r="CM11" s="4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</row>
    <row r="12" spans="2:103" x14ac:dyDescent="0.2">
      <c r="B12" s="2">
        <v>6</v>
      </c>
      <c r="C12">
        <v>6</v>
      </c>
      <c r="D12">
        <v>96</v>
      </c>
      <c r="E12" s="2">
        <f t="shared" si="0"/>
        <v>6.25E-2</v>
      </c>
      <c r="G12" s="2">
        <v>6</v>
      </c>
      <c r="H12">
        <v>8</v>
      </c>
      <c r="I12">
        <v>132</v>
      </c>
      <c r="J12" s="2">
        <f t="shared" si="1"/>
        <v>6.0606060606060608E-2</v>
      </c>
      <c r="L12" s="2">
        <v>6</v>
      </c>
      <c r="M12">
        <v>10</v>
      </c>
      <c r="N12">
        <v>91</v>
      </c>
      <c r="O12" s="2">
        <f t="shared" si="2"/>
        <v>0.10989010989010989</v>
      </c>
      <c r="R12" s="2">
        <v>6</v>
      </c>
      <c r="S12">
        <v>13</v>
      </c>
      <c r="T12">
        <v>152</v>
      </c>
      <c r="U12" s="2">
        <f t="shared" si="3"/>
        <v>8.5526315789473686E-2</v>
      </c>
      <c r="W12" s="2">
        <v>6</v>
      </c>
      <c r="X12">
        <v>5</v>
      </c>
      <c r="Y12">
        <v>131</v>
      </c>
      <c r="Z12" s="2">
        <f t="shared" si="4"/>
        <v>3.8167938931297711E-2</v>
      </c>
      <c r="AB12" s="2">
        <v>6</v>
      </c>
      <c r="AE12" s="2" t="e">
        <f t="shared" si="5"/>
        <v>#DIV/0!</v>
      </c>
      <c r="AF12" s="3"/>
      <c r="AG12" s="3"/>
      <c r="AI12" s="2">
        <v>6</v>
      </c>
      <c r="AJ12">
        <v>3</v>
      </c>
      <c r="AK12">
        <v>161</v>
      </c>
      <c r="AL12" s="2">
        <f t="shared" si="6"/>
        <v>1.8633540372670808E-2</v>
      </c>
      <c r="AN12" s="2">
        <v>6</v>
      </c>
      <c r="AO12">
        <v>3</v>
      </c>
      <c r="AP12">
        <v>143</v>
      </c>
      <c r="AQ12" s="2">
        <f t="shared" si="7"/>
        <v>2.097902097902098E-2</v>
      </c>
      <c r="AS12" s="2">
        <v>6</v>
      </c>
      <c r="AT12">
        <v>0</v>
      </c>
      <c r="AU12">
        <v>163</v>
      </c>
      <c r="AV12" s="2">
        <f t="shared" si="8"/>
        <v>0</v>
      </c>
      <c r="AY12" s="2">
        <v>6</v>
      </c>
      <c r="AZ12">
        <v>5</v>
      </c>
      <c r="BA12">
        <v>140</v>
      </c>
      <c r="BB12" s="2">
        <f t="shared" si="9"/>
        <v>3.5714285714285712E-2</v>
      </c>
      <c r="BD12" s="2">
        <v>6</v>
      </c>
      <c r="BE12">
        <v>11</v>
      </c>
      <c r="BF12" s="1">
        <v>157</v>
      </c>
      <c r="BG12" s="2">
        <f t="shared" si="10"/>
        <v>7.0063694267515922E-2</v>
      </c>
      <c r="BI12" s="2">
        <v>6</v>
      </c>
      <c r="BL12" s="2" t="e">
        <f t="shared" si="11"/>
        <v>#DIV/0!</v>
      </c>
      <c r="BM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4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</row>
    <row r="13" spans="2:103" x14ac:dyDescent="0.2">
      <c r="B13" s="2" t="s">
        <v>5</v>
      </c>
      <c r="C13" s="2">
        <f>SUM(C7:C12)</f>
        <v>762</v>
      </c>
      <c r="D13" s="2">
        <f>SUM(D7:D12)</f>
        <v>1441</v>
      </c>
      <c r="E13" s="2">
        <f t="shared" si="0"/>
        <v>0.5287994448299792</v>
      </c>
      <c r="G13" s="2" t="s">
        <v>5</v>
      </c>
      <c r="H13" s="2">
        <f>SUM(H7:H12)</f>
        <v>788</v>
      </c>
      <c r="I13" s="2">
        <f>SUM(I7:I12)</f>
        <v>1408</v>
      </c>
      <c r="J13" s="2">
        <f t="shared" si="1"/>
        <v>0.55965909090909094</v>
      </c>
      <c r="L13" s="2" t="s">
        <v>5</v>
      </c>
      <c r="M13" s="2">
        <f>SUM(M7:M12)</f>
        <v>709</v>
      </c>
      <c r="N13" s="2">
        <f>SUM(N7:N12)</f>
        <v>1324</v>
      </c>
      <c r="O13" s="2">
        <f t="shared" si="2"/>
        <v>0.53549848942598188</v>
      </c>
      <c r="R13" s="2" t="s">
        <v>5</v>
      </c>
      <c r="S13" s="2">
        <f>SUM(S7:S12)</f>
        <v>918</v>
      </c>
      <c r="T13" s="2">
        <f>SUM(T7:T12)</f>
        <v>1931</v>
      </c>
      <c r="U13" s="2">
        <f t="shared" si="3"/>
        <v>0.47540134645261523</v>
      </c>
      <c r="W13" s="2" t="s">
        <v>5</v>
      </c>
      <c r="X13" s="2">
        <f>SUM(X7:X12)</f>
        <v>742</v>
      </c>
      <c r="Y13" s="2">
        <f>SUM(Y7:Y12)</f>
        <v>1477</v>
      </c>
      <c r="Z13" s="2">
        <f t="shared" si="4"/>
        <v>0.50236966824644547</v>
      </c>
      <c r="AB13" s="2" t="s">
        <v>5</v>
      </c>
      <c r="AC13" s="2">
        <f>SUM(AC7:AC12)</f>
        <v>0</v>
      </c>
      <c r="AD13" s="2">
        <f>SUM(AD7:AD12)</f>
        <v>0</v>
      </c>
      <c r="AE13" s="2" t="e">
        <f t="shared" si="5"/>
        <v>#DIV/0!</v>
      </c>
      <c r="AF13" s="3"/>
      <c r="AG13" s="3"/>
      <c r="AI13" s="2" t="s">
        <v>5</v>
      </c>
      <c r="AJ13" s="2">
        <f>SUM(AJ7:AJ12)</f>
        <v>1054</v>
      </c>
      <c r="AK13" s="2">
        <f>SUM(AK7:AK12)</f>
        <v>1769</v>
      </c>
      <c r="AL13" s="2">
        <f t="shared" si="6"/>
        <v>0.59581684567552284</v>
      </c>
      <c r="AN13" s="2" t="s">
        <v>5</v>
      </c>
      <c r="AO13" s="2">
        <f>SUM(AO7:AO12)</f>
        <v>958</v>
      </c>
      <c r="AP13" s="2">
        <f>SUM(AP7:AP12)</f>
        <v>1642</v>
      </c>
      <c r="AQ13" s="2">
        <f t="shared" si="7"/>
        <v>0.58343483556638243</v>
      </c>
      <c r="AS13" s="2" t="s">
        <v>5</v>
      </c>
      <c r="AT13" s="2">
        <f>SUM(AT7:AT12)</f>
        <v>1054</v>
      </c>
      <c r="AU13" s="2">
        <f>SUM(AU7:AU12)</f>
        <v>1692</v>
      </c>
      <c r="AV13" s="2">
        <f t="shared" si="8"/>
        <v>0.62293144208037821</v>
      </c>
      <c r="AY13" s="2" t="s">
        <v>5</v>
      </c>
      <c r="AZ13" s="2">
        <f>SUM(AZ7:AZ12)</f>
        <v>756</v>
      </c>
      <c r="BA13" s="2">
        <f>SUM(BA7:BA12)</f>
        <v>1539</v>
      </c>
      <c r="BB13" s="2">
        <f t="shared" si="9"/>
        <v>0.49122807017543857</v>
      </c>
      <c r="BD13" s="2" t="s">
        <v>5</v>
      </c>
      <c r="BE13" s="2">
        <f>SUM(BE7:BE12)</f>
        <v>970</v>
      </c>
      <c r="BF13" s="2">
        <f>SUM(BF7:BF12)</f>
        <v>1445</v>
      </c>
      <c r="BG13" s="2">
        <f t="shared" si="10"/>
        <v>0.67128027681660896</v>
      </c>
      <c r="BI13" s="2" t="s">
        <v>5</v>
      </c>
      <c r="BJ13" s="2">
        <f>SUM(BJ7:BJ12)</f>
        <v>0</v>
      </c>
      <c r="BK13" s="2">
        <f>SUM(BK7:BK12)</f>
        <v>0</v>
      </c>
      <c r="BL13" s="2" t="e">
        <f t="shared" si="11"/>
        <v>#DIV/0!</v>
      </c>
      <c r="BM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</row>
    <row r="14" spans="2:103" x14ac:dyDescent="0.2">
      <c r="BM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</row>
    <row r="15" spans="2:103" x14ac:dyDescent="0.2">
      <c r="B15" t="s">
        <v>51</v>
      </c>
      <c r="R15" t="s">
        <v>60</v>
      </c>
      <c r="AI15" t="s">
        <v>51</v>
      </c>
      <c r="AY15" t="s">
        <v>67</v>
      </c>
      <c r="BM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</row>
    <row r="16" spans="2:103" x14ac:dyDescent="0.2">
      <c r="B16" s="2" t="s">
        <v>1</v>
      </c>
      <c r="C16" s="2" t="s">
        <v>2</v>
      </c>
      <c r="D16" s="2" t="s">
        <v>3</v>
      </c>
      <c r="E16" s="2" t="s">
        <v>4</v>
      </c>
      <c r="G16" s="2" t="s">
        <v>1</v>
      </c>
      <c r="H16" s="2" t="s">
        <v>2</v>
      </c>
      <c r="I16" s="2" t="s">
        <v>3</v>
      </c>
      <c r="J16" s="2" t="s">
        <v>4</v>
      </c>
      <c r="L16" s="2" t="s">
        <v>1</v>
      </c>
      <c r="M16" s="2" t="s">
        <v>2</v>
      </c>
      <c r="N16" s="2" t="s">
        <v>3</v>
      </c>
      <c r="O16" s="2" t="s">
        <v>4</v>
      </c>
      <c r="R16" s="2" t="s">
        <v>1</v>
      </c>
      <c r="S16" s="2" t="s">
        <v>2</v>
      </c>
      <c r="T16" s="2" t="s">
        <v>3</v>
      </c>
      <c r="U16" s="2" t="s">
        <v>4</v>
      </c>
      <c r="W16" s="2" t="s">
        <v>1</v>
      </c>
      <c r="X16" s="2" t="s">
        <v>2</v>
      </c>
      <c r="Y16" s="2" t="s">
        <v>3</v>
      </c>
      <c r="Z16" s="2" t="s">
        <v>4</v>
      </c>
      <c r="AB16" s="2" t="s">
        <v>1</v>
      </c>
      <c r="AC16" s="2" t="s">
        <v>2</v>
      </c>
      <c r="AD16" s="2" t="s">
        <v>3</v>
      </c>
      <c r="AE16" s="2" t="s">
        <v>4</v>
      </c>
      <c r="AF16" s="3"/>
      <c r="AG16" s="3"/>
      <c r="AI16" s="2" t="s">
        <v>13</v>
      </c>
      <c r="AJ16" s="2" t="s">
        <v>14</v>
      </c>
      <c r="AK16" s="2" t="s">
        <v>3</v>
      </c>
      <c r="AL16" s="2" t="s">
        <v>4</v>
      </c>
      <c r="AN16" s="2" t="s">
        <v>13</v>
      </c>
      <c r="AO16" s="2" t="s">
        <v>14</v>
      </c>
      <c r="AP16" s="2" t="s">
        <v>3</v>
      </c>
      <c r="AQ16" s="2" t="s">
        <v>4</v>
      </c>
      <c r="AS16" s="2" t="s">
        <v>13</v>
      </c>
      <c r="AT16" s="2" t="s">
        <v>14</v>
      </c>
      <c r="AU16" s="2" t="s">
        <v>3</v>
      </c>
      <c r="AV16" s="2" t="s">
        <v>4</v>
      </c>
      <c r="AY16" s="2" t="s">
        <v>1</v>
      </c>
      <c r="AZ16" s="2" t="s">
        <v>2</v>
      </c>
      <c r="BA16" s="2" t="s">
        <v>3</v>
      </c>
      <c r="BB16" s="2" t="s">
        <v>4</v>
      </c>
      <c r="BD16" s="2" t="s">
        <v>1</v>
      </c>
      <c r="BE16" s="2" t="s">
        <v>2</v>
      </c>
      <c r="BF16" s="2" t="s">
        <v>3</v>
      </c>
      <c r="BG16" s="2" t="s">
        <v>4</v>
      </c>
      <c r="BI16" s="2" t="s">
        <v>1</v>
      </c>
      <c r="BJ16" s="2"/>
      <c r="BK16" s="2"/>
      <c r="BL16" s="2" t="s">
        <v>4</v>
      </c>
      <c r="BM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</row>
    <row r="17" spans="2:103" x14ac:dyDescent="0.2">
      <c r="B17" s="2">
        <v>1</v>
      </c>
      <c r="C17">
        <v>149</v>
      </c>
      <c r="D17">
        <v>320</v>
      </c>
      <c r="E17" s="2">
        <f>C17/D17</f>
        <v>0.46562500000000001</v>
      </c>
      <c r="G17" s="2">
        <v>1</v>
      </c>
      <c r="H17">
        <v>159</v>
      </c>
      <c r="I17">
        <v>305</v>
      </c>
      <c r="J17" s="2">
        <f>H17/I17</f>
        <v>0.52131147540983602</v>
      </c>
      <c r="L17" s="2">
        <v>1</v>
      </c>
      <c r="M17" s="1">
        <v>140</v>
      </c>
      <c r="N17" s="1">
        <v>273</v>
      </c>
      <c r="O17" s="2">
        <f>M17/N17</f>
        <v>0.51282051282051277</v>
      </c>
      <c r="R17" s="2">
        <v>1</v>
      </c>
      <c r="S17">
        <v>240</v>
      </c>
      <c r="T17">
        <v>305</v>
      </c>
      <c r="U17" s="2">
        <f>S17/T17</f>
        <v>0.78688524590163933</v>
      </c>
      <c r="W17" s="2">
        <v>1</v>
      </c>
      <c r="X17">
        <v>151</v>
      </c>
      <c r="Y17">
        <v>281</v>
      </c>
      <c r="Z17" s="2">
        <f>X17/Y17</f>
        <v>0.53736654804270467</v>
      </c>
      <c r="AB17" s="2">
        <v>1</v>
      </c>
      <c r="AE17" s="2" t="e">
        <f>AC17/AD17</f>
        <v>#DIV/0!</v>
      </c>
      <c r="AF17" s="3"/>
      <c r="AG17" s="3"/>
      <c r="AI17" s="2">
        <v>1</v>
      </c>
      <c r="AJ17">
        <v>230</v>
      </c>
      <c r="AK17">
        <v>400</v>
      </c>
      <c r="AL17" s="2">
        <f>AJ17/AK17</f>
        <v>0.57499999999999996</v>
      </c>
      <c r="AN17" s="2">
        <v>1</v>
      </c>
      <c r="AO17" s="1">
        <v>192</v>
      </c>
      <c r="AP17" s="1">
        <v>396</v>
      </c>
      <c r="AQ17" s="2">
        <f>AO17/AP17</f>
        <v>0.48484848484848486</v>
      </c>
      <c r="AS17" s="2">
        <v>1</v>
      </c>
      <c r="AT17" s="1">
        <v>251</v>
      </c>
      <c r="AU17">
        <v>379</v>
      </c>
      <c r="AV17" s="2">
        <f>AT17/AU17</f>
        <v>0.66226912928759896</v>
      </c>
      <c r="AY17" s="2">
        <v>1</v>
      </c>
      <c r="AZ17">
        <v>199</v>
      </c>
      <c r="BA17">
        <v>288</v>
      </c>
      <c r="BB17" s="2">
        <f>AZ17/BA17</f>
        <v>0.69097222222222221</v>
      </c>
      <c r="BD17" s="2">
        <v>1</v>
      </c>
      <c r="BE17">
        <v>251</v>
      </c>
      <c r="BF17">
        <v>293</v>
      </c>
      <c r="BG17" s="2">
        <f>BE17/BF17</f>
        <v>0.85665529010238906</v>
      </c>
      <c r="BI17" s="2">
        <v>1</v>
      </c>
      <c r="BL17" s="2" t="e">
        <f>BJ17/BK17</f>
        <v>#DIV/0!</v>
      </c>
      <c r="BM17" s="3"/>
      <c r="BP17" s="3"/>
      <c r="BQ17" s="3"/>
      <c r="BR17" s="3"/>
      <c r="BS17" s="3"/>
      <c r="BT17" s="3"/>
      <c r="BU17" s="3"/>
      <c r="BV17" s="4"/>
      <c r="BW17" s="4"/>
      <c r="BX17" s="3"/>
      <c r="BY17" s="3"/>
      <c r="BZ17" s="3"/>
      <c r="CA17" s="4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</row>
    <row r="18" spans="2:103" x14ac:dyDescent="0.2">
      <c r="B18" s="2">
        <v>2</v>
      </c>
      <c r="C18">
        <v>243</v>
      </c>
      <c r="D18">
        <v>313</v>
      </c>
      <c r="E18" s="2">
        <f t="shared" ref="E18:E23" si="12">C18/D18</f>
        <v>0.77635782747603832</v>
      </c>
      <c r="G18" s="2">
        <v>2</v>
      </c>
      <c r="H18">
        <v>233</v>
      </c>
      <c r="I18">
        <v>336</v>
      </c>
      <c r="J18" s="2">
        <f t="shared" ref="J18:J23" si="13">H18/I18</f>
        <v>0.69345238095238093</v>
      </c>
      <c r="L18" s="2">
        <v>2</v>
      </c>
      <c r="M18" s="1">
        <v>219</v>
      </c>
      <c r="N18" s="1">
        <v>295</v>
      </c>
      <c r="O18" s="2">
        <f t="shared" ref="O18:O23" si="14">M18/N18</f>
        <v>0.74237288135593216</v>
      </c>
      <c r="R18" s="2">
        <v>2</v>
      </c>
      <c r="S18">
        <v>195</v>
      </c>
      <c r="T18">
        <v>251</v>
      </c>
      <c r="U18" s="2">
        <f t="shared" ref="U18:U23" si="15">S18/T18</f>
        <v>0.77689243027888444</v>
      </c>
      <c r="W18" s="2">
        <v>2</v>
      </c>
      <c r="X18">
        <v>170</v>
      </c>
      <c r="Y18">
        <v>286</v>
      </c>
      <c r="Z18" s="2">
        <f t="shared" ref="Z18:Z23" si="16">X18/Y18</f>
        <v>0.59440559440559437</v>
      </c>
      <c r="AB18" s="2">
        <v>2</v>
      </c>
      <c r="AE18" s="2" t="e">
        <f t="shared" ref="AE18:AE23" si="17">AC18/AD18</f>
        <v>#DIV/0!</v>
      </c>
      <c r="AF18" s="3"/>
      <c r="AG18" s="3"/>
      <c r="AI18" s="2">
        <v>2</v>
      </c>
      <c r="AJ18">
        <v>337</v>
      </c>
      <c r="AK18">
        <v>429</v>
      </c>
      <c r="AL18" s="2">
        <f t="shared" ref="AL18:AL23" si="18">AJ18/AK18</f>
        <v>0.78554778554778559</v>
      </c>
      <c r="AN18" s="2">
        <v>2</v>
      </c>
      <c r="AO18" s="1">
        <v>346</v>
      </c>
      <c r="AP18" s="1">
        <v>419</v>
      </c>
      <c r="AQ18" s="2">
        <f t="shared" ref="AQ18:AQ23" si="19">AO18/AP18</f>
        <v>0.82577565632458239</v>
      </c>
      <c r="AS18" s="2">
        <v>2</v>
      </c>
      <c r="AT18" s="1">
        <v>347</v>
      </c>
      <c r="AU18">
        <v>379</v>
      </c>
      <c r="AV18" s="2">
        <f t="shared" ref="AV18:AV23" si="20">AT18/AU18</f>
        <v>0.91556728232189977</v>
      </c>
      <c r="AY18" s="2">
        <v>2</v>
      </c>
      <c r="AZ18">
        <v>262</v>
      </c>
      <c r="BA18">
        <v>273</v>
      </c>
      <c r="BB18" s="2">
        <f t="shared" ref="BB18:BB23" si="21">AZ18/BA18</f>
        <v>0.95970695970695974</v>
      </c>
      <c r="BD18" s="2">
        <v>2</v>
      </c>
      <c r="BE18">
        <v>270</v>
      </c>
      <c r="BF18">
        <v>307</v>
      </c>
      <c r="BG18" s="2">
        <f t="shared" ref="BG18:BG23" si="22">BE18/BF18</f>
        <v>0.87947882736156346</v>
      </c>
      <c r="BI18" s="2">
        <v>2</v>
      </c>
      <c r="BL18" s="2" t="e">
        <f t="shared" ref="BL18:BL23" si="23">BJ18/BK18</f>
        <v>#DIV/0!</v>
      </c>
      <c r="BM18" s="3"/>
      <c r="BP18" s="3"/>
      <c r="BQ18" s="3"/>
      <c r="BR18" s="3"/>
      <c r="BS18" s="3"/>
      <c r="BT18" s="3"/>
      <c r="BU18" s="3"/>
      <c r="BV18" s="4"/>
      <c r="BW18" s="4"/>
      <c r="BX18" s="3"/>
      <c r="BY18" s="3"/>
      <c r="BZ18" s="3"/>
      <c r="CA18" s="4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</row>
    <row r="19" spans="2:103" x14ac:dyDescent="0.2">
      <c r="B19" s="2">
        <v>3</v>
      </c>
      <c r="C19">
        <v>249</v>
      </c>
      <c r="D19">
        <v>315</v>
      </c>
      <c r="E19" s="2">
        <f t="shared" si="12"/>
        <v>0.79047619047619044</v>
      </c>
      <c r="G19" s="2">
        <v>3</v>
      </c>
      <c r="H19">
        <v>184</v>
      </c>
      <c r="I19">
        <v>296</v>
      </c>
      <c r="J19" s="2">
        <f t="shared" si="13"/>
        <v>0.6216216216216216</v>
      </c>
      <c r="L19" s="2">
        <v>3</v>
      </c>
      <c r="M19" s="1">
        <v>212</v>
      </c>
      <c r="N19" s="1">
        <v>294</v>
      </c>
      <c r="O19" s="2">
        <f t="shared" si="14"/>
        <v>0.72108843537414968</v>
      </c>
      <c r="R19" s="2">
        <v>3</v>
      </c>
      <c r="S19">
        <v>131</v>
      </c>
      <c r="T19">
        <v>229</v>
      </c>
      <c r="U19" s="2">
        <f t="shared" si="15"/>
        <v>0.57205240174672489</v>
      </c>
      <c r="W19" s="2">
        <v>3</v>
      </c>
      <c r="X19">
        <v>133</v>
      </c>
      <c r="Y19">
        <v>269</v>
      </c>
      <c r="Z19" s="2">
        <f t="shared" si="16"/>
        <v>0.49442379182156132</v>
      </c>
      <c r="AB19" s="2">
        <v>3</v>
      </c>
      <c r="AE19" s="2" t="e">
        <f t="shared" si="17"/>
        <v>#DIV/0!</v>
      </c>
      <c r="AF19" s="3"/>
      <c r="AG19" s="3"/>
      <c r="AI19" s="2">
        <v>3</v>
      </c>
      <c r="AJ19">
        <v>313</v>
      </c>
      <c r="AK19">
        <v>431</v>
      </c>
      <c r="AL19" s="2">
        <f t="shared" si="18"/>
        <v>0.72621809744779586</v>
      </c>
      <c r="AN19" s="2">
        <v>3</v>
      </c>
      <c r="AO19" s="1">
        <v>324</v>
      </c>
      <c r="AP19" s="1">
        <v>413</v>
      </c>
      <c r="AQ19" s="2">
        <f t="shared" si="19"/>
        <v>0.78450363196125905</v>
      </c>
      <c r="AS19" s="2">
        <v>3</v>
      </c>
      <c r="AT19">
        <v>337</v>
      </c>
      <c r="AU19">
        <v>360</v>
      </c>
      <c r="AV19" s="2">
        <f t="shared" si="20"/>
        <v>0.93611111111111112</v>
      </c>
      <c r="AY19" s="2">
        <v>3</v>
      </c>
      <c r="AZ19">
        <v>243</v>
      </c>
      <c r="BA19">
        <v>310</v>
      </c>
      <c r="BB19" s="2">
        <f t="shared" si="21"/>
        <v>0.78387096774193543</v>
      </c>
      <c r="BD19" s="2">
        <v>3</v>
      </c>
      <c r="BE19">
        <v>246</v>
      </c>
      <c r="BF19">
        <v>316</v>
      </c>
      <c r="BG19" s="2">
        <f t="shared" si="22"/>
        <v>0.77848101265822789</v>
      </c>
      <c r="BI19" s="2">
        <v>3</v>
      </c>
      <c r="BL19" s="2" t="e">
        <f t="shared" si="23"/>
        <v>#DIV/0!</v>
      </c>
      <c r="BM19" s="3"/>
      <c r="BP19" s="3"/>
      <c r="BQ19" s="3"/>
      <c r="BR19" s="3"/>
      <c r="BS19" s="3"/>
      <c r="BT19" s="3"/>
      <c r="BU19" s="3"/>
      <c r="BV19" s="4"/>
      <c r="BW19" s="4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</row>
    <row r="20" spans="2:103" x14ac:dyDescent="0.2">
      <c r="B20" s="2">
        <v>4</v>
      </c>
      <c r="C20">
        <v>183</v>
      </c>
      <c r="D20">
        <v>330</v>
      </c>
      <c r="E20" s="2">
        <f t="shared" si="12"/>
        <v>0.55454545454545456</v>
      </c>
      <c r="G20" s="2">
        <v>4</v>
      </c>
      <c r="H20">
        <v>97</v>
      </c>
      <c r="I20">
        <v>251</v>
      </c>
      <c r="J20" s="2">
        <f t="shared" si="13"/>
        <v>0.38645418326693226</v>
      </c>
      <c r="L20" s="2">
        <v>4</v>
      </c>
      <c r="M20" s="1">
        <v>147</v>
      </c>
      <c r="N20" s="1">
        <v>282</v>
      </c>
      <c r="O20" s="2">
        <f t="shared" si="14"/>
        <v>0.52127659574468088</v>
      </c>
      <c r="R20" s="2">
        <v>4</v>
      </c>
      <c r="S20">
        <v>79</v>
      </c>
      <c r="T20">
        <v>231</v>
      </c>
      <c r="U20" s="2">
        <f t="shared" si="15"/>
        <v>0.34199134199134201</v>
      </c>
      <c r="W20" s="2">
        <v>4</v>
      </c>
      <c r="X20">
        <v>95</v>
      </c>
      <c r="Y20">
        <v>273</v>
      </c>
      <c r="Z20" s="2">
        <f t="shared" si="16"/>
        <v>0.34798534798534797</v>
      </c>
      <c r="AB20" s="2">
        <v>4</v>
      </c>
      <c r="AE20" s="2" t="e">
        <f t="shared" si="17"/>
        <v>#DIV/0!</v>
      </c>
      <c r="AF20" s="3"/>
      <c r="AG20" s="3"/>
      <c r="AI20" s="2">
        <v>4</v>
      </c>
      <c r="AJ20">
        <v>215</v>
      </c>
      <c r="AK20">
        <v>395</v>
      </c>
      <c r="AL20" s="2">
        <f t="shared" si="18"/>
        <v>0.54430379746835444</v>
      </c>
      <c r="AN20" s="2">
        <v>4</v>
      </c>
      <c r="AO20" s="1">
        <v>226</v>
      </c>
      <c r="AP20" s="1">
        <v>370</v>
      </c>
      <c r="AQ20" s="2">
        <f t="shared" si="19"/>
        <v>0.61081081081081079</v>
      </c>
      <c r="AS20" s="2">
        <v>4</v>
      </c>
      <c r="AT20">
        <v>253</v>
      </c>
      <c r="AU20">
        <v>359</v>
      </c>
      <c r="AV20" s="2">
        <f t="shared" si="20"/>
        <v>0.70473537604456826</v>
      </c>
      <c r="AY20" s="2">
        <v>4</v>
      </c>
      <c r="AZ20">
        <v>185</v>
      </c>
      <c r="BA20">
        <v>332</v>
      </c>
      <c r="BB20" s="2">
        <f t="shared" si="21"/>
        <v>0.55722891566265065</v>
      </c>
      <c r="BD20" s="2">
        <v>4</v>
      </c>
      <c r="BE20">
        <v>177</v>
      </c>
      <c r="BF20">
        <v>296</v>
      </c>
      <c r="BG20" s="2">
        <f t="shared" si="22"/>
        <v>0.59797297297297303</v>
      </c>
      <c r="BI20" s="2">
        <v>4</v>
      </c>
      <c r="BL20" s="2" t="e">
        <f t="shared" si="23"/>
        <v>#DIV/0!</v>
      </c>
      <c r="BM20" s="3"/>
      <c r="BP20" s="3"/>
      <c r="BQ20" s="3"/>
      <c r="BR20" s="3"/>
      <c r="BS20" s="3"/>
      <c r="BT20" s="3"/>
      <c r="BU20" s="3"/>
      <c r="BV20" s="4"/>
      <c r="BW20" s="4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</row>
    <row r="21" spans="2:103" x14ac:dyDescent="0.2">
      <c r="B21" s="2">
        <v>5</v>
      </c>
      <c r="C21">
        <v>42</v>
      </c>
      <c r="D21">
        <v>344</v>
      </c>
      <c r="E21" s="2">
        <f t="shared" si="12"/>
        <v>0.12209302325581395</v>
      </c>
      <c r="G21" s="2">
        <v>5</v>
      </c>
      <c r="H21">
        <v>32</v>
      </c>
      <c r="I21">
        <v>291</v>
      </c>
      <c r="J21" s="2">
        <f t="shared" si="13"/>
        <v>0.10996563573883161</v>
      </c>
      <c r="L21" s="2">
        <v>5</v>
      </c>
      <c r="M21" s="1">
        <v>41</v>
      </c>
      <c r="N21" s="1">
        <v>283</v>
      </c>
      <c r="O21" s="2">
        <f t="shared" si="14"/>
        <v>0.14487632508833923</v>
      </c>
      <c r="R21" s="2">
        <v>5</v>
      </c>
      <c r="S21">
        <v>3</v>
      </c>
      <c r="T21">
        <v>263</v>
      </c>
      <c r="U21" s="2">
        <f t="shared" si="15"/>
        <v>1.1406844106463879E-2</v>
      </c>
      <c r="W21" s="2">
        <v>5</v>
      </c>
      <c r="X21">
        <v>21</v>
      </c>
      <c r="Y21">
        <v>175</v>
      </c>
      <c r="Z21" s="2">
        <f t="shared" si="16"/>
        <v>0.12</v>
      </c>
      <c r="AB21" s="2">
        <v>5</v>
      </c>
      <c r="AE21" s="2" t="e">
        <f t="shared" si="17"/>
        <v>#DIV/0!</v>
      </c>
      <c r="AF21" s="3"/>
      <c r="AG21" s="3"/>
      <c r="AI21" s="2">
        <v>5</v>
      </c>
      <c r="AJ21">
        <v>32</v>
      </c>
      <c r="AK21">
        <v>359</v>
      </c>
      <c r="AL21" s="2">
        <f t="shared" si="18"/>
        <v>8.9136490250696379E-2</v>
      </c>
      <c r="AN21" s="2">
        <v>5</v>
      </c>
      <c r="AO21" s="1">
        <v>56</v>
      </c>
      <c r="AP21" s="1">
        <v>368</v>
      </c>
      <c r="AQ21" s="2">
        <f t="shared" si="19"/>
        <v>0.15217391304347827</v>
      </c>
      <c r="AS21" s="2">
        <v>5</v>
      </c>
      <c r="AT21">
        <v>49</v>
      </c>
      <c r="AU21">
        <v>349</v>
      </c>
      <c r="AV21" s="2">
        <f t="shared" si="20"/>
        <v>0.14040114613180515</v>
      </c>
      <c r="AY21" s="2">
        <v>5</v>
      </c>
      <c r="AZ21">
        <v>47</v>
      </c>
      <c r="BA21">
        <v>290</v>
      </c>
      <c r="BB21" s="2">
        <f t="shared" si="21"/>
        <v>0.16206896551724137</v>
      </c>
      <c r="BD21" s="2">
        <v>5</v>
      </c>
      <c r="BE21">
        <v>22</v>
      </c>
      <c r="BF21">
        <v>245</v>
      </c>
      <c r="BG21" s="2">
        <f t="shared" si="22"/>
        <v>8.9795918367346933E-2</v>
      </c>
      <c r="BI21" s="2">
        <v>5</v>
      </c>
      <c r="BL21" s="2" t="e">
        <f t="shared" si="23"/>
        <v>#DIV/0!</v>
      </c>
      <c r="BM21" s="3"/>
      <c r="BP21" s="3"/>
      <c r="BQ21" s="3"/>
      <c r="BR21" s="3"/>
      <c r="BS21" s="3"/>
      <c r="BT21" s="3"/>
      <c r="BU21" s="3"/>
      <c r="BV21" s="4"/>
      <c r="BW21" s="4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</row>
    <row r="22" spans="2:103" x14ac:dyDescent="0.2">
      <c r="B22" s="2">
        <v>6</v>
      </c>
      <c r="C22">
        <v>13</v>
      </c>
      <c r="D22">
        <v>135</v>
      </c>
      <c r="E22" s="2">
        <f t="shared" si="12"/>
        <v>9.6296296296296297E-2</v>
      </c>
      <c r="G22" s="2">
        <v>6</v>
      </c>
      <c r="H22">
        <v>0</v>
      </c>
      <c r="I22">
        <v>113</v>
      </c>
      <c r="J22" s="2">
        <f t="shared" si="13"/>
        <v>0</v>
      </c>
      <c r="L22" s="2">
        <v>6</v>
      </c>
      <c r="M22" s="1">
        <v>6</v>
      </c>
      <c r="N22" s="1">
        <v>144</v>
      </c>
      <c r="O22" s="2">
        <f t="shared" si="14"/>
        <v>4.1666666666666664E-2</v>
      </c>
      <c r="R22" s="2">
        <v>6</v>
      </c>
      <c r="S22">
        <v>4</v>
      </c>
      <c r="T22">
        <v>161</v>
      </c>
      <c r="U22" s="2">
        <f t="shared" si="15"/>
        <v>2.4844720496894408E-2</v>
      </c>
      <c r="W22" s="2">
        <v>6</v>
      </c>
      <c r="X22">
        <v>3</v>
      </c>
      <c r="Y22">
        <v>87</v>
      </c>
      <c r="Z22" s="2">
        <f t="shared" si="16"/>
        <v>3.4482758620689655E-2</v>
      </c>
      <c r="AB22" s="2">
        <v>6</v>
      </c>
      <c r="AE22" s="2" t="e">
        <f t="shared" si="17"/>
        <v>#DIV/0!</v>
      </c>
      <c r="AF22" s="3"/>
      <c r="AG22" s="3"/>
      <c r="AI22" s="2">
        <v>6</v>
      </c>
      <c r="AJ22">
        <v>0</v>
      </c>
      <c r="AK22">
        <v>218</v>
      </c>
      <c r="AL22" s="2">
        <f t="shared" si="18"/>
        <v>0</v>
      </c>
      <c r="AN22" s="2">
        <v>6</v>
      </c>
      <c r="AO22" s="1">
        <v>4</v>
      </c>
      <c r="AP22">
        <v>166</v>
      </c>
      <c r="AQ22" s="2">
        <f t="shared" si="19"/>
        <v>2.4096385542168676E-2</v>
      </c>
      <c r="AS22" s="2">
        <v>6</v>
      </c>
      <c r="AT22">
        <v>8</v>
      </c>
      <c r="AU22">
        <v>123</v>
      </c>
      <c r="AV22" s="2">
        <f t="shared" si="20"/>
        <v>6.5040650406504072E-2</v>
      </c>
      <c r="AY22" s="2">
        <v>6</v>
      </c>
      <c r="AZ22">
        <v>11</v>
      </c>
      <c r="BA22">
        <v>149</v>
      </c>
      <c r="BB22" s="2">
        <f t="shared" si="21"/>
        <v>7.3825503355704702E-2</v>
      </c>
      <c r="BD22" s="2">
        <v>6</v>
      </c>
      <c r="BE22">
        <v>4</v>
      </c>
      <c r="BF22">
        <v>90</v>
      </c>
      <c r="BG22" s="2">
        <f t="shared" si="22"/>
        <v>4.4444444444444446E-2</v>
      </c>
      <c r="BI22" s="2">
        <v>6</v>
      </c>
      <c r="BL22" s="2" t="e">
        <f t="shared" si="23"/>
        <v>#DIV/0!</v>
      </c>
      <c r="BM22" s="3"/>
      <c r="BP22" s="3"/>
      <c r="BQ22" s="3"/>
      <c r="BR22" s="3"/>
      <c r="BS22" s="3"/>
      <c r="BT22" s="3"/>
      <c r="BU22" s="3"/>
      <c r="BV22" s="4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</row>
    <row r="23" spans="2:103" x14ac:dyDescent="0.2">
      <c r="B23" s="2" t="s">
        <v>5</v>
      </c>
      <c r="C23" s="2">
        <f>SUM(C17:C22)</f>
        <v>879</v>
      </c>
      <c r="D23" s="2">
        <f>SUM(D17:D22)</f>
        <v>1757</v>
      </c>
      <c r="E23" s="2">
        <f t="shared" si="12"/>
        <v>0.50028457598178711</v>
      </c>
      <c r="G23" s="2" t="s">
        <v>5</v>
      </c>
      <c r="H23" s="2">
        <f>SUM(H17:H22)</f>
        <v>705</v>
      </c>
      <c r="I23" s="2">
        <f>SUM(I17:I22)</f>
        <v>1592</v>
      </c>
      <c r="J23" s="2">
        <f t="shared" si="13"/>
        <v>0.44283919597989951</v>
      </c>
      <c r="L23" s="2" t="s">
        <v>5</v>
      </c>
      <c r="M23" s="2">
        <f>SUM(M17:M22)</f>
        <v>765</v>
      </c>
      <c r="N23" s="2">
        <f>SUM(N17:N22)</f>
        <v>1571</v>
      </c>
      <c r="O23" s="2">
        <f t="shared" si="14"/>
        <v>0.48695098663271802</v>
      </c>
      <c r="R23" s="2" t="s">
        <v>5</v>
      </c>
      <c r="S23" s="2">
        <f>SUM(S17:S22)</f>
        <v>652</v>
      </c>
      <c r="T23" s="2">
        <f>SUM(T17:T22)</f>
        <v>1440</v>
      </c>
      <c r="U23" s="2">
        <f t="shared" si="15"/>
        <v>0.45277777777777778</v>
      </c>
      <c r="W23" s="2" t="s">
        <v>5</v>
      </c>
      <c r="X23" s="2">
        <f>SUM(X17:X22)</f>
        <v>573</v>
      </c>
      <c r="Y23" s="2">
        <f>SUM(Y17:Y22)</f>
        <v>1371</v>
      </c>
      <c r="Z23" s="2">
        <f t="shared" si="16"/>
        <v>0.41794310722100658</v>
      </c>
      <c r="AB23" s="2" t="s">
        <v>5</v>
      </c>
      <c r="AC23" s="2">
        <f>SUM(AC17:AC22)</f>
        <v>0</v>
      </c>
      <c r="AD23" s="2">
        <f>SUM(AD17:AD22)</f>
        <v>0</v>
      </c>
      <c r="AE23" s="2" t="e">
        <f t="shared" si="17"/>
        <v>#DIV/0!</v>
      </c>
      <c r="AF23" s="3"/>
      <c r="AG23" s="3"/>
      <c r="AI23" s="2" t="s">
        <v>5</v>
      </c>
      <c r="AJ23" s="2">
        <f>SUM(AJ17:AJ22)</f>
        <v>1127</v>
      </c>
      <c r="AK23" s="2">
        <f>SUM(AK17:AK22)</f>
        <v>2232</v>
      </c>
      <c r="AL23" s="2">
        <f t="shared" si="18"/>
        <v>0.50492831541218641</v>
      </c>
      <c r="AN23" s="2" t="s">
        <v>5</v>
      </c>
      <c r="AO23" s="2">
        <f>SUM(AO17:AO22)</f>
        <v>1148</v>
      </c>
      <c r="AP23" s="2">
        <f>SUM(AP17:AP22)</f>
        <v>2132</v>
      </c>
      <c r="AQ23" s="2">
        <f t="shared" si="19"/>
        <v>0.53846153846153844</v>
      </c>
      <c r="AS23" s="2" t="s">
        <v>5</v>
      </c>
      <c r="AT23" s="2">
        <f>SUM(AT17:AT22)</f>
        <v>1245</v>
      </c>
      <c r="AU23" s="2">
        <f>SUM(AU17:AU22)</f>
        <v>1949</v>
      </c>
      <c r="AV23" s="2">
        <f t="shared" si="20"/>
        <v>0.63878912262698817</v>
      </c>
      <c r="AY23" s="2" t="s">
        <v>5</v>
      </c>
      <c r="AZ23" s="2">
        <f>SUM(AZ17:AZ22)</f>
        <v>947</v>
      </c>
      <c r="BA23" s="2">
        <f>SUM(BA17:BA22)</f>
        <v>1642</v>
      </c>
      <c r="BB23" s="2">
        <f t="shared" si="21"/>
        <v>0.57673568818514009</v>
      </c>
      <c r="BD23" s="2" t="s">
        <v>5</v>
      </c>
      <c r="BE23" s="2">
        <f>SUM(BE17:BE22)</f>
        <v>970</v>
      </c>
      <c r="BF23" s="2">
        <f>SUM(BF17:BF22)</f>
        <v>1547</v>
      </c>
      <c r="BG23" s="2">
        <f t="shared" si="22"/>
        <v>0.62702003878474466</v>
      </c>
      <c r="BI23" s="2" t="s">
        <v>5</v>
      </c>
      <c r="BJ23" s="2">
        <f>SUM(BJ17:BJ22)</f>
        <v>0</v>
      </c>
      <c r="BK23" s="2">
        <f>SUM(BK17:BK22)</f>
        <v>0</v>
      </c>
      <c r="BL23" s="2" t="e">
        <f t="shared" si="23"/>
        <v>#DIV/0!</v>
      </c>
      <c r="BM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</row>
    <row r="24" spans="2:103" x14ac:dyDescent="0.2">
      <c r="BM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</row>
    <row r="25" spans="2:103" x14ac:dyDescent="0.2">
      <c r="B25" t="s">
        <v>52</v>
      </c>
      <c r="R25" t="s">
        <v>61</v>
      </c>
      <c r="AI25" t="s">
        <v>52</v>
      </c>
      <c r="AY25" t="s">
        <v>68</v>
      </c>
      <c r="BM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</row>
    <row r="26" spans="2:103" x14ac:dyDescent="0.2">
      <c r="B26" s="2" t="s">
        <v>1</v>
      </c>
      <c r="C26" s="2" t="s">
        <v>2</v>
      </c>
      <c r="D26" s="2" t="s">
        <v>3</v>
      </c>
      <c r="E26" s="2" t="s">
        <v>4</v>
      </c>
      <c r="G26" s="2" t="s">
        <v>1</v>
      </c>
      <c r="H26" s="2" t="s">
        <v>2</v>
      </c>
      <c r="I26" s="2" t="s">
        <v>3</v>
      </c>
      <c r="J26" s="2" t="s">
        <v>4</v>
      </c>
      <c r="L26" s="2" t="s">
        <v>1</v>
      </c>
      <c r="M26" s="2" t="s">
        <v>2</v>
      </c>
      <c r="N26" s="2" t="s">
        <v>3</v>
      </c>
      <c r="O26" s="2" t="s">
        <v>4</v>
      </c>
      <c r="R26" s="2" t="s">
        <v>1</v>
      </c>
      <c r="S26" s="2" t="s">
        <v>2</v>
      </c>
      <c r="T26" s="2" t="s">
        <v>3</v>
      </c>
      <c r="U26" s="2" t="s">
        <v>4</v>
      </c>
      <c r="W26" s="2" t="s">
        <v>1</v>
      </c>
      <c r="X26" s="2" t="s">
        <v>2</v>
      </c>
      <c r="Y26" s="2" t="s">
        <v>3</v>
      </c>
      <c r="Z26" s="2" t="s">
        <v>4</v>
      </c>
      <c r="AB26" s="2" t="s">
        <v>1</v>
      </c>
      <c r="AC26" s="2" t="s">
        <v>2</v>
      </c>
      <c r="AD26" s="2" t="s">
        <v>3</v>
      </c>
      <c r="AE26" s="2" t="s">
        <v>4</v>
      </c>
      <c r="AF26" s="3"/>
      <c r="AG26" s="3"/>
      <c r="AI26" s="2" t="s">
        <v>1</v>
      </c>
      <c r="AJ26" s="2" t="s">
        <v>2</v>
      </c>
      <c r="AK26" s="2" t="s">
        <v>3</v>
      </c>
      <c r="AL26" s="2" t="s">
        <v>4</v>
      </c>
      <c r="AN26" s="2" t="s">
        <v>1</v>
      </c>
      <c r="AO26" s="2" t="s">
        <v>2</v>
      </c>
      <c r="AP26" s="2" t="s">
        <v>3</v>
      </c>
      <c r="AQ26" s="2" t="s">
        <v>4</v>
      </c>
      <c r="AS26" s="2" t="s">
        <v>1</v>
      </c>
      <c r="AT26" s="2" t="s">
        <v>2</v>
      </c>
      <c r="AU26" s="2" t="s">
        <v>3</v>
      </c>
      <c r="AV26" s="2" t="s">
        <v>4</v>
      </c>
      <c r="AY26" s="2" t="s">
        <v>1</v>
      </c>
      <c r="AZ26" s="2" t="s">
        <v>2</v>
      </c>
      <c r="BA26" s="2" t="s">
        <v>3</v>
      </c>
      <c r="BB26" s="2" t="s">
        <v>4</v>
      </c>
      <c r="BD26" s="2" t="s">
        <v>1</v>
      </c>
      <c r="BE26" s="2" t="s">
        <v>2</v>
      </c>
      <c r="BF26" s="2" t="s">
        <v>3</v>
      </c>
      <c r="BG26" s="2" t="s">
        <v>4</v>
      </c>
      <c r="BI26" s="2" t="s">
        <v>1</v>
      </c>
      <c r="BJ26" s="2" t="s">
        <v>2</v>
      </c>
      <c r="BK26" s="2" t="s">
        <v>3</v>
      </c>
      <c r="BL26" s="2" t="s">
        <v>4</v>
      </c>
      <c r="BM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</row>
    <row r="27" spans="2:103" x14ac:dyDescent="0.2">
      <c r="B27" s="2">
        <v>1</v>
      </c>
      <c r="C27">
        <v>172</v>
      </c>
      <c r="D27" s="1">
        <v>301</v>
      </c>
      <c r="E27" s="2">
        <f>C27/D27</f>
        <v>0.5714285714285714</v>
      </c>
      <c r="G27" s="2">
        <v>1</v>
      </c>
      <c r="H27">
        <v>154</v>
      </c>
      <c r="I27">
        <v>339</v>
      </c>
      <c r="J27" s="2">
        <f>H27/I27</f>
        <v>0.45427728613569324</v>
      </c>
      <c r="L27" s="2">
        <v>1</v>
      </c>
      <c r="M27">
        <v>185</v>
      </c>
      <c r="N27">
        <v>297</v>
      </c>
      <c r="O27" s="2">
        <f>M27/N27</f>
        <v>0.62289562289562295</v>
      </c>
      <c r="R27" s="2">
        <v>1</v>
      </c>
      <c r="S27">
        <v>156</v>
      </c>
      <c r="T27" s="1">
        <v>252</v>
      </c>
      <c r="U27" s="2">
        <f>S27/T27</f>
        <v>0.61904761904761907</v>
      </c>
      <c r="W27" s="2">
        <v>1</v>
      </c>
      <c r="X27">
        <v>139</v>
      </c>
      <c r="Y27">
        <v>237</v>
      </c>
      <c r="Z27" s="2">
        <f>X27/Y27</f>
        <v>0.5864978902953587</v>
      </c>
      <c r="AB27" s="2">
        <v>1</v>
      </c>
      <c r="AE27" s="2" t="e">
        <f>AC27/AD27</f>
        <v>#DIV/0!</v>
      </c>
      <c r="AF27" s="3"/>
      <c r="AG27" s="3"/>
      <c r="AI27" s="2">
        <v>1</v>
      </c>
      <c r="AJ27">
        <v>147</v>
      </c>
      <c r="AK27" s="1">
        <v>334</v>
      </c>
      <c r="AL27" s="2">
        <f>AJ27/AK27</f>
        <v>0.44011976047904194</v>
      </c>
      <c r="AN27" s="2">
        <v>1</v>
      </c>
      <c r="AO27">
        <v>187</v>
      </c>
      <c r="AP27">
        <v>296</v>
      </c>
      <c r="AQ27" s="2">
        <f>AO27/AP27</f>
        <v>0.6317567567567568</v>
      </c>
      <c r="AS27" s="2">
        <v>1</v>
      </c>
      <c r="AT27">
        <v>202</v>
      </c>
      <c r="AU27">
        <v>321</v>
      </c>
      <c r="AV27" s="2">
        <f>AT27/AU27</f>
        <v>0.62928348909657317</v>
      </c>
      <c r="AY27" s="2">
        <v>1</v>
      </c>
      <c r="AZ27">
        <v>209</v>
      </c>
      <c r="BA27">
        <v>350</v>
      </c>
      <c r="BB27" s="2">
        <f>AZ27/BA27</f>
        <v>0.5971428571428572</v>
      </c>
      <c r="BD27" s="2">
        <v>1</v>
      </c>
      <c r="BE27">
        <v>149</v>
      </c>
      <c r="BF27">
        <v>228</v>
      </c>
      <c r="BG27" s="2">
        <f>BE27/BF27</f>
        <v>0.65350877192982459</v>
      </c>
      <c r="BI27" s="2">
        <v>1</v>
      </c>
      <c r="BJ27" s="2"/>
      <c r="BK27" s="2"/>
      <c r="BL27" s="2" t="e">
        <f>BJ27/BK27</f>
        <v>#DIV/0!</v>
      </c>
      <c r="BM27" s="3"/>
      <c r="BP27" s="3"/>
      <c r="BQ27" s="3"/>
      <c r="BR27" s="4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</row>
    <row r="28" spans="2:103" x14ac:dyDescent="0.2">
      <c r="B28" s="2">
        <v>2</v>
      </c>
      <c r="C28">
        <v>254</v>
      </c>
      <c r="D28" s="1">
        <v>329</v>
      </c>
      <c r="E28" s="2">
        <f t="shared" ref="E28:E33" si="24">C28/D28</f>
        <v>0.77203647416413379</v>
      </c>
      <c r="G28" s="2">
        <v>2</v>
      </c>
      <c r="H28">
        <v>204</v>
      </c>
      <c r="I28">
        <v>355</v>
      </c>
      <c r="J28" s="2">
        <f t="shared" ref="J28:J33" si="25">H28/I28</f>
        <v>0.57464788732394367</v>
      </c>
      <c r="L28" s="2">
        <v>2</v>
      </c>
      <c r="M28">
        <v>230</v>
      </c>
      <c r="N28">
        <v>309</v>
      </c>
      <c r="O28" s="2">
        <f t="shared" ref="O28:O33" si="26">M28/N28</f>
        <v>0.74433656957928807</v>
      </c>
      <c r="R28" s="2">
        <v>2</v>
      </c>
      <c r="S28">
        <v>162</v>
      </c>
      <c r="T28" s="1">
        <v>260</v>
      </c>
      <c r="U28" s="2">
        <f t="shared" ref="U28:U33" si="27">S28/T28</f>
        <v>0.62307692307692308</v>
      </c>
      <c r="W28" s="2">
        <v>2</v>
      </c>
      <c r="X28">
        <v>165</v>
      </c>
      <c r="Y28">
        <v>249</v>
      </c>
      <c r="Z28" s="2">
        <f t="shared" ref="Z28:Z33" si="28">X28/Y28</f>
        <v>0.66265060240963858</v>
      </c>
      <c r="AB28" s="2">
        <v>2</v>
      </c>
      <c r="AE28" s="2" t="e">
        <f t="shared" ref="AE28:AE33" si="29">AC28/AD28</f>
        <v>#DIV/0!</v>
      </c>
      <c r="AF28" s="3"/>
      <c r="AG28" s="3"/>
      <c r="AI28" s="2">
        <v>2</v>
      </c>
      <c r="AJ28">
        <v>233</v>
      </c>
      <c r="AK28" s="1">
        <v>362</v>
      </c>
      <c r="AL28" s="2">
        <f t="shared" ref="AL28:AL33" si="30">AJ28/AK28</f>
        <v>0.64364640883977897</v>
      </c>
      <c r="AN28" s="2">
        <v>2</v>
      </c>
      <c r="AO28">
        <v>290</v>
      </c>
      <c r="AP28">
        <v>291</v>
      </c>
      <c r="AQ28" s="2">
        <f t="shared" ref="AQ28:AQ33" si="31">AO28/AP28</f>
        <v>0.99656357388316152</v>
      </c>
      <c r="AS28" s="2">
        <v>2</v>
      </c>
      <c r="AT28">
        <v>270</v>
      </c>
      <c r="AU28">
        <v>324</v>
      </c>
      <c r="AV28" s="2">
        <f t="shared" ref="AV28:AV33" si="32">AT28/AU28</f>
        <v>0.83333333333333337</v>
      </c>
      <c r="AY28" s="2">
        <v>2</v>
      </c>
      <c r="AZ28">
        <v>241</v>
      </c>
      <c r="BA28">
        <v>347</v>
      </c>
      <c r="BB28" s="2">
        <f t="shared" ref="BB28:BB33" si="33">AZ28/BA28</f>
        <v>0.6945244956772334</v>
      </c>
      <c r="BD28" s="2">
        <v>2</v>
      </c>
      <c r="BE28">
        <v>186</v>
      </c>
      <c r="BF28">
        <v>232</v>
      </c>
      <c r="BG28" s="2">
        <f t="shared" ref="BG28:BG33" si="34">BE28/BF28</f>
        <v>0.80172413793103448</v>
      </c>
      <c r="BI28" s="2">
        <v>2</v>
      </c>
      <c r="BJ28" s="2"/>
      <c r="BK28" s="2"/>
      <c r="BL28" s="2" t="e">
        <f t="shared" ref="BL28:BL33" si="35">BJ28/BK28</f>
        <v>#DIV/0!</v>
      </c>
      <c r="BM28" s="3"/>
      <c r="BP28" s="3"/>
      <c r="BQ28" s="3"/>
      <c r="BR28" s="4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</row>
    <row r="29" spans="2:103" x14ac:dyDescent="0.2">
      <c r="B29" s="2">
        <v>3</v>
      </c>
      <c r="C29">
        <v>224</v>
      </c>
      <c r="D29" s="1">
        <v>359</v>
      </c>
      <c r="E29" s="2">
        <f t="shared" si="24"/>
        <v>0.62395543175487467</v>
      </c>
      <c r="G29" s="2">
        <v>3</v>
      </c>
      <c r="H29">
        <v>159</v>
      </c>
      <c r="I29">
        <v>360</v>
      </c>
      <c r="J29" s="2">
        <f t="shared" si="25"/>
        <v>0.44166666666666665</v>
      </c>
      <c r="L29" s="2">
        <v>3</v>
      </c>
      <c r="M29">
        <v>192</v>
      </c>
      <c r="N29">
        <v>348</v>
      </c>
      <c r="O29" s="2">
        <f t="shared" si="26"/>
        <v>0.55172413793103448</v>
      </c>
      <c r="R29" s="2">
        <v>3</v>
      </c>
      <c r="S29">
        <v>141</v>
      </c>
      <c r="T29" s="1">
        <v>262</v>
      </c>
      <c r="U29" s="2">
        <f t="shared" si="27"/>
        <v>0.53816793893129766</v>
      </c>
      <c r="W29" s="2">
        <v>3</v>
      </c>
      <c r="X29">
        <v>154</v>
      </c>
      <c r="Y29">
        <v>255</v>
      </c>
      <c r="Z29" s="2">
        <f t="shared" si="28"/>
        <v>0.60392156862745094</v>
      </c>
      <c r="AB29" s="2">
        <v>3</v>
      </c>
      <c r="AE29" s="2" t="e">
        <f t="shared" si="29"/>
        <v>#DIV/0!</v>
      </c>
      <c r="AF29" s="3"/>
      <c r="AG29" s="3"/>
      <c r="AI29" s="2">
        <v>3</v>
      </c>
      <c r="AJ29">
        <v>156</v>
      </c>
      <c r="AK29" s="1">
        <v>352</v>
      </c>
      <c r="AL29" s="2">
        <f t="shared" si="30"/>
        <v>0.44318181818181818</v>
      </c>
      <c r="AN29" s="2">
        <v>3</v>
      </c>
      <c r="AO29">
        <v>234</v>
      </c>
      <c r="AP29">
        <v>322</v>
      </c>
      <c r="AQ29" s="2">
        <f t="shared" si="31"/>
        <v>0.72670807453416153</v>
      </c>
      <c r="AS29" s="2">
        <v>3</v>
      </c>
      <c r="AT29">
        <v>287</v>
      </c>
      <c r="AU29">
        <v>315</v>
      </c>
      <c r="AV29" s="2">
        <f t="shared" si="32"/>
        <v>0.91111111111111109</v>
      </c>
      <c r="AY29" s="2">
        <v>3</v>
      </c>
      <c r="AZ29">
        <v>202</v>
      </c>
      <c r="BA29">
        <v>360</v>
      </c>
      <c r="BB29" s="2">
        <f t="shared" si="33"/>
        <v>0.56111111111111112</v>
      </c>
      <c r="BD29" s="2">
        <v>3</v>
      </c>
      <c r="BE29">
        <v>174</v>
      </c>
      <c r="BF29">
        <v>215</v>
      </c>
      <c r="BG29" s="2">
        <f t="shared" si="34"/>
        <v>0.80930232558139537</v>
      </c>
      <c r="BI29" s="2">
        <v>3</v>
      </c>
      <c r="BJ29" s="2"/>
      <c r="BK29" s="2"/>
      <c r="BL29" s="2" t="e">
        <f t="shared" si="35"/>
        <v>#DIV/0!</v>
      </c>
      <c r="BM29" s="3"/>
      <c r="BP29" s="3"/>
      <c r="BQ29" s="3"/>
      <c r="BR29" s="4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</row>
    <row r="30" spans="2:103" x14ac:dyDescent="0.2">
      <c r="B30" s="2">
        <v>4</v>
      </c>
      <c r="C30">
        <v>183</v>
      </c>
      <c r="D30" s="1">
        <v>391</v>
      </c>
      <c r="E30" s="2">
        <f t="shared" si="24"/>
        <v>0.4680306905370844</v>
      </c>
      <c r="G30" s="2">
        <v>4</v>
      </c>
      <c r="H30">
        <v>90</v>
      </c>
      <c r="I30">
        <v>343</v>
      </c>
      <c r="J30" s="2">
        <f t="shared" si="25"/>
        <v>0.26239067055393583</v>
      </c>
      <c r="L30" s="2">
        <v>4</v>
      </c>
      <c r="M30">
        <v>134</v>
      </c>
      <c r="N30">
        <v>363</v>
      </c>
      <c r="O30" s="2">
        <f t="shared" si="26"/>
        <v>0.36914600550964188</v>
      </c>
      <c r="R30" s="2">
        <v>4</v>
      </c>
      <c r="S30">
        <v>112</v>
      </c>
      <c r="T30" s="1">
        <v>257</v>
      </c>
      <c r="U30" s="2">
        <f t="shared" si="27"/>
        <v>0.43579766536964981</v>
      </c>
      <c r="W30" s="2">
        <v>4</v>
      </c>
      <c r="X30">
        <v>102</v>
      </c>
      <c r="Y30">
        <v>235</v>
      </c>
      <c r="Z30" s="2">
        <f t="shared" si="28"/>
        <v>0.43404255319148938</v>
      </c>
      <c r="AB30" s="2">
        <v>4</v>
      </c>
      <c r="AE30" s="2" t="e">
        <f t="shared" si="29"/>
        <v>#DIV/0!</v>
      </c>
      <c r="AF30" s="3"/>
      <c r="AG30" s="3"/>
      <c r="AI30" s="2">
        <v>4</v>
      </c>
      <c r="AJ30">
        <v>121</v>
      </c>
      <c r="AK30" s="1">
        <v>354</v>
      </c>
      <c r="AL30" s="2">
        <f t="shared" si="30"/>
        <v>0.34180790960451979</v>
      </c>
      <c r="AN30" s="2">
        <v>4</v>
      </c>
      <c r="AO30">
        <v>172</v>
      </c>
      <c r="AP30">
        <v>312</v>
      </c>
      <c r="AQ30" s="2">
        <f t="shared" si="31"/>
        <v>0.55128205128205132</v>
      </c>
      <c r="AS30" s="2">
        <v>4</v>
      </c>
      <c r="AT30">
        <v>179</v>
      </c>
      <c r="AU30">
        <v>311</v>
      </c>
      <c r="AV30" s="2">
        <f t="shared" si="32"/>
        <v>0.57556270096463025</v>
      </c>
      <c r="AY30" s="2">
        <v>4</v>
      </c>
      <c r="AZ30">
        <v>218</v>
      </c>
      <c r="BA30">
        <v>350</v>
      </c>
      <c r="BB30" s="2">
        <f t="shared" si="33"/>
        <v>0.62285714285714289</v>
      </c>
      <c r="BD30" s="2">
        <v>4</v>
      </c>
      <c r="BE30">
        <v>153</v>
      </c>
      <c r="BF30">
        <v>211</v>
      </c>
      <c r="BG30" s="2">
        <f t="shared" si="34"/>
        <v>0.72511848341232232</v>
      </c>
      <c r="BI30" s="2">
        <v>4</v>
      </c>
      <c r="BJ30" s="2"/>
      <c r="BK30" s="2"/>
      <c r="BL30" s="2" t="e">
        <f t="shared" si="35"/>
        <v>#DIV/0!</v>
      </c>
      <c r="BM30" s="3"/>
      <c r="BP30" s="3"/>
      <c r="BQ30" s="3"/>
      <c r="BR30" s="4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</row>
    <row r="31" spans="2:103" x14ac:dyDescent="0.2">
      <c r="B31" s="2">
        <v>5</v>
      </c>
      <c r="C31">
        <v>21</v>
      </c>
      <c r="D31" s="1">
        <v>319</v>
      </c>
      <c r="E31" s="2">
        <f t="shared" si="24"/>
        <v>6.5830721003134793E-2</v>
      </c>
      <c r="G31" s="2">
        <v>5</v>
      </c>
      <c r="H31">
        <v>4</v>
      </c>
      <c r="I31">
        <v>293</v>
      </c>
      <c r="J31" s="2">
        <f t="shared" si="25"/>
        <v>1.3651877133105802E-2</v>
      </c>
      <c r="L31" s="2">
        <v>5</v>
      </c>
      <c r="M31">
        <v>24</v>
      </c>
      <c r="N31">
        <v>349</v>
      </c>
      <c r="O31" s="2">
        <f t="shared" si="26"/>
        <v>6.8767908309455589E-2</v>
      </c>
      <c r="R31" s="2">
        <v>5</v>
      </c>
      <c r="S31">
        <v>39</v>
      </c>
      <c r="T31" s="1">
        <v>245</v>
      </c>
      <c r="U31" s="2">
        <f t="shared" si="27"/>
        <v>0.15918367346938775</v>
      </c>
      <c r="W31" s="2">
        <v>5</v>
      </c>
      <c r="X31">
        <v>7</v>
      </c>
      <c r="Y31">
        <v>220</v>
      </c>
      <c r="Z31" s="2">
        <f t="shared" si="28"/>
        <v>3.1818181818181815E-2</v>
      </c>
      <c r="AB31" s="2">
        <v>5</v>
      </c>
      <c r="AE31" s="2" t="e">
        <f t="shared" si="29"/>
        <v>#DIV/0!</v>
      </c>
      <c r="AF31" s="3"/>
      <c r="AG31" s="3"/>
      <c r="AI31" s="2">
        <v>5</v>
      </c>
      <c r="AJ31">
        <v>22</v>
      </c>
      <c r="AK31" s="1">
        <v>336</v>
      </c>
      <c r="AL31" s="2">
        <f t="shared" si="30"/>
        <v>6.5476190476190479E-2</v>
      </c>
      <c r="AN31" s="2">
        <v>5</v>
      </c>
      <c r="AO31">
        <v>62</v>
      </c>
      <c r="AP31">
        <v>276</v>
      </c>
      <c r="AQ31" s="2">
        <f t="shared" si="31"/>
        <v>0.22463768115942029</v>
      </c>
      <c r="AS31" s="2">
        <v>5</v>
      </c>
      <c r="AT31">
        <v>28</v>
      </c>
      <c r="AU31">
        <v>272</v>
      </c>
      <c r="AV31" s="2">
        <f t="shared" si="32"/>
        <v>0.10294117647058823</v>
      </c>
      <c r="AY31" s="2">
        <v>5</v>
      </c>
      <c r="AZ31">
        <v>66</v>
      </c>
      <c r="BA31">
        <v>322</v>
      </c>
      <c r="BB31" s="2">
        <f t="shared" si="33"/>
        <v>0.20496894409937888</v>
      </c>
      <c r="BD31" s="2">
        <v>5</v>
      </c>
      <c r="BE31">
        <v>35</v>
      </c>
      <c r="BF31">
        <v>219</v>
      </c>
      <c r="BG31" s="2">
        <f t="shared" si="34"/>
        <v>0.15981735159817351</v>
      </c>
      <c r="BI31" s="2">
        <v>5</v>
      </c>
      <c r="BJ31" s="2"/>
      <c r="BK31" s="2"/>
      <c r="BL31" s="2" t="e">
        <f t="shared" si="35"/>
        <v>#DIV/0!</v>
      </c>
      <c r="BM31" s="3"/>
      <c r="BP31" s="3"/>
      <c r="BQ31" s="3"/>
      <c r="BR31" s="4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</row>
    <row r="32" spans="2:103" x14ac:dyDescent="0.2">
      <c r="B32" s="2">
        <v>6</v>
      </c>
      <c r="C32">
        <v>0</v>
      </c>
      <c r="D32" s="1">
        <v>149</v>
      </c>
      <c r="E32" s="2">
        <f t="shared" si="24"/>
        <v>0</v>
      </c>
      <c r="G32" s="2">
        <v>6</v>
      </c>
      <c r="H32">
        <v>8</v>
      </c>
      <c r="I32">
        <v>133</v>
      </c>
      <c r="J32" s="2">
        <f t="shared" si="25"/>
        <v>6.0150375939849621E-2</v>
      </c>
      <c r="L32" s="2">
        <v>6</v>
      </c>
      <c r="M32">
        <v>3</v>
      </c>
      <c r="N32">
        <v>198</v>
      </c>
      <c r="O32" s="2">
        <f t="shared" si="26"/>
        <v>1.5151515151515152E-2</v>
      </c>
      <c r="R32" s="2">
        <v>6</v>
      </c>
      <c r="S32">
        <v>13</v>
      </c>
      <c r="T32" s="1">
        <v>127</v>
      </c>
      <c r="U32" s="2">
        <f t="shared" si="27"/>
        <v>0.10236220472440945</v>
      </c>
      <c r="W32" s="2">
        <v>6</v>
      </c>
      <c r="X32">
        <v>1</v>
      </c>
      <c r="Y32">
        <v>107</v>
      </c>
      <c r="Z32" s="2">
        <f t="shared" si="28"/>
        <v>9.3457943925233638E-3</v>
      </c>
      <c r="AB32" s="2">
        <v>6</v>
      </c>
      <c r="AE32" s="2" t="e">
        <f t="shared" si="29"/>
        <v>#DIV/0!</v>
      </c>
      <c r="AF32" s="3"/>
      <c r="AG32" s="3"/>
      <c r="AI32" s="2">
        <v>6</v>
      </c>
      <c r="AJ32">
        <v>10</v>
      </c>
      <c r="AK32" s="1">
        <v>131</v>
      </c>
      <c r="AL32" s="2">
        <f t="shared" si="30"/>
        <v>7.6335877862595422E-2</v>
      </c>
      <c r="AN32" s="2">
        <v>6</v>
      </c>
      <c r="AO32">
        <v>3</v>
      </c>
      <c r="AP32">
        <v>153</v>
      </c>
      <c r="AQ32" s="2">
        <f t="shared" si="31"/>
        <v>1.9607843137254902E-2</v>
      </c>
      <c r="AS32" s="2">
        <v>6</v>
      </c>
      <c r="AT32">
        <v>6</v>
      </c>
      <c r="AU32">
        <v>137</v>
      </c>
      <c r="AV32" s="2">
        <f t="shared" si="32"/>
        <v>4.3795620437956206E-2</v>
      </c>
      <c r="AY32" s="2">
        <v>6</v>
      </c>
      <c r="AZ32">
        <v>5</v>
      </c>
      <c r="BA32">
        <v>127</v>
      </c>
      <c r="BB32" s="2">
        <f t="shared" si="33"/>
        <v>3.937007874015748E-2</v>
      </c>
      <c r="BD32" s="2">
        <v>6</v>
      </c>
      <c r="BE32">
        <v>5</v>
      </c>
      <c r="BF32">
        <v>99</v>
      </c>
      <c r="BG32" s="2">
        <f t="shared" si="34"/>
        <v>5.0505050505050504E-2</v>
      </c>
      <c r="BI32" s="2">
        <v>6</v>
      </c>
      <c r="BJ32" s="2"/>
      <c r="BK32" s="2"/>
      <c r="BL32" s="2" t="e">
        <f t="shared" si="35"/>
        <v>#DIV/0!</v>
      </c>
      <c r="BM32" s="3"/>
      <c r="BP32" s="3"/>
      <c r="BQ32" s="3"/>
      <c r="BR32" s="4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</row>
    <row r="33" spans="2:103" x14ac:dyDescent="0.2">
      <c r="B33" s="2" t="s">
        <v>5</v>
      </c>
      <c r="C33" s="2">
        <f>SUM(C27:C32)</f>
        <v>854</v>
      </c>
      <c r="D33" s="2">
        <f>SUM(D27:D32)</f>
        <v>1848</v>
      </c>
      <c r="E33" s="2">
        <f t="shared" si="24"/>
        <v>0.4621212121212121</v>
      </c>
      <c r="G33" s="2" t="s">
        <v>5</v>
      </c>
      <c r="H33" s="2">
        <f>SUM(H27:H32)</f>
        <v>619</v>
      </c>
      <c r="I33" s="2">
        <f>SUM(I27:I32)</f>
        <v>1823</v>
      </c>
      <c r="J33" s="2">
        <f t="shared" si="25"/>
        <v>0.33955019199122327</v>
      </c>
      <c r="L33" s="2" t="s">
        <v>5</v>
      </c>
      <c r="M33" s="2">
        <f>SUM(M27:M32)</f>
        <v>768</v>
      </c>
      <c r="N33" s="2">
        <f>SUM(N27:N32)</f>
        <v>1864</v>
      </c>
      <c r="O33" s="2">
        <f t="shared" si="26"/>
        <v>0.41201716738197425</v>
      </c>
      <c r="R33" s="2" t="s">
        <v>5</v>
      </c>
      <c r="S33" s="2">
        <f>SUM(S27:S32)</f>
        <v>623</v>
      </c>
      <c r="T33" s="2">
        <f>SUM(T27:T32)</f>
        <v>1403</v>
      </c>
      <c r="U33" s="2">
        <f t="shared" si="27"/>
        <v>0.44404846756949395</v>
      </c>
      <c r="W33" s="2" t="s">
        <v>5</v>
      </c>
      <c r="X33" s="2">
        <f>SUM(X27:X32)</f>
        <v>568</v>
      </c>
      <c r="Y33" s="2">
        <f>SUM(Y27:Y32)</f>
        <v>1303</v>
      </c>
      <c r="Z33" s="2">
        <f t="shared" si="28"/>
        <v>0.43591711435149655</v>
      </c>
      <c r="AB33" s="2" t="s">
        <v>5</v>
      </c>
      <c r="AC33" s="2">
        <f>SUM(AC27:AC32)</f>
        <v>0</v>
      </c>
      <c r="AD33" s="2">
        <f>SUM(AD27:AD32)</f>
        <v>0</v>
      </c>
      <c r="AE33" s="2" t="e">
        <f t="shared" si="29"/>
        <v>#DIV/0!</v>
      </c>
      <c r="AF33" s="3"/>
      <c r="AG33" s="3"/>
      <c r="AI33" s="2" t="s">
        <v>5</v>
      </c>
      <c r="AJ33" s="2">
        <f>SUM(AJ27:AJ32)</f>
        <v>689</v>
      </c>
      <c r="AK33" s="2">
        <f>SUM(AK27:AK32)</f>
        <v>1869</v>
      </c>
      <c r="AL33" s="2">
        <f t="shared" si="30"/>
        <v>0.36864633493846977</v>
      </c>
      <c r="AN33" s="2" t="s">
        <v>5</v>
      </c>
      <c r="AO33" s="2">
        <f>SUM(AO27:AO32)</f>
        <v>948</v>
      </c>
      <c r="AP33" s="2">
        <f>SUM(AP27:AP32)</f>
        <v>1650</v>
      </c>
      <c r="AQ33" s="2">
        <f t="shared" si="31"/>
        <v>0.57454545454545458</v>
      </c>
      <c r="AS33" s="2" t="s">
        <v>5</v>
      </c>
      <c r="AT33" s="2">
        <f>SUM(AT27:AT32)</f>
        <v>972</v>
      </c>
      <c r="AU33" s="2">
        <f>SUM(AU27:AU32)</f>
        <v>1680</v>
      </c>
      <c r="AV33" s="2">
        <f t="shared" si="32"/>
        <v>0.57857142857142863</v>
      </c>
      <c r="AY33" s="2" t="s">
        <v>5</v>
      </c>
      <c r="AZ33" s="2">
        <f>SUM(AZ27:AZ32)</f>
        <v>941</v>
      </c>
      <c r="BA33" s="2">
        <f>SUM(BA27:BA32)</f>
        <v>1856</v>
      </c>
      <c r="BB33" s="2">
        <f t="shared" si="33"/>
        <v>0.50700431034482762</v>
      </c>
      <c r="BD33" s="2" t="s">
        <v>5</v>
      </c>
      <c r="BE33" s="2">
        <f>SUM(BE27:BE32)</f>
        <v>702</v>
      </c>
      <c r="BF33" s="2">
        <f>SUM(BF27:BF32)</f>
        <v>1204</v>
      </c>
      <c r="BG33" s="2">
        <f t="shared" si="34"/>
        <v>0.5830564784053156</v>
      </c>
      <c r="BI33" s="2" t="s">
        <v>5</v>
      </c>
      <c r="BJ33" s="2">
        <f>SUM(BJ27:BJ32)</f>
        <v>0</v>
      </c>
      <c r="BK33" s="2">
        <f>SUM(BK27:BK32)</f>
        <v>0</v>
      </c>
      <c r="BL33" s="2" t="e">
        <f t="shared" si="35"/>
        <v>#DIV/0!</v>
      </c>
      <c r="BM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</row>
    <row r="34" spans="2:103" x14ac:dyDescent="0.2">
      <c r="B34" t="s">
        <v>53</v>
      </c>
      <c r="G34" t="s">
        <v>54</v>
      </c>
      <c r="L34" t="s">
        <v>55</v>
      </c>
      <c r="R34" t="s">
        <v>57</v>
      </c>
      <c r="W34" t="s">
        <v>58</v>
      </c>
      <c r="AB34" t="s">
        <v>59</v>
      </c>
      <c r="AI34" t="s">
        <v>64</v>
      </c>
      <c r="AN34" t="s">
        <v>54</v>
      </c>
      <c r="AS34" t="s">
        <v>55</v>
      </c>
      <c r="AY34" t="s">
        <v>69</v>
      </c>
      <c r="BD34" t="s">
        <v>40</v>
      </c>
      <c r="BI34" t="s">
        <v>41</v>
      </c>
      <c r="BM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</row>
    <row r="35" spans="2:103" x14ac:dyDescent="0.2">
      <c r="B35" s="2" t="s">
        <v>1</v>
      </c>
      <c r="C35" s="2" t="s">
        <v>2</v>
      </c>
      <c r="D35" s="2" t="s">
        <v>3</v>
      </c>
      <c r="E35" s="2" t="s">
        <v>4</v>
      </c>
      <c r="G35" s="2" t="s">
        <v>1</v>
      </c>
      <c r="H35" s="2" t="s">
        <v>2</v>
      </c>
      <c r="I35" s="2" t="s">
        <v>3</v>
      </c>
      <c r="J35" s="2" t="s">
        <v>4</v>
      </c>
      <c r="L35" s="2" t="s">
        <v>1</v>
      </c>
      <c r="M35" s="2" t="s">
        <v>2</v>
      </c>
      <c r="N35" s="2" t="s">
        <v>3</v>
      </c>
      <c r="O35" s="2" t="s">
        <v>4</v>
      </c>
      <c r="R35" s="2" t="s">
        <v>1</v>
      </c>
      <c r="S35" s="2" t="s">
        <v>2</v>
      </c>
      <c r="T35" s="2" t="s">
        <v>3</v>
      </c>
      <c r="U35" s="2" t="s">
        <v>4</v>
      </c>
      <c r="W35" s="2" t="s">
        <v>1</v>
      </c>
      <c r="X35" s="2" t="s">
        <v>2</v>
      </c>
      <c r="Y35" s="2" t="s">
        <v>3</v>
      </c>
      <c r="Z35" s="2" t="s">
        <v>4</v>
      </c>
      <c r="AB35" s="2" t="s">
        <v>1</v>
      </c>
      <c r="AC35" s="2" t="s">
        <v>2</v>
      </c>
      <c r="AD35" s="2" t="s">
        <v>3</v>
      </c>
      <c r="AE35" s="2" t="s">
        <v>4</v>
      </c>
      <c r="AF35" s="3"/>
      <c r="AG35" s="3"/>
      <c r="AI35" s="2" t="s">
        <v>1</v>
      </c>
      <c r="AJ35" s="2" t="s">
        <v>2</v>
      </c>
      <c r="AK35" s="2" t="s">
        <v>3</v>
      </c>
      <c r="AL35" s="2" t="s">
        <v>4</v>
      </c>
      <c r="AN35" s="2" t="s">
        <v>1</v>
      </c>
      <c r="AO35" s="2" t="s">
        <v>2</v>
      </c>
      <c r="AP35" s="2" t="s">
        <v>3</v>
      </c>
      <c r="AQ35" s="2" t="s">
        <v>4</v>
      </c>
      <c r="AS35" s="2" t="s">
        <v>1</v>
      </c>
      <c r="AT35" s="2" t="s">
        <v>2</v>
      </c>
      <c r="AU35" s="2" t="s">
        <v>3</v>
      </c>
      <c r="AV35" s="2" t="s">
        <v>4</v>
      </c>
      <c r="AY35" s="2" t="s">
        <v>1</v>
      </c>
      <c r="AZ35" s="2" t="s">
        <v>2</v>
      </c>
      <c r="BA35" s="2" t="s">
        <v>3</v>
      </c>
      <c r="BB35" s="2" t="s">
        <v>4</v>
      </c>
      <c r="BD35" s="2" t="s">
        <v>1</v>
      </c>
      <c r="BE35" s="2" t="s">
        <v>2</v>
      </c>
      <c r="BF35" s="2" t="s">
        <v>3</v>
      </c>
      <c r="BG35" s="2" t="s">
        <v>4</v>
      </c>
      <c r="BI35" s="2" t="s">
        <v>1</v>
      </c>
      <c r="BJ35" s="2" t="s">
        <v>2</v>
      </c>
      <c r="BK35" s="2" t="s">
        <v>3</v>
      </c>
      <c r="BL35" s="2" t="s">
        <v>4</v>
      </c>
      <c r="BM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</row>
    <row r="36" spans="2:103" x14ac:dyDescent="0.2">
      <c r="B36" s="2">
        <v>1</v>
      </c>
      <c r="C36">
        <f>AVERAGE(C7,H7,M7)</f>
        <v>171.66666666666666</v>
      </c>
      <c r="D36">
        <f>AVERAGE(D7,I7,N7)</f>
        <v>249.66666666666666</v>
      </c>
      <c r="E36" s="2">
        <f>C36/D36</f>
        <v>0.68758344459279042</v>
      </c>
      <c r="G36" s="2">
        <v>1</v>
      </c>
      <c r="H36" s="1">
        <f>AVERAGE(C17,H17,M17)</f>
        <v>149.33333333333334</v>
      </c>
      <c r="I36" s="1">
        <f>AVERAGE(D17,I17,N17)</f>
        <v>299.33333333333331</v>
      </c>
      <c r="J36" s="2">
        <f>H36/I36</f>
        <v>0.49888641425389763</v>
      </c>
      <c r="L36" s="2">
        <v>1</v>
      </c>
      <c r="M36">
        <f>AVERAGE(C27,H27,M27)</f>
        <v>170.33333333333334</v>
      </c>
      <c r="N36">
        <f>AVERAGE(D27,I27,N27)</f>
        <v>312.33333333333331</v>
      </c>
      <c r="O36" s="2">
        <f>M36/N36</f>
        <v>0.5453575240128069</v>
      </c>
      <c r="R36" s="2">
        <v>1</v>
      </c>
      <c r="S36">
        <f>AVERAGE(S7,X7,AC7)</f>
        <v>223</v>
      </c>
      <c r="T36">
        <f>AVERAGE(T7,Y7,AD7)</f>
        <v>277</v>
      </c>
      <c r="U36" s="2">
        <f>S36/T36</f>
        <v>0.80505415162454874</v>
      </c>
      <c r="W36" s="2">
        <v>1</v>
      </c>
      <c r="X36" s="1">
        <f>AVERAGE(S17,X17,AC17)</f>
        <v>195.5</v>
      </c>
      <c r="Y36" s="1">
        <f>AVERAGE(T17,Y17,AD17)</f>
        <v>293</v>
      </c>
      <c r="Z36" s="2">
        <f>X36/Y36</f>
        <v>0.66723549488054612</v>
      </c>
      <c r="AB36" s="2">
        <v>1</v>
      </c>
      <c r="AC36">
        <f>AVERAGE(S27,X27,AC27)</f>
        <v>147.5</v>
      </c>
      <c r="AD36">
        <f>AVERAGE(T27,Y27,AD27)</f>
        <v>244.5</v>
      </c>
      <c r="AE36" s="2">
        <f>AC36/AD36</f>
        <v>0.60327198364008183</v>
      </c>
      <c r="AF36" s="3"/>
      <c r="AG36" s="3"/>
      <c r="AI36" s="2">
        <v>1</v>
      </c>
      <c r="AJ36">
        <f>AVERAGE(AJ7,AO7,AT7)</f>
        <v>218.66666666666666</v>
      </c>
      <c r="AK36">
        <f>AVERAGE(AK7,AP7,AU7)</f>
        <v>316.66666666666669</v>
      </c>
      <c r="AL36" s="2">
        <f>AJ36/AK36</f>
        <v>0.69052631578947365</v>
      </c>
      <c r="AN36" s="2">
        <v>1</v>
      </c>
      <c r="AO36" s="1">
        <f>AVERAGE(AJ17,AO17,AT17)</f>
        <v>224.33333333333334</v>
      </c>
      <c r="AP36" s="1">
        <f>AVERAGE(AK17,AP17,AU17)</f>
        <v>391.66666666666669</v>
      </c>
      <c r="AQ36" s="2">
        <f>AO36/AP36</f>
        <v>0.57276595744680847</v>
      </c>
      <c r="AS36" s="2">
        <v>1</v>
      </c>
      <c r="AT36">
        <f>AVERAGE(AJ27,AO27,AT27)</f>
        <v>178.66666666666666</v>
      </c>
      <c r="AU36">
        <f>AVERAGE(AK27,AP27,AU27)</f>
        <v>317</v>
      </c>
      <c r="AV36" s="2">
        <f>AT36/AU36</f>
        <v>0.56361724500525756</v>
      </c>
      <c r="AY36" s="2">
        <v>1</v>
      </c>
      <c r="AZ36">
        <f>AVERAGE(AZ7,BE7,BJ7)</f>
        <v>203</v>
      </c>
      <c r="BA36">
        <f>AVERAGE(BA7,BF7,BK7)</f>
        <v>269.5</v>
      </c>
      <c r="BB36" s="2">
        <f>AZ36/BA36</f>
        <v>0.75324675324675328</v>
      </c>
      <c r="BD36" s="2">
        <v>1</v>
      </c>
      <c r="BE36" s="1">
        <f>AVERAGE(AZ17,BE17,BJ17)</f>
        <v>225</v>
      </c>
      <c r="BF36" s="1">
        <f>AVERAGE(BA17,BF17,BK17)</f>
        <v>290.5</v>
      </c>
      <c r="BG36" s="2">
        <f>BE36/BF36</f>
        <v>0.77452667814113596</v>
      </c>
      <c r="BI36" s="2">
        <v>1</v>
      </c>
      <c r="BJ36">
        <f>AVERAGE(AZ27,BE27,BJ27)</f>
        <v>179</v>
      </c>
      <c r="BK36">
        <f>AVERAGE(BA27,BF27,BK27)</f>
        <v>289</v>
      </c>
      <c r="BL36" s="2">
        <f>BJ36/BK36</f>
        <v>0.61937716262975784</v>
      </c>
      <c r="BM36" s="3"/>
      <c r="BP36" s="3"/>
      <c r="BQ36" s="3"/>
      <c r="BR36" s="3"/>
      <c r="BS36" s="3"/>
      <c r="BT36" s="3"/>
      <c r="BU36" s="3"/>
      <c r="BV36" s="4"/>
      <c r="BW36" s="4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4"/>
      <c r="CM36" s="4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</row>
    <row r="37" spans="2:103" x14ac:dyDescent="0.2">
      <c r="B37" s="2">
        <v>2</v>
      </c>
      <c r="C37">
        <f t="shared" ref="C37:D37" si="36">AVERAGE(C8,H8,M8)</f>
        <v>213.66666666666666</v>
      </c>
      <c r="D37">
        <f t="shared" si="36"/>
        <v>248.66666666666666</v>
      </c>
      <c r="E37" s="2">
        <f t="shared" ref="E37:E42" si="37">C37/D37</f>
        <v>0.85924932975871315</v>
      </c>
      <c r="G37" s="2">
        <v>2</v>
      </c>
      <c r="H37" s="1">
        <f t="shared" ref="H37:I37" si="38">AVERAGE(C18,H18,M18)</f>
        <v>231.66666666666666</v>
      </c>
      <c r="I37" s="1">
        <f t="shared" si="38"/>
        <v>314.66666666666669</v>
      </c>
      <c r="J37" s="2">
        <f t="shared" ref="J37:J42" si="39">H37/I37</f>
        <v>0.7362288135593219</v>
      </c>
      <c r="L37" s="2">
        <v>2</v>
      </c>
      <c r="M37">
        <f t="shared" ref="M37:N37" si="40">AVERAGE(C28,H28,M28)</f>
        <v>229.33333333333334</v>
      </c>
      <c r="N37">
        <f t="shared" si="40"/>
        <v>331</v>
      </c>
      <c r="O37" s="2">
        <f t="shared" ref="O37:O42" si="41">M37/N37</f>
        <v>0.69284994964753277</v>
      </c>
      <c r="R37" s="2">
        <v>2</v>
      </c>
      <c r="S37">
        <f t="shared" ref="S37:S41" si="42">AVERAGE(S8,X8,AC8)</f>
        <v>228</v>
      </c>
      <c r="T37">
        <f t="shared" ref="T37:T41" si="43">AVERAGE(T8,Y8,AD8)</f>
        <v>309</v>
      </c>
      <c r="U37" s="2">
        <f t="shared" ref="U37:U42" si="44">S37/T37</f>
        <v>0.73786407766990292</v>
      </c>
      <c r="W37" s="2">
        <v>2</v>
      </c>
      <c r="X37" s="1">
        <f t="shared" ref="X37:X41" si="45">AVERAGE(S18,X18,AC18)</f>
        <v>182.5</v>
      </c>
      <c r="Y37" s="1">
        <f t="shared" ref="Y37:Y41" si="46">AVERAGE(T18,Y18,AD18)</f>
        <v>268.5</v>
      </c>
      <c r="Z37" s="2">
        <f t="shared" ref="Z37:Z42" si="47">X37/Y37</f>
        <v>0.67970204841713222</v>
      </c>
      <c r="AB37" s="2">
        <v>2</v>
      </c>
      <c r="AC37">
        <f t="shared" ref="AC37:AC41" si="48">AVERAGE(S28,X28,AC28)</f>
        <v>163.5</v>
      </c>
      <c r="AD37">
        <f t="shared" ref="AD37:AD41" si="49">AVERAGE(T28,Y28,AD28)</f>
        <v>254.5</v>
      </c>
      <c r="AE37" s="2">
        <f t="shared" ref="AE37:AE42" si="50">AC37/AD37</f>
        <v>0.64243614931237725</v>
      </c>
      <c r="AF37" s="3"/>
      <c r="AG37" s="3"/>
      <c r="AI37" s="2">
        <v>2</v>
      </c>
      <c r="AJ37">
        <f t="shared" ref="AJ37:AJ41" si="51">AVERAGE(AJ8,AO8,AT8)</f>
        <v>307.33333333333331</v>
      </c>
      <c r="AK37">
        <f t="shared" ref="AK37:AK41" si="52">AVERAGE(AK8,AP8,AU8)</f>
        <v>330.66666666666669</v>
      </c>
      <c r="AL37" s="2">
        <f t="shared" ref="AL37:AL42" si="53">AJ37/AK37</f>
        <v>0.92943548387096764</v>
      </c>
      <c r="AN37" s="2">
        <v>2</v>
      </c>
      <c r="AO37" s="1">
        <f t="shared" ref="AO37:AO41" si="54">AVERAGE(AJ18,AO18,AT18)</f>
        <v>343.33333333333331</v>
      </c>
      <c r="AP37" s="1">
        <f t="shared" ref="AP37:AP41" si="55">AVERAGE(AK18,AP18,AU18)</f>
        <v>409</v>
      </c>
      <c r="AQ37" s="2">
        <f t="shared" ref="AQ37:AQ42" si="56">AO37/AP37</f>
        <v>0.83944580277098613</v>
      </c>
      <c r="AS37" s="2">
        <v>2</v>
      </c>
      <c r="AT37">
        <f t="shared" ref="AT37:AT41" si="57">AVERAGE(AJ28,AO28,AT28)</f>
        <v>264.33333333333331</v>
      </c>
      <c r="AU37">
        <f t="shared" ref="AU37:AU41" si="58">AVERAGE(AK28,AP28,AU28)</f>
        <v>325.66666666666669</v>
      </c>
      <c r="AV37" s="2">
        <f t="shared" ref="AV37:AV42" si="59">AT37/AU37</f>
        <v>0.81166837256908897</v>
      </c>
      <c r="AY37" s="2">
        <v>2</v>
      </c>
      <c r="AZ37">
        <f t="shared" ref="AZ37:AZ41" si="60">AVERAGE(AZ8,BE8,BJ8)</f>
        <v>225</v>
      </c>
      <c r="BA37">
        <f t="shared" ref="BA37:BA41" si="61">AVERAGE(BA8,BF8,BK8)</f>
        <v>259</v>
      </c>
      <c r="BB37" s="2">
        <f t="shared" ref="BB37:BB42" si="62">AZ37/BA37</f>
        <v>0.86872586872586877</v>
      </c>
      <c r="BD37" s="2">
        <v>2</v>
      </c>
      <c r="BE37" s="1">
        <f t="shared" ref="BE37:BE41" si="63">AVERAGE(AZ18,BE18,BJ18)</f>
        <v>266</v>
      </c>
      <c r="BF37" s="1">
        <f>AVERAGE(BA18,BF18,BK18)</f>
        <v>290</v>
      </c>
      <c r="BG37" s="2">
        <f t="shared" ref="BG37:BG42" si="64">BE37/BF37</f>
        <v>0.91724137931034477</v>
      </c>
      <c r="BI37" s="2">
        <v>2</v>
      </c>
      <c r="BJ37">
        <f t="shared" ref="BJ37:BJ41" si="65">AVERAGE(AZ28,BE28,BJ28)</f>
        <v>213.5</v>
      </c>
      <c r="BK37">
        <f t="shared" ref="BK37:BK41" si="66">AVERAGE(BA28,BF28,BK28)</f>
        <v>289.5</v>
      </c>
      <c r="BL37" s="2">
        <f t="shared" ref="BL37:BL42" si="67">BJ37/BK37</f>
        <v>0.73747841105354062</v>
      </c>
      <c r="BM37" s="3"/>
      <c r="BP37" s="3"/>
      <c r="BQ37" s="3"/>
      <c r="BR37" s="3"/>
      <c r="BS37" s="3"/>
      <c r="BT37" s="3"/>
      <c r="BU37" s="3"/>
      <c r="BV37" s="4"/>
      <c r="BW37" s="4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4"/>
      <c r="CM37" s="4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</row>
    <row r="38" spans="2:103" x14ac:dyDescent="0.2">
      <c r="B38" s="2">
        <v>3</v>
      </c>
      <c r="C38">
        <f t="shared" ref="C38:D38" si="68">AVERAGE(C9,H9,M9)</f>
        <v>209.66666666666666</v>
      </c>
      <c r="D38">
        <f t="shared" si="68"/>
        <v>263</v>
      </c>
      <c r="E38" s="2">
        <f t="shared" si="37"/>
        <v>0.79721166032953106</v>
      </c>
      <c r="G38" s="2">
        <v>3</v>
      </c>
      <c r="H38" s="1">
        <f t="shared" ref="H38:I38" si="69">AVERAGE(C19,H19,M19)</f>
        <v>215</v>
      </c>
      <c r="I38" s="1">
        <f t="shared" si="69"/>
        <v>301.66666666666669</v>
      </c>
      <c r="J38" s="2">
        <f t="shared" si="39"/>
        <v>0.71270718232044195</v>
      </c>
      <c r="L38" s="2">
        <v>3</v>
      </c>
      <c r="M38">
        <f t="shared" ref="M38:N38" si="70">AVERAGE(C29,H29,M29)</f>
        <v>191.66666666666666</v>
      </c>
      <c r="N38">
        <f t="shared" si="70"/>
        <v>355.66666666666669</v>
      </c>
      <c r="O38" s="2">
        <f t="shared" si="41"/>
        <v>0.53889409559512647</v>
      </c>
      <c r="R38" s="2">
        <v>3</v>
      </c>
      <c r="S38">
        <f t="shared" si="42"/>
        <v>195.5</v>
      </c>
      <c r="T38">
        <f t="shared" si="43"/>
        <v>338</v>
      </c>
      <c r="U38" s="2">
        <f t="shared" si="44"/>
        <v>0.57840236686390534</v>
      </c>
      <c r="W38" s="2">
        <v>3</v>
      </c>
      <c r="X38" s="1">
        <f t="shared" si="45"/>
        <v>132</v>
      </c>
      <c r="Y38" s="1">
        <f t="shared" si="46"/>
        <v>249</v>
      </c>
      <c r="Z38" s="2">
        <f t="shared" si="47"/>
        <v>0.53012048192771088</v>
      </c>
      <c r="AB38" s="2">
        <v>3</v>
      </c>
      <c r="AC38">
        <f t="shared" si="48"/>
        <v>147.5</v>
      </c>
      <c r="AD38">
        <f t="shared" si="49"/>
        <v>258.5</v>
      </c>
      <c r="AE38" s="2">
        <f t="shared" si="50"/>
        <v>0.57059961315280461</v>
      </c>
      <c r="AF38" s="3"/>
      <c r="AG38" s="3"/>
      <c r="AI38" s="2">
        <v>3</v>
      </c>
      <c r="AJ38">
        <f t="shared" si="51"/>
        <v>297.33333333333331</v>
      </c>
      <c r="AK38">
        <f t="shared" si="52"/>
        <v>312.66666666666669</v>
      </c>
      <c r="AL38" s="2">
        <f t="shared" si="53"/>
        <v>0.95095948827292098</v>
      </c>
      <c r="AN38" s="2">
        <v>3</v>
      </c>
      <c r="AO38" s="1">
        <f t="shared" si="54"/>
        <v>324.66666666666669</v>
      </c>
      <c r="AP38" s="1">
        <f t="shared" si="55"/>
        <v>401.33333333333331</v>
      </c>
      <c r="AQ38" s="2">
        <f t="shared" si="56"/>
        <v>0.80897009966777422</v>
      </c>
      <c r="AS38" s="2">
        <v>3</v>
      </c>
      <c r="AT38">
        <f t="shared" si="57"/>
        <v>225.66666666666666</v>
      </c>
      <c r="AU38">
        <f t="shared" si="58"/>
        <v>329.66666666666669</v>
      </c>
      <c r="AV38" s="2">
        <f t="shared" si="59"/>
        <v>0.68452982810920115</v>
      </c>
      <c r="AY38" s="2">
        <v>3</v>
      </c>
      <c r="AZ38">
        <f t="shared" si="60"/>
        <v>212.5</v>
      </c>
      <c r="BA38">
        <f t="shared" si="61"/>
        <v>276</v>
      </c>
      <c r="BB38" s="2">
        <f t="shared" si="62"/>
        <v>0.76992753623188404</v>
      </c>
      <c r="BD38" s="2">
        <v>3</v>
      </c>
      <c r="BE38" s="1">
        <f t="shared" si="63"/>
        <v>244.5</v>
      </c>
      <c r="BF38" s="1">
        <f t="shared" ref="BF38:BF41" si="71">AVERAGE(BA19,BF19,BK19)</f>
        <v>313</v>
      </c>
      <c r="BG38" s="2">
        <f t="shared" si="64"/>
        <v>0.78115015974440893</v>
      </c>
      <c r="BI38" s="2">
        <v>3</v>
      </c>
      <c r="BJ38">
        <f t="shared" si="65"/>
        <v>188</v>
      </c>
      <c r="BK38">
        <f t="shared" si="66"/>
        <v>287.5</v>
      </c>
      <c r="BL38" s="2">
        <f t="shared" si="67"/>
        <v>0.65391304347826085</v>
      </c>
      <c r="BM38" s="3"/>
      <c r="BP38" s="3"/>
      <c r="BQ38" s="3"/>
      <c r="BR38" s="3"/>
      <c r="BS38" s="3"/>
      <c r="BT38" s="3"/>
      <c r="BU38" s="3"/>
      <c r="BV38" s="4"/>
      <c r="BW38" s="4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4"/>
      <c r="CM38" s="4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</row>
    <row r="39" spans="2:103" x14ac:dyDescent="0.2">
      <c r="B39" s="2">
        <v>4</v>
      </c>
      <c r="C39">
        <f t="shared" ref="C39:D39" si="72">AVERAGE(C10,H10,M10)</f>
        <v>130</v>
      </c>
      <c r="D39">
        <f t="shared" si="72"/>
        <v>271.33333333333331</v>
      </c>
      <c r="E39" s="2">
        <f t="shared" si="37"/>
        <v>0.47911547911547914</v>
      </c>
      <c r="G39" s="2">
        <v>4</v>
      </c>
      <c r="H39" s="1">
        <f t="shared" ref="H39:I39" si="73">AVERAGE(C20,H20,M20)</f>
        <v>142.33333333333334</v>
      </c>
      <c r="I39" s="1">
        <f t="shared" si="73"/>
        <v>287.66666666666669</v>
      </c>
      <c r="J39" s="2">
        <f t="shared" si="39"/>
        <v>0.49478563151796062</v>
      </c>
      <c r="L39" s="2">
        <v>4</v>
      </c>
      <c r="M39">
        <f t="shared" ref="M39:N39" si="74">AVERAGE(C30,H30,M30)</f>
        <v>135.66666666666666</v>
      </c>
      <c r="N39">
        <f t="shared" si="74"/>
        <v>365.66666666666669</v>
      </c>
      <c r="O39" s="2">
        <f t="shared" si="41"/>
        <v>0.37101185050136731</v>
      </c>
      <c r="R39" s="2">
        <v>4</v>
      </c>
      <c r="S39">
        <f t="shared" si="42"/>
        <v>145.5</v>
      </c>
      <c r="T39">
        <f t="shared" si="43"/>
        <v>328.5</v>
      </c>
      <c r="U39" s="2">
        <f t="shared" si="44"/>
        <v>0.44292237442922372</v>
      </c>
      <c r="W39" s="2">
        <v>4</v>
      </c>
      <c r="X39" s="1">
        <f t="shared" si="45"/>
        <v>87</v>
      </c>
      <c r="Y39" s="1">
        <f t="shared" si="46"/>
        <v>252</v>
      </c>
      <c r="Z39" s="2">
        <f t="shared" si="47"/>
        <v>0.34523809523809523</v>
      </c>
      <c r="AB39" s="2">
        <v>4</v>
      </c>
      <c r="AC39">
        <f t="shared" si="48"/>
        <v>107</v>
      </c>
      <c r="AD39">
        <f t="shared" si="49"/>
        <v>246</v>
      </c>
      <c r="AE39" s="2">
        <f t="shared" si="50"/>
        <v>0.43495934959349591</v>
      </c>
      <c r="AF39" s="3"/>
      <c r="AG39" s="3"/>
      <c r="AI39" s="2">
        <v>4</v>
      </c>
      <c r="AJ39">
        <f t="shared" si="51"/>
        <v>183</v>
      </c>
      <c r="AK39">
        <f t="shared" si="52"/>
        <v>286.33333333333331</v>
      </c>
      <c r="AL39" s="2">
        <f t="shared" si="53"/>
        <v>0.63911525029103611</v>
      </c>
      <c r="AN39" s="2">
        <v>4</v>
      </c>
      <c r="AO39" s="1">
        <f t="shared" si="54"/>
        <v>231.33333333333334</v>
      </c>
      <c r="AP39" s="1">
        <f t="shared" si="55"/>
        <v>374.66666666666669</v>
      </c>
      <c r="AQ39" s="2">
        <f t="shared" si="56"/>
        <v>0.61743772241992878</v>
      </c>
      <c r="AS39" s="2">
        <v>4</v>
      </c>
      <c r="AT39">
        <f t="shared" si="57"/>
        <v>157.33333333333334</v>
      </c>
      <c r="AU39">
        <f t="shared" si="58"/>
        <v>325.66666666666669</v>
      </c>
      <c r="AV39" s="2">
        <f t="shared" si="59"/>
        <v>0.48311156601842375</v>
      </c>
      <c r="AY39" s="2">
        <v>4</v>
      </c>
      <c r="AZ39">
        <f t="shared" si="60"/>
        <v>181.5</v>
      </c>
      <c r="BA39">
        <f t="shared" si="61"/>
        <v>273.5</v>
      </c>
      <c r="BB39" s="2">
        <f t="shared" si="62"/>
        <v>0.66361974405850088</v>
      </c>
      <c r="BD39" s="2">
        <v>4</v>
      </c>
      <c r="BE39" s="1">
        <f t="shared" si="63"/>
        <v>181</v>
      </c>
      <c r="BF39" s="1">
        <f t="shared" si="71"/>
        <v>314</v>
      </c>
      <c r="BG39" s="2">
        <f t="shared" si="64"/>
        <v>0.57643312101910826</v>
      </c>
      <c r="BI39" s="2">
        <v>4</v>
      </c>
      <c r="BJ39">
        <f t="shared" si="65"/>
        <v>185.5</v>
      </c>
      <c r="BK39">
        <f t="shared" si="66"/>
        <v>280.5</v>
      </c>
      <c r="BL39" s="2">
        <f t="shared" si="67"/>
        <v>0.66131907308377902</v>
      </c>
      <c r="BM39" s="3"/>
      <c r="BP39" s="3"/>
      <c r="BQ39" s="3"/>
      <c r="BR39" s="3"/>
      <c r="BS39" s="3"/>
      <c r="BT39" s="3"/>
      <c r="BU39" s="3"/>
      <c r="BV39" s="4"/>
      <c r="BW39" s="4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4"/>
      <c r="CM39" s="4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</row>
    <row r="40" spans="2:103" x14ac:dyDescent="0.2">
      <c r="B40" s="2">
        <v>5</v>
      </c>
      <c r="C40">
        <f t="shared" ref="C40:D40" si="75">AVERAGE(C11,H11,M11)</f>
        <v>20</v>
      </c>
      <c r="D40">
        <f t="shared" si="75"/>
        <v>252</v>
      </c>
      <c r="E40" s="2">
        <f t="shared" si="37"/>
        <v>7.9365079365079361E-2</v>
      </c>
      <c r="G40" s="2">
        <v>5</v>
      </c>
      <c r="H40" s="1">
        <f t="shared" ref="H40:I40" si="76">AVERAGE(C21,H21,M21)</f>
        <v>38.333333333333336</v>
      </c>
      <c r="I40" s="1">
        <f t="shared" si="76"/>
        <v>306</v>
      </c>
      <c r="J40" s="2">
        <f t="shared" si="39"/>
        <v>0.12527233115468411</v>
      </c>
      <c r="L40" s="2">
        <v>5</v>
      </c>
      <c r="M40">
        <f t="shared" ref="M40:N40" si="77">AVERAGE(C31,H31,M31)</f>
        <v>16.333333333333332</v>
      </c>
      <c r="N40">
        <f t="shared" si="77"/>
        <v>320.33333333333331</v>
      </c>
      <c r="O40" s="2">
        <f t="shared" si="41"/>
        <v>5.0988553590010408E-2</v>
      </c>
      <c r="R40" s="2">
        <v>5</v>
      </c>
      <c r="S40">
        <f t="shared" si="42"/>
        <v>29</v>
      </c>
      <c r="T40">
        <f t="shared" si="43"/>
        <v>310</v>
      </c>
      <c r="U40" s="2">
        <f t="shared" si="44"/>
        <v>9.3548387096774197E-2</v>
      </c>
      <c r="W40" s="2">
        <v>5</v>
      </c>
      <c r="X40" s="1">
        <f t="shared" si="45"/>
        <v>12</v>
      </c>
      <c r="Y40" s="1">
        <f t="shared" si="46"/>
        <v>219</v>
      </c>
      <c r="Z40" s="2">
        <f t="shared" si="47"/>
        <v>5.4794520547945202E-2</v>
      </c>
      <c r="AB40" s="2">
        <v>5</v>
      </c>
      <c r="AC40">
        <f t="shared" si="48"/>
        <v>23</v>
      </c>
      <c r="AD40">
        <f t="shared" si="49"/>
        <v>232.5</v>
      </c>
      <c r="AE40" s="2">
        <f t="shared" si="50"/>
        <v>9.8924731182795697E-2</v>
      </c>
      <c r="AF40" s="3"/>
      <c r="AG40" s="3"/>
      <c r="AI40" s="2">
        <v>5</v>
      </c>
      <c r="AJ40">
        <f t="shared" si="51"/>
        <v>13.666666666666666</v>
      </c>
      <c r="AK40">
        <f t="shared" si="52"/>
        <v>299</v>
      </c>
      <c r="AL40" s="2">
        <f t="shared" si="53"/>
        <v>4.5707915273132664E-2</v>
      </c>
      <c r="AN40" s="2">
        <v>5</v>
      </c>
      <c r="AO40" s="1">
        <f t="shared" si="54"/>
        <v>45.666666666666664</v>
      </c>
      <c r="AP40" s="1">
        <f t="shared" si="55"/>
        <v>358.66666666666669</v>
      </c>
      <c r="AQ40" s="2">
        <f t="shared" si="56"/>
        <v>0.12732342007434944</v>
      </c>
      <c r="AS40" s="2">
        <v>5</v>
      </c>
      <c r="AT40">
        <f t="shared" si="57"/>
        <v>37.333333333333336</v>
      </c>
      <c r="AU40">
        <f t="shared" si="58"/>
        <v>294.66666666666669</v>
      </c>
      <c r="AV40" s="2">
        <f t="shared" si="59"/>
        <v>0.12669683257918551</v>
      </c>
      <c r="AY40" s="2">
        <v>5</v>
      </c>
      <c r="AZ40">
        <f t="shared" si="60"/>
        <v>33</v>
      </c>
      <c r="BA40">
        <f t="shared" si="61"/>
        <v>265.5</v>
      </c>
      <c r="BB40" s="2">
        <f t="shared" si="62"/>
        <v>0.12429378531073447</v>
      </c>
      <c r="BD40" s="2">
        <v>5</v>
      </c>
      <c r="BE40" s="1">
        <f t="shared" si="63"/>
        <v>34.5</v>
      </c>
      <c r="BF40" s="1">
        <f t="shared" si="71"/>
        <v>267.5</v>
      </c>
      <c r="BG40" s="2">
        <f t="shared" si="64"/>
        <v>0.12897196261682242</v>
      </c>
      <c r="BI40" s="2">
        <v>5</v>
      </c>
      <c r="BJ40">
        <f t="shared" si="65"/>
        <v>50.5</v>
      </c>
      <c r="BK40">
        <f t="shared" si="66"/>
        <v>270.5</v>
      </c>
      <c r="BL40" s="2">
        <f t="shared" si="67"/>
        <v>0.1866913123844732</v>
      </c>
      <c r="BM40" s="3"/>
      <c r="BP40" s="3"/>
      <c r="BQ40" s="3"/>
      <c r="BR40" s="3"/>
      <c r="BS40" s="3"/>
      <c r="BT40" s="3"/>
      <c r="BU40" s="3"/>
      <c r="BV40" s="4"/>
      <c r="BW40" s="4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4"/>
      <c r="CM40" s="4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</row>
    <row r="41" spans="2:103" x14ac:dyDescent="0.2">
      <c r="B41" s="2">
        <v>6</v>
      </c>
      <c r="C41">
        <f t="shared" ref="C41:D41" si="78">AVERAGE(C12,H12,M12)</f>
        <v>8</v>
      </c>
      <c r="D41">
        <f t="shared" si="78"/>
        <v>106.33333333333333</v>
      </c>
      <c r="E41" s="2">
        <f t="shared" si="37"/>
        <v>7.5235109717868343E-2</v>
      </c>
      <c r="G41" s="2">
        <v>6</v>
      </c>
      <c r="H41" s="1">
        <f t="shared" ref="H41:I41" si="79">AVERAGE(C22,H22,M22)</f>
        <v>6.333333333333333</v>
      </c>
      <c r="I41" s="1">
        <f t="shared" si="79"/>
        <v>130.66666666666666</v>
      </c>
      <c r="J41" s="2">
        <f t="shared" si="39"/>
        <v>4.8469387755102039E-2</v>
      </c>
      <c r="L41" s="2">
        <v>6</v>
      </c>
      <c r="M41">
        <f t="shared" ref="M41:N41" si="80">AVERAGE(C32,H32,M32)</f>
        <v>3.6666666666666665</v>
      </c>
      <c r="N41">
        <f t="shared" si="80"/>
        <v>160</v>
      </c>
      <c r="O41" s="2">
        <f t="shared" si="41"/>
        <v>2.2916666666666665E-2</v>
      </c>
      <c r="R41" s="2">
        <v>6</v>
      </c>
      <c r="S41">
        <f t="shared" si="42"/>
        <v>9</v>
      </c>
      <c r="T41">
        <f t="shared" si="43"/>
        <v>141.5</v>
      </c>
      <c r="U41" s="2">
        <f t="shared" si="44"/>
        <v>6.3604240282685506E-2</v>
      </c>
      <c r="W41" s="2">
        <v>6</v>
      </c>
      <c r="X41" s="1">
        <f t="shared" si="45"/>
        <v>3.5</v>
      </c>
      <c r="Y41" s="1">
        <f t="shared" si="46"/>
        <v>124</v>
      </c>
      <c r="Z41" s="2">
        <f t="shared" si="47"/>
        <v>2.8225806451612902E-2</v>
      </c>
      <c r="AB41" s="2">
        <v>6</v>
      </c>
      <c r="AC41">
        <f t="shared" si="48"/>
        <v>7</v>
      </c>
      <c r="AD41">
        <f t="shared" si="49"/>
        <v>117</v>
      </c>
      <c r="AE41" s="2">
        <f t="shared" si="50"/>
        <v>5.9829059829059832E-2</v>
      </c>
      <c r="AF41" s="3"/>
      <c r="AG41" s="3"/>
      <c r="AI41" s="2">
        <v>6</v>
      </c>
      <c r="AJ41">
        <f t="shared" si="51"/>
        <v>2</v>
      </c>
      <c r="AK41">
        <f t="shared" si="52"/>
        <v>155.66666666666666</v>
      </c>
      <c r="AL41" s="2">
        <f t="shared" si="53"/>
        <v>1.2847965738758032E-2</v>
      </c>
      <c r="AN41" s="2">
        <v>6</v>
      </c>
      <c r="AO41" s="1">
        <f t="shared" si="54"/>
        <v>4</v>
      </c>
      <c r="AP41" s="1">
        <f t="shared" si="55"/>
        <v>169</v>
      </c>
      <c r="AQ41" s="2">
        <f t="shared" si="56"/>
        <v>2.3668639053254437E-2</v>
      </c>
      <c r="AS41" s="2">
        <v>6</v>
      </c>
      <c r="AT41">
        <f t="shared" si="57"/>
        <v>6.333333333333333</v>
      </c>
      <c r="AU41">
        <f t="shared" si="58"/>
        <v>140.33333333333334</v>
      </c>
      <c r="AV41" s="2">
        <f t="shared" si="59"/>
        <v>4.5130641330166268E-2</v>
      </c>
      <c r="AY41" s="2">
        <v>6</v>
      </c>
      <c r="AZ41">
        <f t="shared" si="60"/>
        <v>8</v>
      </c>
      <c r="BA41">
        <f t="shared" si="61"/>
        <v>148.5</v>
      </c>
      <c r="BB41" s="2">
        <f t="shared" si="62"/>
        <v>5.387205387205387E-2</v>
      </c>
      <c r="BD41" s="2">
        <v>6</v>
      </c>
      <c r="BE41" s="1">
        <f t="shared" si="63"/>
        <v>7.5</v>
      </c>
      <c r="BF41" s="1">
        <f t="shared" si="71"/>
        <v>119.5</v>
      </c>
      <c r="BG41" s="2">
        <f t="shared" si="64"/>
        <v>6.2761506276150625E-2</v>
      </c>
      <c r="BI41" s="2">
        <v>6</v>
      </c>
      <c r="BJ41">
        <f t="shared" si="65"/>
        <v>5</v>
      </c>
      <c r="BK41">
        <f t="shared" si="66"/>
        <v>113</v>
      </c>
      <c r="BL41" s="2">
        <f t="shared" si="67"/>
        <v>4.4247787610619468E-2</v>
      </c>
      <c r="BM41" s="3"/>
      <c r="BP41" s="3"/>
      <c r="BQ41" s="3"/>
      <c r="BR41" s="3"/>
      <c r="BS41" s="3"/>
      <c r="BT41" s="3"/>
      <c r="BU41" s="3"/>
      <c r="BV41" s="4"/>
      <c r="BW41" s="4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4"/>
      <c r="CM41" s="4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</row>
    <row r="42" spans="2:103" x14ac:dyDescent="0.2">
      <c r="B42" s="2" t="s">
        <v>5</v>
      </c>
      <c r="C42" s="2">
        <f>SUM(C36:C41)</f>
        <v>753</v>
      </c>
      <c r="D42" s="2">
        <f>SUM(D36:D41)</f>
        <v>1390.9999999999998</v>
      </c>
      <c r="E42" s="2">
        <f t="shared" si="37"/>
        <v>0.54133716750539185</v>
      </c>
      <c r="G42" s="2" t="s">
        <v>5</v>
      </c>
      <c r="H42" s="2">
        <f>SUM(H36:H41)</f>
        <v>783.00000000000011</v>
      </c>
      <c r="I42" s="2">
        <f>SUM(I36:I41)</f>
        <v>1640.0000000000002</v>
      </c>
      <c r="J42" s="2">
        <f t="shared" si="39"/>
        <v>0.47743902439024388</v>
      </c>
      <c r="L42" s="2" t="s">
        <v>5</v>
      </c>
      <c r="M42" s="2">
        <f>SUM(M36:M41)</f>
        <v>747</v>
      </c>
      <c r="N42" s="2">
        <f>SUM(N36:N41)</f>
        <v>1845</v>
      </c>
      <c r="O42" s="2">
        <f t="shared" si="41"/>
        <v>0.40487804878048783</v>
      </c>
      <c r="R42" s="2" t="s">
        <v>5</v>
      </c>
      <c r="S42" s="2">
        <f>SUM(S36:S41)</f>
        <v>830</v>
      </c>
      <c r="T42" s="2">
        <f>SUM(T36:T41)</f>
        <v>1704</v>
      </c>
      <c r="U42" s="2">
        <f t="shared" si="44"/>
        <v>0.48708920187793425</v>
      </c>
      <c r="W42" s="2" t="s">
        <v>5</v>
      </c>
      <c r="X42" s="2">
        <f>SUM(X36:X41)</f>
        <v>612.5</v>
      </c>
      <c r="Y42" s="2">
        <f>SUM(Y36:Y41)</f>
        <v>1405.5</v>
      </c>
      <c r="Z42" s="2">
        <f t="shared" si="47"/>
        <v>0.43578797580932055</v>
      </c>
      <c r="AB42" s="2" t="s">
        <v>5</v>
      </c>
      <c r="AC42" s="2">
        <f>SUM(AC36:AC41)</f>
        <v>595.5</v>
      </c>
      <c r="AD42" s="2">
        <f>SUM(AD36:AD41)</f>
        <v>1353</v>
      </c>
      <c r="AE42" s="2">
        <f t="shared" si="50"/>
        <v>0.4401330376940133</v>
      </c>
      <c r="AF42" s="3"/>
      <c r="AG42" s="3"/>
      <c r="AI42" s="2" t="s">
        <v>5</v>
      </c>
      <c r="AJ42" s="2">
        <f>SUM(AJ36:AJ41)</f>
        <v>1021.9999999999999</v>
      </c>
      <c r="AK42" s="2">
        <f>SUM(AK36:AK41)</f>
        <v>1701</v>
      </c>
      <c r="AL42" s="2">
        <f t="shared" si="53"/>
        <v>0.60082304526748964</v>
      </c>
      <c r="AN42" s="2" t="s">
        <v>5</v>
      </c>
      <c r="AO42" s="2">
        <f>SUM(AO36:AO41)</f>
        <v>1173.3333333333333</v>
      </c>
      <c r="AP42" s="2">
        <f>SUM(AP36:AP41)</f>
        <v>2104.3333333333335</v>
      </c>
      <c r="AQ42" s="2">
        <f t="shared" si="56"/>
        <v>0.55757959765563114</v>
      </c>
      <c r="AS42" s="2" t="s">
        <v>5</v>
      </c>
      <c r="AT42" s="2">
        <f>SUM(AT36:AT41)</f>
        <v>869.66666666666674</v>
      </c>
      <c r="AU42" s="2">
        <f>SUM(AU36:AU41)</f>
        <v>1733.0000000000002</v>
      </c>
      <c r="AV42" s="2">
        <f t="shared" si="59"/>
        <v>0.50182727447586073</v>
      </c>
      <c r="AY42" s="2" t="s">
        <v>5</v>
      </c>
      <c r="AZ42" s="2">
        <f>SUM(AZ36:AZ41)</f>
        <v>863</v>
      </c>
      <c r="BA42" s="2">
        <f>SUM(BA36:BA41)</f>
        <v>1492</v>
      </c>
      <c r="BB42" s="2">
        <f t="shared" si="62"/>
        <v>0.57841823056300268</v>
      </c>
      <c r="BD42" s="2" t="s">
        <v>5</v>
      </c>
      <c r="BE42" s="2">
        <f>SUM(BE36:BE41)</f>
        <v>958.5</v>
      </c>
      <c r="BF42" s="2">
        <f>SUM(BF36:BF41)</f>
        <v>1594.5</v>
      </c>
      <c r="BG42" s="2">
        <f t="shared" si="64"/>
        <v>0.6011288805268109</v>
      </c>
      <c r="BI42" s="2" t="s">
        <v>5</v>
      </c>
      <c r="BJ42" s="2">
        <f>SUM(BJ36:BJ41)</f>
        <v>821.5</v>
      </c>
      <c r="BK42" s="2">
        <f>SUM(BK36:BK41)</f>
        <v>1530</v>
      </c>
      <c r="BL42" s="2">
        <f t="shared" si="67"/>
        <v>0.53692810457516338</v>
      </c>
      <c r="BM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</row>
    <row r="43" spans="2:103" x14ac:dyDescent="0.2">
      <c r="B43" t="s">
        <v>42</v>
      </c>
      <c r="E43" s="1"/>
      <c r="F43" s="1"/>
      <c r="G43" s="1"/>
      <c r="H43" s="1"/>
      <c r="I43" s="1"/>
      <c r="J43" s="1"/>
      <c r="R43" t="s">
        <v>56</v>
      </c>
      <c r="U43" s="1"/>
      <c r="V43" s="1"/>
      <c r="Y43" s="1"/>
      <c r="Z43" s="1"/>
      <c r="AA43" s="1"/>
      <c r="AI43" t="s">
        <v>42</v>
      </c>
      <c r="AY43" t="s">
        <v>43</v>
      </c>
      <c r="BC43" s="1"/>
      <c r="BD43" s="1"/>
      <c r="BE43" s="1"/>
      <c r="BF43" s="1"/>
      <c r="BM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4"/>
      <c r="CK43" s="4"/>
      <c r="CL43" s="4"/>
      <c r="CM43" s="4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</row>
    <row r="44" spans="2:103" x14ac:dyDescent="0.2">
      <c r="B44" s="2" t="s">
        <v>1</v>
      </c>
      <c r="C44" s="2" t="s">
        <v>2</v>
      </c>
      <c r="D44" s="2" t="s">
        <v>31</v>
      </c>
      <c r="E44" s="2" t="s">
        <v>29</v>
      </c>
      <c r="F44" s="1"/>
      <c r="G44" s="1"/>
      <c r="H44" s="1"/>
      <c r="I44" s="1"/>
      <c r="J44" s="1"/>
      <c r="R44" s="2" t="s">
        <v>1</v>
      </c>
      <c r="S44" s="2" t="s">
        <v>2</v>
      </c>
      <c r="T44" s="2" t="s">
        <v>32</v>
      </c>
      <c r="U44" s="2" t="s">
        <v>30</v>
      </c>
      <c r="V44" s="1"/>
      <c r="Y44" s="1"/>
      <c r="Z44" s="1"/>
      <c r="AA44" s="1"/>
      <c r="AI44" s="2" t="s">
        <v>1</v>
      </c>
      <c r="AJ44" s="2" t="s">
        <v>2</v>
      </c>
      <c r="AK44" s="2" t="s">
        <v>31</v>
      </c>
      <c r="AL44" s="2" t="s">
        <v>29</v>
      </c>
      <c r="AY44" s="2" t="s">
        <v>1</v>
      </c>
      <c r="AZ44" s="2" t="s">
        <v>2</v>
      </c>
      <c r="BA44" s="2" t="s">
        <v>33</v>
      </c>
      <c r="BB44" s="2" t="s">
        <v>34</v>
      </c>
      <c r="BC44" s="1"/>
      <c r="BD44" s="1"/>
      <c r="BE44" s="1"/>
      <c r="BF44" s="1"/>
      <c r="BM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4"/>
      <c r="CK44" s="4"/>
      <c r="CL44" s="4"/>
      <c r="CM44" s="4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</row>
    <row r="45" spans="2:103" x14ac:dyDescent="0.2">
      <c r="B45" s="2">
        <v>1</v>
      </c>
      <c r="C45" s="1">
        <f>AVERAGE(C36,H36,M36)</f>
        <v>163.7777777777778</v>
      </c>
      <c r="D45" s="1">
        <f>AVERAGE(D36,I36,N36)</f>
        <v>287.11111111111109</v>
      </c>
      <c r="E45" s="2">
        <f>C45/D45</f>
        <v>0.57043343653250789</v>
      </c>
      <c r="F45" s="1"/>
      <c r="G45" s="1"/>
      <c r="H45" s="1"/>
      <c r="I45" s="1"/>
      <c r="J45" s="1"/>
      <c r="R45" s="2">
        <v>1</v>
      </c>
      <c r="S45" s="1">
        <f>AVERAGE(S36,X36,AC36)</f>
        <v>188.66666666666666</v>
      </c>
      <c r="T45" s="1">
        <f>AVERAGE(T36,Y36,AD36)</f>
        <v>271.5</v>
      </c>
      <c r="U45" s="2">
        <f>S45/T45</f>
        <v>0.6949048496009822</v>
      </c>
      <c r="V45" s="1"/>
      <c r="Y45" s="1"/>
      <c r="Z45" s="1"/>
      <c r="AA45" s="1"/>
      <c r="AI45" s="2">
        <v>1</v>
      </c>
      <c r="AJ45" s="1">
        <f>AVERAGE(AJ36,AO36,AT36)</f>
        <v>207.2222222222222</v>
      </c>
      <c r="AK45" s="1">
        <f>AVERAGE(AK36,AP36,AU36)</f>
        <v>341.77777777777783</v>
      </c>
      <c r="AL45" s="2">
        <f>AJ45/AK45</f>
        <v>0.60630689206762012</v>
      </c>
      <c r="AY45" s="2">
        <v>1</v>
      </c>
      <c r="AZ45" s="1">
        <f>AVERAGE(AZ36,BE36,BJ36)</f>
        <v>202.33333333333334</v>
      </c>
      <c r="BA45" s="1">
        <f>AVERAGE(BA36,BF36,BK36)</f>
        <v>283</v>
      </c>
      <c r="BB45" s="2">
        <f>AZ45/BA45</f>
        <v>0.71495877502944649</v>
      </c>
      <c r="BC45" s="1"/>
      <c r="BD45" s="1"/>
      <c r="BE45" s="1"/>
      <c r="BF45" s="1"/>
      <c r="BM45" s="3"/>
      <c r="BP45" s="3"/>
      <c r="BQ45" s="4"/>
      <c r="BR45" s="4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4"/>
      <c r="CH45" s="4"/>
      <c r="CI45" s="3"/>
      <c r="CJ45" s="4"/>
      <c r="CK45" s="4"/>
      <c r="CL45" s="4"/>
      <c r="CM45" s="4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</row>
    <row r="46" spans="2:103" x14ac:dyDescent="0.2">
      <c r="B46" s="2">
        <v>2</v>
      </c>
      <c r="C46" s="1">
        <f t="shared" ref="C46:C50" si="81">AVERAGE(C37,H37,M37)</f>
        <v>224.88888888888889</v>
      </c>
      <c r="D46" s="1">
        <f t="shared" ref="D46:D50" si="82">AVERAGE(D37,I37,N37)</f>
        <v>298.11111111111114</v>
      </c>
      <c r="E46" s="2">
        <f t="shared" ref="E46:E51" si="83">C46/D46</f>
        <v>0.754379426015654</v>
      </c>
      <c r="F46" s="1"/>
      <c r="G46" s="1"/>
      <c r="H46" s="1"/>
      <c r="I46" s="1"/>
      <c r="J46" s="1"/>
      <c r="R46" s="2">
        <v>2</v>
      </c>
      <c r="S46" s="1">
        <f t="shared" ref="S46:S50" si="84">AVERAGE(S37,X37,AC37)</f>
        <v>191.33333333333334</v>
      </c>
      <c r="T46" s="1">
        <f t="shared" ref="T46:T50" si="85">AVERAGE(T37,Y37,AD37)</f>
        <v>277.33333333333331</v>
      </c>
      <c r="U46" s="2">
        <f t="shared" ref="U46:U51" si="86">S46/T46</f>
        <v>0.68990384615384626</v>
      </c>
      <c r="V46" s="1"/>
      <c r="Y46" s="1"/>
      <c r="Z46" s="1"/>
      <c r="AI46" s="2">
        <v>2</v>
      </c>
      <c r="AJ46" s="1">
        <f t="shared" ref="AJ46:AJ50" si="87">AVERAGE(AJ37,AO37,AT37)</f>
        <v>305</v>
      </c>
      <c r="AK46" s="1">
        <f t="shared" ref="AK46:AK50" si="88">AVERAGE(AK37,AP37,AU37)</f>
        <v>355.11111111111114</v>
      </c>
      <c r="AL46" s="2">
        <f t="shared" ref="AL46:AL51" si="89">AJ46/AK46</f>
        <v>0.85888610763454309</v>
      </c>
      <c r="AY46" s="2">
        <v>2</v>
      </c>
      <c r="AZ46" s="1">
        <f t="shared" ref="AZ46:AZ50" si="90">AVERAGE(AZ37,BE37,BJ37)</f>
        <v>234.83333333333334</v>
      </c>
      <c r="BA46" s="1">
        <f t="shared" ref="BA46:BA50" si="91">AVERAGE(BA37,BF37,BK37)</f>
        <v>279.5</v>
      </c>
      <c r="BB46" s="2">
        <f t="shared" ref="BB46:BB51" si="92">AZ46/BA46</f>
        <v>0.84019081693500297</v>
      </c>
      <c r="BC46" s="1"/>
      <c r="BD46" s="1"/>
      <c r="BE46" s="1"/>
      <c r="BF46" s="1"/>
      <c r="BM46" s="3"/>
      <c r="BP46" s="3"/>
      <c r="BQ46" s="4"/>
      <c r="BR46" s="4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4"/>
      <c r="CH46" s="4"/>
      <c r="CI46" s="3"/>
      <c r="CJ46" s="4"/>
      <c r="CK46" s="4"/>
      <c r="CL46" s="4"/>
      <c r="CM46" s="4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</row>
    <row r="47" spans="2:103" x14ac:dyDescent="0.2">
      <c r="B47" s="2">
        <v>3</v>
      </c>
      <c r="C47" s="1">
        <f t="shared" si="81"/>
        <v>205.44444444444443</v>
      </c>
      <c r="D47" s="1">
        <f t="shared" si="82"/>
        <v>306.77777777777783</v>
      </c>
      <c r="E47" s="2">
        <f t="shared" si="83"/>
        <v>0.66968489677653009</v>
      </c>
      <c r="F47" s="1"/>
      <c r="R47" s="2">
        <v>3</v>
      </c>
      <c r="S47" s="1">
        <f t="shared" si="84"/>
        <v>158.33333333333334</v>
      </c>
      <c r="T47" s="1">
        <f t="shared" si="85"/>
        <v>281.83333333333331</v>
      </c>
      <c r="U47" s="2">
        <f t="shared" si="86"/>
        <v>0.5617977528089888</v>
      </c>
      <c r="AI47" s="2">
        <v>3</v>
      </c>
      <c r="AJ47" s="1">
        <f t="shared" si="87"/>
        <v>282.55555555555554</v>
      </c>
      <c r="AK47" s="1">
        <f t="shared" si="88"/>
        <v>347.88888888888891</v>
      </c>
      <c r="AL47" s="2">
        <f t="shared" si="89"/>
        <v>0.81220057489619923</v>
      </c>
      <c r="AY47" s="2">
        <v>3</v>
      </c>
      <c r="AZ47" s="1">
        <f t="shared" si="90"/>
        <v>215</v>
      </c>
      <c r="BA47" s="1">
        <f t="shared" si="91"/>
        <v>292.16666666666669</v>
      </c>
      <c r="BB47" s="2">
        <f t="shared" si="92"/>
        <v>0.73588134626354818</v>
      </c>
      <c r="BC47" s="1"/>
      <c r="BD47" s="1"/>
      <c r="BE47" s="1"/>
      <c r="BF47" s="1"/>
      <c r="BM47" s="3"/>
      <c r="BP47" s="3"/>
      <c r="BQ47" s="4"/>
      <c r="BR47" s="4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4"/>
      <c r="CH47" s="4"/>
      <c r="CI47" s="3"/>
      <c r="CJ47" s="4"/>
      <c r="CK47" s="4"/>
      <c r="CL47" s="4"/>
      <c r="CM47" s="4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</row>
    <row r="48" spans="2:103" x14ac:dyDescent="0.2">
      <c r="B48" s="2">
        <v>4</v>
      </c>
      <c r="C48" s="1">
        <f t="shared" si="81"/>
        <v>136</v>
      </c>
      <c r="D48" s="1">
        <f t="shared" si="82"/>
        <v>308.22222222222223</v>
      </c>
      <c r="E48" s="2">
        <f t="shared" si="83"/>
        <v>0.441240086517664</v>
      </c>
      <c r="R48" s="2">
        <v>4</v>
      </c>
      <c r="S48" s="1">
        <f t="shared" si="84"/>
        <v>113.16666666666667</v>
      </c>
      <c r="T48" s="1">
        <f t="shared" si="85"/>
        <v>275.5</v>
      </c>
      <c r="U48" s="2">
        <f t="shared" si="86"/>
        <v>0.41076830006049608</v>
      </c>
      <c r="AI48" s="2">
        <v>4</v>
      </c>
      <c r="AJ48" s="1">
        <f t="shared" si="87"/>
        <v>190.55555555555557</v>
      </c>
      <c r="AK48" s="1">
        <f t="shared" si="88"/>
        <v>328.88888888888891</v>
      </c>
      <c r="AL48" s="2">
        <f t="shared" si="89"/>
        <v>0.57939189189189189</v>
      </c>
      <c r="AY48" s="2">
        <v>4</v>
      </c>
      <c r="AZ48" s="1">
        <f t="shared" si="90"/>
        <v>182.66666666666666</v>
      </c>
      <c r="BA48" s="1">
        <f t="shared" si="91"/>
        <v>289.33333333333331</v>
      </c>
      <c r="BB48" s="2">
        <f t="shared" si="92"/>
        <v>0.63133640552995396</v>
      </c>
      <c r="BM48" s="3"/>
      <c r="BP48" s="3"/>
      <c r="BQ48" s="4"/>
      <c r="BR48" s="4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4"/>
      <c r="CH48" s="4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</row>
    <row r="49" spans="1:103" x14ac:dyDescent="0.2">
      <c r="B49" s="2">
        <v>5</v>
      </c>
      <c r="C49" s="1">
        <f t="shared" si="81"/>
        <v>24.888888888888889</v>
      </c>
      <c r="D49" s="1">
        <f t="shared" si="82"/>
        <v>292.77777777777777</v>
      </c>
      <c r="E49" s="2">
        <f t="shared" si="83"/>
        <v>8.5009487666034153E-2</v>
      </c>
      <c r="R49" s="2">
        <v>5</v>
      </c>
      <c r="S49" s="1">
        <f t="shared" si="84"/>
        <v>21.333333333333332</v>
      </c>
      <c r="T49" s="1">
        <f t="shared" si="85"/>
        <v>253.83333333333334</v>
      </c>
      <c r="U49" s="2">
        <f t="shared" si="86"/>
        <v>8.4044648719632298E-2</v>
      </c>
      <c r="AI49" s="2">
        <v>5</v>
      </c>
      <c r="AJ49" s="1">
        <f t="shared" si="87"/>
        <v>32.222222222222221</v>
      </c>
      <c r="AK49" s="1">
        <f t="shared" si="88"/>
        <v>317.44444444444451</v>
      </c>
      <c r="AL49" s="2">
        <f t="shared" si="89"/>
        <v>0.10150507525376266</v>
      </c>
      <c r="AY49" s="2">
        <v>5</v>
      </c>
      <c r="AZ49" s="1">
        <f t="shared" si="90"/>
        <v>39.333333333333336</v>
      </c>
      <c r="BA49" s="1">
        <f t="shared" si="91"/>
        <v>267.83333333333331</v>
      </c>
      <c r="BB49" s="2">
        <f t="shared" si="92"/>
        <v>0.14685749844430618</v>
      </c>
      <c r="BM49" s="3"/>
      <c r="BP49" s="3"/>
      <c r="BQ49" s="4"/>
      <c r="BR49" s="4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4"/>
      <c r="CH49" s="4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</row>
    <row r="50" spans="1:103" x14ac:dyDescent="0.2">
      <c r="B50" s="2">
        <v>6</v>
      </c>
      <c r="C50" s="1">
        <f t="shared" si="81"/>
        <v>6</v>
      </c>
      <c r="D50" s="1">
        <f t="shared" si="82"/>
        <v>132.33333333333334</v>
      </c>
      <c r="E50" s="2">
        <f t="shared" si="83"/>
        <v>4.534005037783375E-2</v>
      </c>
      <c r="R50" s="2">
        <v>6</v>
      </c>
      <c r="S50" s="1">
        <f t="shared" si="84"/>
        <v>6.5</v>
      </c>
      <c r="T50" s="1">
        <f t="shared" si="85"/>
        <v>127.5</v>
      </c>
      <c r="U50" s="2">
        <f t="shared" si="86"/>
        <v>5.0980392156862744E-2</v>
      </c>
      <c r="AI50" s="2">
        <v>6</v>
      </c>
      <c r="AJ50" s="1">
        <f t="shared" si="87"/>
        <v>4.1111111111111107</v>
      </c>
      <c r="AK50" s="1">
        <f t="shared" si="88"/>
        <v>155</v>
      </c>
      <c r="AL50" s="2">
        <f t="shared" si="89"/>
        <v>2.6523297491039426E-2</v>
      </c>
      <c r="AY50" s="2">
        <v>6</v>
      </c>
      <c r="AZ50" s="1">
        <f t="shared" si="90"/>
        <v>6.833333333333333</v>
      </c>
      <c r="BA50" s="1">
        <f t="shared" si="91"/>
        <v>127</v>
      </c>
      <c r="BB50" s="2">
        <f t="shared" si="92"/>
        <v>5.3805774278215222E-2</v>
      </c>
      <c r="BM50" s="3"/>
      <c r="BP50" s="3"/>
      <c r="BQ50" s="4"/>
      <c r="BR50" s="4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4"/>
      <c r="CH50" s="4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</row>
    <row r="51" spans="1:103" x14ac:dyDescent="0.2">
      <c r="B51" s="2" t="s">
        <v>5</v>
      </c>
      <c r="C51" s="2">
        <f>SUM(C45:C50)</f>
        <v>761</v>
      </c>
      <c r="D51" s="2">
        <f>SUM(D45:D50)</f>
        <v>1625.3333333333333</v>
      </c>
      <c r="E51" s="2">
        <f t="shared" si="83"/>
        <v>0.46821164889253486</v>
      </c>
      <c r="R51" s="2" t="s">
        <v>5</v>
      </c>
      <c r="S51" s="2">
        <f>SUM(S45:S50)</f>
        <v>679.33333333333337</v>
      </c>
      <c r="T51" s="2">
        <f>SUM(T45:T50)</f>
        <v>1487.4999999999998</v>
      </c>
      <c r="U51" s="2">
        <f t="shared" si="86"/>
        <v>0.45669467787114854</v>
      </c>
      <c r="AI51" s="2" t="s">
        <v>5</v>
      </c>
      <c r="AJ51" s="2">
        <f>SUM(AJ45:AJ50)</f>
        <v>1021.6666666666665</v>
      </c>
      <c r="AK51" s="2">
        <f>SUM(AK45:AK50)</f>
        <v>1846.1111111111113</v>
      </c>
      <c r="AL51" s="2">
        <f t="shared" si="89"/>
        <v>0.55341558832380366</v>
      </c>
      <c r="AY51" s="2" t="s">
        <v>5</v>
      </c>
      <c r="AZ51" s="2">
        <f>SUM(AZ45:AZ50)</f>
        <v>881.00000000000011</v>
      </c>
      <c r="BA51" s="2">
        <f>SUM(BA45:BA50)</f>
        <v>1538.8333333333333</v>
      </c>
      <c r="BB51" s="2">
        <f t="shared" si="92"/>
        <v>0.57251164301960367</v>
      </c>
      <c r="BM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</row>
    <row r="52" spans="1:103" x14ac:dyDescent="0.2">
      <c r="BM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</row>
    <row r="53" spans="1:103" x14ac:dyDescent="0.2">
      <c r="BM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</row>
    <row r="54" spans="1:103" x14ac:dyDescent="0.2">
      <c r="B54" t="s">
        <v>16</v>
      </c>
      <c r="C54" t="s">
        <v>17</v>
      </c>
      <c r="D54" t="s">
        <v>18</v>
      </c>
      <c r="E54" t="s">
        <v>19</v>
      </c>
      <c r="F54" t="s">
        <v>20</v>
      </c>
      <c r="G54" t="s">
        <v>21</v>
      </c>
      <c r="I54" t="s">
        <v>25</v>
      </c>
      <c r="J54" t="s">
        <v>26</v>
      </c>
      <c r="AI54" t="s">
        <v>16</v>
      </c>
      <c r="AJ54" t="s">
        <v>17</v>
      </c>
      <c r="AK54" t="s">
        <v>18</v>
      </c>
      <c r="AL54" t="s">
        <v>22</v>
      </c>
      <c r="AM54" t="s">
        <v>23</v>
      </c>
      <c r="AN54" t="s">
        <v>24</v>
      </c>
      <c r="AO54" s="3"/>
      <c r="AP54" t="s">
        <v>25</v>
      </c>
      <c r="AQ54" t="s">
        <v>28</v>
      </c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</row>
    <row r="55" spans="1:103" x14ac:dyDescent="0.2">
      <c r="A55" s="2" t="s">
        <v>1</v>
      </c>
      <c r="B55" t="s">
        <v>4</v>
      </c>
      <c r="C55" t="s">
        <v>4</v>
      </c>
      <c r="D55" t="s">
        <v>4</v>
      </c>
      <c r="E55" t="s">
        <v>4</v>
      </c>
      <c r="F55" t="s">
        <v>4</v>
      </c>
      <c r="G55" t="s">
        <v>4</v>
      </c>
      <c r="I55" t="s">
        <v>4</v>
      </c>
      <c r="J55" t="s">
        <v>4</v>
      </c>
      <c r="K55" t="s">
        <v>27</v>
      </c>
      <c r="AH55" s="2" t="s">
        <v>1</v>
      </c>
      <c r="AI55" t="s">
        <v>4</v>
      </c>
      <c r="AJ55" s="3" t="s">
        <v>4</v>
      </c>
      <c r="AK55" s="3" t="s">
        <v>4</v>
      </c>
      <c r="AL55" s="3" t="s">
        <v>4</v>
      </c>
      <c r="AM55" s="3" t="s">
        <v>4</v>
      </c>
      <c r="AN55" s="3" t="s">
        <v>4</v>
      </c>
      <c r="AO55" s="3"/>
      <c r="AP55" t="s">
        <v>4</v>
      </c>
      <c r="AQ55" t="s">
        <v>4</v>
      </c>
      <c r="AR55" t="s">
        <v>27</v>
      </c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</row>
    <row r="56" spans="1:103" x14ac:dyDescent="0.2">
      <c r="A56" s="2">
        <v>1</v>
      </c>
      <c r="B56">
        <v>0.68758344459279042</v>
      </c>
      <c r="C56">
        <v>0.49888641425389763</v>
      </c>
      <c r="D56">
        <v>0.5453575240128069</v>
      </c>
      <c r="E56">
        <v>0.80505415162454874</v>
      </c>
      <c r="F56">
        <v>0.66723549488054612</v>
      </c>
      <c r="G56">
        <v>0.60327198364008183</v>
      </c>
      <c r="I56">
        <f t="shared" ref="I56:I62" si="93">STDEV(B56:D56)/SQRT(3)</f>
        <v>5.6761854261547964E-2</v>
      </c>
      <c r="J56">
        <f t="shared" ref="J56:J62" si="94">STDEV(E56:G56)/SQRT(3)</f>
        <v>5.9535869782398998E-2</v>
      </c>
      <c r="K56">
        <f>_xlfn.T.TEST(B56:D56,E56:G56,2,2)</f>
        <v>0.23607211444006709</v>
      </c>
      <c r="AH56" s="2">
        <v>1</v>
      </c>
      <c r="AI56">
        <v>0.69052631578947365</v>
      </c>
      <c r="AJ56" s="3">
        <v>0.57276595744680847</v>
      </c>
      <c r="AK56" s="3">
        <v>0.56361724500525756</v>
      </c>
      <c r="AL56" s="3">
        <v>0.75324675324675328</v>
      </c>
      <c r="AM56" s="3">
        <v>0.77452667814113596</v>
      </c>
      <c r="AN56" s="3">
        <v>0.61937716262975784</v>
      </c>
      <c r="AO56" s="3"/>
      <c r="AP56">
        <f t="shared" ref="AP56:AP62" si="95">STDEV(AI56:AK56)/SQRT(3)</f>
        <v>4.0863671167842605E-2</v>
      </c>
      <c r="AQ56">
        <f t="shared" ref="AQ56:AQ62" si="96">STDEV(AL56:AN56)/SQRT(3)</f>
        <v>4.8559971317770165E-2</v>
      </c>
      <c r="AR56">
        <f>_xlfn.T.TEST(AI56:AK56,AL56:AN56,2,2)</f>
        <v>0.16786826570442812</v>
      </c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</row>
    <row r="57" spans="1:103" x14ac:dyDescent="0.2">
      <c r="A57" s="2">
        <v>2</v>
      </c>
      <c r="B57">
        <v>0.85924932975871315</v>
      </c>
      <c r="C57">
        <v>0.7362288135593219</v>
      </c>
      <c r="D57">
        <v>0.69284994964753277</v>
      </c>
      <c r="E57">
        <v>0.73786407766990292</v>
      </c>
      <c r="F57">
        <v>0.67970204841713222</v>
      </c>
      <c r="G57">
        <v>0.64243614931237725</v>
      </c>
      <c r="I57">
        <f t="shared" si="93"/>
        <v>4.9835577954814629E-2</v>
      </c>
      <c r="J57">
        <f t="shared" si="94"/>
        <v>2.7766945170166896E-2</v>
      </c>
      <c r="K57">
        <f t="shared" ref="K57:K62" si="97">_xlfn.T.TEST(B57:D57,E57:G57,2,2)</f>
        <v>0.25306140858393927</v>
      </c>
      <c r="AH57" s="2">
        <v>2</v>
      </c>
      <c r="AI57">
        <v>0.92943548387096764</v>
      </c>
      <c r="AJ57" s="3">
        <v>0.83944580277098613</v>
      </c>
      <c r="AK57" s="3">
        <v>0.81166837256908897</v>
      </c>
      <c r="AL57" s="3">
        <v>0.86872586872586877</v>
      </c>
      <c r="AM57" s="3">
        <v>0.91724137931034477</v>
      </c>
      <c r="AN57" s="3">
        <v>0.73747841105354062</v>
      </c>
      <c r="AO57" s="3"/>
      <c r="AP57">
        <f t="shared" si="95"/>
        <v>3.5542479152484811E-2</v>
      </c>
      <c r="AQ57">
        <f t="shared" si="96"/>
        <v>5.3693768865265896E-2</v>
      </c>
      <c r="AR57">
        <f t="shared" ref="AR57:AR62" si="98">_xlfn.T.TEST(AI57:AK57,AL57:AN57,2,2)</f>
        <v>0.78224002174335949</v>
      </c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</row>
    <row r="58" spans="1:103" x14ac:dyDescent="0.2">
      <c r="A58" s="2">
        <v>3</v>
      </c>
      <c r="B58">
        <v>0.79721166032953106</v>
      </c>
      <c r="C58">
        <v>0.71270718232044195</v>
      </c>
      <c r="D58">
        <v>0.53889409559512647</v>
      </c>
      <c r="E58">
        <v>0.57840236686390534</v>
      </c>
      <c r="F58">
        <v>0.53012048192771088</v>
      </c>
      <c r="G58">
        <v>0.57059961315280461</v>
      </c>
      <c r="I58">
        <f t="shared" si="93"/>
        <v>7.6040910104321985E-2</v>
      </c>
      <c r="J58">
        <f t="shared" si="94"/>
        <v>1.49640002138584E-2</v>
      </c>
      <c r="K58">
        <f t="shared" si="97"/>
        <v>0.18702209555117041</v>
      </c>
      <c r="AH58" s="2">
        <v>3</v>
      </c>
      <c r="AI58">
        <v>0.95095948827292098</v>
      </c>
      <c r="AJ58" s="3">
        <v>0.80897009966777422</v>
      </c>
      <c r="AK58" s="3">
        <v>0.68452982810920115</v>
      </c>
      <c r="AL58" s="3">
        <v>0.76992753623188404</v>
      </c>
      <c r="AM58" s="3">
        <v>0.78115015974440893</v>
      </c>
      <c r="AN58" s="3">
        <v>0.65391304347826085</v>
      </c>
      <c r="AO58" s="3"/>
      <c r="AP58">
        <f t="shared" si="95"/>
        <v>7.6967212166751217E-2</v>
      </c>
      <c r="AQ58">
        <f t="shared" si="96"/>
        <v>4.0671170217236499E-2</v>
      </c>
      <c r="AR58">
        <f t="shared" si="98"/>
        <v>0.41105016533426647</v>
      </c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</row>
    <row r="59" spans="1:103" x14ac:dyDescent="0.2">
      <c r="A59" s="2">
        <v>4</v>
      </c>
      <c r="B59">
        <v>0.47911547911547914</v>
      </c>
      <c r="C59">
        <v>0.49478563151796062</v>
      </c>
      <c r="D59">
        <v>0.37101185050136731</v>
      </c>
      <c r="E59">
        <v>0.44292237442922372</v>
      </c>
      <c r="F59">
        <v>0.34523809523809523</v>
      </c>
      <c r="G59">
        <v>0.43495934959349591</v>
      </c>
      <c r="I59">
        <f t="shared" si="93"/>
        <v>3.8910079430369553E-2</v>
      </c>
      <c r="J59">
        <f t="shared" si="94"/>
        <v>3.1318730328255169E-2</v>
      </c>
      <c r="K59">
        <f t="shared" si="97"/>
        <v>0.46194434579446619</v>
      </c>
      <c r="AH59" s="2">
        <v>4</v>
      </c>
      <c r="AI59">
        <v>0.63911525029103611</v>
      </c>
      <c r="AJ59" s="3">
        <v>0.61743772241992878</v>
      </c>
      <c r="AK59" s="3">
        <v>0.48311156601842375</v>
      </c>
      <c r="AL59" s="3">
        <v>0.66361974405850088</v>
      </c>
      <c r="AM59" s="3">
        <v>0.57643312101910826</v>
      </c>
      <c r="AN59" s="3">
        <v>0.66131907308377902</v>
      </c>
      <c r="AO59" s="3"/>
      <c r="AP59">
        <f t="shared" si="95"/>
        <v>4.8791268011371014E-2</v>
      </c>
      <c r="AQ59">
        <f t="shared" si="96"/>
        <v>2.8686451682005506E-2</v>
      </c>
      <c r="AR59">
        <f t="shared" si="98"/>
        <v>0.39484896903814409</v>
      </c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</row>
    <row r="60" spans="1:103" x14ac:dyDescent="0.2">
      <c r="A60" s="2">
        <v>5</v>
      </c>
      <c r="B60">
        <v>7.9365079365079361E-2</v>
      </c>
      <c r="C60">
        <v>0.12527233115468411</v>
      </c>
      <c r="D60">
        <v>5.0988553590010408E-2</v>
      </c>
      <c r="E60">
        <v>9.3548387096774197E-2</v>
      </c>
      <c r="F60">
        <v>5.4794520547945202E-2</v>
      </c>
      <c r="G60">
        <v>9.8924731182795697E-2</v>
      </c>
      <c r="I60">
        <f t="shared" si="93"/>
        <v>2.164201493907323E-2</v>
      </c>
      <c r="J60">
        <f t="shared" si="94"/>
        <v>1.3900924707235213E-2</v>
      </c>
      <c r="K60">
        <f t="shared" si="97"/>
        <v>0.91896029520566547</v>
      </c>
      <c r="AH60" s="2">
        <v>5</v>
      </c>
      <c r="AI60">
        <v>4.5707915273132664E-2</v>
      </c>
      <c r="AJ60">
        <v>0.12732342007434944</v>
      </c>
      <c r="AK60">
        <v>0.12669683257918551</v>
      </c>
      <c r="AL60">
        <v>0.12429378531073447</v>
      </c>
      <c r="AM60">
        <v>0.12897196261682242</v>
      </c>
      <c r="AN60">
        <v>0.1866913123844732</v>
      </c>
      <c r="AP60">
        <f t="shared" si="95"/>
        <v>2.7101340641555404E-2</v>
      </c>
      <c r="AQ60">
        <f t="shared" si="96"/>
        <v>2.0064977871108825E-2</v>
      </c>
      <c r="AR60">
        <f t="shared" si="98"/>
        <v>0.23795658858421354</v>
      </c>
    </row>
    <row r="61" spans="1:103" x14ac:dyDescent="0.2">
      <c r="A61" s="2">
        <v>6</v>
      </c>
      <c r="B61">
        <v>7.5235109717868343E-2</v>
      </c>
      <c r="C61">
        <v>4.8469387755102039E-2</v>
      </c>
      <c r="D61">
        <v>2.2916666666666665E-2</v>
      </c>
      <c r="E61">
        <v>6.3604240282685506E-2</v>
      </c>
      <c r="F61">
        <v>2.8225806451612902E-2</v>
      </c>
      <c r="G61">
        <v>5.9829059829059832E-2</v>
      </c>
      <c r="I61">
        <f t="shared" si="93"/>
        <v>1.5104386615434518E-2</v>
      </c>
      <c r="J61">
        <f t="shared" si="94"/>
        <v>1.1216682000574298E-2</v>
      </c>
      <c r="K61">
        <f t="shared" si="97"/>
        <v>0.93316586512147792</v>
      </c>
      <c r="AH61" s="2">
        <v>6</v>
      </c>
      <c r="AI61">
        <v>1.2847965738758032E-2</v>
      </c>
      <c r="AJ61">
        <v>2.3668639053254437E-2</v>
      </c>
      <c r="AK61">
        <v>4.5130641330166268E-2</v>
      </c>
      <c r="AL61">
        <v>5.387205387205387E-2</v>
      </c>
      <c r="AM61">
        <v>6.2761506276150625E-2</v>
      </c>
      <c r="AN61">
        <v>4.4247787610619468E-2</v>
      </c>
      <c r="AP61">
        <f t="shared" si="95"/>
        <v>9.4864688901067171E-3</v>
      </c>
      <c r="AQ61">
        <f t="shared" si="96"/>
        <v>5.3458532420628284E-3</v>
      </c>
      <c r="AR61">
        <f t="shared" si="98"/>
        <v>7.2331751561555038E-2</v>
      </c>
    </row>
    <row r="62" spans="1:103" x14ac:dyDescent="0.2">
      <c r="A62" s="2" t="s">
        <v>5</v>
      </c>
      <c r="B62">
        <v>0.54133716750539185</v>
      </c>
      <c r="C62">
        <v>0.47743902439024388</v>
      </c>
      <c r="D62">
        <v>0.40487804878048783</v>
      </c>
      <c r="E62">
        <v>0.48708920187793425</v>
      </c>
      <c r="F62">
        <v>0.43578797580932055</v>
      </c>
      <c r="G62">
        <v>0.4401330376940133</v>
      </c>
      <c r="I62">
        <f t="shared" si="93"/>
        <v>3.9418804704651034E-2</v>
      </c>
      <c r="J62">
        <f t="shared" si="94"/>
        <v>1.642419745002301E-2</v>
      </c>
      <c r="K62">
        <f t="shared" si="97"/>
        <v>0.66062543587336253</v>
      </c>
      <c r="AH62" s="2" t="s">
        <v>5</v>
      </c>
      <c r="AI62">
        <v>0.60082304526748964</v>
      </c>
      <c r="AJ62">
        <v>0.55757959765563114</v>
      </c>
      <c r="AK62">
        <v>0.50182727447586073</v>
      </c>
      <c r="AL62">
        <v>0.57841823056300268</v>
      </c>
      <c r="AM62">
        <v>0.6011288805268109</v>
      </c>
      <c r="AN62">
        <v>0.53692810457516338</v>
      </c>
      <c r="AP62">
        <f t="shared" si="95"/>
        <v>2.8653562834440215E-2</v>
      </c>
      <c r="AQ62">
        <f t="shared" si="96"/>
        <v>1.879560204034007E-2</v>
      </c>
      <c r="AR62">
        <f t="shared" si="98"/>
        <v>0.61339419106816262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90"/>
  <sheetViews>
    <sheetView topLeftCell="AG22" zoomScale="68" zoomScaleNormal="68" workbookViewId="0">
      <selection activeCell="AP70" sqref="AP70"/>
    </sheetView>
  </sheetViews>
  <sheetFormatPr baseColWidth="10" defaultColWidth="8.83203125" defaultRowHeight="15" x14ac:dyDescent="0.2"/>
  <sheetData>
    <row r="2" spans="2:65" x14ac:dyDescent="0.2">
      <c r="B2" t="s">
        <v>0</v>
      </c>
    </row>
    <row r="4" spans="2:65" x14ac:dyDescent="0.2">
      <c r="B4" t="s">
        <v>45</v>
      </c>
      <c r="R4" t="s">
        <v>47</v>
      </c>
      <c r="AH4" s="3"/>
    </row>
    <row r="5" spans="2:65" x14ac:dyDescent="0.2">
      <c r="B5" t="s">
        <v>46</v>
      </c>
      <c r="C5" t="s">
        <v>48</v>
      </c>
      <c r="H5" t="s">
        <v>49</v>
      </c>
      <c r="M5" t="s">
        <v>50</v>
      </c>
      <c r="R5" t="s">
        <v>46</v>
      </c>
      <c r="S5" t="s">
        <v>48</v>
      </c>
      <c r="X5" t="s">
        <v>49</v>
      </c>
      <c r="AC5" t="s">
        <v>50</v>
      </c>
      <c r="AH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t="s">
        <v>6</v>
      </c>
    </row>
    <row r="6" spans="2:65" x14ac:dyDescent="0.2">
      <c r="B6" s="2" t="s">
        <v>1</v>
      </c>
      <c r="C6" s="2" t="s">
        <v>8</v>
      </c>
      <c r="D6" s="2" t="s">
        <v>3</v>
      </c>
      <c r="E6" s="2" t="s">
        <v>9</v>
      </c>
      <c r="G6" s="2" t="s">
        <v>1</v>
      </c>
      <c r="H6" s="2" t="s">
        <v>8</v>
      </c>
      <c r="I6" s="2" t="s">
        <v>3</v>
      </c>
      <c r="J6" s="2" t="s">
        <v>9</v>
      </c>
      <c r="L6" s="2" t="s">
        <v>1</v>
      </c>
      <c r="M6" s="2" t="s">
        <v>8</v>
      </c>
      <c r="N6" s="2" t="s">
        <v>3</v>
      </c>
      <c r="O6" s="2" t="s">
        <v>9</v>
      </c>
      <c r="R6" s="2" t="s">
        <v>1</v>
      </c>
      <c r="S6" s="2" t="s">
        <v>8</v>
      </c>
      <c r="T6" s="2" t="s">
        <v>3</v>
      </c>
      <c r="U6" s="2" t="s">
        <v>9</v>
      </c>
      <c r="W6" s="2" t="s">
        <v>1</v>
      </c>
      <c r="X6" s="2" t="s">
        <v>8</v>
      </c>
      <c r="Y6" s="2" t="s">
        <v>3</v>
      </c>
      <c r="Z6" s="2" t="s">
        <v>9</v>
      </c>
      <c r="AB6" s="2" t="s">
        <v>1</v>
      </c>
      <c r="AC6" s="2" t="s">
        <v>8</v>
      </c>
      <c r="AD6" s="2" t="s">
        <v>3</v>
      </c>
      <c r="AE6" s="2" t="s">
        <v>9</v>
      </c>
      <c r="AH6" s="3"/>
      <c r="AJ6" t="s">
        <v>70</v>
      </c>
      <c r="AK6" t="s">
        <v>71</v>
      </c>
      <c r="AP6" t="s">
        <v>62</v>
      </c>
      <c r="AU6" t="s">
        <v>72</v>
      </c>
      <c r="AX6" s="3"/>
      <c r="AY6" s="4"/>
      <c r="AZ6" t="s">
        <v>75</v>
      </c>
      <c r="BA6" t="s">
        <v>71</v>
      </c>
      <c r="BF6" t="s">
        <v>62</v>
      </c>
      <c r="BK6" t="s">
        <v>72</v>
      </c>
    </row>
    <row r="7" spans="2:65" x14ac:dyDescent="0.2">
      <c r="B7" s="2">
        <v>1</v>
      </c>
      <c r="C7">
        <v>36</v>
      </c>
      <c r="D7">
        <v>361</v>
      </c>
      <c r="E7" s="2">
        <f>C7/D7</f>
        <v>9.9722991689750698E-2</v>
      </c>
      <c r="G7" s="2">
        <v>1</v>
      </c>
      <c r="H7">
        <v>25</v>
      </c>
      <c r="I7">
        <v>250</v>
      </c>
      <c r="J7" s="2">
        <f>H7/I7</f>
        <v>0.1</v>
      </c>
      <c r="L7" s="2">
        <v>1</v>
      </c>
      <c r="O7" s="2" t="e">
        <f>M7/N7</f>
        <v>#DIV/0!</v>
      </c>
      <c r="R7" s="2">
        <v>1</v>
      </c>
      <c r="S7">
        <v>42</v>
      </c>
      <c r="T7">
        <v>361</v>
      </c>
      <c r="U7" s="2">
        <f>S7/T7</f>
        <v>0.11634349030470914</v>
      </c>
      <c r="W7" s="2">
        <v>1</v>
      </c>
      <c r="X7">
        <v>33</v>
      </c>
      <c r="Y7">
        <v>354</v>
      </c>
      <c r="Z7" s="2">
        <f>X7/Y7</f>
        <v>9.3220338983050849E-2</v>
      </c>
      <c r="AB7" s="2">
        <v>1</v>
      </c>
      <c r="AE7" s="2" t="e">
        <f>AC7/AD7</f>
        <v>#DIV/0!</v>
      </c>
      <c r="AH7" s="3"/>
      <c r="AJ7" s="2" t="s">
        <v>1</v>
      </c>
      <c r="AK7" s="2" t="s">
        <v>8</v>
      </c>
      <c r="AL7" s="2" t="s">
        <v>3</v>
      </c>
      <c r="AM7" s="2" t="s">
        <v>9</v>
      </c>
      <c r="AO7" s="2" t="s">
        <v>1</v>
      </c>
      <c r="AP7" s="2" t="s">
        <v>8</v>
      </c>
      <c r="AQ7" s="2" t="s">
        <v>3</v>
      </c>
      <c r="AR7" s="2" t="s">
        <v>9</v>
      </c>
      <c r="AT7" s="2" t="s">
        <v>1</v>
      </c>
      <c r="AU7" s="2" t="s">
        <v>8</v>
      </c>
      <c r="AV7" s="2" t="s">
        <v>3</v>
      </c>
      <c r="AW7" s="2" t="s">
        <v>9</v>
      </c>
      <c r="AX7" s="3"/>
      <c r="AY7" s="4"/>
      <c r="AZ7" s="2" t="s">
        <v>1</v>
      </c>
      <c r="BA7" s="2" t="s">
        <v>8</v>
      </c>
      <c r="BB7" s="2" t="s">
        <v>3</v>
      </c>
      <c r="BC7" s="2" t="s">
        <v>9</v>
      </c>
      <c r="BE7" s="2" t="s">
        <v>1</v>
      </c>
      <c r="BF7" s="2" t="s">
        <v>8</v>
      </c>
      <c r="BG7" s="2" t="s">
        <v>3</v>
      </c>
      <c r="BH7" s="2" t="s">
        <v>9</v>
      </c>
      <c r="BJ7" s="2" t="s">
        <v>1</v>
      </c>
      <c r="BK7" s="2" t="s">
        <v>8</v>
      </c>
      <c r="BL7" s="2" t="s">
        <v>3</v>
      </c>
      <c r="BM7" s="2" t="s">
        <v>9</v>
      </c>
    </row>
    <row r="8" spans="2:65" x14ac:dyDescent="0.2">
      <c r="B8" s="2">
        <v>2</v>
      </c>
      <c r="C8">
        <v>41</v>
      </c>
      <c r="D8">
        <v>407</v>
      </c>
      <c r="E8" s="2">
        <f t="shared" ref="E8:E13" si="0">C8/D8</f>
        <v>0.10073710073710074</v>
      </c>
      <c r="G8" s="2">
        <v>2</v>
      </c>
      <c r="H8">
        <v>22</v>
      </c>
      <c r="I8">
        <v>288</v>
      </c>
      <c r="J8" s="2">
        <f t="shared" ref="J8:J13" si="1">H8/I8</f>
        <v>7.6388888888888895E-2</v>
      </c>
      <c r="L8" s="2">
        <v>2</v>
      </c>
      <c r="O8" s="2" t="e">
        <f t="shared" ref="O8:O13" si="2">M8/N8</f>
        <v>#DIV/0!</v>
      </c>
      <c r="R8" s="2">
        <v>2</v>
      </c>
      <c r="S8">
        <v>66</v>
      </c>
      <c r="T8">
        <v>372</v>
      </c>
      <c r="U8" s="2">
        <f t="shared" ref="U8:U13" si="3">S8/T8</f>
        <v>0.17741935483870969</v>
      </c>
      <c r="W8" s="2">
        <v>2</v>
      </c>
      <c r="X8">
        <v>48</v>
      </c>
      <c r="Y8">
        <v>367</v>
      </c>
      <c r="Z8" s="2">
        <f t="shared" ref="Z8:Z13" si="4">X8/Y8</f>
        <v>0.13079019073569481</v>
      </c>
      <c r="AB8" s="2">
        <v>2</v>
      </c>
      <c r="AE8" s="2" t="e">
        <f t="shared" ref="AE8:AE13" si="5">AC8/AD8</f>
        <v>#DIV/0!</v>
      </c>
      <c r="AH8" s="3"/>
      <c r="AJ8" s="2">
        <v>1</v>
      </c>
      <c r="AK8" s="1">
        <v>73</v>
      </c>
      <c r="AL8" s="1">
        <v>334</v>
      </c>
      <c r="AM8" s="2">
        <f>AK8/AL8</f>
        <v>0.21856287425149701</v>
      </c>
      <c r="AO8" s="2">
        <v>1</v>
      </c>
      <c r="AP8">
        <v>32</v>
      </c>
      <c r="AQ8">
        <v>321</v>
      </c>
      <c r="AR8" s="2">
        <f>AP8/AQ8</f>
        <v>9.9688473520249218E-2</v>
      </c>
      <c r="AT8" s="2">
        <v>1</v>
      </c>
      <c r="AW8" s="2" t="e">
        <f>AU8/AV8</f>
        <v>#DIV/0!</v>
      </c>
      <c r="AX8" s="3"/>
      <c r="AY8" s="3"/>
      <c r="AZ8" s="2">
        <v>1</v>
      </c>
      <c r="BA8">
        <v>40</v>
      </c>
      <c r="BB8">
        <v>394</v>
      </c>
      <c r="BC8" s="2">
        <f>BA8/BB8</f>
        <v>0.10152284263959391</v>
      </c>
      <c r="BE8" s="2">
        <v>1</v>
      </c>
      <c r="BF8">
        <v>34</v>
      </c>
      <c r="BG8">
        <v>345</v>
      </c>
      <c r="BH8" s="2">
        <f>BF8/BG8</f>
        <v>9.8550724637681164E-2</v>
      </c>
      <c r="BJ8" s="2">
        <v>1</v>
      </c>
      <c r="BK8">
        <v>21</v>
      </c>
      <c r="BL8">
        <v>386</v>
      </c>
      <c r="BM8" s="2">
        <f>BK8/BL8</f>
        <v>5.4404145077720206E-2</v>
      </c>
    </row>
    <row r="9" spans="2:65" x14ac:dyDescent="0.2">
      <c r="B9" s="2">
        <v>3</v>
      </c>
      <c r="C9">
        <v>133</v>
      </c>
      <c r="D9">
        <v>380</v>
      </c>
      <c r="E9" s="2">
        <f t="shared" si="0"/>
        <v>0.35</v>
      </c>
      <c r="G9" s="2">
        <v>3</v>
      </c>
      <c r="H9">
        <v>90</v>
      </c>
      <c r="I9">
        <v>292</v>
      </c>
      <c r="J9" s="2">
        <f t="shared" si="1"/>
        <v>0.30821917808219179</v>
      </c>
      <c r="L9" s="2">
        <v>3</v>
      </c>
      <c r="O9" s="2" t="e">
        <f t="shared" si="2"/>
        <v>#DIV/0!</v>
      </c>
      <c r="R9" s="2">
        <v>3</v>
      </c>
      <c r="S9">
        <v>121</v>
      </c>
      <c r="T9">
        <v>362</v>
      </c>
      <c r="U9" s="2">
        <f t="shared" si="3"/>
        <v>0.33425414364640882</v>
      </c>
      <c r="W9" s="2">
        <v>3</v>
      </c>
      <c r="X9">
        <v>132</v>
      </c>
      <c r="Y9">
        <v>397</v>
      </c>
      <c r="Z9" s="2">
        <f t="shared" si="4"/>
        <v>0.33249370277078083</v>
      </c>
      <c r="AB9" s="2">
        <v>3</v>
      </c>
      <c r="AE9" s="2" t="e">
        <f t="shared" si="5"/>
        <v>#DIV/0!</v>
      </c>
      <c r="AH9" s="3"/>
      <c r="AJ9" s="2">
        <v>2</v>
      </c>
      <c r="AK9" s="1">
        <v>31</v>
      </c>
      <c r="AL9" s="1">
        <v>362</v>
      </c>
      <c r="AM9" s="2">
        <f t="shared" ref="AM9:AM14" si="6">AK9/AL9</f>
        <v>8.5635359116022103E-2</v>
      </c>
      <c r="AO9" s="2">
        <v>2</v>
      </c>
      <c r="AP9">
        <v>28</v>
      </c>
      <c r="AQ9">
        <v>324</v>
      </c>
      <c r="AR9" s="2">
        <f t="shared" ref="AR9:AR14" si="7">AP9/AQ9</f>
        <v>8.6419753086419748E-2</v>
      </c>
      <c r="AT9" s="2">
        <v>2</v>
      </c>
      <c r="AW9" s="2" t="e">
        <f t="shared" ref="AW9:AW14" si="8">AU9/AV9</f>
        <v>#DIV/0!</v>
      </c>
      <c r="AX9" s="3"/>
      <c r="AY9" s="3"/>
      <c r="AZ9" s="2">
        <v>2</v>
      </c>
      <c r="BA9">
        <v>32</v>
      </c>
      <c r="BB9">
        <v>438</v>
      </c>
      <c r="BC9" s="2">
        <f t="shared" ref="BC9:BC14" si="9">BA9/BB9</f>
        <v>7.3059360730593603E-2</v>
      </c>
      <c r="BE9" s="2">
        <v>2</v>
      </c>
      <c r="BF9">
        <v>19</v>
      </c>
      <c r="BG9">
        <v>364</v>
      </c>
      <c r="BH9" s="2">
        <f t="shared" ref="BH9:BH14" si="10">BF9/BG9</f>
        <v>5.21978021978022E-2</v>
      </c>
      <c r="BJ9" s="2">
        <v>2</v>
      </c>
      <c r="BK9">
        <v>57</v>
      </c>
      <c r="BL9">
        <v>387</v>
      </c>
      <c r="BM9" s="2">
        <f t="shared" ref="BM9:BM14" si="11">BK9/BL9</f>
        <v>0.14728682170542637</v>
      </c>
    </row>
    <row r="10" spans="2:65" x14ac:dyDescent="0.2">
      <c r="B10" s="2">
        <v>4</v>
      </c>
      <c r="C10">
        <v>131</v>
      </c>
      <c r="D10">
        <v>375</v>
      </c>
      <c r="E10" s="2">
        <f t="shared" si="0"/>
        <v>0.34933333333333333</v>
      </c>
      <c r="G10" s="2">
        <v>4</v>
      </c>
      <c r="H10">
        <v>113</v>
      </c>
      <c r="I10">
        <v>250</v>
      </c>
      <c r="J10" s="2">
        <f t="shared" si="1"/>
        <v>0.45200000000000001</v>
      </c>
      <c r="L10" s="2">
        <v>4</v>
      </c>
      <c r="O10" s="2" t="e">
        <f t="shared" si="2"/>
        <v>#DIV/0!</v>
      </c>
      <c r="R10" s="2">
        <v>4</v>
      </c>
      <c r="S10">
        <v>115</v>
      </c>
      <c r="T10">
        <v>392</v>
      </c>
      <c r="U10" s="2">
        <f t="shared" si="3"/>
        <v>0.29336734693877553</v>
      </c>
      <c r="W10" s="2">
        <v>4</v>
      </c>
      <c r="X10">
        <v>87</v>
      </c>
      <c r="Y10">
        <v>354</v>
      </c>
      <c r="Z10" s="2">
        <f t="shared" si="4"/>
        <v>0.24576271186440679</v>
      </c>
      <c r="AB10" s="2">
        <v>4</v>
      </c>
      <c r="AE10" s="2" t="e">
        <f t="shared" si="5"/>
        <v>#DIV/0!</v>
      </c>
      <c r="AH10" s="3"/>
      <c r="AJ10" s="2">
        <v>3</v>
      </c>
      <c r="AK10" s="1">
        <v>117</v>
      </c>
      <c r="AL10" s="1">
        <v>352</v>
      </c>
      <c r="AM10" s="2">
        <f t="shared" si="6"/>
        <v>0.33238636363636365</v>
      </c>
      <c r="AO10" s="2">
        <v>3</v>
      </c>
      <c r="AP10">
        <v>87</v>
      </c>
      <c r="AQ10">
        <v>315</v>
      </c>
      <c r="AR10" s="2">
        <f t="shared" si="7"/>
        <v>0.27619047619047621</v>
      </c>
      <c r="AT10" s="2">
        <v>3</v>
      </c>
      <c r="AW10" s="2" t="e">
        <f t="shared" si="8"/>
        <v>#DIV/0!</v>
      </c>
      <c r="AX10" s="3"/>
      <c r="AY10" s="3"/>
      <c r="AZ10" s="2">
        <v>3</v>
      </c>
      <c r="BA10">
        <v>103</v>
      </c>
      <c r="BB10">
        <v>379</v>
      </c>
      <c r="BC10" s="2">
        <f t="shared" si="9"/>
        <v>0.27176781002638523</v>
      </c>
      <c r="BE10" s="2">
        <v>3</v>
      </c>
      <c r="BF10">
        <v>84</v>
      </c>
      <c r="BG10">
        <v>333</v>
      </c>
      <c r="BH10" s="2">
        <f t="shared" si="10"/>
        <v>0.25225225225225223</v>
      </c>
      <c r="BJ10" s="2">
        <v>3</v>
      </c>
      <c r="BK10">
        <v>78</v>
      </c>
      <c r="BL10">
        <v>369</v>
      </c>
      <c r="BM10" s="2">
        <f t="shared" si="11"/>
        <v>0.21138211382113822</v>
      </c>
    </row>
    <row r="11" spans="2:65" x14ac:dyDescent="0.2">
      <c r="B11" s="2">
        <v>5</v>
      </c>
      <c r="C11">
        <v>24</v>
      </c>
      <c r="D11">
        <v>370</v>
      </c>
      <c r="E11" s="2">
        <f t="shared" si="0"/>
        <v>6.4864864864864868E-2</v>
      </c>
      <c r="G11" s="2">
        <v>5</v>
      </c>
      <c r="H11">
        <v>13</v>
      </c>
      <c r="I11">
        <v>298</v>
      </c>
      <c r="J11" s="2">
        <f t="shared" si="1"/>
        <v>4.3624161073825503E-2</v>
      </c>
      <c r="L11" s="2">
        <v>5</v>
      </c>
      <c r="O11" s="2" t="e">
        <f t="shared" si="2"/>
        <v>#DIV/0!</v>
      </c>
      <c r="R11" s="2">
        <v>5</v>
      </c>
      <c r="S11">
        <v>2</v>
      </c>
      <c r="T11">
        <v>364</v>
      </c>
      <c r="U11" s="2">
        <f t="shared" si="3"/>
        <v>5.4945054945054949E-3</v>
      </c>
      <c r="W11" s="2">
        <v>5</v>
      </c>
      <c r="X11">
        <v>10</v>
      </c>
      <c r="Y11">
        <v>399</v>
      </c>
      <c r="Z11" s="2">
        <f t="shared" si="4"/>
        <v>2.5062656641604009E-2</v>
      </c>
      <c r="AB11" s="2">
        <v>5</v>
      </c>
      <c r="AE11" s="2" t="e">
        <f t="shared" si="5"/>
        <v>#DIV/0!</v>
      </c>
      <c r="AH11" s="3"/>
      <c r="AJ11" s="2">
        <v>4</v>
      </c>
      <c r="AK11" s="1">
        <v>143</v>
      </c>
      <c r="AL11" s="1">
        <v>354</v>
      </c>
      <c r="AM11" s="2">
        <f t="shared" si="6"/>
        <v>0.403954802259887</v>
      </c>
      <c r="AO11" s="2">
        <v>4</v>
      </c>
      <c r="AP11">
        <v>120</v>
      </c>
      <c r="AQ11">
        <v>311</v>
      </c>
      <c r="AR11" s="2">
        <f t="shared" si="7"/>
        <v>0.38585209003215432</v>
      </c>
      <c r="AT11" s="2">
        <v>4</v>
      </c>
      <c r="AW11" s="2" t="e">
        <f t="shared" si="8"/>
        <v>#DIV/0!</v>
      </c>
      <c r="AX11" s="3"/>
      <c r="AY11" s="3"/>
      <c r="AZ11" s="2">
        <v>4</v>
      </c>
      <c r="BA11">
        <v>98</v>
      </c>
      <c r="BB11">
        <v>383</v>
      </c>
      <c r="BC11" s="2">
        <f t="shared" si="9"/>
        <v>0.25587467362924282</v>
      </c>
      <c r="BE11" s="2">
        <v>4</v>
      </c>
      <c r="BF11">
        <v>94</v>
      </c>
      <c r="BG11">
        <v>305</v>
      </c>
      <c r="BH11" s="2">
        <f t="shared" si="10"/>
        <v>0.30819672131147541</v>
      </c>
      <c r="BJ11" s="2">
        <v>4</v>
      </c>
      <c r="BK11">
        <v>83</v>
      </c>
      <c r="BL11">
        <v>351</v>
      </c>
      <c r="BM11" s="2">
        <f t="shared" si="11"/>
        <v>0.23646723646723647</v>
      </c>
    </row>
    <row r="12" spans="2:65" x14ac:dyDescent="0.2">
      <c r="B12" s="2">
        <v>6</v>
      </c>
      <c r="C12">
        <v>0</v>
      </c>
      <c r="D12">
        <v>207</v>
      </c>
      <c r="E12" s="2">
        <f t="shared" si="0"/>
        <v>0</v>
      </c>
      <c r="G12" s="2">
        <v>6</v>
      </c>
      <c r="H12">
        <v>1</v>
      </c>
      <c r="I12">
        <v>152</v>
      </c>
      <c r="J12" s="2">
        <f t="shared" si="1"/>
        <v>6.5789473684210523E-3</v>
      </c>
      <c r="L12" s="2">
        <v>6</v>
      </c>
      <c r="O12" s="2" t="e">
        <f t="shared" si="2"/>
        <v>#DIV/0!</v>
      </c>
      <c r="R12" s="2">
        <v>6</v>
      </c>
      <c r="S12">
        <v>0</v>
      </c>
      <c r="T12">
        <v>234</v>
      </c>
      <c r="U12" s="2">
        <f t="shared" si="3"/>
        <v>0</v>
      </c>
      <c r="W12" s="2">
        <v>6</v>
      </c>
      <c r="X12">
        <v>0</v>
      </c>
      <c r="Y12">
        <v>166</v>
      </c>
      <c r="Z12" s="2">
        <f t="shared" si="4"/>
        <v>0</v>
      </c>
      <c r="AB12" s="2">
        <v>6</v>
      </c>
      <c r="AE12" s="2" t="e">
        <f t="shared" si="5"/>
        <v>#DIV/0!</v>
      </c>
      <c r="AH12" s="3"/>
      <c r="AJ12" s="2">
        <v>5</v>
      </c>
      <c r="AK12" s="1">
        <v>23</v>
      </c>
      <c r="AL12" s="1">
        <v>336</v>
      </c>
      <c r="AM12" s="2">
        <f t="shared" si="6"/>
        <v>6.8452380952380959E-2</v>
      </c>
      <c r="AO12" s="2">
        <v>5</v>
      </c>
      <c r="AP12">
        <v>12</v>
      </c>
      <c r="AQ12">
        <v>272</v>
      </c>
      <c r="AR12" s="2">
        <f t="shared" si="7"/>
        <v>4.4117647058823532E-2</v>
      </c>
      <c r="AT12" s="2">
        <v>5</v>
      </c>
      <c r="AW12" s="2" t="e">
        <f t="shared" si="8"/>
        <v>#DIV/0!</v>
      </c>
      <c r="AX12" s="3"/>
      <c r="AY12" s="3"/>
      <c r="AZ12" s="2">
        <v>5</v>
      </c>
      <c r="BA12">
        <v>2</v>
      </c>
      <c r="BB12">
        <v>434</v>
      </c>
      <c r="BC12" s="2">
        <f t="shared" si="9"/>
        <v>4.608294930875576E-3</v>
      </c>
      <c r="BE12" s="2">
        <v>5</v>
      </c>
      <c r="BF12">
        <v>14</v>
      </c>
      <c r="BG12">
        <v>323</v>
      </c>
      <c r="BH12" s="2">
        <f t="shared" si="10"/>
        <v>4.3343653250773995E-2</v>
      </c>
      <c r="BJ12" s="2">
        <v>5</v>
      </c>
      <c r="BK12">
        <v>5</v>
      </c>
      <c r="BL12">
        <v>413</v>
      </c>
      <c r="BM12" s="2">
        <f t="shared" si="11"/>
        <v>1.2106537530266344E-2</v>
      </c>
    </row>
    <row r="13" spans="2:65" x14ac:dyDescent="0.2">
      <c r="B13" s="2" t="s">
        <v>5</v>
      </c>
      <c r="C13" s="2">
        <f>SUM(C7:C12)</f>
        <v>365</v>
      </c>
      <c r="D13" s="2">
        <f>SUM(D7:D12)</f>
        <v>2100</v>
      </c>
      <c r="E13" s="2">
        <f t="shared" si="0"/>
        <v>0.1738095238095238</v>
      </c>
      <c r="G13" s="2" t="s">
        <v>5</v>
      </c>
      <c r="H13" s="2">
        <f>SUM(H7:H12)</f>
        <v>264</v>
      </c>
      <c r="I13" s="2">
        <f>SUM(I7:I12)</f>
        <v>1530</v>
      </c>
      <c r="J13" s="2">
        <f t="shared" si="1"/>
        <v>0.17254901960784313</v>
      </c>
      <c r="L13" s="2" t="s">
        <v>5</v>
      </c>
      <c r="M13" s="2">
        <f>SUM(M7:M12)</f>
        <v>0</v>
      </c>
      <c r="N13" s="2">
        <f>SUM(N7:N12)</f>
        <v>0</v>
      </c>
      <c r="O13" s="2" t="e">
        <f t="shared" si="2"/>
        <v>#DIV/0!</v>
      </c>
      <c r="R13" s="2" t="s">
        <v>5</v>
      </c>
      <c r="S13" s="2">
        <f>SUM(S7:S12)</f>
        <v>346</v>
      </c>
      <c r="T13" s="2">
        <f>SUM(T7:T12)</f>
        <v>2085</v>
      </c>
      <c r="U13" s="2">
        <f t="shared" si="3"/>
        <v>0.16594724220623502</v>
      </c>
      <c r="W13" s="2" t="s">
        <v>5</v>
      </c>
      <c r="X13" s="2">
        <f>SUM(X7:X12)</f>
        <v>310</v>
      </c>
      <c r="Y13" s="2">
        <f>SUM(Y7:Y12)</f>
        <v>2037</v>
      </c>
      <c r="Z13" s="2">
        <f t="shared" si="4"/>
        <v>0.15218458517427588</v>
      </c>
      <c r="AB13" s="2" t="s">
        <v>5</v>
      </c>
      <c r="AC13" s="2">
        <f>SUM(AC7:AC12)</f>
        <v>0</v>
      </c>
      <c r="AD13" s="2">
        <f>SUM(AD7:AD12)</f>
        <v>0</v>
      </c>
      <c r="AE13" s="2" t="e">
        <f t="shared" si="5"/>
        <v>#DIV/0!</v>
      </c>
      <c r="AH13" s="3"/>
      <c r="AJ13" s="2">
        <v>6</v>
      </c>
      <c r="AK13">
        <v>9</v>
      </c>
      <c r="AL13" s="1">
        <v>131</v>
      </c>
      <c r="AM13" s="2">
        <f t="shared" si="6"/>
        <v>6.8702290076335881E-2</v>
      </c>
      <c r="AO13" s="2">
        <v>6</v>
      </c>
      <c r="AP13">
        <v>0</v>
      </c>
      <c r="AQ13">
        <v>137</v>
      </c>
      <c r="AR13" s="2">
        <f t="shared" si="7"/>
        <v>0</v>
      </c>
      <c r="AT13" s="2">
        <v>6</v>
      </c>
      <c r="AW13" s="2" t="e">
        <f t="shared" si="8"/>
        <v>#DIV/0!</v>
      </c>
      <c r="AX13" s="3"/>
      <c r="AY13" s="3"/>
      <c r="AZ13" s="2">
        <v>6</v>
      </c>
      <c r="BA13">
        <v>0</v>
      </c>
      <c r="BB13">
        <v>164</v>
      </c>
      <c r="BC13" s="2">
        <f t="shared" si="9"/>
        <v>0</v>
      </c>
      <c r="BE13" s="2">
        <v>6</v>
      </c>
      <c r="BF13">
        <v>0</v>
      </c>
      <c r="BG13">
        <v>323</v>
      </c>
      <c r="BH13" s="2">
        <f t="shared" si="10"/>
        <v>0</v>
      </c>
      <c r="BJ13" s="2">
        <v>6</v>
      </c>
      <c r="BK13">
        <v>1</v>
      </c>
      <c r="BL13">
        <v>219</v>
      </c>
      <c r="BM13" s="2">
        <f t="shared" si="11"/>
        <v>4.5662100456621002E-3</v>
      </c>
    </row>
    <row r="14" spans="2:65" x14ac:dyDescent="0.2">
      <c r="AH14" s="3"/>
      <c r="AJ14" s="2" t="s">
        <v>5</v>
      </c>
      <c r="AK14" s="2">
        <f>SUM(AK8:AK13)</f>
        <v>396</v>
      </c>
      <c r="AL14" s="2">
        <f>SUM(AL8:AL13)</f>
        <v>1869</v>
      </c>
      <c r="AM14" s="2">
        <f t="shared" si="6"/>
        <v>0.21187800963081863</v>
      </c>
      <c r="AO14" s="2" t="s">
        <v>5</v>
      </c>
      <c r="AP14" s="2">
        <f>SUM(AP8:AP13)</f>
        <v>279</v>
      </c>
      <c r="AQ14" s="2">
        <f>SUM(AQ8:AQ13)</f>
        <v>1680</v>
      </c>
      <c r="AR14" s="2">
        <f t="shared" si="7"/>
        <v>0.16607142857142856</v>
      </c>
      <c r="AT14" s="2" t="s">
        <v>5</v>
      </c>
      <c r="AU14" s="2">
        <f>SUM(AU8:AU13)</f>
        <v>0</v>
      </c>
      <c r="AV14" s="2">
        <f>SUM(AV8:AV13)</f>
        <v>0</v>
      </c>
      <c r="AW14" s="2" t="e">
        <f t="shared" si="8"/>
        <v>#DIV/0!</v>
      </c>
      <c r="AX14" s="3"/>
      <c r="AY14" s="3"/>
      <c r="AZ14" s="2" t="s">
        <v>5</v>
      </c>
      <c r="BA14" s="2">
        <f>SUM(BA8:BA13)</f>
        <v>275</v>
      </c>
      <c r="BB14" s="2">
        <f>SUM(BB8:BB13)</f>
        <v>2192</v>
      </c>
      <c r="BC14" s="2">
        <f t="shared" si="9"/>
        <v>0.12545620437956204</v>
      </c>
      <c r="BE14" s="2" t="s">
        <v>5</v>
      </c>
      <c r="BF14" s="2">
        <f>SUM(BF8:BF13)</f>
        <v>245</v>
      </c>
      <c r="BG14" s="2">
        <f>SUM(BG8:BG13)</f>
        <v>1993</v>
      </c>
      <c r="BH14" s="2">
        <f t="shared" si="10"/>
        <v>0.12293025589563472</v>
      </c>
      <c r="BJ14" s="2" t="s">
        <v>5</v>
      </c>
      <c r="BK14" s="2">
        <f>SUM(BK8:BK13)</f>
        <v>245</v>
      </c>
      <c r="BL14" s="2">
        <f>SUM(BL8:BL13)</f>
        <v>2125</v>
      </c>
      <c r="BM14" s="2">
        <f t="shared" si="11"/>
        <v>0.11529411764705882</v>
      </c>
    </row>
    <row r="15" spans="2:65" x14ac:dyDescent="0.2">
      <c r="B15" t="s">
        <v>7</v>
      </c>
      <c r="R15" t="s">
        <v>7</v>
      </c>
      <c r="AH15" s="3"/>
      <c r="AX15" s="3"/>
      <c r="AY15" s="3"/>
    </row>
    <row r="16" spans="2:65" x14ac:dyDescent="0.2">
      <c r="B16" s="2" t="s">
        <v>1</v>
      </c>
      <c r="C16" s="2" t="s">
        <v>8</v>
      </c>
      <c r="D16" s="2" t="s">
        <v>3</v>
      </c>
      <c r="E16" s="2" t="s">
        <v>9</v>
      </c>
      <c r="G16" s="2" t="s">
        <v>1</v>
      </c>
      <c r="H16" s="2" t="s">
        <v>8</v>
      </c>
      <c r="I16" s="2" t="s">
        <v>3</v>
      </c>
      <c r="J16" s="2" t="s">
        <v>9</v>
      </c>
      <c r="L16" s="2" t="s">
        <v>1</v>
      </c>
      <c r="M16" s="2" t="s">
        <v>8</v>
      </c>
      <c r="N16" s="2" t="s">
        <v>3</v>
      </c>
      <c r="O16" s="2" t="s">
        <v>9</v>
      </c>
      <c r="R16" s="2" t="s">
        <v>1</v>
      </c>
      <c r="S16" s="2" t="s">
        <v>8</v>
      </c>
      <c r="T16" s="2" t="s">
        <v>3</v>
      </c>
      <c r="U16" s="2" t="s">
        <v>9</v>
      </c>
      <c r="W16" s="2" t="s">
        <v>1</v>
      </c>
      <c r="X16" s="2" t="s">
        <v>8</v>
      </c>
      <c r="Y16" s="2" t="s">
        <v>3</v>
      </c>
      <c r="Z16" s="2" t="s">
        <v>9</v>
      </c>
      <c r="AB16" s="2" t="s">
        <v>1</v>
      </c>
      <c r="AC16" s="2" t="s">
        <v>8</v>
      </c>
      <c r="AD16" s="2" t="s">
        <v>3</v>
      </c>
      <c r="AE16" s="2" t="s">
        <v>9</v>
      </c>
      <c r="AH16" s="3"/>
      <c r="AJ16" t="s">
        <v>51</v>
      </c>
      <c r="AX16" s="3"/>
      <c r="AY16" s="3"/>
      <c r="AZ16" t="s">
        <v>60</v>
      </c>
    </row>
    <row r="17" spans="2:65" x14ac:dyDescent="0.2">
      <c r="B17" s="2">
        <v>1</v>
      </c>
      <c r="C17">
        <v>39</v>
      </c>
      <c r="D17">
        <v>346</v>
      </c>
      <c r="E17" s="2">
        <f>C17/D17</f>
        <v>0.11271676300578035</v>
      </c>
      <c r="G17" s="2">
        <v>1</v>
      </c>
      <c r="H17">
        <v>36</v>
      </c>
      <c r="I17">
        <v>327</v>
      </c>
      <c r="J17" s="2">
        <f>H17/I17</f>
        <v>0.11009174311926606</v>
      </c>
      <c r="L17" s="2">
        <v>1</v>
      </c>
      <c r="O17" s="2" t="e">
        <f>M17/N17</f>
        <v>#DIV/0!</v>
      </c>
      <c r="R17" s="2">
        <v>1</v>
      </c>
      <c r="S17">
        <v>42</v>
      </c>
      <c r="T17">
        <v>312</v>
      </c>
      <c r="U17" s="2">
        <f>S17/T17</f>
        <v>0.13461538461538461</v>
      </c>
      <c r="W17" s="2">
        <v>1</v>
      </c>
      <c r="X17">
        <v>66</v>
      </c>
      <c r="Y17">
        <v>322</v>
      </c>
      <c r="Z17" s="2">
        <f>X17/Y17</f>
        <v>0.20496894409937888</v>
      </c>
      <c r="AB17" s="2">
        <v>1</v>
      </c>
      <c r="AE17" s="2" t="e">
        <f>AC17/AD17</f>
        <v>#DIV/0!</v>
      </c>
      <c r="AH17" s="3"/>
      <c r="AJ17" s="2" t="s">
        <v>1</v>
      </c>
      <c r="AK17" s="2" t="s">
        <v>8</v>
      </c>
      <c r="AL17" s="2" t="s">
        <v>3</v>
      </c>
      <c r="AM17" s="2" t="s">
        <v>9</v>
      </c>
      <c r="AO17" s="2" t="s">
        <v>1</v>
      </c>
      <c r="AP17" s="2" t="s">
        <v>8</v>
      </c>
      <c r="AQ17" s="2" t="s">
        <v>3</v>
      </c>
      <c r="AR17" s="2" t="s">
        <v>9</v>
      </c>
      <c r="AT17" s="2" t="s">
        <v>1</v>
      </c>
      <c r="AU17" s="2" t="s">
        <v>8</v>
      </c>
      <c r="AV17" s="2" t="s">
        <v>3</v>
      </c>
      <c r="AW17" s="2" t="s">
        <v>9</v>
      </c>
      <c r="AX17" s="3"/>
      <c r="AY17" s="4"/>
      <c r="AZ17" s="2" t="s">
        <v>1</v>
      </c>
      <c r="BA17" s="2" t="s">
        <v>8</v>
      </c>
      <c r="BB17" s="2" t="s">
        <v>3</v>
      </c>
      <c r="BC17" s="2" t="s">
        <v>9</v>
      </c>
      <c r="BE17" s="2" t="s">
        <v>1</v>
      </c>
      <c r="BF17" s="2" t="s">
        <v>8</v>
      </c>
      <c r="BG17" s="2" t="s">
        <v>3</v>
      </c>
      <c r="BH17" s="2" t="s">
        <v>9</v>
      </c>
      <c r="BJ17" s="2" t="s">
        <v>1</v>
      </c>
      <c r="BK17" s="2" t="s">
        <v>8</v>
      </c>
      <c r="BL17" s="2" t="s">
        <v>3</v>
      </c>
      <c r="BM17" s="2" t="s">
        <v>9</v>
      </c>
    </row>
    <row r="18" spans="2:65" x14ac:dyDescent="0.2">
      <c r="B18" s="2">
        <v>2</v>
      </c>
      <c r="C18">
        <v>36</v>
      </c>
      <c r="D18">
        <v>357</v>
      </c>
      <c r="E18" s="2">
        <f t="shared" ref="E18:E23" si="12">C18/D18</f>
        <v>0.10084033613445378</v>
      </c>
      <c r="G18" s="2">
        <v>2</v>
      </c>
      <c r="H18">
        <v>44</v>
      </c>
      <c r="I18">
        <v>382</v>
      </c>
      <c r="J18" s="2">
        <f t="shared" ref="J18:J23" si="13">H18/I18</f>
        <v>0.11518324607329843</v>
      </c>
      <c r="L18" s="2">
        <v>2</v>
      </c>
      <c r="O18" s="2" t="e">
        <f t="shared" ref="O18:O23" si="14">M18/N18</f>
        <v>#DIV/0!</v>
      </c>
      <c r="R18" s="2">
        <v>2</v>
      </c>
      <c r="S18">
        <v>29</v>
      </c>
      <c r="T18">
        <v>335</v>
      </c>
      <c r="U18" s="2">
        <f t="shared" ref="U18:U23" si="15">S18/T18</f>
        <v>8.6567164179104483E-2</v>
      </c>
      <c r="W18" s="2">
        <v>2</v>
      </c>
      <c r="X18">
        <v>36</v>
      </c>
      <c r="Y18">
        <v>319</v>
      </c>
      <c r="Z18" s="2">
        <f t="shared" ref="Z18:Z23" si="16">X18/Y18</f>
        <v>0.11285266457680251</v>
      </c>
      <c r="AB18" s="2">
        <v>2</v>
      </c>
      <c r="AE18" s="2" t="e">
        <f t="shared" ref="AE18:AE23" si="17">AC18/AD18</f>
        <v>#DIV/0!</v>
      </c>
      <c r="AH18" s="3"/>
      <c r="AJ18" s="2">
        <v>1</v>
      </c>
      <c r="AK18">
        <v>45</v>
      </c>
      <c r="AL18">
        <v>346</v>
      </c>
      <c r="AM18" s="2">
        <f>AK18/AL18</f>
        <v>0.13005780346820808</v>
      </c>
      <c r="AO18" s="2">
        <v>1</v>
      </c>
      <c r="AP18">
        <v>13</v>
      </c>
      <c r="AQ18">
        <v>269</v>
      </c>
      <c r="AR18" s="2">
        <f>AP18/AQ18</f>
        <v>4.8327137546468404E-2</v>
      </c>
      <c r="AT18" s="2">
        <v>1</v>
      </c>
      <c r="AU18">
        <v>13</v>
      </c>
      <c r="AV18">
        <v>269</v>
      </c>
      <c r="AW18" s="2">
        <f>AU18/AV18</f>
        <v>4.8327137546468404E-2</v>
      </c>
      <c r="AX18" s="3"/>
      <c r="AY18" s="3"/>
      <c r="AZ18" s="2">
        <v>1</v>
      </c>
      <c r="BA18">
        <v>23</v>
      </c>
      <c r="BB18">
        <v>310</v>
      </c>
      <c r="BC18" s="2">
        <f>BA18/BB18</f>
        <v>7.4193548387096769E-2</v>
      </c>
      <c r="BE18" s="2">
        <v>1</v>
      </c>
      <c r="BF18">
        <v>28</v>
      </c>
      <c r="BG18">
        <v>273</v>
      </c>
      <c r="BH18" s="2">
        <f>BF18/BG18</f>
        <v>0.10256410256410256</v>
      </c>
      <c r="BJ18" s="2">
        <v>1</v>
      </c>
      <c r="BK18">
        <v>53</v>
      </c>
      <c r="BL18">
        <v>263</v>
      </c>
      <c r="BM18" s="2">
        <f>BK18/BL18</f>
        <v>0.20152091254752852</v>
      </c>
    </row>
    <row r="19" spans="2:65" x14ac:dyDescent="0.2">
      <c r="B19" s="2">
        <v>3</v>
      </c>
      <c r="C19">
        <v>109</v>
      </c>
      <c r="D19">
        <v>334</v>
      </c>
      <c r="E19" s="2">
        <f t="shared" si="12"/>
        <v>0.32634730538922158</v>
      </c>
      <c r="G19" s="2">
        <v>3</v>
      </c>
      <c r="H19">
        <v>134</v>
      </c>
      <c r="I19">
        <v>363</v>
      </c>
      <c r="J19" s="2">
        <f t="shared" si="13"/>
        <v>0.36914600550964188</v>
      </c>
      <c r="L19" s="2">
        <v>3</v>
      </c>
      <c r="O19" s="2" t="e">
        <f t="shared" si="14"/>
        <v>#DIV/0!</v>
      </c>
      <c r="R19" s="2">
        <v>3</v>
      </c>
      <c r="S19">
        <v>150</v>
      </c>
      <c r="T19">
        <v>332</v>
      </c>
      <c r="U19" s="2">
        <f t="shared" si="15"/>
        <v>0.45180722891566266</v>
      </c>
      <c r="W19" s="2">
        <v>3</v>
      </c>
      <c r="X19">
        <v>75</v>
      </c>
      <c r="Y19">
        <v>307</v>
      </c>
      <c r="Z19" s="2">
        <f t="shared" si="16"/>
        <v>0.24429967426710097</v>
      </c>
      <c r="AB19" s="2">
        <v>3</v>
      </c>
      <c r="AE19" s="2" t="e">
        <f t="shared" si="17"/>
        <v>#DIV/0!</v>
      </c>
      <c r="AH19" s="3"/>
      <c r="AJ19" s="2">
        <v>2</v>
      </c>
      <c r="AK19">
        <v>64</v>
      </c>
      <c r="AL19">
        <v>345</v>
      </c>
      <c r="AM19" s="2">
        <f t="shared" ref="AM19:AM24" si="18">AK19/AL19</f>
        <v>0.1855072463768116</v>
      </c>
      <c r="AO19" s="2">
        <v>2</v>
      </c>
      <c r="AP19">
        <v>46</v>
      </c>
      <c r="AQ19">
        <v>253</v>
      </c>
      <c r="AR19" s="2">
        <f t="shared" ref="AR19:AR24" si="19">AP19/AQ19</f>
        <v>0.18181818181818182</v>
      </c>
      <c r="AT19" s="2">
        <v>2</v>
      </c>
      <c r="AU19">
        <v>46</v>
      </c>
      <c r="AV19">
        <v>253</v>
      </c>
      <c r="AW19" s="2">
        <f t="shared" ref="AW19:AW24" si="20">AU19/AV19</f>
        <v>0.18181818181818182</v>
      </c>
      <c r="AX19" s="3"/>
      <c r="AY19" s="3"/>
      <c r="AZ19" s="2">
        <v>2</v>
      </c>
      <c r="BA19">
        <v>17</v>
      </c>
      <c r="BB19">
        <v>338</v>
      </c>
      <c r="BC19" s="2">
        <f t="shared" ref="BC19:BC24" si="21">BA19/BB19</f>
        <v>5.0295857988165681E-2</v>
      </c>
      <c r="BE19" s="2">
        <v>2</v>
      </c>
      <c r="BF19">
        <v>51</v>
      </c>
      <c r="BG19">
        <v>274</v>
      </c>
      <c r="BH19" s="2">
        <f t="shared" ref="BH19:BH24" si="22">BF19/BG19</f>
        <v>0.18613138686131386</v>
      </c>
      <c r="BJ19" s="2">
        <v>2</v>
      </c>
      <c r="BK19">
        <v>17</v>
      </c>
      <c r="BL19">
        <v>269</v>
      </c>
      <c r="BM19" s="2">
        <f t="shared" ref="BM19:BM24" si="23">BK19/BL19</f>
        <v>6.3197026022304828E-2</v>
      </c>
    </row>
    <row r="20" spans="2:65" x14ac:dyDescent="0.2">
      <c r="B20" s="2">
        <v>4</v>
      </c>
      <c r="C20">
        <v>115</v>
      </c>
      <c r="D20">
        <v>351</v>
      </c>
      <c r="E20" s="2">
        <f t="shared" si="12"/>
        <v>0.32763532763532766</v>
      </c>
      <c r="G20" s="2">
        <v>4</v>
      </c>
      <c r="H20">
        <v>120</v>
      </c>
      <c r="I20">
        <v>365</v>
      </c>
      <c r="J20" s="2">
        <f t="shared" si="13"/>
        <v>0.32876712328767121</v>
      </c>
      <c r="L20" s="2">
        <v>4</v>
      </c>
      <c r="O20" s="2" t="e">
        <f t="shared" si="14"/>
        <v>#DIV/0!</v>
      </c>
      <c r="R20" s="2">
        <v>4</v>
      </c>
      <c r="S20">
        <v>112</v>
      </c>
      <c r="T20">
        <v>336</v>
      </c>
      <c r="U20" s="2">
        <f t="shared" si="15"/>
        <v>0.33333333333333331</v>
      </c>
      <c r="W20" s="2">
        <v>4</v>
      </c>
      <c r="X20">
        <v>127</v>
      </c>
      <c r="Y20">
        <v>333</v>
      </c>
      <c r="Z20" s="2">
        <f t="shared" si="16"/>
        <v>0.38138138138138139</v>
      </c>
      <c r="AB20" s="2">
        <v>4</v>
      </c>
      <c r="AE20" s="2" t="e">
        <f t="shared" si="17"/>
        <v>#DIV/0!</v>
      </c>
      <c r="AH20" s="3"/>
      <c r="AJ20" s="2">
        <v>3</v>
      </c>
      <c r="AK20">
        <v>103</v>
      </c>
      <c r="AL20">
        <v>322</v>
      </c>
      <c r="AM20" s="2">
        <f t="shared" si="18"/>
        <v>0.31987577639751552</v>
      </c>
      <c r="AO20" s="2">
        <v>3</v>
      </c>
      <c r="AP20">
        <v>99</v>
      </c>
      <c r="AQ20">
        <v>251</v>
      </c>
      <c r="AR20" s="2">
        <f t="shared" si="19"/>
        <v>0.39442231075697209</v>
      </c>
      <c r="AT20" s="2">
        <v>3</v>
      </c>
      <c r="AU20">
        <v>99</v>
      </c>
      <c r="AV20">
        <v>251</v>
      </c>
      <c r="AW20" s="2">
        <f t="shared" si="20"/>
        <v>0.39442231075697209</v>
      </c>
      <c r="AX20" s="3"/>
      <c r="AY20" s="3"/>
      <c r="AZ20" s="2">
        <v>3</v>
      </c>
      <c r="BA20">
        <v>87</v>
      </c>
      <c r="BB20">
        <v>323</v>
      </c>
      <c r="BC20" s="2">
        <f t="shared" si="21"/>
        <v>0.26934984520123839</v>
      </c>
      <c r="BE20" s="2">
        <v>3</v>
      </c>
      <c r="BF20">
        <v>103</v>
      </c>
      <c r="BG20">
        <v>294</v>
      </c>
      <c r="BH20" s="2">
        <f t="shared" si="22"/>
        <v>0.35034013605442177</v>
      </c>
      <c r="BJ20" s="2">
        <v>3</v>
      </c>
      <c r="BK20">
        <v>80</v>
      </c>
      <c r="BL20">
        <v>280</v>
      </c>
      <c r="BM20" s="2">
        <f t="shared" si="23"/>
        <v>0.2857142857142857</v>
      </c>
    </row>
    <row r="21" spans="2:65" x14ac:dyDescent="0.2">
      <c r="B21" s="2">
        <v>5</v>
      </c>
      <c r="C21">
        <v>10</v>
      </c>
      <c r="D21">
        <v>368</v>
      </c>
      <c r="E21" s="2">
        <f t="shared" si="12"/>
        <v>2.717391304347826E-2</v>
      </c>
      <c r="G21" s="2">
        <v>5</v>
      </c>
      <c r="H21">
        <v>2</v>
      </c>
      <c r="I21">
        <v>337</v>
      </c>
      <c r="J21" s="2">
        <f t="shared" si="13"/>
        <v>5.9347181008902079E-3</v>
      </c>
      <c r="L21" s="2">
        <v>5</v>
      </c>
      <c r="O21" s="2" t="e">
        <f t="shared" si="14"/>
        <v>#DIV/0!</v>
      </c>
      <c r="R21" s="2">
        <v>5</v>
      </c>
      <c r="S21">
        <v>24</v>
      </c>
      <c r="T21">
        <v>310</v>
      </c>
      <c r="U21" s="2">
        <f t="shared" si="15"/>
        <v>7.7419354838709681E-2</v>
      </c>
      <c r="W21" s="2">
        <v>5</v>
      </c>
      <c r="X21">
        <v>63</v>
      </c>
      <c r="Y21">
        <v>321</v>
      </c>
      <c r="Z21" s="2">
        <f t="shared" si="16"/>
        <v>0.19626168224299065</v>
      </c>
      <c r="AB21" s="2">
        <v>5</v>
      </c>
      <c r="AE21" s="2" t="e">
        <f t="shared" si="17"/>
        <v>#DIV/0!</v>
      </c>
      <c r="AH21" s="3"/>
      <c r="AJ21" s="2">
        <v>4</v>
      </c>
      <c r="AK21">
        <v>88</v>
      </c>
      <c r="AL21">
        <v>294</v>
      </c>
      <c r="AM21" s="2">
        <f t="shared" si="18"/>
        <v>0.29931972789115646</v>
      </c>
      <c r="AO21" s="2">
        <v>4</v>
      </c>
      <c r="AP21">
        <v>78</v>
      </c>
      <c r="AQ21">
        <v>272</v>
      </c>
      <c r="AR21" s="2">
        <f t="shared" si="19"/>
        <v>0.28676470588235292</v>
      </c>
      <c r="AT21" s="2">
        <v>4</v>
      </c>
      <c r="AU21">
        <v>78</v>
      </c>
      <c r="AV21">
        <v>272</v>
      </c>
      <c r="AW21" s="2">
        <f t="shared" si="20"/>
        <v>0.28676470588235292</v>
      </c>
      <c r="AX21" s="3"/>
      <c r="AY21" s="3"/>
      <c r="AZ21" s="2">
        <v>4</v>
      </c>
      <c r="BA21">
        <v>70</v>
      </c>
      <c r="BB21">
        <v>305</v>
      </c>
      <c r="BC21" s="2">
        <f t="shared" si="21"/>
        <v>0.22950819672131148</v>
      </c>
      <c r="BE21" s="2">
        <v>4</v>
      </c>
      <c r="BF21">
        <v>100</v>
      </c>
      <c r="BG21">
        <v>316</v>
      </c>
      <c r="BH21" s="2">
        <f t="shared" si="22"/>
        <v>0.31645569620253167</v>
      </c>
      <c r="BJ21" s="2">
        <v>4</v>
      </c>
      <c r="BK21">
        <v>96</v>
      </c>
      <c r="BL21">
        <v>279</v>
      </c>
      <c r="BM21" s="2">
        <f t="shared" si="23"/>
        <v>0.34408602150537637</v>
      </c>
    </row>
    <row r="22" spans="2:65" x14ac:dyDescent="0.2">
      <c r="B22" s="2">
        <v>6</v>
      </c>
      <c r="C22">
        <v>0</v>
      </c>
      <c r="D22">
        <v>170</v>
      </c>
      <c r="E22" s="2">
        <f t="shared" si="12"/>
        <v>0</v>
      </c>
      <c r="G22" s="2">
        <v>6</v>
      </c>
      <c r="H22">
        <v>0</v>
      </c>
      <c r="I22">
        <v>148</v>
      </c>
      <c r="J22" s="2">
        <f t="shared" si="13"/>
        <v>0</v>
      </c>
      <c r="L22" s="2">
        <v>6</v>
      </c>
      <c r="O22" s="2" t="e">
        <f t="shared" si="14"/>
        <v>#DIV/0!</v>
      </c>
      <c r="R22" s="2">
        <v>6</v>
      </c>
      <c r="S22">
        <v>0</v>
      </c>
      <c r="T22">
        <v>143</v>
      </c>
      <c r="U22" s="2">
        <f t="shared" si="15"/>
        <v>0</v>
      </c>
      <c r="W22" s="2">
        <v>6</v>
      </c>
      <c r="X22">
        <v>0</v>
      </c>
      <c r="Y22">
        <v>184</v>
      </c>
      <c r="Z22" s="2">
        <f t="shared" si="16"/>
        <v>0</v>
      </c>
      <c r="AB22" s="2">
        <v>6</v>
      </c>
      <c r="AE22" s="2" t="e">
        <f t="shared" si="17"/>
        <v>#DIV/0!</v>
      </c>
      <c r="AH22" s="3"/>
      <c r="AJ22" s="2">
        <v>5</v>
      </c>
      <c r="AK22">
        <v>9</v>
      </c>
      <c r="AL22">
        <v>292</v>
      </c>
      <c r="AM22" s="2">
        <f t="shared" si="18"/>
        <v>3.0821917808219176E-2</v>
      </c>
      <c r="AO22" s="2">
        <v>5</v>
      </c>
      <c r="AP22">
        <v>7</v>
      </c>
      <c r="AQ22">
        <v>260</v>
      </c>
      <c r="AR22" s="2">
        <f t="shared" si="19"/>
        <v>2.6923076923076925E-2</v>
      </c>
      <c r="AT22" s="2">
        <v>5</v>
      </c>
      <c r="AU22">
        <v>7</v>
      </c>
      <c r="AV22">
        <v>260</v>
      </c>
      <c r="AW22" s="2">
        <f t="shared" si="20"/>
        <v>2.6923076923076925E-2</v>
      </c>
      <c r="AX22" s="3"/>
      <c r="AY22" s="3"/>
      <c r="AZ22" s="2">
        <v>5</v>
      </c>
      <c r="BA22">
        <v>0</v>
      </c>
      <c r="BB22">
        <v>312</v>
      </c>
      <c r="BC22" s="2">
        <f t="shared" si="21"/>
        <v>0</v>
      </c>
      <c r="BE22" s="2">
        <v>5</v>
      </c>
      <c r="BF22">
        <v>9</v>
      </c>
      <c r="BG22">
        <v>275</v>
      </c>
      <c r="BH22" s="2">
        <f t="shared" si="22"/>
        <v>3.272727272727273E-2</v>
      </c>
      <c r="BJ22" s="2">
        <v>5</v>
      </c>
      <c r="BK22">
        <v>64</v>
      </c>
      <c r="BL22">
        <v>266</v>
      </c>
      <c r="BM22" s="2">
        <f t="shared" si="23"/>
        <v>0.24060150375939848</v>
      </c>
    </row>
    <row r="23" spans="2:65" x14ac:dyDescent="0.2">
      <c r="B23" s="2" t="s">
        <v>5</v>
      </c>
      <c r="C23" s="2">
        <f>SUM(C17:C22)</f>
        <v>309</v>
      </c>
      <c r="D23" s="2">
        <f>SUM(D17:D22)</f>
        <v>1926</v>
      </c>
      <c r="E23" s="2">
        <f t="shared" si="12"/>
        <v>0.16043613707165108</v>
      </c>
      <c r="G23" s="2" t="s">
        <v>5</v>
      </c>
      <c r="H23" s="2">
        <f>SUM(H17:H22)</f>
        <v>336</v>
      </c>
      <c r="I23" s="2">
        <f>SUM(I17:I22)</f>
        <v>1922</v>
      </c>
      <c r="J23" s="2">
        <f t="shared" si="13"/>
        <v>0.17481789802289283</v>
      </c>
      <c r="L23" s="2" t="s">
        <v>5</v>
      </c>
      <c r="M23" s="2">
        <f>SUM(M17:M22)</f>
        <v>0</v>
      </c>
      <c r="N23" s="2">
        <f>SUM(N17:N22)</f>
        <v>0</v>
      </c>
      <c r="O23" s="2" t="e">
        <f t="shared" si="14"/>
        <v>#DIV/0!</v>
      </c>
      <c r="R23" s="2" t="s">
        <v>5</v>
      </c>
      <c r="S23" s="2">
        <f>SUM(S17:S22)</f>
        <v>357</v>
      </c>
      <c r="T23" s="2">
        <f>SUM(T17:T22)</f>
        <v>1768</v>
      </c>
      <c r="U23" s="2">
        <f t="shared" si="15"/>
        <v>0.20192307692307693</v>
      </c>
      <c r="W23" s="2" t="s">
        <v>5</v>
      </c>
      <c r="X23" s="2">
        <f>SUM(X17:X22)</f>
        <v>367</v>
      </c>
      <c r="Y23" s="2">
        <f>SUM(Y17:Y22)</f>
        <v>1786</v>
      </c>
      <c r="Z23" s="2">
        <f t="shared" si="16"/>
        <v>0.20548712206047032</v>
      </c>
      <c r="AB23" s="2" t="s">
        <v>5</v>
      </c>
      <c r="AC23" s="2">
        <f>SUM(AC17:AC22)</f>
        <v>0</v>
      </c>
      <c r="AD23" s="2">
        <f>SUM(AD17:AD22)</f>
        <v>0</v>
      </c>
      <c r="AE23" s="2" t="e">
        <f t="shared" si="17"/>
        <v>#DIV/0!</v>
      </c>
      <c r="AH23" s="3"/>
      <c r="AJ23" s="2">
        <v>6</v>
      </c>
      <c r="AK23">
        <v>1</v>
      </c>
      <c r="AL23">
        <v>129</v>
      </c>
      <c r="AM23" s="2">
        <f t="shared" si="18"/>
        <v>7.7519379844961239E-3</v>
      </c>
      <c r="AO23" s="2">
        <v>6</v>
      </c>
      <c r="AP23">
        <v>2</v>
      </c>
      <c r="AQ23">
        <v>99</v>
      </c>
      <c r="AR23" s="2">
        <f t="shared" si="19"/>
        <v>2.0202020202020204E-2</v>
      </c>
      <c r="AT23" s="2">
        <v>6</v>
      </c>
      <c r="AU23">
        <v>2</v>
      </c>
      <c r="AV23">
        <v>99</v>
      </c>
      <c r="AW23" s="2">
        <f t="shared" si="20"/>
        <v>2.0202020202020204E-2</v>
      </c>
      <c r="AX23" s="3"/>
      <c r="AY23" s="3"/>
      <c r="AZ23" s="2">
        <v>6</v>
      </c>
      <c r="BA23">
        <v>0</v>
      </c>
      <c r="BB23">
        <v>137</v>
      </c>
      <c r="BC23" s="2">
        <f t="shared" si="21"/>
        <v>0</v>
      </c>
      <c r="BE23" s="2">
        <v>6</v>
      </c>
      <c r="BF23">
        <v>0</v>
      </c>
      <c r="BG23">
        <v>156</v>
      </c>
      <c r="BH23" s="2">
        <f t="shared" si="22"/>
        <v>0</v>
      </c>
      <c r="BJ23" s="2">
        <v>6</v>
      </c>
      <c r="BK23">
        <v>1</v>
      </c>
      <c r="BL23">
        <v>132</v>
      </c>
      <c r="BM23" s="2">
        <f t="shared" si="23"/>
        <v>7.575757575757576E-3</v>
      </c>
    </row>
    <row r="24" spans="2:65" x14ac:dyDescent="0.2">
      <c r="AH24" s="3"/>
      <c r="AJ24" s="2" t="s">
        <v>5</v>
      </c>
      <c r="AK24" s="2">
        <f>SUM(AK18:AK23)</f>
        <v>310</v>
      </c>
      <c r="AL24" s="2">
        <f>SUM(AL18:AL23)</f>
        <v>1728</v>
      </c>
      <c r="AM24" s="2">
        <f t="shared" si="18"/>
        <v>0.17939814814814814</v>
      </c>
      <c r="AO24" s="2" t="s">
        <v>5</v>
      </c>
      <c r="AP24" s="2">
        <f>SUM(AP18:AP23)</f>
        <v>245</v>
      </c>
      <c r="AQ24" s="2">
        <f>SUM(AQ18:AQ23)</f>
        <v>1404</v>
      </c>
      <c r="AR24" s="2">
        <f t="shared" si="19"/>
        <v>0.1745014245014245</v>
      </c>
      <c r="AT24" s="2" t="s">
        <v>5</v>
      </c>
      <c r="AU24" s="2">
        <f>SUM(AU18:AU23)</f>
        <v>245</v>
      </c>
      <c r="AV24" s="2">
        <f>SUM(AV18:AV23)</f>
        <v>1404</v>
      </c>
      <c r="AW24" s="2">
        <f t="shared" si="20"/>
        <v>0.1745014245014245</v>
      </c>
      <c r="AX24" s="3"/>
      <c r="AY24" s="3"/>
      <c r="AZ24" s="2" t="s">
        <v>5</v>
      </c>
      <c r="BA24" s="2">
        <f>SUM(BA18:BA23)</f>
        <v>197</v>
      </c>
      <c r="BB24" s="2">
        <f>SUM(BB18:BB23)</f>
        <v>1725</v>
      </c>
      <c r="BC24" s="2">
        <f t="shared" si="21"/>
        <v>0.11420289855072464</v>
      </c>
      <c r="BE24" s="2" t="s">
        <v>5</v>
      </c>
      <c r="BF24" s="2">
        <f>SUM(BF18:BF23)</f>
        <v>291</v>
      </c>
      <c r="BG24" s="2">
        <f>SUM(BG18:BG23)</f>
        <v>1588</v>
      </c>
      <c r="BH24" s="2">
        <f t="shared" si="22"/>
        <v>0.18324937027707808</v>
      </c>
      <c r="BJ24" s="2" t="s">
        <v>5</v>
      </c>
      <c r="BK24" s="2">
        <f>SUM(BK18:BK23)</f>
        <v>311</v>
      </c>
      <c r="BL24" s="2">
        <f>SUM(BL18:BL23)</f>
        <v>1489</v>
      </c>
      <c r="BM24" s="2">
        <f t="shared" si="23"/>
        <v>0.20886501007387509</v>
      </c>
    </row>
    <row r="25" spans="2:65" x14ac:dyDescent="0.2">
      <c r="B25" t="s">
        <v>15</v>
      </c>
      <c r="R25" t="s">
        <v>15</v>
      </c>
      <c r="AH25" s="3"/>
      <c r="AX25" s="3"/>
      <c r="AY25" s="3"/>
    </row>
    <row r="26" spans="2:65" x14ac:dyDescent="0.2">
      <c r="B26" s="2" t="s">
        <v>1</v>
      </c>
      <c r="C26" s="2" t="s">
        <v>8</v>
      </c>
      <c r="D26" s="2" t="s">
        <v>3</v>
      </c>
      <c r="E26" s="2" t="s">
        <v>9</v>
      </c>
      <c r="G26" s="2" t="s">
        <v>1</v>
      </c>
      <c r="H26" s="2" t="s">
        <v>8</v>
      </c>
      <c r="I26" s="2" t="s">
        <v>3</v>
      </c>
      <c r="J26" s="2" t="s">
        <v>9</v>
      </c>
      <c r="L26" s="2" t="s">
        <v>1</v>
      </c>
      <c r="M26" s="2" t="s">
        <v>8</v>
      </c>
      <c r="N26" s="2" t="s">
        <v>3</v>
      </c>
      <c r="O26" s="2" t="s">
        <v>9</v>
      </c>
      <c r="R26" s="2" t="s">
        <v>1</v>
      </c>
      <c r="S26" s="2" t="s">
        <v>8</v>
      </c>
      <c r="T26" s="2" t="s">
        <v>3</v>
      </c>
      <c r="U26" s="2" t="s">
        <v>9</v>
      </c>
      <c r="W26" s="2" t="s">
        <v>1</v>
      </c>
      <c r="X26" s="2" t="s">
        <v>8</v>
      </c>
      <c r="Y26" s="2" t="s">
        <v>3</v>
      </c>
      <c r="Z26" s="2" t="s">
        <v>9</v>
      </c>
      <c r="AB26" s="2" t="s">
        <v>1</v>
      </c>
      <c r="AC26" s="2" t="s">
        <v>8</v>
      </c>
      <c r="AD26" s="2" t="s">
        <v>3</v>
      </c>
      <c r="AE26" s="2" t="s">
        <v>9</v>
      </c>
      <c r="AH26" s="3"/>
      <c r="AJ26" t="s">
        <v>52</v>
      </c>
      <c r="AX26" s="3"/>
      <c r="AY26" s="3"/>
      <c r="AZ26" t="s">
        <v>76</v>
      </c>
    </row>
    <row r="27" spans="2:65" x14ac:dyDescent="0.2">
      <c r="B27" s="2">
        <v>1</v>
      </c>
      <c r="C27">
        <v>61</v>
      </c>
      <c r="D27">
        <v>297</v>
      </c>
      <c r="E27" s="2">
        <f>C27/D27</f>
        <v>0.2053872053872054</v>
      </c>
      <c r="G27" s="2">
        <v>1</v>
      </c>
      <c r="H27">
        <v>24</v>
      </c>
      <c r="I27">
        <v>339</v>
      </c>
      <c r="J27" s="2">
        <f>H27/I27</f>
        <v>7.0796460176991149E-2</v>
      </c>
      <c r="L27" s="2">
        <v>1</v>
      </c>
      <c r="O27" s="2" t="e">
        <f>M27/N27</f>
        <v>#DIV/0!</v>
      </c>
      <c r="R27" s="2">
        <v>1</v>
      </c>
      <c r="S27">
        <v>41</v>
      </c>
      <c r="T27">
        <v>287</v>
      </c>
      <c r="U27" s="2">
        <f>S27/T27</f>
        <v>0.14285714285714285</v>
      </c>
      <c r="W27" s="2">
        <v>1</v>
      </c>
      <c r="X27">
        <v>36</v>
      </c>
      <c r="Y27">
        <v>333</v>
      </c>
      <c r="Z27" s="2">
        <f>X27/Y27</f>
        <v>0.10810810810810811</v>
      </c>
      <c r="AB27" s="2">
        <v>1</v>
      </c>
      <c r="AC27" s="2"/>
      <c r="AD27" s="2"/>
      <c r="AE27" s="2" t="e">
        <f>AC27/AD27</f>
        <v>#DIV/0!</v>
      </c>
      <c r="AH27" s="3"/>
      <c r="AJ27" s="2" t="s">
        <v>1</v>
      </c>
      <c r="AK27" s="2" t="s">
        <v>8</v>
      </c>
      <c r="AL27" s="2" t="s">
        <v>3</v>
      </c>
      <c r="AM27" s="2" t="s">
        <v>9</v>
      </c>
      <c r="AO27" s="2" t="s">
        <v>1</v>
      </c>
      <c r="AP27" s="2" t="s">
        <v>8</v>
      </c>
      <c r="AQ27" s="2" t="s">
        <v>3</v>
      </c>
      <c r="AR27" s="2" t="s">
        <v>9</v>
      </c>
      <c r="AT27" s="2" t="s">
        <v>1</v>
      </c>
      <c r="AU27" s="2" t="s">
        <v>8</v>
      </c>
      <c r="AV27" s="2" t="s">
        <v>3</v>
      </c>
      <c r="AW27" s="2" t="s">
        <v>9</v>
      </c>
      <c r="AX27" s="3"/>
      <c r="AY27" s="3"/>
      <c r="AZ27" s="2" t="s">
        <v>1</v>
      </c>
      <c r="BA27" s="2" t="s">
        <v>8</v>
      </c>
      <c r="BB27" s="2" t="s">
        <v>3</v>
      </c>
      <c r="BC27" s="2" t="s">
        <v>9</v>
      </c>
      <c r="BE27" s="2" t="s">
        <v>1</v>
      </c>
      <c r="BF27" s="2" t="s">
        <v>8</v>
      </c>
      <c r="BG27" s="2" t="s">
        <v>3</v>
      </c>
      <c r="BH27" s="2" t="s">
        <v>9</v>
      </c>
      <c r="BJ27" s="2" t="s">
        <v>1</v>
      </c>
      <c r="BK27" s="2" t="s">
        <v>8</v>
      </c>
      <c r="BL27" s="2" t="s">
        <v>3</v>
      </c>
      <c r="BM27" s="2" t="s">
        <v>9</v>
      </c>
    </row>
    <row r="28" spans="2:65" x14ac:dyDescent="0.2">
      <c r="B28" s="2">
        <v>2</v>
      </c>
      <c r="C28">
        <v>36</v>
      </c>
      <c r="D28">
        <v>309</v>
      </c>
      <c r="E28" s="2">
        <f t="shared" ref="E28:E33" si="24">C28/D28</f>
        <v>0.11650485436893204</v>
      </c>
      <c r="G28" s="2">
        <v>2</v>
      </c>
      <c r="H28">
        <v>34</v>
      </c>
      <c r="I28">
        <v>355</v>
      </c>
      <c r="J28" s="2">
        <f t="shared" ref="J28:J33" si="25">H28/I28</f>
        <v>9.5774647887323941E-2</v>
      </c>
      <c r="L28" s="2">
        <v>2</v>
      </c>
      <c r="O28" s="2" t="e">
        <f t="shared" ref="O28:O33" si="26">M28/N28</f>
        <v>#DIV/0!</v>
      </c>
      <c r="R28" s="2">
        <v>2</v>
      </c>
      <c r="S28">
        <v>19</v>
      </c>
      <c r="T28">
        <v>305</v>
      </c>
      <c r="U28" s="2">
        <f t="shared" ref="U28:U33" si="27">S28/T28</f>
        <v>6.2295081967213117E-2</v>
      </c>
      <c r="W28" s="2">
        <v>2</v>
      </c>
      <c r="X28">
        <v>24</v>
      </c>
      <c r="Y28">
        <v>340</v>
      </c>
      <c r="Z28" s="2">
        <f t="shared" ref="Z28:Z33" si="28">X28/Y28</f>
        <v>7.0588235294117646E-2</v>
      </c>
      <c r="AB28" s="2">
        <v>2</v>
      </c>
      <c r="AC28" s="2"/>
      <c r="AD28" s="2"/>
      <c r="AE28" s="2" t="e">
        <f t="shared" ref="AE28:AE33" si="29">AC28/AD28</f>
        <v>#DIV/0!</v>
      </c>
      <c r="AH28" s="3"/>
      <c r="AJ28" s="2">
        <v>1</v>
      </c>
      <c r="AK28">
        <v>36</v>
      </c>
      <c r="AL28">
        <v>292</v>
      </c>
      <c r="AM28" s="2">
        <f>AK28/AL28</f>
        <v>0.12328767123287671</v>
      </c>
      <c r="AO28" s="2">
        <v>1</v>
      </c>
      <c r="AP28">
        <v>42</v>
      </c>
      <c r="AQ28">
        <v>395</v>
      </c>
      <c r="AR28" s="2">
        <f>AP28/AQ28</f>
        <v>0.10632911392405063</v>
      </c>
      <c r="AT28" s="2">
        <v>1</v>
      </c>
      <c r="AW28" s="2" t="e">
        <f>AU28/AV28</f>
        <v>#DIV/0!</v>
      </c>
      <c r="AX28" s="3"/>
      <c r="AY28" s="3"/>
      <c r="AZ28" s="2">
        <v>1</v>
      </c>
      <c r="BA28">
        <v>42</v>
      </c>
      <c r="BB28" s="1">
        <v>252</v>
      </c>
      <c r="BC28" s="2">
        <f>BA28/BB28</f>
        <v>0.16666666666666666</v>
      </c>
      <c r="BE28" s="2">
        <v>1</v>
      </c>
      <c r="BF28">
        <v>53</v>
      </c>
      <c r="BG28">
        <v>287</v>
      </c>
      <c r="BH28" s="2">
        <f>BF28/BG28</f>
        <v>0.18466898954703834</v>
      </c>
      <c r="BJ28" s="2">
        <v>1</v>
      </c>
      <c r="BK28" s="1">
        <v>70</v>
      </c>
      <c r="BL28">
        <v>237</v>
      </c>
      <c r="BM28" s="2">
        <f>BK28/BL28</f>
        <v>0.29535864978902954</v>
      </c>
    </row>
    <row r="29" spans="2:65" x14ac:dyDescent="0.2">
      <c r="B29" s="2">
        <v>3</v>
      </c>
      <c r="C29">
        <v>108</v>
      </c>
      <c r="D29">
        <v>348</v>
      </c>
      <c r="E29" s="2">
        <f t="shared" si="24"/>
        <v>0.31034482758620691</v>
      </c>
      <c r="G29" s="2">
        <v>3</v>
      </c>
      <c r="H29">
        <v>125</v>
      </c>
      <c r="I29">
        <v>360</v>
      </c>
      <c r="J29" s="2">
        <f t="shared" si="25"/>
        <v>0.34722222222222221</v>
      </c>
      <c r="L29" s="2">
        <v>3</v>
      </c>
      <c r="O29" s="2" t="e">
        <f t="shared" si="26"/>
        <v>#DIV/0!</v>
      </c>
      <c r="R29" s="2">
        <v>3</v>
      </c>
      <c r="S29">
        <v>70</v>
      </c>
      <c r="T29">
        <v>303</v>
      </c>
      <c r="U29" s="2">
        <f t="shared" si="27"/>
        <v>0.23102310231023102</v>
      </c>
      <c r="W29" s="2">
        <v>3</v>
      </c>
      <c r="X29">
        <v>74</v>
      </c>
      <c r="Y29">
        <v>340</v>
      </c>
      <c r="Z29" s="2">
        <f t="shared" si="28"/>
        <v>0.21764705882352942</v>
      </c>
      <c r="AB29" s="2">
        <v>3</v>
      </c>
      <c r="AC29" s="2"/>
      <c r="AD29" s="2"/>
      <c r="AE29" s="2" t="e">
        <f t="shared" si="29"/>
        <v>#DIV/0!</v>
      </c>
      <c r="AH29" s="3"/>
      <c r="AJ29" s="2">
        <v>2</v>
      </c>
      <c r="AK29">
        <v>26</v>
      </c>
      <c r="AL29">
        <v>347</v>
      </c>
      <c r="AM29" s="2">
        <f t="shared" ref="AM29:AM34" si="30">AK29/AL29</f>
        <v>7.492795389048991E-2</v>
      </c>
      <c r="AO29" s="2">
        <v>2</v>
      </c>
      <c r="AP29">
        <v>19</v>
      </c>
      <c r="AQ29">
        <v>412</v>
      </c>
      <c r="AR29" s="2">
        <f t="shared" ref="AR29:AR34" si="31">AP29/AQ29</f>
        <v>4.6116504854368932E-2</v>
      </c>
      <c r="AT29" s="2">
        <v>2</v>
      </c>
      <c r="AW29" s="2" t="e">
        <f t="shared" ref="AW29:AW34" si="32">AU29/AV29</f>
        <v>#DIV/0!</v>
      </c>
      <c r="AX29" s="3"/>
      <c r="AY29" s="3"/>
      <c r="AZ29" s="2">
        <v>2</v>
      </c>
      <c r="BA29">
        <v>48</v>
      </c>
      <c r="BB29" s="1">
        <v>260</v>
      </c>
      <c r="BC29" s="2">
        <f t="shared" ref="BC29:BC34" si="33">BA29/BB29</f>
        <v>0.18461538461538463</v>
      </c>
      <c r="BE29" s="2">
        <v>2</v>
      </c>
      <c r="BF29">
        <v>21</v>
      </c>
      <c r="BG29" s="1">
        <v>326</v>
      </c>
      <c r="BH29" s="2">
        <f t="shared" ref="BH29:BH34" si="34">BF29/BG29</f>
        <v>6.4417177914110432E-2</v>
      </c>
      <c r="BJ29" s="2">
        <v>2</v>
      </c>
      <c r="BK29" s="1">
        <v>68</v>
      </c>
      <c r="BL29">
        <v>249</v>
      </c>
      <c r="BM29" s="2">
        <f t="shared" ref="BM29:BM34" si="35">BK29/BL29</f>
        <v>0.27309236947791166</v>
      </c>
    </row>
    <row r="30" spans="2:65" x14ac:dyDescent="0.2">
      <c r="B30" s="2">
        <v>4</v>
      </c>
      <c r="C30">
        <v>135</v>
      </c>
      <c r="D30">
        <v>363</v>
      </c>
      <c r="E30" s="2">
        <f t="shared" si="24"/>
        <v>0.37190082644628097</v>
      </c>
      <c r="G30" s="2">
        <v>4</v>
      </c>
      <c r="H30">
        <v>90</v>
      </c>
      <c r="I30">
        <v>343</v>
      </c>
      <c r="J30" s="2">
        <f t="shared" si="25"/>
        <v>0.26239067055393583</v>
      </c>
      <c r="L30" s="2">
        <v>4</v>
      </c>
      <c r="O30" s="2" t="e">
        <f t="shared" si="26"/>
        <v>#DIV/0!</v>
      </c>
      <c r="R30" s="2">
        <v>4</v>
      </c>
      <c r="S30">
        <v>129</v>
      </c>
      <c r="T30">
        <v>331</v>
      </c>
      <c r="U30" s="2">
        <f t="shared" si="27"/>
        <v>0.38972809667673713</v>
      </c>
      <c r="W30" s="2">
        <v>4</v>
      </c>
      <c r="X30">
        <v>113</v>
      </c>
      <c r="Y30">
        <v>359</v>
      </c>
      <c r="Z30" s="2">
        <f t="shared" si="28"/>
        <v>0.31476323119777161</v>
      </c>
      <c r="AB30" s="2">
        <v>4</v>
      </c>
      <c r="AC30" s="2"/>
      <c r="AD30" s="2"/>
      <c r="AE30" s="2" t="e">
        <f t="shared" si="29"/>
        <v>#DIV/0!</v>
      </c>
      <c r="AH30" s="3"/>
      <c r="AJ30" s="2">
        <v>3</v>
      </c>
      <c r="AK30">
        <v>116</v>
      </c>
      <c r="AL30">
        <v>334</v>
      </c>
      <c r="AM30" s="2">
        <f t="shared" si="30"/>
        <v>0.3473053892215569</v>
      </c>
      <c r="AO30" s="2">
        <v>3</v>
      </c>
      <c r="AP30">
        <v>93</v>
      </c>
      <c r="AQ30">
        <v>430</v>
      </c>
      <c r="AR30" s="2">
        <f t="shared" si="31"/>
        <v>0.21627906976744185</v>
      </c>
      <c r="AT30" s="2">
        <v>3</v>
      </c>
      <c r="AW30" s="2" t="e">
        <f t="shared" si="32"/>
        <v>#DIV/0!</v>
      </c>
      <c r="AX30" s="3"/>
      <c r="AY30" s="3"/>
      <c r="AZ30" s="2">
        <v>3</v>
      </c>
      <c r="BA30">
        <v>94</v>
      </c>
      <c r="BB30" s="1">
        <v>262</v>
      </c>
      <c r="BC30" s="2">
        <f t="shared" si="33"/>
        <v>0.35877862595419846</v>
      </c>
      <c r="BE30" s="2">
        <v>3</v>
      </c>
      <c r="BF30">
        <v>51</v>
      </c>
      <c r="BG30" s="1">
        <v>309</v>
      </c>
      <c r="BH30" s="2">
        <f t="shared" si="34"/>
        <v>0.1650485436893204</v>
      </c>
      <c r="BJ30" s="2">
        <v>3</v>
      </c>
      <c r="BK30" s="1">
        <v>84</v>
      </c>
      <c r="BL30">
        <v>255</v>
      </c>
      <c r="BM30" s="2">
        <f t="shared" si="35"/>
        <v>0.32941176470588235</v>
      </c>
    </row>
    <row r="31" spans="2:65" x14ac:dyDescent="0.2">
      <c r="B31" s="2">
        <v>5</v>
      </c>
      <c r="C31">
        <v>27</v>
      </c>
      <c r="D31">
        <v>349</v>
      </c>
      <c r="E31" s="2">
        <f t="shared" si="24"/>
        <v>7.7363896848137534E-2</v>
      </c>
      <c r="G31" s="2">
        <v>5</v>
      </c>
      <c r="H31">
        <v>0</v>
      </c>
      <c r="I31">
        <v>293</v>
      </c>
      <c r="J31" s="2">
        <f t="shared" si="25"/>
        <v>0</v>
      </c>
      <c r="L31" s="2">
        <v>5</v>
      </c>
      <c r="O31" s="2" t="e">
        <f t="shared" si="26"/>
        <v>#DIV/0!</v>
      </c>
      <c r="R31" s="2">
        <v>5</v>
      </c>
      <c r="S31">
        <v>18</v>
      </c>
      <c r="T31">
        <v>291</v>
      </c>
      <c r="U31" s="2">
        <f t="shared" si="27"/>
        <v>6.1855670103092786E-2</v>
      </c>
      <c r="W31" s="2">
        <v>5</v>
      </c>
      <c r="X31">
        <v>54</v>
      </c>
      <c r="Y31">
        <v>336</v>
      </c>
      <c r="Z31" s="2">
        <f t="shared" si="28"/>
        <v>0.16071428571428573</v>
      </c>
      <c r="AB31" s="2">
        <v>5</v>
      </c>
      <c r="AC31" s="2"/>
      <c r="AD31" s="2"/>
      <c r="AE31" s="2" t="e">
        <f t="shared" si="29"/>
        <v>#DIV/0!</v>
      </c>
      <c r="AH31" s="3"/>
      <c r="AJ31" s="2">
        <v>4</v>
      </c>
      <c r="AK31">
        <v>99</v>
      </c>
      <c r="AL31">
        <v>316</v>
      </c>
      <c r="AM31" s="2">
        <f t="shared" si="30"/>
        <v>0.31329113924050633</v>
      </c>
      <c r="AO31" s="2">
        <v>4</v>
      </c>
      <c r="AP31">
        <v>110</v>
      </c>
      <c r="AQ31">
        <v>426</v>
      </c>
      <c r="AR31" s="2">
        <f t="shared" si="31"/>
        <v>0.25821596244131456</v>
      </c>
      <c r="AT31" s="2">
        <v>4</v>
      </c>
      <c r="AW31" s="2" t="e">
        <f t="shared" si="32"/>
        <v>#DIV/0!</v>
      </c>
      <c r="AX31" s="3"/>
      <c r="AY31" s="3"/>
      <c r="AZ31" s="2">
        <v>4</v>
      </c>
      <c r="BA31">
        <v>79</v>
      </c>
      <c r="BB31" s="1">
        <v>257</v>
      </c>
      <c r="BC31" s="2">
        <f t="shared" si="33"/>
        <v>0.30739299610894943</v>
      </c>
      <c r="BE31" s="2">
        <v>4</v>
      </c>
      <c r="BF31">
        <v>93</v>
      </c>
      <c r="BG31" s="1">
        <v>324</v>
      </c>
      <c r="BH31" s="2">
        <f t="shared" si="34"/>
        <v>0.28703703703703703</v>
      </c>
      <c r="BJ31" s="2">
        <v>4</v>
      </c>
      <c r="BK31" s="1">
        <v>123</v>
      </c>
      <c r="BL31">
        <v>235</v>
      </c>
      <c r="BM31" s="2">
        <f t="shared" si="35"/>
        <v>0.52340425531914891</v>
      </c>
    </row>
    <row r="32" spans="2:65" x14ac:dyDescent="0.2">
      <c r="B32" s="2">
        <v>6</v>
      </c>
      <c r="C32">
        <v>1</v>
      </c>
      <c r="D32">
        <v>198</v>
      </c>
      <c r="E32" s="2">
        <f t="shared" si="24"/>
        <v>5.0505050505050509E-3</v>
      </c>
      <c r="G32" s="2">
        <v>6</v>
      </c>
      <c r="H32">
        <v>0</v>
      </c>
      <c r="I32">
        <v>133</v>
      </c>
      <c r="J32" s="2">
        <f t="shared" si="25"/>
        <v>0</v>
      </c>
      <c r="L32" s="2">
        <v>6</v>
      </c>
      <c r="O32" s="2" t="e">
        <f t="shared" si="26"/>
        <v>#DIV/0!</v>
      </c>
      <c r="R32" s="2">
        <v>6</v>
      </c>
      <c r="S32">
        <v>0</v>
      </c>
      <c r="T32">
        <v>152</v>
      </c>
      <c r="U32" s="2">
        <f t="shared" si="27"/>
        <v>0</v>
      </c>
      <c r="W32" s="2">
        <v>6</v>
      </c>
      <c r="X32">
        <v>0</v>
      </c>
      <c r="Y32">
        <v>156</v>
      </c>
      <c r="Z32" s="2">
        <f t="shared" si="28"/>
        <v>0</v>
      </c>
      <c r="AB32" s="2">
        <v>6</v>
      </c>
      <c r="AC32" s="2"/>
      <c r="AD32" s="2"/>
      <c r="AE32" s="2" t="e">
        <f t="shared" si="29"/>
        <v>#DIV/0!</v>
      </c>
      <c r="AH32" s="3"/>
      <c r="AJ32" s="2">
        <v>5</v>
      </c>
      <c r="AK32">
        <v>67</v>
      </c>
      <c r="AL32">
        <v>314</v>
      </c>
      <c r="AM32" s="2">
        <f t="shared" si="30"/>
        <v>0.21337579617834396</v>
      </c>
      <c r="AO32" s="2">
        <v>5</v>
      </c>
      <c r="AP32">
        <v>8</v>
      </c>
      <c r="AQ32">
        <v>434</v>
      </c>
      <c r="AR32" s="2">
        <f t="shared" si="31"/>
        <v>1.8433179723502304E-2</v>
      </c>
      <c r="AT32" s="2">
        <v>5</v>
      </c>
      <c r="AW32" s="2" t="e">
        <f t="shared" si="32"/>
        <v>#DIV/0!</v>
      </c>
      <c r="AX32" s="3"/>
      <c r="AY32" s="3"/>
      <c r="AZ32" s="2">
        <v>5</v>
      </c>
      <c r="BA32">
        <v>23</v>
      </c>
      <c r="BB32" s="1">
        <v>245</v>
      </c>
      <c r="BC32" s="2">
        <f t="shared" si="33"/>
        <v>9.3877551020408165E-2</v>
      </c>
      <c r="BE32" s="2">
        <v>5</v>
      </c>
      <c r="BF32">
        <v>18</v>
      </c>
      <c r="BG32" s="1">
        <v>282</v>
      </c>
      <c r="BH32" s="2">
        <f t="shared" si="34"/>
        <v>6.3829787234042548E-2</v>
      </c>
      <c r="BJ32" s="2">
        <v>5</v>
      </c>
      <c r="BK32" s="1">
        <v>12</v>
      </c>
      <c r="BL32">
        <v>220</v>
      </c>
      <c r="BM32" s="2">
        <f t="shared" si="35"/>
        <v>5.4545454545454543E-2</v>
      </c>
    </row>
    <row r="33" spans="2:65" x14ac:dyDescent="0.2">
      <c r="B33" s="2" t="s">
        <v>5</v>
      </c>
      <c r="C33" s="2">
        <f>SUM(C27:C32)</f>
        <v>368</v>
      </c>
      <c r="D33" s="2">
        <f>SUM(D27:D32)</f>
        <v>1864</v>
      </c>
      <c r="E33" s="2">
        <f t="shared" si="24"/>
        <v>0.19742489270386265</v>
      </c>
      <c r="G33" s="2" t="s">
        <v>5</v>
      </c>
      <c r="H33" s="2">
        <f>SUM(H27:H32)</f>
        <v>273</v>
      </c>
      <c r="I33" s="2">
        <f>SUM(I27:I32)</f>
        <v>1823</v>
      </c>
      <c r="J33" s="2">
        <f t="shared" si="25"/>
        <v>0.14975315414152496</v>
      </c>
      <c r="L33" s="2" t="s">
        <v>5</v>
      </c>
      <c r="M33" s="2"/>
      <c r="N33" s="2"/>
      <c r="O33" s="2" t="e">
        <f t="shared" si="26"/>
        <v>#DIV/0!</v>
      </c>
      <c r="R33" s="2" t="s">
        <v>5</v>
      </c>
      <c r="S33" s="2">
        <f>SUM(S27:S32)</f>
        <v>277</v>
      </c>
      <c r="T33" s="2">
        <f>SUM(T27:T32)</f>
        <v>1669</v>
      </c>
      <c r="U33" s="2">
        <f t="shared" si="27"/>
        <v>0.16596764529658478</v>
      </c>
      <c r="W33" s="2" t="s">
        <v>5</v>
      </c>
      <c r="X33" s="2">
        <f>SUM(X27:X32)</f>
        <v>301</v>
      </c>
      <c r="Y33" s="2">
        <f>SUM(Y27:Y32)</f>
        <v>1864</v>
      </c>
      <c r="Z33" s="2">
        <f t="shared" si="28"/>
        <v>0.16148068669527896</v>
      </c>
      <c r="AB33" s="2" t="s">
        <v>5</v>
      </c>
      <c r="AC33" s="2">
        <f>SUM(AC27:AC32)</f>
        <v>0</v>
      </c>
      <c r="AD33" s="2">
        <f>SUM(AD27:AD32)</f>
        <v>0</v>
      </c>
      <c r="AE33" s="2" t="e">
        <f t="shared" si="29"/>
        <v>#DIV/0!</v>
      </c>
      <c r="AH33" s="3"/>
      <c r="AJ33" s="2">
        <v>6</v>
      </c>
      <c r="AK33">
        <v>0</v>
      </c>
      <c r="AL33">
        <v>165</v>
      </c>
      <c r="AM33" s="2">
        <f t="shared" si="30"/>
        <v>0</v>
      </c>
      <c r="AO33" s="2">
        <v>6</v>
      </c>
      <c r="AP33">
        <v>0</v>
      </c>
      <c r="AQ33">
        <v>127</v>
      </c>
      <c r="AR33" s="2">
        <f t="shared" si="31"/>
        <v>0</v>
      </c>
      <c r="AT33" s="2">
        <v>6</v>
      </c>
      <c r="AW33" s="2" t="e">
        <f t="shared" si="32"/>
        <v>#DIV/0!</v>
      </c>
      <c r="AX33" s="3"/>
      <c r="AY33" s="3"/>
      <c r="AZ33" s="2">
        <v>6</v>
      </c>
      <c r="BA33">
        <v>2</v>
      </c>
      <c r="BB33" s="1">
        <v>127</v>
      </c>
      <c r="BC33" s="2">
        <f t="shared" si="33"/>
        <v>1.5748031496062992E-2</v>
      </c>
      <c r="BE33" s="2">
        <v>6</v>
      </c>
      <c r="BF33">
        <v>0</v>
      </c>
      <c r="BG33" s="1">
        <v>141</v>
      </c>
      <c r="BH33" s="2">
        <f t="shared" si="34"/>
        <v>0</v>
      </c>
      <c r="BJ33" s="2">
        <v>6</v>
      </c>
      <c r="BK33">
        <v>1</v>
      </c>
      <c r="BL33">
        <v>107</v>
      </c>
      <c r="BM33" s="2">
        <f t="shared" si="35"/>
        <v>9.3457943925233638E-3</v>
      </c>
    </row>
    <row r="34" spans="2:65" x14ac:dyDescent="0.2">
      <c r="AH34" s="3"/>
      <c r="AJ34" s="2" t="s">
        <v>5</v>
      </c>
      <c r="AK34" s="2">
        <f>SUM(AK28:AK33)</f>
        <v>344</v>
      </c>
      <c r="AL34" s="2">
        <f>SUM(AL28:AL33)</f>
        <v>1768</v>
      </c>
      <c r="AM34" s="2">
        <f t="shared" si="30"/>
        <v>0.19457013574660634</v>
      </c>
      <c r="AO34" s="2" t="s">
        <v>5</v>
      </c>
      <c r="AP34" s="2">
        <f>SUM(AP28:AP33)</f>
        <v>272</v>
      </c>
      <c r="AQ34" s="2">
        <f>SUM(AQ28:AQ33)</f>
        <v>2224</v>
      </c>
      <c r="AR34" s="2">
        <f t="shared" si="31"/>
        <v>0.1223021582733813</v>
      </c>
      <c r="AT34" s="2" t="s">
        <v>5</v>
      </c>
      <c r="AU34" s="2">
        <f>SUM(AU28:AU33)</f>
        <v>0</v>
      </c>
      <c r="AV34" s="2">
        <f>SUM(AV28:AV33)</f>
        <v>0</v>
      </c>
      <c r="AW34" s="2" t="e">
        <f t="shared" si="32"/>
        <v>#DIV/0!</v>
      </c>
      <c r="AZ34" s="2" t="s">
        <v>5</v>
      </c>
      <c r="BA34" s="2">
        <f>SUM(BA28:BA33)</f>
        <v>288</v>
      </c>
      <c r="BB34" s="2">
        <f>SUM(BB28:BB33)</f>
        <v>1403</v>
      </c>
      <c r="BC34" s="2">
        <f t="shared" si="33"/>
        <v>0.20527441197434071</v>
      </c>
      <c r="BE34" s="2" t="s">
        <v>5</v>
      </c>
      <c r="BF34" s="2">
        <f>SUM(BF28:BF33)</f>
        <v>236</v>
      </c>
      <c r="BG34" s="2">
        <f>SUM(BG28:BG33)</f>
        <v>1669</v>
      </c>
      <c r="BH34" s="2">
        <f t="shared" si="34"/>
        <v>0.14140203714799282</v>
      </c>
      <c r="BJ34" s="2" t="s">
        <v>5</v>
      </c>
      <c r="BK34" s="2">
        <f>SUM(BK28:BK33)</f>
        <v>358</v>
      </c>
      <c r="BL34" s="2">
        <f>SUM(BL28:BL33)</f>
        <v>1303</v>
      </c>
      <c r="BM34" s="2">
        <f t="shared" si="35"/>
        <v>0.27475057559478128</v>
      </c>
    </row>
    <row r="35" spans="2:65" x14ac:dyDescent="0.2">
      <c r="B35" t="s">
        <v>36</v>
      </c>
      <c r="G35" t="s">
        <v>37</v>
      </c>
      <c r="L35" t="s">
        <v>38</v>
      </c>
      <c r="R35" t="s">
        <v>39</v>
      </c>
      <c r="V35" s="1"/>
      <c r="W35" s="1" t="s">
        <v>40</v>
      </c>
      <c r="AB35" t="s">
        <v>41</v>
      </c>
      <c r="AH35" s="3"/>
    </row>
    <row r="36" spans="2:65" x14ac:dyDescent="0.2">
      <c r="B36" s="2" t="s">
        <v>1</v>
      </c>
      <c r="C36" s="2" t="s">
        <v>8</v>
      </c>
      <c r="D36" s="2" t="s">
        <v>3</v>
      </c>
      <c r="E36" s="2" t="s">
        <v>9</v>
      </c>
      <c r="G36" s="2" t="s">
        <v>1</v>
      </c>
      <c r="H36" s="2" t="s">
        <v>8</v>
      </c>
      <c r="I36" s="2" t="s">
        <v>3</v>
      </c>
      <c r="J36" s="2" t="s">
        <v>9</v>
      </c>
      <c r="L36" s="2" t="s">
        <v>1</v>
      </c>
      <c r="M36" s="2" t="s">
        <v>8</v>
      </c>
      <c r="N36" s="2" t="s">
        <v>3</v>
      </c>
      <c r="O36" s="2" t="s">
        <v>9</v>
      </c>
      <c r="R36" s="2" t="s">
        <v>1</v>
      </c>
      <c r="S36" s="2" t="s">
        <v>8</v>
      </c>
      <c r="T36" s="2" t="s">
        <v>3</v>
      </c>
      <c r="U36" s="2" t="s">
        <v>9</v>
      </c>
      <c r="W36" s="2" t="s">
        <v>1</v>
      </c>
      <c r="X36" s="2" t="s">
        <v>8</v>
      </c>
      <c r="Y36" s="2" t="s">
        <v>3</v>
      </c>
      <c r="Z36" s="2" t="s">
        <v>9</v>
      </c>
      <c r="AB36" s="2" t="s">
        <v>1</v>
      </c>
      <c r="AC36" s="2" t="s">
        <v>8</v>
      </c>
      <c r="AD36" s="2" t="s">
        <v>3</v>
      </c>
      <c r="AE36" s="2" t="s">
        <v>9</v>
      </c>
      <c r="AH36" s="3"/>
      <c r="AJ36" t="s">
        <v>73</v>
      </c>
      <c r="AO36" t="s">
        <v>54</v>
      </c>
      <c r="AT36" t="s">
        <v>74</v>
      </c>
      <c r="AZ36" t="s">
        <v>77</v>
      </c>
      <c r="BC36" s="1"/>
      <c r="BD36" s="1"/>
      <c r="BE36" t="s">
        <v>58</v>
      </c>
      <c r="BG36" s="1"/>
      <c r="BH36" s="1"/>
      <c r="BI36" s="1"/>
      <c r="BJ36" t="s">
        <v>59</v>
      </c>
    </row>
    <row r="37" spans="2:65" x14ac:dyDescent="0.2">
      <c r="B37" s="2">
        <v>1</v>
      </c>
      <c r="C37">
        <f>AVERAGE(C7,H7,M7)</f>
        <v>30.5</v>
      </c>
      <c r="D37" s="1">
        <f>AVERAGE(D7,I7,N7)</f>
        <v>305.5</v>
      </c>
      <c r="E37" s="2">
        <f>C37/D37</f>
        <v>9.9836333878887074E-2</v>
      </c>
      <c r="G37" s="2">
        <v>1</v>
      </c>
      <c r="H37">
        <f>AVERAGE(C17,H17,M17)</f>
        <v>37.5</v>
      </c>
      <c r="I37">
        <f>AVERAGE(D17,I17,N17)</f>
        <v>336.5</v>
      </c>
      <c r="J37" s="2">
        <f>H37/I37</f>
        <v>0.11144130757800892</v>
      </c>
      <c r="L37" s="2">
        <v>1</v>
      </c>
      <c r="M37">
        <f>AVERAGE(C27,H27,M27)</f>
        <v>42.5</v>
      </c>
      <c r="N37" s="1">
        <f>AVERAGE(D27,I27,N27)</f>
        <v>318</v>
      </c>
      <c r="O37" s="2">
        <f>M37/N37</f>
        <v>0.13364779874213836</v>
      </c>
      <c r="R37" s="2">
        <v>1</v>
      </c>
      <c r="S37">
        <f>AVERAGE(S7,X7,AC7)</f>
        <v>37.5</v>
      </c>
      <c r="T37" s="1">
        <f>AVERAGE(T7,Y7,AD7)</f>
        <v>357.5</v>
      </c>
      <c r="U37" s="2">
        <f>S37/T37</f>
        <v>0.1048951048951049</v>
      </c>
      <c r="W37" s="2">
        <v>1</v>
      </c>
      <c r="X37">
        <f>AVERAGE(S17,X17,AC17)</f>
        <v>54</v>
      </c>
      <c r="Y37">
        <f>AVERAGE(T17,Y17,AD17)</f>
        <v>317</v>
      </c>
      <c r="Z37" s="2">
        <f>X37/Y37</f>
        <v>0.17034700315457413</v>
      </c>
      <c r="AB37" s="2">
        <v>1</v>
      </c>
      <c r="AC37">
        <f>AVERAGE(S27,X27,AC27)</f>
        <v>38.5</v>
      </c>
      <c r="AD37" s="1">
        <f>AVERAGE(T27,Y27,AD27)</f>
        <v>310</v>
      </c>
      <c r="AE37" s="2">
        <f>AC37/AD37</f>
        <v>0.12419354838709677</v>
      </c>
      <c r="AH37" s="3"/>
      <c r="AJ37" s="2" t="s">
        <v>1</v>
      </c>
      <c r="AK37" s="2" t="s">
        <v>8</v>
      </c>
      <c r="AL37" s="2" t="s">
        <v>3</v>
      </c>
      <c r="AM37" s="2" t="s">
        <v>9</v>
      </c>
      <c r="AO37" s="2" t="s">
        <v>1</v>
      </c>
      <c r="AP37" s="2" t="s">
        <v>8</v>
      </c>
      <c r="AQ37" s="2" t="s">
        <v>3</v>
      </c>
      <c r="AR37" s="2" t="s">
        <v>9</v>
      </c>
      <c r="AT37" s="2" t="s">
        <v>1</v>
      </c>
      <c r="AU37" s="2" t="s">
        <v>8</v>
      </c>
      <c r="AV37" s="2" t="s">
        <v>3</v>
      </c>
      <c r="AW37" s="2" t="s">
        <v>9</v>
      </c>
      <c r="AZ37" s="2" t="s">
        <v>1</v>
      </c>
      <c r="BA37" s="2" t="s">
        <v>8</v>
      </c>
      <c r="BB37" s="2" t="s">
        <v>3</v>
      </c>
      <c r="BC37" s="2" t="s">
        <v>9</v>
      </c>
      <c r="BE37" s="2" t="s">
        <v>1</v>
      </c>
      <c r="BF37" s="2" t="s">
        <v>8</v>
      </c>
      <c r="BG37" s="2" t="s">
        <v>3</v>
      </c>
      <c r="BH37" s="2" t="s">
        <v>9</v>
      </c>
      <c r="BJ37" s="2" t="s">
        <v>1</v>
      </c>
      <c r="BK37" s="2" t="s">
        <v>8</v>
      </c>
      <c r="BL37" s="2" t="s">
        <v>3</v>
      </c>
      <c r="BM37" s="2" t="s">
        <v>9</v>
      </c>
    </row>
    <row r="38" spans="2:65" x14ac:dyDescent="0.2">
      <c r="B38" s="2">
        <v>2</v>
      </c>
      <c r="C38">
        <f t="shared" ref="C38:C42" si="36">AVERAGE(C8,H8,M8)</f>
        <v>31.5</v>
      </c>
      <c r="D38" s="1">
        <f t="shared" ref="D38:D42" si="37">AVERAGE(D8,I8,N8)</f>
        <v>347.5</v>
      </c>
      <c r="E38" s="2">
        <f t="shared" ref="E38:E43" si="38">C38/D38</f>
        <v>9.0647482014388492E-2</v>
      </c>
      <c r="G38" s="2">
        <v>2</v>
      </c>
      <c r="H38">
        <f t="shared" ref="H38:H42" si="39">AVERAGE(C18,H18,M18)</f>
        <v>40</v>
      </c>
      <c r="I38">
        <f t="shared" ref="I38:I42" si="40">AVERAGE(D18,I18,N18)</f>
        <v>369.5</v>
      </c>
      <c r="J38" s="2">
        <f t="shared" ref="J38:J43" si="41">H38/I38</f>
        <v>0.10825439783491204</v>
      </c>
      <c r="L38" s="2">
        <v>2</v>
      </c>
      <c r="M38">
        <f t="shared" ref="M38:M42" si="42">AVERAGE(C28,H28,M28)</f>
        <v>35</v>
      </c>
      <c r="N38" s="1">
        <f t="shared" ref="N38:N41" si="43">AVERAGE(D28,I28,N28)</f>
        <v>332</v>
      </c>
      <c r="O38" s="2">
        <f t="shared" ref="O38:O43" si="44">M38/N38</f>
        <v>0.10542168674698796</v>
      </c>
      <c r="R38" s="2">
        <v>2</v>
      </c>
      <c r="S38">
        <f t="shared" ref="S38:S42" si="45">AVERAGE(S8,X8,AC8)</f>
        <v>57</v>
      </c>
      <c r="T38" s="1">
        <f t="shared" ref="T38:T42" si="46">AVERAGE(T8,Y8,AD8)</f>
        <v>369.5</v>
      </c>
      <c r="U38" s="2">
        <f t="shared" ref="U38:U43" si="47">S38/T38</f>
        <v>0.15426251691474965</v>
      </c>
      <c r="W38" s="2">
        <v>2</v>
      </c>
      <c r="X38">
        <f t="shared" ref="X38:X42" si="48">AVERAGE(S18,X18,AC18)</f>
        <v>32.5</v>
      </c>
      <c r="Y38">
        <f t="shared" ref="Y38:Y42" si="49">AVERAGE(T18,Y18,AD18)</f>
        <v>327</v>
      </c>
      <c r="Z38" s="2">
        <f t="shared" ref="Z38:Z43" si="50">X38/Y38</f>
        <v>9.9388379204892963E-2</v>
      </c>
      <c r="AB38" s="2">
        <v>2</v>
      </c>
      <c r="AC38">
        <f t="shared" ref="AC38:AC42" si="51">AVERAGE(S28,X28,AC28)</f>
        <v>21.5</v>
      </c>
      <c r="AD38" s="1">
        <f t="shared" ref="AD38:AD42" si="52">AVERAGE(T28,Y28,AD28)</f>
        <v>322.5</v>
      </c>
      <c r="AE38" s="2">
        <f t="shared" ref="AE38:AE43" si="53">AC38/AD38</f>
        <v>6.6666666666666666E-2</v>
      </c>
      <c r="AH38" s="3"/>
      <c r="AJ38" s="2">
        <v>1</v>
      </c>
      <c r="AK38">
        <f>AVERAGE(AK8,AP8,AU8)</f>
        <v>52.5</v>
      </c>
      <c r="AL38" s="1">
        <f>AVERAGE(AL8,AQ8,AV8)</f>
        <v>327.5</v>
      </c>
      <c r="AM38" s="2">
        <f>AK38/AL38</f>
        <v>0.16030534351145037</v>
      </c>
      <c r="AO38" s="2">
        <v>1</v>
      </c>
      <c r="AP38">
        <f>AVERAGE(AK18,AP18,AU18)</f>
        <v>23.666666666666668</v>
      </c>
      <c r="AQ38">
        <f>AVERAGE(AL18,AQ18,AV18)</f>
        <v>294.66666666666669</v>
      </c>
      <c r="AR38" s="2">
        <f>AP38/AQ38</f>
        <v>8.0316742081447956E-2</v>
      </c>
      <c r="AT38" s="2">
        <v>1</v>
      </c>
      <c r="AU38">
        <f>AVERAGE(AK28,AP28,AU28)</f>
        <v>39</v>
      </c>
      <c r="AV38" s="1">
        <f>AVERAGE(AL28,AQ28,AV28)</f>
        <v>343.5</v>
      </c>
      <c r="AW38" s="2">
        <f>AU38/AV38</f>
        <v>0.11353711790393013</v>
      </c>
      <c r="AZ38" s="2">
        <v>1</v>
      </c>
      <c r="BA38">
        <f>AVERAGE(BA8,BF8,BK8)</f>
        <v>31.666666666666668</v>
      </c>
      <c r="BB38" s="1">
        <f>AVERAGE(BB8,BG8,BL8)</f>
        <v>375</v>
      </c>
      <c r="BC38" s="2">
        <f>BA38/BB38</f>
        <v>8.4444444444444447E-2</v>
      </c>
      <c r="BE38" s="2">
        <v>1</v>
      </c>
      <c r="BF38">
        <f>AVERAGE(BA18,BF18,BK18)</f>
        <v>34.666666666666664</v>
      </c>
      <c r="BG38">
        <f>AVERAGE(BB18,BG18,BL18)</f>
        <v>282</v>
      </c>
      <c r="BH38" s="2">
        <f>BF38/BG38</f>
        <v>0.12293144208037825</v>
      </c>
      <c r="BJ38" s="2">
        <v>1</v>
      </c>
      <c r="BK38">
        <f>AVERAGE(BA28,BF28,BK28)</f>
        <v>55</v>
      </c>
      <c r="BL38" s="1">
        <f>AVERAGE(BB28,BG28,BL28)</f>
        <v>258.66666666666669</v>
      </c>
      <c r="BM38" s="2">
        <f>BK38/BL38</f>
        <v>0.21262886597938144</v>
      </c>
    </row>
    <row r="39" spans="2:65" x14ac:dyDescent="0.2">
      <c r="B39" s="2">
        <v>3</v>
      </c>
      <c r="C39">
        <f t="shared" si="36"/>
        <v>111.5</v>
      </c>
      <c r="D39" s="1">
        <f t="shared" si="37"/>
        <v>336</v>
      </c>
      <c r="E39" s="2">
        <f t="shared" si="38"/>
        <v>0.33184523809523808</v>
      </c>
      <c r="G39" s="2">
        <v>3</v>
      </c>
      <c r="H39">
        <f t="shared" si="39"/>
        <v>121.5</v>
      </c>
      <c r="I39">
        <f t="shared" si="40"/>
        <v>348.5</v>
      </c>
      <c r="J39" s="2">
        <f t="shared" si="41"/>
        <v>0.34863701578192252</v>
      </c>
      <c r="L39" s="2">
        <v>3</v>
      </c>
      <c r="M39">
        <f t="shared" si="42"/>
        <v>116.5</v>
      </c>
      <c r="N39" s="1">
        <f t="shared" si="43"/>
        <v>354</v>
      </c>
      <c r="O39" s="2">
        <f t="shared" si="44"/>
        <v>0.32909604519774011</v>
      </c>
      <c r="R39" s="2">
        <v>3</v>
      </c>
      <c r="S39">
        <f t="shared" si="45"/>
        <v>126.5</v>
      </c>
      <c r="T39" s="1">
        <f t="shared" si="46"/>
        <v>379.5</v>
      </c>
      <c r="U39" s="2">
        <f t="shared" si="47"/>
        <v>0.33333333333333331</v>
      </c>
      <c r="W39" s="2">
        <v>3</v>
      </c>
      <c r="X39">
        <f t="shared" si="48"/>
        <v>112.5</v>
      </c>
      <c r="Y39">
        <f t="shared" si="49"/>
        <v>319.5</v>
      </c>
      <c r="Z39" s="2">
        <f t="shared" si="50"/>
        <v>0.352112676056338</v>
      </c>
      <c r="AB39" s="2">
        <v>3</v>
      </c>
      <c r="AC39">
        <f t="shared" si="51"/>
        <v>72</v>
      </c>
      <c r="AD39" s="1">
        <f t="shared" si="52"/>
        <v>321.5</v>
      </c>
      <c r="AE39" s="2">
        <f t="shared" si="53"/>
        <v>0.22395023328149299</v>
      </c>
      <c r="AH39" s="3"/>
      <c r="AJ39" s="2">
        <v>2</v>
      </c>
      <c r="AK39">
        <f t="shared" ref="AK39:AK43" si="54">AVERAGE(AK9,AP9,AU9)</f>
        <v>29.5</v>
      </c>
      <c r="AL39" s="1">
        <f t="shared" ref="AL39:AL43" si="55">AVERAGE(AL9,AQ9,AV9)</f>
        <v>343</v>
      </c>
      <c r="AM39" s="2">
        <f t="shared" ref="AM39:AM44" si="56">AK39/AL39</f>
        <v>8.600583090379009E-2</v>
      </c>
      <c r="AO39" s="2">
        <v>2</v>
      </c>
      <c r="AP39">
        <f t="shared" ref="AP39:AP43" si="57">AVERAGE(AK19,AP19,AU19)</f>
        <v>52</v>
      </c>
      <c r="AQ39">
        <f t="shared" ref="AQ39:AQ43" si="58">AVERAGE(AL19,AQ19,AV19)</f>
        <v>283.66666666666669</v>
      </c>
      <c r="AR39" s="2">
        <f t="shared" ref="AR39:AR44" si="59">AP39/AQ39</f>
        <v>0.18331374853113983</v>
      </c>
      <c r="AT39" s="2">
        <v>2</v>
      </c>
      <c r="AU39">
        <f t="shared" ref="AU39:AU43" si="60">AVERAGE(AK29,AP29,AU29)</f>
        <v>22.5</v>
      </c>
      <c r="AV39" s="1">
        <f t="shared" ref="AV39:AV43" si="61">AVERAGE(AL29,AQ29,AV29)</f>
        <v>379.5</v>
      </c>
      <c r="AW39" s="2">
        <f t="shared" ref="AW39:AW44" si="62">AU39/AV39</f>
        <v>5.9288537549407112E-2</v>
      </c>
      <c r="AZ39" s="2">
        <v>2</v>
      </c>
      <c r="BA39">
        <f t="shared" ref="BA39:BA43" si="63">AVERAGE(BA9,BF9,BK9)</f>
        <v>36</v>
      </c>
      <c r="BB39" s="1">
        <f t="shared" ref="BB39:BB43" si="64">AVERAGE(BB9,BG9,BL9)</f>
        <v>396.33333333333331</v>
      </c>
      <c r="BC39" s="2">
        <f t="shared" ref="BC39:BC44" si="65">BA39/BB39</f>
        <v>9.0832632464255686E-2</v>
      </c>
      <c r="BE39" s="2">
        <v>2</v>
      </c>
      <c r="BF39">
        <f t="shared" ref="BF39:BF43" si="66">AVERAGE(BA19,BF19,BK19)</f>
        <v>28.333333333333332</v>
      </c>
      <c r="BG39">
        <f t="shared" ref="BG39:BG43" si="67">AVERAGE(BB19,BG19,BL19)</f>
        <v>293.66666666666669</v>
      </c>
      <c r="BH39" s="2">
        <f t="shared" ref="BH39:BH44" si="68">BF39/BG39</f>
        <v>9.6481271282633355E-2</v>
      </c>
      <c r="BJ39" s="2">
        <v>2</v>
      </c>
      <c r="BK39">
        <f t="shared" ref="BK39:BK43" si="69">AVERAGE(BA29,BF29,BK29)</f>
        <v>45.666666666666664</v>
      </c>
      <c r="BL39" s="1">
        <f t="shared" ref="BL39:BL43" si="70">AVERAGE(BB29,BG29,BL29)</f>
        <v>278.33333333333331</v>
      </c>
      <c r="BM39" s="2">
        <f t="shared" ref="BM39:BM44" si="71">BK39/BL39</f>
        <v>0.16407185628742516</v>
      </c>
    </row>
    <row r="40" spans="2:65" x14ac:dyDescent="0.2">
      <c r="B40" s="2">
        <v>4</v>
      </c>
      <c r="C40">
        <f t="shared" si="36"/>
        <v>122</v>
      </c>
      <c r="D40" s="1">
        <f t="shared" si="37"/>
        <v>312.5</v>
      </c>
      <c r="E40" s="2">
        <f t="shared" si="38"/>
        <v>0.39040000000000002</v>
      </c>
      <c r="G40" s="2">
        <v>4</v>
      </c>
      <c r="H40">
        <f t="shared" si="39"/>
        <v>117.5</v>
      </c>
      <c r="I40">
        <f t="shared" si="40"/>
        <v>358</v>
      </c>
      <c r="J40" s="2">
        <f t="shared" si="41"/>
        <v>0.32821229050279327</v>
      </c>
      <c r="L40" s="2">
        <v>4</v>
      </c>
      <c r="M40">
        <f t="shared" si="42"/>
        <v>112.5</v>
      </c>
      <c r="N40" s="1">
        <f t="shared" si="43"/>
        <v>353</v>
      </c>
      <c r="O40" s="2">
        <f t="shared" si="44"/>
        <v>0.31869688385269124</v>
      </c>
      <c r="R40" s="2">
        <v>4</v>
      </c>
      <c r="S40">
        <f t="shared" si="45"/>
        <v>101</v>
      </c>
      <c r="T40" s="1">
        <f t="shared" si="46"/>
        <v>373</v>
      </c>
      <c r="U40" s="2">
        <f t="shared" si="47"/>
        <v>0.27077747989276141</v>
      </c>
      <c r="W40" s="2">
        <v>4</v>
      </c>
      <c r="X40">
        <f t="shared" si="48"/>
        <v>119.5</v>
      </c>
      <c r="Y40">
        <f t="shared" si="49"/>
        <v>334.5</v>
      </c>
      <c r="Z40" s="2">
        <f t="shared" si="50"/>
        <v>0.35724962630792229</v>
      </c>
      <c r="AB40" s="2">
        <v>4</v>
      </c>
      <c r="AC40">
        <f t="shared" si="51"/>
        <v>121</v>
      </c>
      <c r="AD40" s="1">
        <f t="shared" si="52"/>
        <v>345</v>
      </c>
      <c r="AE40" s="2">
        <f t="shared" si="53"/>
        <v>0.35072463768115941</v>
      </c>
      <c r="AH40" s="3"/>
      <c r="AJ40" s="2">
        <v>3</v>
      </c>
      <c r="AK40">
        <f t="shared" si="54"/>
        <v>102</v>
      </c>
      <c r="AL40" s="1">
        <f t="shared" si="55"/>
        <v>333.5</v>
      </c>
      <c r="AM40" s="2">
        <f t="shared" si="56"/>
        <v>0.30584707646176912</v>
      </c>
      <c r="AO40" s="2">
        <v>3</v>
      </c>
      <c r="AP40">
        <f t="shared" si="57"/>
        <v>100.33333333333333</v>
      </c>
      <c r="AQ40">
        <f t="shared" si="58"/>
        <v>274.66666666666669</v>
      </c>
      <c r="AR40" s="2">
        <f t="shared" si="59"/>
        <v>0.36529126213592228</v>
      </c>
      <c r="AT40" s="2">
        <v>3</v>
      </c>
      <c r="AU40">
        <f t="shared" si="60"/>
        <v>104.5</v>
      </c>
      <c r="AV40" s="1">
        <f t="shared" si="61"/>
        <v>382</v>
      </c>
      <c r="AW40" s="2">
        <f t="shared" si="62"/>
        <v>0.27356020942408377</v>
      </c>
      <c r="AZ40" s="2">
        <v>3</v>
      </c>
      <c r="BA40">
        <f t="shared" si="63"/>
        <v>88.333333333333329</v>
      </c>
      <c r="BB40" s="1">
        <f t="shared" si="64"/>
        <v>360.33333333333331</v>
      </c>
      <c r="BC40" s="2">
        <f t="shared" si="65"/>
        <v>0.24514338575393155</v>
      </c>
      <c r="BE40" s="2">
        <v>3</v>
      </c>
      <c r="BF40">
        <f t="shared" si="66"/>
        <v>90</v>
      </c>
      <c r="BG40">
        <f t="shared" si="67"/>
        <v>299</v>
      </c>
      <c r="BH40" s="2">
        <f t="shared" si="68"/>
        <v>0.30100334448160537</v>
      </c>
      <c r="BJ40" s="2">
        <v>3</v>
      </c>
      <c r="BK40">
        <f t="shared" si="69"/>
        <v>76.333333333333329</v>
      </c>
      <c r="BL40" s="1">
        <f t="shared" si="70"/>
        <v>275.33333333333331</v>
      </c>
      <c r="BM40" s="2">
        <f t="shared" si="71"/>
        <v>0.27723970944309928</v>
      </c>
    </row>
    <row r="41" spans="2:65" x14ac:dyDescent="0.2">
      <c r="B41" s="2">
        <v>5</v>
      </c>
      <c r="C41">
        <f t="shared" si="36"/>
        <v>18.5</v>
      </c>
      <c r="D41" s="1">
        <f t="shared" si="37"/>
        <v>334</v>
      </c>
      <c r="E41" s="2">
        <f t="shared" si="38"/>
        <v>5.5389221556886227E-2</v>
      </c>
      <c r="G41" s="2">
        <v>5</v>
      </c>
      <c r="H41">
        <f t="shared" si="39"/>
        <v>6</v>
      </c>
      <c r="I41">
        <f t="shared" si="40"/>
        <v>352.5</v>
      </c>
      <c r="J41" s="2">
        <f t="shared" si="41"/>
        <v>1.7021276595744681E-2</v>
      </c>
      <c r="L41" s="2">
        <v>5</v>
      </c>
      <c r="M41">
        <f t="shared" si="42"/>
        <v>13.5</v>
      </c>
      <c r="N41" s="1">
        <f t="shared" si="43"/>
        <v>321</v>
      </c>
      <c r="O41" s="2">
        <f t="shared" si="44"/>
        <v>4.2056074766355138E-2</v>
      </c>
      <c r="R41" s="2">
        <v>5</v>
      </c>
      <c r="S41">
        <f t="shared" si="45"/>
        <v>6</v>
      </c>
      <c r="T41" s="1">
        <f t="shared" si="46"/>
        <v>381.5</v>
      </c>
      <c r="U41" s="2">
        <f t="shared" si="47"/>
        <v>1.5727391874180863E-2</v>
      </c>
      <c r="W41" s="2">
        <v>5</v>
      </c>
      <c r="X41">
        <f t="shared" si="48"/>
        <v>43.5</v>
      </c>
      <c r="Y41">
        <f t="shared" si="49"/>
        <v>315.5</v>
      </c>
      <c r="Z41" s="2">
        <f t="shared" si="50"/>
        <v>0.13787638668779714</v>
      </c>
      <c r="AB41" s="2">
        <v>5</v>
      </c>
      <c r="AC41">
        <f t="shared" si="51"/>
        <v>36</v>
      </c>
      <c r="AD41" s="1">
        <f t="shared" si="52"/>
        <v>313.5</v>
      </c>
      <c r="AE41" s="2">
        <f t="shared" si="53"/>
        <v>0.11483253588516747</v>
      </c>
      <c r="AH41" s="3"/>
      <c r="AJ41" s="2">
        <v>4</v>
      </c>
      <c r="AK41">
        <f t="shared" si="54"/>
        <v>131.5</v>
      </c>
      <c r="AL41" s="1">
        <f t="shared" si="55"/>
        <v>332.5</v>
      </c>
      <c r="AM41" s="2">
        <f t="shared" si="56"/>
        <v>0.39548872180451128</v>
      </c>
      <c r="AO41" s="2">
        <v>4</v>
      </c>
      <c r="AP41">
        <f t="shared" si="57"/>
        <v>81.333333333333329</v>
      </c>
      <c r="AQ41">
        <f t="shared" si="58"/>
        <v>279.33333333333331</v>
      </c>
      <c r="AR41" s="2">
        <f t="shared" si="59"/>
        <v>0.29116945107398567</v>
      </c>
      <c r="AT41" s="2">
        <v>4</v>
      </c>
      <c r="AU41">
        <f t="shared" si="60"/>
        <v>104.5</v>
      </c>
      <c r="AV41" s="1">
        <f t="shared" si="61"/>
        <v>371</v>
      </c>
      <c r="AW41" s="2">
        <f t="shared" si="62"/>
        <v>0.28167115902964962</v>
      </c>
      <c r="AZ41" s="2">
        <v>4</v>
      </c>
      <c r="BA41">
        <f t="shared" si="63"/>
        <v>91.666666666666671</v>
      </c>
      <c r="BB41" s="1">
        <f t="shared" si="64"/>
        <v>346.33333333333331</v>
      </c>
      <c r="BC41" s="2">
        <f t="shared" si="65"/>
        <v>0.26467757459095287</v>
      </c>
      <c r="BE41" s="2">
        <v>4</v>
      </c>
      <c r="BF41">
        <f t="shared" si="66"/>
        <v>88.666666666666671</v>
      </c>
      <c r="BG41">
        <f t="shared" si="67"/>
        <v>300</v>
      </c>
      <c r="BH41" s="2">
        <f t="shared" si="68"/>
        <v>0.29555555555555557</v>
      </c>
      <c r="BJ41" s="2">
        <v>4</v>
      </c>
      <c r="BK41">
        <f t="shared" si="69"/>
        <v>98.333333333333329</v>
      </c>
      <c r="BL41" s="1">
        <f t="shared" si="70"/>
        <v>272</v>
      </c>
      <c r="BM41" s="2">
        <f t="shared" si="71"/>
        <v>0.36151960784313725</v>
      </c>
    </row>
    <row r="42" spans="2:65" x14ac:dyDescent="0.2">
      <c r="B42" s="2">
        <v>6</v>
      </c>
      <c r="C42">
        <f t="shared" si="36"/>
        <v>0.5</v>
      </c>
      <c r="D42" s="1">
        <f t="shared" si="37"/>
        <v>179.5</v>
      </c>
      <c r="E42" s="2">
        <f t="shared" si="38"/>
        <v>2.7855153203342618E-3</v>
      </c>
      <c r="G42" s="2">
        <v>6</v>
      </c>
      <c r="H42">
        <f t="shared" si="39"/>
        <v>0</v>
      </c>
      <c r="I42">
        <f t="shared" si="40"/>
        <v>159</v>
      </c>
      <c r="J42" s="2">
        <f t="shared" si="41"/>
        <v>0</v>
      </c>
      <c r="L42" s="2">
        <v>6</v>
      </c>
      <c r="M42">
        <f t="shared" si="42"/>
        <v>0.5</v>
      </c>
      <c r="N42" s="1">
        <f>AVERAGE(D32,I32,N32)</f>
        <v>165.5</v>
      </c>
      <c r="O42" s="2">
        <f t="shared" si="44"/>
        <v>3.0211480362537764E-3</v>
      </c>
      <c r="R42" s="2">
        <v>6</v>
      </c>
      <c r="S42">
        <f t="shared" si="45"/>
        <v>0</v>
      </c>
      <c r="T42" s="1">
        <f t="shared" si="46"/>
        <v>200</v>
      </c>
      <c r="U42" s="2">
        <f t="shared" si="47"/>
        <v>0</v>
      </c>
      <c r="W42" s="2">
        <v>6</v>
      </c>
      <c r="X42">
        <f t="shared" si="48"/>
        <v>0</v>
      </c>
      <c r="Y42">
        <f t="shared" si="49"/>
        <v>163.5</v>
      </c>
      <c r="Z42" s="2">
        <f t="shared" si="50"/>
        <v>0</v>
      </c>
      <c r="AB42" s="2">
        <v>6</v>
      </c>
      <c r="AC42">
        <f t="shared" si="51"/>
        <v>0</v>
      </c>
      <c r="AD42" s="1">
        <f t="shared" si="52"/>
        <v>154</v>
      </c>
      <c r="AE42" s="2">
        <f t="shared" si="53"/>
        <v>0</v>
      </c>
      <c r="AH42" s="3"/>
      <c r="AJ42" s="2">
        <v>5</v>
      </c>
      <c r="AK42">
        <f t="shared" si="54"/>
        <v>17.5</v>
      </c>
      <c r="AL42" s="1">
        <f t="shared" si="55"/>
        <v>304</v>
      </c>
      <c r="AM42" s="2">
        <f t="shared" si="56"/>
        <v>5.7565789473684209E-2</v>
      </c>
      <c r="AO42" s="2">
        <v>5</v>
      </c>
      <c r="AP42">
        <f t="shared" si="57"/>
        <v>7.666666666666667</v>
      </c>
      <c r="AQ42">
        <f t="shared" si="58"/>
        <v>270.66666666666669</v>
      </c>
      <c r="AR42" s="2">
        <f t="shared" si="59"/>
        <v>2.832512315270936E-2</v>
      </c>
      <c r="AT42" s="2">
        <v>5</v>
      </c>
      <c r="AU42">
        <f t="shared" si="60"/>
        <v>37.5</v>
      </c>
      <c r="AV42" s="1">
        <f t="shared" si="61"/>
        <v>374</v>
      </c>
      <c r="AW42" s="2">
        <f t="shared" si="62"/>
        <v>0.10026737967914438</v>
      </c>
      <c r="AZ42" s="2">
        <v>5</v>
      </c>
      <c r="BA42">
        <f t="shared" si="63"/>
        <v>7</v>
      </c>
      <c r="BB42" s="1">
        <f t="shared" si="64"/>
        <v>390</v>
      </c>
      <c r="BC42" s="2">
        <f t="shared" si="65"/>
        <v>1.7948717948717947E-2</v>
      </c>
      <c r="BE42" s="2">
        <v>5</v>
      </c>
      <c r="BF42">
        <f t="shared" si="66"/>
        <v>24.333333333333332</v>
      </c>
      <c r="BG42">
        <f t="shared" si="67"/>
        <v>284.33333333333331</v>
      </c>
      <c r="BH42" s="2">
        <f t="shared" si="68"/>
        <v>8.5580304806565061E-2</v>
      </c>
      <c r="BJ42" s="2">
        <v>5</v>
      </c>
      <c r="BK42">
        <f t="shared" si="69"/>
        <v>17.666666666666668</v>
      </c>
      <c r="BL42" s="1">
        <f t="shared" si="70"/>
        <v>249</v>
      </c>
      <c r="BM42" s="2">
        <f t="shared" si="71"/>
        <v>7.0950468540829995E-2</v>
      </c>
    </row>
    <row r="43" spans="2:65" x14ac:dyDescent="0.2">
      <c r="B43" s="2" t="s">
        <v>5</v>
      </c>
      <c r="C43" s="2">
        <f>SUM(C37:C42)</f>
        <v>314.5</v>
      </c>
      <c r="D43" s="2">
        <f>SUM(D37:D42)</f>
        <v>1815</v>
      </c>
      <c r="E43" s="2">
        <f t="shared" si="38"/>
        <v>0.17327823691460056</v>
      </c>
      <c r="G43" s="2" t="s">
        <v>5</v>
      </c>
      <c r="H43" s="2">
        <f>SUM(H37:H42)</f>
        <v>322.5</v>
      </c>
      <c r="I43" s="2">
        <f>SUM(I37:I42)</f>
        <v>1924</v>
      </c>
      <c r="J43" s="2">
        <f t="shared" si="41"/>
        <v>0.16761954261954262</v>
      </c>
      <c r="L43" s="2" t="s">
        <v>5</v>
      </c>
      <c r="M43" s="2">
        <f>SUM(M37:M42)</f>
        <v>320.5</v>
      </c>
      <c r="N43" s="10">
        <f>SUM(N37:N42)</f>
        <v>1843.5</v>
      </c>
      <c r="O43" s="2">
        <f t="shared" si="44"/>
        <v>0.17385408190941146</v>
      </c>
      <c r="R43" s="2" t="s">
        <v>5</v>
      </c>
      <c r="S43" s="2">
        <f>SUM(S37:S42)</f>
        <v>328</v>
      </c>
      <c r="T43" s="2">
        <f>SUM(T37:T42)</f>
        <v>2061</v>
      </c>
      <c r="U43" s="2">
        <f t="shared" si="47"/>
        <v>0.1591460456089277</v>
      </c>
      <c r="W43" s="2" t="s">
        <v>5</v>
      </c>
      <c r="X43" s="2">
        <f>SUM(X37:X42)</f>
        <v>362</v>
      </c>
      <c r="Y43" s="2">
        <f>SUM(Y37:Y42)</f>
        <v>1777</v>
      </c>
      <c r="Z43" s="2">
        <f t="shared" si="50"/>
        <v>0.20371412492965674</v>
      </c>
      <c r="AB43" s="2" t="s">
        <v>5</v>
      </c>
      <c r="AC43" s="2">
        <f>SUM(AC37:AC42)</f>
        <v>289</v>
      </c>
      <c r="AD43" s="2">
        <f>SUM(AD37:AD42)</f>
        <v>1766.5</v>
      </c>
      <c r="AE43" s="2">
        <f t="shared" si="53"/>
        <v>0.1636003396546844</v>
      </c>
      <c r="AH43" s="3"/>
      <c r="AJ43" s="2">
        <v>6</v>
      </c>
      <c r="AK43">
        <f t="shared" si="54"/>
        <v>4.5</v>
      </c>
      <c r="AL43" s="1">
        <f t="shared" si="55"/>
        <v>134</v>
      </c>
      <c r="AM43" s="2">
        <f t="shared" si="56"/>
        <v>3.3582089552238806E-2</v>
      </c>
      <c r="AO43" s="2">
        <v>6</v>
      </c>
      <c r="AP43">
        <f t="shared" si="57"/>
        <v>1.6666666666666667</v>
      </c>
      <c r="AQ43">
        <f t="shared" si="58"/>
        <v>109</v>
      </c>
      <c r="AR43" s="2">
        <f t="shared" si="59"/>
        <v>1.5290519877675842E-2</v>
      </c>
      <c r="AT43" s="2">
        <v>6</v>
      </c>
      <c r="AU43">
        <f t="shared" si="60"/>
        <v>0</v>
      </c>
      <c r="AV43" s="1">
        <f t="shared" si="61"/>
        <v>146</v>
      </c>
      <c r="AW43" s="2">
        <f t="shared" si="62"/>
        <v>0</v>
      </c>
      <c r="AZ43" s="2">
        <v>6</v>
      </c>
      <c r="BA43">
        <f t="shared" si="63"/>
        <v>0.33333333333333331</v>
      </c>
      <c r="BB43" s="1">
        <f t="shared" si="64"/>
        <v>235.33333333333334</v>
      </c>
      <c r="BC43" s="2">
        <f t="shared" si="65"/>
        <v>1.4164305949008497E-3</v>
      </c>
      <c r="BE43" s="2">
        <v>6</v>
      </c>
      <c r="BF43">
        <f t="shared" si="66"/>
        <v>0.33333333333333331</v>
      </c>
      <c r="BG43">
        <f t="shared" si="67"/>
        <v>141.66666666666666</v>
      </c>
      <c r="BH43" s="2">
        <f t="shared" si="68"/>
        <v>2.3529411764705885E-3</v>
      </c>
      <c r="BJ43" s="2">
        <v>6</v>
      </c>
      <c r="BK43">
        <f t="shared" si="69"/>
        <v>1</v>
      </c>
      <c r="BL43" s="1">
        <f t="shared" si="70"/>
        <v>125</v>
      </c>
      <c r="BM43" s="2">
        <f t="shared" si="71"/>
        <v>8.0000000000000002E-3</v>
      </c>
    </row>
    <row r="44" spans="2:65" x14ac:dyDescent="0.2">
      <c r="E44" s="1"/>
      <c r="F44" s="1"/>
      <c r="L44" s="1"/>
      <c r="M44" s="1"/>
      <c r="AH44" s="3"/>
      <c r="AJ44" s="2" t="s">
        <v>5</v>
      </c>
      <c r="AK44" s="2">
        <f>SUM(AK38:AK43)</f>
        <v>337.5</v>
      </c>
      <c r="AL44" s="2">
        <f>SUM(AL38:AL43)</f>
        <v>1774.5</v>
      </c>
      <c r="AM44" s="2">
        <f t="shared" si="56"/>
        <v>0.19019442096365174</v>
      </c>
      <c r="AO44" s="2" t="s">
        <v>5</v>
      </c>
      <c r="AP44" s="2">
        <f>SUM(AP38:AP43)</f>
        <v>266.66666666666669</v>
      </c>
      <c r="AQ44" s="2">
        <f>SUM(AQ38:AQ43)</f>
        <v>1512</v>
      </c>
      <c r="AR44" s="2">
        <f t="shared" si="59"/>
        <v>0.17636684303350972</v>
      </c>
      <c r="AT44" s="2" t="s">
        <v>5</v>
      </c>
      <c r="AU44" s="2">
        <f>SUM(AU38:AU43)</f>
        <v>308</v>
      </c>
      <c r="AV44" s="2">
        <f>SUM(AV38:AV43)</f>
        <v>1996</v>
      </c>
      <c r="AW44" s="2">
        <f t="shared" si="62"/>
        <v>0.15430861723446893</v>
      </c>
      <c r="AZ44" s="2" t="s">
        <v>5</v>
      </c>
      <c r="BA44" s="2">
        <f>SUM(BA38:BA43)</f>
        <v>255.00000000000003</v>
      </c>
      <c r="BB44" s="2">
        <f>SUM(BB38:BB43)</f>
        <v>2103.333333333333</v>
      </c>
      <c r="BC44" s="2">
        <f t="shared" si="65"/>
        <v>0.12123613312202856</v>
      </c>
      <c r="BE44" s="2" t="s">
        <v>5</v>
      </c>
      <c r="BF44" s="2">
        <f>SUM(BF38:BF43)</f>
        <v>266.33333333333331</v>
      </c>
      <c r="BG44" s="2">
        <f>SUM(BG38:BG43)</f>
        <v>1600.6666666666667</v>
      </c>
      <c r="BH44" s="2">
        <f t="shared" si="68"/>
        <v>0.16638900458142439</v>
      </c>
      <c r="BJ44" s="2" t="s">
        <v>5</v>
      </c>
      <c r="BK44" s="2">
        <f>SUM(BK38:BK43)</f>
        <v>294</v>
      </c>
      <c r="BL44" s="2">
        <f>SUM(BL38:BL43)</f>
        <v>1458.3333333333333</v>
      </c>
      <c r="BM44" s="2">
        <f t="shared" si="71"/>
        <v>0.2016</v>
      </c>
    </row>
    <row r="45" spans="2:65" x14ac:dyDescent="0.2">
      <c r="B45" t="s">
        <v>42</v>
      </c>
      <c r="E45" s="1"/>
      <c r="F45" s="1"/>
      <c r="L45" s="1"/>
      <c r="R45" t="s">
        <v>44</v>
      </c>
      <c r="AH45" s="3"/>
      <c r="BH45" s="1"/>
      <c r="BI45" s="1"/>
      <c r="BJ45" s="1"/>
    </row>
    <row r="46" spans="2:65" x14ac:dyDescent="0.2">
      <c r="B46" s="2" t="s">
        <v>1</v>
      </c>
      <c r="C46" s="2" t="s">
        <v>8</v>
      </c>
      <c r="D46" s="2" t="s">
        <v>3</v>
      </c>
      <c r="E46" s="2" t="s">
        <v>86</v>
      </c>
      <c r="L46" s="1"/>
      <c r="R46" s="2" t="s">
        <v>1</v>
      </c>
      <c r="S46" s="2" t="s">
        <v>8</v>
      </c>
      <c r="T46" s="2" t="s">
        <v>3</v>
      </c>
      <c r="U46" s="2" t="s">
        <v>87</v>
      </c>
      <c r="V46" s="1"/>
      <c r="AH46" s="3"/>
      <c r="AJ46" t="s">
        <v>42</v>
      </c>
      <c r="AZ46" t="s">
        <v>56</v>
      </c>
      <c r="BH46" s="1"/>
      <c r="BI46" s="1"/>
      <c r="BJ46" s="1"/>
    </row>
    <row r="47" spans="2:65" x14ac:dyDescent="0.2">
      <c r="B47" s="2">
        <v>1</v>
      </c>
      <c r="C47">
        <f>AVERAGE(C37,H37,M37)</f>
        <v>36.833333333333336</v>
      </c>
      <c r="D47">
        <f>AVERAGE(D37,I37,N37)</f>
        <v>320</v>
      </c>
      <c r="E47" s="2">
        <f>C47/D47</f>
        <v>0.11510416666666667</v>
      </c>
      <c r="F47" s="1"/>
      <c r="L47" s="1"/>
      <c r="M47" s="1"/>
      <c r="R47" s="2">
        <v>1</v>
      </c>
      <c r="S47">
        <f>AVERAGE(S37,X37,AC37)</f>
        <v>43.333333333333336</v>
      </c>
      <c r="T47">
        <f>AVERAGE(T37,Y37,AD37)</f>
        <v>328.16666666666669</v>
      </c>
      <c r="U47" s="2">
        <f>S47/T47</f>
        <v>0.13204672422549518</v>
      </c>
      <c r="V47" s="1"/>
      <c r="AH47" s="3"/>
      <c r="AJ47" s="2" t="s">
        <v>1</v>
      </c>
      <c r="AK47" s="2" t="s">
        <v>8</v>
      </c>
      <c r="AL47" s="2" t="s">
        <v>3</v>
      </c>
      <c r="AM47" s="2" t="s">
        <v>88</v>
      </c>
      <c r="AZ47" s="2" t="s">
        <v>1</v>
      </c>
      <c r="BA47" s="2" t="s">
        <v>8</v>
      </c>
      <c r="BB47" s="2" t="s">
        <v>3</v>
      </c>
      <c r="BC47" s="2" t="s">
        <v>89</v>
      </c>
      <c r="BH47" s="1"/>
      <c r="BI47" s="1"/>
      <c r="BJ47" s="1"/>
    </row>
    <row r="48" spans="2:65" x14ac:dyDescent="0.2">
      <c r="B48" s="2">
        <v>2</v>
      </c>
      <c r="C48">
        <f t="shared" ref="C48:C52" si="72">AVERAGE(C38,H38,M38)</f>
        <v>35.5</v>
      </c>
      <c r="D48">
        <f t="shared" ref="D48:D52" si="73">AVERAGE(D38,I38,N38)</f>
        <v>349.66666666666669</v>
      </c>
      <c r="E48" s="2">
        <f t="shared" ref="E48:E53" si="74">C48/D48</f>
        <v>0.10152526215443279</v>
      </c>
      <c r="F48" s="1"/>
      <c r="L48" s="1"/>
      <c r="M48" s="1"/>
      <c r="R48" s="2">
        <v>2</v>
      </c>
      <c r="S48">
        <f t="shared" ref="S48:S52" si="75">AVERAGE(S38,X38,AC38)</f>
        <v>37</v>
      </c>
      <c r="T48">
        <f t="shared" ref="T48:T52" si="76">AVERAGE(T38,Y38,AD38)</f>
        <v>339.66666666666669</v>
      </c>
      <c r="U48" s="2">
        <f t="shared" ref="U48:U53" si="77">S48/T48</f>
        <v>0.10893032384690873</v>
      </c>
      <c r="V48" s="3"/>
      <c r="W48" s="3"/>
      <c r="X48" s="3"/>
      <c r="Y48" s="4"/>
      <c r="Z48" s="4"/>
      <c r="AA48" s="3"/>
      <c r="AH48" s="3"/>
      <c r="AJ48" s="2">
        <v>1</v>
      </c>
      <c r="AK48">
        <f>AVERAGE(AK38,AP38,AU38)</f>
        <v>38.388888888888893</v>
      </c>
      <c r="AL48">
        <f>AVERAGE(AL38,AQ38,AV38)</f>
        <v>321.88888888888891</v>
      </c>
      <c r="AM48" s="2">
        <f>AK48/AL48</f>
        <v>0.11926130479806697</v>
      </c>
      <c r="AZ48" s="2">
        <v>1</v>
      </c>
      <c r="BA48">
        <f>AVERAGE(BA38,BF38,BK38)</f>
        <v>40.444444444444443</v>
      </c>
      <c r="BB48">
        <f>AVERAGE(BB38,BG38,BL38)</f>
        <v>305.22222222222223</v>
      </c>
      <c r="BC48" s="2">
        <f>BA48/BB48</f>
        <v>0.13250819075354933</v>
      </c>
      <c r="BI48" s="1"/>
    </row>
    <row r="49" spans="1:62" x14ac:dyDescent="0.2">
      <c r="B49" s="2">
        <v>3</v>
      </c>
      <c r="C49">
        <f t="shared" si="72"/>
        <v>116.5</v>
      </c>
      <c r="D49">
        <f t="shared" si="73"/>
        <v>346.16666666666669</v>
      </c>
      <c r="E49" s="2">
        <f t="shared" si="74"/>
        <v>0.33654309099662971</v>
      </c>
      <c r="F49" s="1"/>
      <c r="L49" s="1"/>
      <c r="M49" s="1"/>
      <c r="R49" s="2">
        <v>3</v>
      </c>
      <c r="S49">
        <f t="shared" si="75"/>
        <v>103.66666666666667</v>
      </c>
      <c r="T49">
        <f t="shared" si="76"/>
        <v>340.16666666666669</v>
      </c>
      <c r="U49" s="2">
        <f t="shared" si="77"/>
        <v>0.30475257226849584</v>
      </c>
      <c r="V49" s="3"/>
      <c r="W49" s="3"/>
      <c r="X49" s="3"/>
      <c r="Y49" s="3"/>
      <c r="Z49" s="3"/>
      <c r="AA49" s="3"/>
      <c r="AH49" s="3"/>
      <c r="AJ49" s="2">
        <v>2</v>
      </c>
      <c r="AK49">
        <f t="shared" ref="AK49:AK53" si="78">AVERAGE(AK39,AP39,AU39)</f>
        <v>34.666666666666664</v>
      </c>
      <c r="AL49">
        <f t="shared" ref="AL49:AL53" si="79">AVERAGE(AL39,AQ39,AV39)</f>
        <v>335.38888888888891</v>
      </c>
      <c r="AM49" s="2">
        <f t="shared" ref="AM49:AM54" si="80">AK49/AL49</f>
        <v>0.10336259731654794</v>
      </c>
      <c r="AZ49" s="2">
        <v>2</v>
      </c>
      <c r="BA49">
        <f t="shared" ref="BA49:BA53" si="81">AVERAGE(BA39,BF39,BK39)</f>
        <v>36.666666666666664</v>
      </c>
      <c r="BB49">
        <f t="shared" ref="BB49:BB53" si="82">AVERAGE(BB39,BG39,BL39)</f>
        <v>322.77777777777777</v>
      </c>
      <c r="BC49" s="2">
        <f t="shared" ref="BC49:BC54" si="83">BA49/BB49</f>
        <v>0.1135972461273666</v>
      </c>
      <c r="BI49" s="1"/>
      <c r="BJ49" s="1"/>
    </row>
    <row r="50" spans="1:62" x14ac:dyDescent="0.2">
      <c r="B50" s="2">
        <v>4</v>
      </c>
      <c r="C50">
        <f t="shared" si="72"/>
        <v>117.33333333333333</v>
      </c>
      <c r="D50">
        <f t="shared" si="73"/>
        <v>341.16666666666669</v>
      </c>
      <c r="E50" s="2">
        <f t="shared" si="74"/>
        <v>0.34391792867611137</v>
      </c>
      <c r="F50" s="1"/>
      <c r="L50" s="1"/>
      <c r="M50" s="1"/>
      <c r="R50" s="2">
        <v>4</v>
      </c>
      <c r="S50">
        <f t="shared" si="75"/>
        <v>113.83333333333333</v>
      </c>
      <c r="T50">
        <f t="shared" si="76"/>
        <v>350.83333333333331</v>
      </c>
      <c r="U50" s="2">
        <f t="shared" si="77"/>
        <v>0.32446555819477435</v>
      </c>
      <c r="V50" s="3"/>
      <c r="W50" s="3"/>
      <c r="X50" s="3"/>
      <c r="Y50" s="3"/>
      <c r="Z50" s="3"/>
      <c r="AA50" s="3"/>
      <c r="AH50" s="3"/>
      <c r="AJ50" s="2">
        <v>3</v>
      </c>
      <c r="AK50">
        <f t="shared" si="78"/>
        <v>102.27777777777777</v>
      </c>
      <c r="AL50">
        <f t="shared" si="79"/>
        <v>330.0555555555556</v>
      </c>
      <c r="AM50" s="2">
        <f t="shared" si="80"/>
        <v>0.30988049149974745</v>
      </c>
      <c r="AZ50" s="2">
        <v>3</v>
      </c>
      <c r="BA50">
        <f t="shared" si="81"/>
        <v>84.888888888888872</v>
      </c>
      <c r="BB50">
        <f t="shared" si="82"/>
        <v>311.55555555555549</v>
      </c>
      <c r="BC50" s="2">
        <f t="shared" si="83"/>
        <v>0.27246790299572038</v>
      </c>
      <c r="BI50" s="1"/>
      <c r="BJ50" s="1"/>
    </row>
    <row r="51" spans="1:62" x14ac:dyDescent="0.2">
      <c r="B51" s="2">
        <v>5</v>
      </c>
      <c r="C51">
        <f t="shared" si="72"/>
        <v>12.666666666666666</v>
      </c>
      <c r="D51">
        <f t="shared" si="73"/>
        <v>335.83333333333331</v>
      </c>
      <c r="E51" s="2">
        <f t="shared" si="74"/>
        <v>3.7717121588089333E-2</v>
      </c>
      <c r="F51" s="1"/>
      <c r="L51" s="1"/>
      <c r="M51" s="1"/>
      <c r="R51" s="2">
        <v>5</v>
      </c>
      <c r="S51">
        <f t="shared" si="75"/>
        <v>28.5</v>
      </c>
      <c r="T51">
        <f t="shared" si="76"/>
        <v>336.83333333333331</v>
      </c>
      <c r="U51" s="2">
        <f t="shared" si="77"/>
        <v>8.4611578426521533E-2</v>
      </c>
      <c r="V51" s="3"/>
      <c r="W51" s="3"/>
      <c r="X51" s="3"/>
      <c r="Y51" s="3"/>
      <c r="Z51" s="3"/>
      <c r="AA51" s="3"/>
      <c r="AH51" s="3"/>
      <c r="AJ51" s="2">
        <v>4</v>
      </c>
      <c r="AK51">
        <f t="shared" si="78"/>
        <v>105.77777777777777</v>
      </c>
      <c r="AL51">
        <f t="shared" si="79"/>
        <v>327.61111111111109</v>
      </c>
      <c r="AM51" s="2">
        <f t="shared" si="80"/>
        <v>0.32287603866372733</v>
      </c>
      <c r="AZ51" s="2">
        <v>4</v>
      </c>
      <c r="BA51">
        <f t="shared" si="81"/>
        <v>92.8888888888889</v>
      </c>
      <c r="BB51">
        <f t="shared" si="82"/>
        <v>306.11111111111109</v>
      </c>
      <c r="BC51" s="2">
        <f t="shared" si="83"/>
        <v>0.30344827586206902</v>
      </c>
      <c r="BI51" s="1"/>
      <c r="BJ51" s="1"/>
    </row>
    <row r="52" spans="1:62" x14ac:dyDescent="0.2">
      <c r="B52" s="2">
        <v>6</v>
      </c>
      <c r="C52">
        <f t="shared" si="72"/>
        <v>0.33333333333333331</v>
      </c>
      <c r="D52">
        <f t="shared" si="73"/>
        <v>168</v>
      </c>
      <c r="E52" s="2">
        <f t="shared" si="74"/>
        <v>1.984126984126984E-3</v>
      </c>
      <c r="F52" s="1"/>
      <c r="L52" s="1"/>
      <c r="M52" s="1"/>
      <c r="R52" s="2">
        <v>6</v>
      </c>
      <c r="S52">
        <f t="shared" si="75"/>
        <v>0</v>
      </c>
      <c r="T52">
        <f t="shared" si="76"/>
        <v>172.5</v>
      </c>
      <c r="U52" s="2">
        <f t="shared" si="77"/>
        <v>0</v>
      </c>
      <c r="V52" s="3"/>
      <c r="W52" s="3"/>
      <c r="X52" s="3"/>
      <c r="Y52" s="3"/>
      <c r="Z52" s="3"/>
      <c r="AA52" s="3"/>
      <c r="AH52" s="3"/>
      <c r="AJ52" s="2">
        <v>5</v>
      </c>
      <c r="AK52">
        <f t="shared" si="78"/>
        <v>20.888888888888889</v>
      </c>
      <c r="AL52">
        <f t="shared" si="79"/>
        <v>316.22222222222223</v>
      </c>
      <c r="AM52" s="2">
        <f t="shared" si="80"/>
        <v>6.605762473647224E-2</v>
      </c>
      <c r="AZ52" s="2">
        <v>5</v>
      </c>
      <c r="BA52">
        <f t="shared" si="81"/>
        <v>16.333333333333332</v>
      </c>
      <c r="BB52">
        <f t="shared" si="82"/>
        <v>307.77777777777777</v>
      </c>
      <c r="BC52" s="2">
        <f t="shared" si="83"/>
        <v>5.3068592057761731E-2</v>
      </c>
      <c r="BI52" s="1"/>
      <c r="BJ52" s="1"/>
    </row>
    <row r="53" spans="1:62" x14ac:dyDescent="0.2">
      <c r="B53" s="2" t="s">
        <v>5</v>
      </c>
      <c r="C53" s="2">
        <f>SUM(C47:C52)</f>
        <v>319.16666666666669</v>
      </c>
      <c r="D53" s="2">
        <f>SUM(D47:D52)</f>
        <v>1860.8333333333335</v>
      </c>
      <c r="E53" s="2">
        <f t="shared" si="74"/>
        <v>0.17151813703537841</v>
      </c>
      <c r="F53" s="1"/>
      <c r="R53" s="2" t="s">
        <v>5</v>
      </c>
      <c r="S53" s="2">
        <f>SUM(S47:S52)</f>
        <v>326.33333333333331</v>
      </c>
      <c r="T53" s="2">
        <f>SUM(T47:T52)</f>
        <v>1868.1666666666665</v>
      </c>
      <c r="U53" s="2">
        <f t="shared" si="77"/>
        <v>0.1746810598626104</v>
      </c>
      <c r="V53" s="3"/>
      <c r="W53" s="3"/>
      <c r="X53" s="3"/>
      <c r="Y53" s="3"/>
      <c r="Z53" s="3"/>
      <c r="AA53" s="3"/>
      <c r="AH53" s="3"/>
      <c r="AJ53" s="2">
        <v>6</v>
      </c>
      <c r="AK53">
        <f t="shared" si="78"/>
        <v>2.0555555555555558</v>
      </c>
      <c r="AL53">
        <f t="shared" si="79"/>
        <v>129.66666666666666</v>
      </c>
      <c r="AM53" s="2">
        <f t="shared" si="80"/>
        <v>1.5852613538988862E-2</v>
      </c>
      <c r="AZ53" s="2">
        <v>6</v>
      </c>
      <c r="BA53">
        <f t="shared" si="81"/>
        <v>0.55555555555555547</v>
      </c>
      <c r="BB53">
        <f t="shared" si="82"/>
        <v>167.33333333333334</v>
      </c>
      <c r="BC53" s="2">
        <f t="shared" si="83"/>
        <v>3.3200531208499328E-3</v>
      </c>
      <c r="BI53" s="1"/>
      <c r="BJ53" s="1"/>
    </row>
    <row r="54" spans="1:62" x14ac:dyDescent="0.2">
      <c r="AH54" s="3"/>
      <c r="AJ54" s="2" t="s">
        <v>5</v>
      </c>
      <c r="AK54" s="2">
        <f>SUM(AK48:AK53)</f>
        <v>304.05555555555554</v>
      </c>
      <c r="AL54" s="2">
        <f>SUM(AL48:AL53)</f>
        <v>1760.8333333333335</v>
      </c>
      <c r="AM54" s="2">
        <f t="shared" si="80"/>
        <v>0.17267707840353366</v>
      </c>
      <c r="AZ54" s="2" t="s">
        <v>5</v>
      </c>
      <c r="BA54" s="2">
        <f>SUM(BA48:BA53)</f>
        <v>271.77777777777777</v>
      </c>
      <c r="BB54" s="2">
        <f>SUM(BB48:BB53)</f>
        <v>1720.7777777777776</v>
      </c>
      <c r="BC54" s="2">
        <f t="shared" si="83"/>
        <v>0.15793891651062184</v>
      </c>
      <c r="BD54" s="1"/>
      <c r="BI54" s="1"/>
    </row>
    <row r="55" spans="1:62" x14ac:dyDescent="0.2"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H55" s="3"/>
      <c r="BC55" s="1"/>
      <c r="BD55" s="1"/>
    </row>
    <row r="56" spans="1:62" x14ac:dyDescent="0.2">
      <c r="B56" t="s">
        <v>16</v>
      </c>
      <c r="C56" t="s">
        <v>17</v>
      </c>
      <c r="D56" t="s">
        <v>18</v>
      </c>
      <c r="E56" t="s">
        <v>22</v>
      </c>
      <c r="F56" t="s">
        <v>23</v>
      </c>
      <c r="G56" t="s">
        <v>24</v>
      </c>
      <c r="I56" t="s">
        <v>25</v>
      </c>
      <c r="J56" t="s">
        <v>28</v>
      </c>
      <c r="K56" s="5" t="s">
        <v>27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H56" s="3"/>
      <c r="BC56" s="1"/>
      <c r="BD56" s="1"/>
    </row>
    <row r="57" spans="1:62" x14ac:dyDescent="0.2">
      <c r="A57" s="2" t="s">
        <v>1</v>
      </c>
      <c r="B57" t="s">
        <v>9</v>
      </c>
      <c r="C57" t="s">
        <v>9</v>
      </c>
      <c r="D57" t="s">
        <v>9</v>
      </c>
      <c r="E57" t="s">
        <v>9</v>
      </c>
      <c r="F57" t="s">
        <v>9</v>
      </c>
      <c r="G57" t="s">
        <v>9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H57" s="3"/>
      <c r="AJ57" t="s">
        <v>16</v>
      </c>
      <c r="AK57" t="s">
        <v>17</v>
      </c>
      <c r="AL57" t="s">
        <v>18</v>
      </c>
      <c r="AM57" t="s">
        <v>19</v>
      </c>
      <c r="AN57" t="s">
        <v>20</v>
      </c>
      <c r="AO57" t="s">
        <v>21</v>
      </c>
      <c r="AQ57" t="s">
        <v>25</v>
      </c>
      <c r="AR57" t="s">
        <v>26</v>
      </c>
      <c r="AS57" s="5" t="s">
        <v>27</v>
      </c>
      <c r="BC57" s="1"/>
      <c r="BD57" s="1"/>
    </row>
    <row r="58" spans="1:62" x14ac:dyDescent="0.2">
      <c r="A58" s="2">
        <v>1</v>
      </c>
      <c r="B58">
        <v>9.9836333878887074E-2</v>
      </c>
      <c r="C58">
        <v>0.11144130757800892</v>
      </c>
      <c r="D58">
        <v>0.13364779874213836</v>
      </c>
      <c r="E58">
        <v>0.1048951048951049</v>
      </c>
      <c r="F58">
        <v>0.17034700315457413</v>
      </c>
      <c r="G58">
        <v>0.12419354838709677</v>
      </c>
      <c r="I58">
        <f t="shared" ref="I58:I64" si="84">STDEV(B58:D58)/SQRT(3)</f>
        <v>9.9191700497872539E-3</v>
      </c>
      <c r="J58">
        <f t="shared" ref="J58:J64" si="85">STDEV(E58:G58)/SQRT(3)</f>
        <v>1.941723503310492E-2</v>
      </c>
      <c r="K58">
        <f>_xlfn.T.TEST(B58:D58,E58:G58,2,2)</f>
        <v>0.4515251426348959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I58" s="2" t="s">
        <v>1</v>
      </c>
      <c r="AJ58" t="s">
        <v>9</v>
      </c>
      <c r="AK58" t="s">
        <v>9</v>
      </c>
      <c r="AL58" t="s">
        <v>9</v>
      </c>
      <c r="AM58" t="s">
        <v>9</v>
      </c>
      <c r="AN58" t="s">
        <v>9</v>
      </c>
      <c r="AO58" t="s">
        <v>9</v>
      </c>
      <c r="AQ58" t="s">
        <v>9</v>
      </c>
      <c r="AR58" t="s">
        <v>9</v>
      </c>
      <c r="AS58" t="s">
        <v>9</v>
      </c>
    </row>
    <row r="59" spans="1:62" x14ac:dyDescent="0.2">
      <c r="A59" s="2">
        <v>2</v>
      </c>
      <c r="B59">
        <v>9.0647482014388492E-2</v>
      </c>
      <c r="C59">
        <v>0.10825439783491204</v>
      </c>
      <c r="D59">
        <v>0.10542168674698796</v>
      </c>
      <c r="E59">
        <v>0.15426251691474965</v>
      </c>
      <c r="F59">
        <v>9.9388379204892963E-2</v>
      </c>
      <c r="G59">
        <v>6.6666666666666666E-2</v>
      </c>
      <c r="I59">
        <f t="shared" si="84"/>
        <v>5.458453496384276E-3</v>
      </c>
      <c r="J59">
        <f t="shared" si="85"/>
        <v>2.5554858682971086E-2</v>
      </c>
      <c r="K59">
        <f t="shared" ref="K59:K64" si="86">_xlfn.T.TEST(B59:D59,E59:G59,2,2)</f>
        <v>0.84829695795574955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I59" s="2">
        <v>1</v>
      </c>
      <c r="AJ59">
        <v>0.16030534351145037</v>
      </c>
      <c r="AK59">
        <v>8.0316742081447956E-2</v>
      </c>
      <c r="AL59">
        <v>0.11353711790393013</v>
      </c>
      <c r="AM59">
        <v>8.4444444444444447E-2</v>
      </c>
      <c r="AN59">
        <v>0.12293144208037825</v>
      </c>
      <c r="AO59">
        <v>0.21262886597938144</v>
      </c>
      <c r="AQ59">
        <f t="shared" ref="AQ59:AQ65" si="87">STDEV(AJ59:AL59)/SQRT(3)</f>
        <v>2.3200858048058201E-2</v>
      </c>
      <c r="AR59">
        <f t="shared" ref="AR59:AR65" si="88">STDEV(AM59:AO59)/SQRT(3)</f>
        <v>3.7975227865158126E-2</v>
      </c>
      <c r="AS59">
        <f>_xlfn.T.TEST(AJ59:AL59,AM59:AO59,2,2)</f>
        <v>0.64771713914129081</v>
      </c>
    </row>
    <row r="60" spans="1:62" x14ac:dyDescent="0.2">
      <c r="A60" s="2">
        <v>3</v>
      </c>
      <c r="B60">
        <v>0.33184523809523808</v>
      </c>
      <c r="C60">
        <v>0.34863701578192252</v>
      </c>
      <c r="D60">
        <v>0.32909604519774011</v>
      </c>
      <c r="E60">
        <v>0.33333333333333331</v>
      </c>
      <c r="F60">
        <v>0.352112676056338</v>
      </c>
      <c r="G60">
        <v>0.22395023328149299</v>
      </c>
      <c r="I60">
        <f t="shared" si="84"/>
        <v>6.1072424712093048E-3</v>
      </c>
      <c r="J60">
        <f t="shared" si="85"/>
        <v>3.9960353983023965E-2</v>
      </c>
      <c r="K60">
        <f t="shared" si="86"/>
        <v>0.45517893403196663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I60" s="2">
        <v>2</v>
      </c>
      <c r="AJ60">
        <v>8.600583090379009E-2</v>
      </c>
      <c r="AK60">
        <v>0.18331374853113983</v>
      </c>
      <c r="AL60">
        <v>5.9288537549407112E-2</v>
      </c>
      <c r="AM60">
        <v>9.0832632464255686E-2</v>
      </c>
      <c r="AN60">
        <v>9.6481271282633355E-2</v>
      </c>
      <c r="AO60">
        <v>0.16407185628742516</v>
      </c>
      <c r="AQ60">
        <f t="shared" si="87"/>
        <v>3.7686497402340112E-2</v>
      </c>
      <c r="AR60">
        <f t="shared" si="88"/>
        <v>2.3528207902679489E-2</v>
      </c>
      <c r="AS60">
        <f t="shared" ref="AS60:AS65" si="89">_xlfn.T.TEST(AJ60:AL60,AM60:AO60,2,2)</f>
        <v>0.87260230117228854</v>
      </c>
    </row>
    <row r="61" spans="1:62" x14ac:dyDescent="0.2">
      <c r="A61" s="2">
        <v>4</v>
      </c>
      <c r="B61">
        <v>0.39040000000000002</v>
      </c>
      <c r="C61">
        <v>0.32821229050279327</v>
      </c>
      <c r="D61">
        <v>0.31869688385269124</v>
      </c>
      <c r="E61">
        <v>0.27077747989276141</v>
      </c>
      <c r="F61">
        <v>0.35724962630792229</v>
      </c>
      <c r="G61">
        <v>0.35072463768115941</v>
      </c>
      <c r="I61">
        <f t="shared" si="84"/>
        <v>2.248356318323361E-2</v>
      </c>
      <c r="J61">
        <f t="shared" si="85"/>
        <v>2.7800435269041818E-2</v>
      </c>
      <c r="K61">
        <f t="shared" si="86"/>
        <v>0.61413798623388982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I61" s="2">
        <v>3</v>
      </c>
      <c r="AJ61">
        <v>0.30584707646176912</v>
      </c>
      <c r="AK61">
        <v>0.36529126213592228</v>
      </c>
      <c r="AL61">
        <v>0.27356020942408377</v>
      </c>
      <c r="AM61">
        <v>0.24514338575393155</v>
      </c>
      <c r="AN61">
        <v>0.30100334448160537</v>
      </c>
      <c r="AO61">
        <v>0.27723970944309928</v>
      </c>
      <c r="AQ61">
        <f t="shared" si="87"/>
        <v>2.6864515035011468E-2</v>
      </c>
      <c r="AR61">
        <f t="shared" si="88"/>
        <v>1.6185074286138117E-2</v>
      </c>
      <c r="AS61">
        <f t="shared" si="89"/>
        <v>0.2667909206862682</v>
      </c>
    </row>
    <row r="62" spans="1:62" x14ac:dyDescent="0.2">
      <c r="A62" s="2">
        <v>5</v>
      </c>
      <c r="B62">
        <v>5.5389221556886227E-2</v>
      </c>
      <c r="C62">
        <v>1.7021276595744681E-2</v>
      </c>
      <c r="D62">
        <v>4.2056074766355138E-2</v>
      </c>
      <c r="E62">
        <v>1.5727391874180863E-2</v>
      </c>
      <c r="F62">
        <v>0.13787638668779714</v>
      </c>
      <c r="G62">
        <v>0.11483253588516747</v>
      </c>
      <c r="I62">
        <f t="shared" si="84"/>
        <v>1.1246266351604675E-2</v>
      </c>
      <c r="J62">
        <f t="shared" si="85"/>
        <v>3.7470896531122143E-2</v>
      </c>
      <c r="K62">
        <f t="shared" si="86"/>
        <v>0.25978771179820814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I62" s="2">
        <v>4</v>
      </c>
      <c r="AJ62">
        <v>0.39548872180451128</v>
      </c>
      <c r="AK62">
        <v>0.29116945107398567</v>
      </c>
      <c r="AL62">
        <v>0.28167115902964962</v>
      </c>
      <c r="AM62">
        <v>0.26467757459095287</v>
      </c>
      <c r="AN62">
        <v>0.29555555555555557</v>
      </c>
      <c r="AO62">
        <v>0.36151960784313725</v>
      </c>
      <c r="AQ62">
        <f t="shared" si="87"/>
        <v>3.6459387903618842E-2</v>
      </c>
      <c r="AR62">
        <f t="shared" si="88"/>
        <v>2.8560934184716027E-2</v>
      </c>
      <c r="AS62">
        <f t="shared" si="89"/>
        <v>0.75430150637373872</v>
      </c>
    </row>
    <row r="63" spans="1:62" x14ac:dyDescent="0.2">
      <c r="A63" s="2">
        <v>6</v>
      </c>
      <c r="B63">
        <v>2.7855153203342618E-3</v>
      </c>
      <c r="C63">
        <v>0</v>
      </c>
      <c r="D63">
        <v>3.0211480362537764E-3</v>
      </c>
      <c r="E63">
        <v>0</v>
      </c>
      <c r="F63">
        <v>0</v>
      </c>
      <c r="G63">
        <v>0</v>
      </c>
      <c r="I63">
        <f t="shared" si="84"/>
        <v>9.7016475787444769E-4</v>
      </c>
      <c r="J63">
        <f t="shared" si="85"/>
        <v>0</v>
      </c>
      <c r="K63">
        <f t="shared" si="86"/>
        <v>0.11677109426611086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I63" s="2">
        <v>5</v>
      </c>
      <c r="AJ63">
        <v>5.7565789473684209E-2</v>
      </c>
      <c r="AK63">
        <v>2.832512315270936E-2</v>
      </c>
      <c r="AL63">
        <v>0.10026737967914438</v>
      </c>
      <c r="AM63">
        <v>1.7948717948717947E-2</v>
      </c>
      <c r="AN63">
        <v>8.5580304806565061E-2</v>
      </c>
      <c r="AO63">
        <v>7.0950468540829995E-2</v>
      </c>
      <c r="AQ63">
        <f t="shared" si="87"/>
        <v>2.0888767113085547E-2</v>
      </c>
      <c r="AR63">
        <f t="shared" si="88"/>
        <v>2.0544327705802376E-2</v>
      </c>
      <c r="AS63">
        <f t="shared" si="89"/>
        <v>0.90071172232599439</v>
      </c>
    </row>
    <row r="64" spans="1:62" x14ac:dyDescent="0.2">
      <c r="A64" s="2" t="s">
        <v>5</v>
      </c>
      <c r="B64">
        <v>0.17327823691460056</v>
      </c>
      <c r="C64">
        <v>0.16761954261954262</v>
      </c>
      <c r="D64">
        <v>0.17385408190941146</v>
      </c>
      <c r="E64">
        <v>0.1591460456089277</v>
      </c>
      <c r="F64">
        <v>0.20371412492965674</v>
      </c>
      <c r="G64">
        <v>0.1636003396546844</v>
      </c>
      <c r="I64">
        <f t="shared" si="84"/>
        <v>1.9891636816049135E-3</v>
      </c>
      <c r="J64">
        <f t="shared" si="85"/>
        <v>1.4172097388239477E-2</v>
      </c>
      <c r="K64">
        <f t="shared" si="86"/>
        <v>0.79856952615843435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I64" s="2">
        <v>6</v>
      </c>
      <c r="AJ64">
        <v>3.3582089552238806E-2</v>
      </c>
      <c r="AK64">
        <v>1.5290519877675842E-2</v>
      </c>
      <c r="AL64">
        <v>0</v>
      </c>
      <c r="AM64">
        <v>1.4164305949008497E-3</v>
      </c>
      <c r="AN64">
        <v>2.3529411764705885E-3</v>
      </c>
      <c r="AO64">
        <v>8.0000000000000002E-3</v>
      </c>
      <c r="AQ64">
        <f t="shared" si="87"/>
        <v>9.7072088275317291E-3</v>
      </c>
      <c r="AR64">
        <f t="shared" si="88"/>
        <v>2.0562872629187115E-3</v>
      </c>
      <c r="AS64">
        <f t="shared" si="89"/>
        <v>0.28061925528314491</v>
      </c>
    </row>
    <row r="65" spans="15:45" x14ac:dyDescent="0.2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I65" s="2" t="s">
        <v>5</v>
      </c>
      <c r="AJ65">
        <v>0.19019442096365174</v>
      </c>
      <c r="AK65">
        <v>0.17636684303350972</v>
      </c>
      <c r="AL65">
        <v>0.15430861723446893</v>
      </c>
      <c r="AM65">
        <v>0.12123613312202856</v>
      </c>
      <c r="AN65">
        <v>0.16638900458142439</v>
      </c>
      <c r="AO65">
        <v>0.2016</v>
      </c>
      <c r="AQ65">
        <f t="shared" si="87"/>
        <v>1.0449769125852205E-2</v>
      </c>
      <c r="AR65">
        <f t="shared" si="88"/>
        <v>2.3258149227715155E-2</v>
      </c>
      <c r="AS65">
        <f t="shared" si="89"/>
        <v>0.700318240004276</v>
      </c>
    </row>
    <row r="66" spans="15:45" x14ac:dyDescent="0.2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5:45" x14ac:dyDescent="0.2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5:45" x14ac:dyDescent="0.2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5:45" x14ac:dyDescent="0.2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5:45" x14ac:dyDescent="0.2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5:45" x14ac:dyDescent="0.2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5:45" x14ac:dyDescent="0.2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5:45" x14ac:dyDescent="0.2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5:45" x14ac:dyDescent="0.2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5:45" x14ac:dyDescent="0.2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5:45" x14ac:dyDescent="0.2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5:45" x14ac:dyDescent="0.2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5:45" x14ac:dyDescent="0.2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5:45" x14ac:dyDescent="0.2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5:45" x14ac:dyDescent="0.2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5:28" x14ac:dyDescent="0.2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5:28" x14ac:dyDescent="0.2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5:28" x14ac:dyDescent="0.2">
      <c r="O83" s="3"/>
      <c r="P83" s="3"/>
      <c r="Q83" s="4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5:28" x14ac:dyDescent="0.2">
      <c r="O84" s="3"/>
      <c r="P84" s="3"/>
      <c r="Q84" s="4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5:28" x14ac:dyDescent="0.2">
      <c r="O85" s="3"/>
      <c r="P85" s="3"/>
      <c r="Q85" s="4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5:28" x14ac:dyDescent="0.2">
      <c r="O86" s="3"/>
      <c r="P86" s="3"/>
      <c r="Q86" s="4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5:28" x14ac:dyDescent="0.2">
      <c r="O87" s="3"/>
      <c r="P87" s="3"/>
      <c r="Q87" s="4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5:28" x14ac:dyDescent="0.2">
      <c r="O88" s="3"/>
      <c r="P88" s="3"/>
      <c r="Q88" s="4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5:28" x14ac:dyDescent="0.2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5:28" x14ac:dyDescent="0.2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65"/>
  <sheetViews>
    <sheetView topLeftCell="R31" zoomScale="50" zoomScaleNormal="50" workbookViewId="0">
      <selection activeCell="AX66" sqref="AX66"/>
    </sheetView>
  </sheetViews>
  <sheetFormatPr baseColWidth="10" defaultColWidth="8.83203125" defaultRowHeight="15" x14ac:dyDescent="0.2"/>
  <sheetData>
    <row r="2" spans="1:87" x14ac:dyDescent="0.2">
      <c r="B2" t="s">
        <v>0</v>
      </c>
    </row>
    <row r="3" spans="1:87" x14ac:dyDescent="0.2"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</row>
    <row r="4" spans="1:87" x14ac:dyDescent="0.2">
      <c r="A4" s="7"/>
      <c r="B4" t="s">
        <v>45</v>
      </c>
      <c r="R4" t="s">
        <v>47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t="s">
        <v>6</v>
      </c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</row>
    <row r="5" spans="1:87" x14ac:dyDescent="0.2">
      <c r="A5" s="7"/>
      <c r="B5" t="s">
        <v>46</v>
      </c>
      <c r="C5" t="s">
        <v>48</v>
      </c>
      <c r="H5" t="s">
        <v>49</v>
      </c>
      <c r="M5" t="s">
        <v>50</v>
      </c>
      <c r="R5" t="s">
        <v>46</v>
      </c>
      <c r="S5" t="s">
        <v>48</v>
      </c>
      <c r="X5" t="s">
        <v>49</v>
      </c>
      <c r="AC5" t="s">
        <v>50</v>
      </c>
      <c r="AJ5" t="s">
        <v>70</v>
      </c>
      <c r="AK5" t="s">
        <v>71</v>
      </c>
      <c r="AP5" t="s">
        <v>62</v>
      </c>
      <c r="AU5" t="s">
        <v>72</v>
      </c>
      <c r="AX5" s="3"/>
      <c r="AY5" s="4"/>
      <c r="AZ5" t="s">
        <v>75</v>
      </c>
      <c r="BA5" t="s">
        <v>71</v>
      </c>
      <c r="BF5" t="s">
        <v>62</v>
      </c>
      <c r="BK5" t="s">
        <v>72</v>
      </c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</row>
    <row r="6" spans="1:87" x14ac:dyDescent="0.2">
      <c r="A6" s="7"/>
      <c r="B6" s="8" t="s">
        <v>1</v>
      </c>
      <c r="C6" s="8" t="s">
        <v>11</v>
      </c>
      <c r="D6" s="8" t="s">
        <v>3</v>
      </c>
      <c r="E6" s="8" t="s">
        <v>12</v>
      </c>
      <c r="F6" s="7"/>
      <c r="G6" s="8" t="s">
        <v>1</v>
      </c>
      <c r="H6" s="8" t="s">
        <v>11</v>
      </c>
      <c r="I6" s="8" t="s">
        <v>3</v>
      </c>
      <c r="J6" s="8" t="s">
        <v>12</v>
      </c>
      <c r="K6" s="7"/>
      <c r="L6" s="8" t="s">
        <v>1</v>
      </c>
      <c r="M6" s="8" t="s">
        <v>11</v>
      </c>
      <c r="N6" s="8" t="s">
        <v>3</v>
      </c>
      <c r="O6" s="8" t="s">
        <v>12</v>
      </c>
      <c r="R6" s="2" t="s">
        <v>1</v>
      </c>
      <c r="S6" s="2" t="s">
        <v>11</v>
      </c>
      <c r="T6" s="2" t="s">
        <v>3</v>
      </c>
      <c r="U6" s="2" t="s">
        <v>12</v>
      </c>
      <c r="W6" s="2" t="s">
        <v>1</v>
      </c>
      <c r="X6" s="2" t="s">
        <v>11</v>
      </c>
      <c r="Y6" s="2" t="s">
        <v>3</v>
      </c>
      <c r="Z6" s="2" t="s">
        <v>12</v>
      </c>
      <c r="AB6" s="2" t="s">
        <v>1</v>
      </c>
      <c r="AC6" s="2" t="s">
        <v>11</v>
      </c>
      <c r="AD6" s="2" t="s">
        <v>3</v>
      </c>
      <c r="AE6" s="2" t="s">
        <v>12</v>
      </c>
      <c r="AJ6" s="2" t="s">
        <v>1</v>
      </c>
      <c r="AK6" s="8" t="s">
        <v>11</v>
      </c>
      <c r="AL6" s="8" t="s">
        <v>3</v>
      </c>
      <c r="AM6" s="8" t="s">
        <v>12</v>
      </c>
      <c r="AN6" s="7"/>
      <c r="AO6" s="8" t="s">
        <v>1</v>
      </c>
      <c r="AP6" s="8" t="s">
        <v>11</v>
      </c>
      <c r="AQ6" s="8" t="s">
        <v>3</v>
      </c>
      <c r="AR6" s="8" t="s">
        <v>12</v>
      </c>
      <c r="AS6" s="7"/>
      <c r="AT6" s="2" t="s">
        <v>1</v>
      </c>
      <c r="AU6" s="2" t="s">
        <v>11</v>
      </c>
      <c r="AV6" s="2" t="s">
        <v>3</v>
      </c>
      <c r="AW6" s="2" t="s">
        <v>12</v>
      </c>
      <c r="AX6" s="3"/>
      <c r="AZ6" s="2" t="s">
        <v>1</v>
      </c>
      <c r="BA6" s="2" t="s">
        <v>11</v>
      </c>
      <c r="BB6" s="2" t="s">
        <v>3</v>
      </c>
      <c r="BC6" s="2" t="s">
        <v>12</v>
      </c>
      <c r="BE6" s="2" t="s">
        <v>1</v>
      </c>
      <c r="BF6" s="2" t="s">
        <v>11</v>
      </c>
      <c r="BG6" s="2" t="s">
        <v>3</v>
      </c>
      <c r="BH6" s="2" t="s">
        <v>12</v>
      </c>
      <c r="BJ6" s="2" t="s">
        <v>1</v>
      </c>
      <c r="BK6" s="2" t="s">
        <v>11</v>
      </c>
      <c r="BL6" s="2" t="s">
        <v>3</v>
      </c>
      <c r="BM6" s="2" t="s">
        <v>12</v>
      </c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x14ac:dyDescent="0.2">
      <c r="A7" s="7"/>
      <c r="B7" s="8">
        <v>1</v>
      </c>
      <c r="C7" s="7">
        <v>232</v>
      </c>
      <c r="D7" s="7">
        <v>346</v>
      </c>
      <c r="E7" s="8">
        <f>C7/D7</f>
        <v>0.67052023121387283</v>
      </c>
      <c r="F7" s="7"/>
      <c r="G7" s="8">
        <v>1</v>
      </c>
      <c r="H7" s="7">
        <v>174</v>
      </c>
      <c r="I7" s="7">
        <v>249</v>
      </c>
      <c r="J7" s="8">
        <f>H7/I7</f>
        <v>0.6987951807228916</v>
      </c>
      <c r="K7" s="7"/>
      <c r="L7" s="8">
        <v>1</v>
      </c>
      <c r="M7" s="7"/>
      <c r="N7" s="7"/>
      <c r="O7" s="8" t="e">
        <f>M7/N7</f>
        <v>#DIV/0!</v>
      </c>
      <c r="R7" s="2">
        <v>1</v>
      </c>
      <c r="S7">
        <v>209</v>
      </c>
      <c r="T7">
        <v>322</v>
      </c>
      <c r="U7" s="2">
        <f>S7/T7</f>
        <v>0.64906832298136641</v>
      </c>
      <c r="W7" s="2">
        <v>1</v>
      </c>
      <c r="X7">
        <v>162</v>
      </c>
      <c r="Y7">
        <v>287</v>
      </c>
      <c r="Z7" s="2">
        <f>X7/Y7</f>
        <v>0.56445993031358888</v>
      </c>
      <c r="AB7" s="2">
        <v>1</v>
      </c>
      <c r="AE7" s="2" t="e">
        <f>AC7/AD7</f>
        <v>#DIV/0!</v>
      </c>
      <c r="AJ7" s="2">
        <v>1</v>
      </c>
      <c r="AK7" s="7">
        <v>197</v>
      </c>
      <c r="AL7" s="7">
        <v>361</v>
      </c>
      <c r="AM7" s="8">
        <f>AK7/AL7</f>
        <v>0.54570637119113574</v>
      </c>
      <c r="AN7" s="7"/>
      <c r="AO7" s="8">
        <v>1</v>
      </c>
      <c r="AP7" s="7">
        <v>148</v>
      </c>
      <c r="AQ7" s="7">
        <v>264</v>
      </c>
      <c r="AR7" s="8">
        <f>AP7/AQ7</f>
        <v>0.56060606060606055</v>
      </c>
      <c r="AS7" s="7"/>
      <c r="AT7" s="2">
        <v>1</v>
      </c>
      <c r="AW7" s="2" t="e">
        <f>AU7/AV7</f>
        <v>#DIV/0!</v>
      </c>
      <c r="AX7" s="3"/>
      <c r="AZ7" s="2">
        <v>1</v>
      </c>
      <c r="BA7">
        <v>235</v>
      </c>
      <c r="BB7">
        <v>394</v>
      </c>
      <c r="BC7" s="2">
        <f>BA7/BB7</f>
        <v>0.59644670050761417</v>
      </c>
      <c r="BE7" s="2">
        <v>1</v>
      </c>
      <c r="BF7">
        <v>199</v>
      </c>
      <c r="BG7">
        <v>345</v>
      </c>
      <c r="BH7" s="2">
        <f>BF7/BG7</f>
        <v>0.57681159420289851</v>
      </c>
      <c r="BJ7" s="2">
        <v>1</v>
      </c>
      <c r="BM7" s="2" t="e">
        <f>BK7/BL7</f>
        <v>#DIV/0!</v>
      </c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</row>
    <row r="8" spans="1:87" x14ac:dyDescent="0.2">
      <c r="A8" s="7"/>
      <c r="B8" s="8">
        <v>2</v>
      </c>
      <c r="C8" s="7">
        <v>244</v>
      </c>
      <c r="D8" s="7">
        <v>345</v>
      </c>
      <c r="E8" s="8">
        <f t="shared" ref="E8:E13" si="0">C8/D8</f>
        <v>0.70724637681159419</v>
      </c>
      <c r="F8" s="7"/>
      <c r="G8" s="8">
        <v>2</v>
      </c>
      <c r="H8" s="7">
        <v>183</v>
      </c>
      <c r="I8" s="7">
        <v>218</v>
      </c>
      <c r="J8" s="8">
        <f t="shared" ref="J8:J13" si="1">H8/I8</f>
        <v>0.83944954128440363</v>
      </c>
      <c r="K8" s="7"/>
      <c r="L8" s="8">
        <v>2</v>
      </c>
      <c r="M8" s="7"/>
      <c r="N8" s="7"/>
      <c r="O8" s="8" t="e">
        <f t="shared" ref="O8:O13" si="2">M8/N8</f>
        <v>#DIV/0!</v>
      </c>
      <c r="R8" s="2">
        <v>2</v>
      </c>
      <c r="S8">
        <v>266</v>
      </c>
      <c r="T8">
        <v>319</v>
      </c>
      <c r="U8" s="2">
        <f t="shared" ref="U8:U13" si="3">S8/T8</f>
        <v>0.83385579937304077</v>
      </c>
      <c r="W8" s="2">
        <v>2</v>
      </c>
      <c r="X8">
        <v>197</v>
      </c>
      <c r="Y8">
        <v>305</v>
      </c>
      <c r="Z8" s="2">
        <f t="shared" ref="Z8:Z13" si="4">X8/Y8</f>
        <v>0.64590163934426226</v>
      </c>
      <c r="AB8" s="2">
        <v>2</v>
      </c>
      <c r="AE8" s="2" t="e">
        <f t="shared" ref="AE8:AE13" si="5">AC8/AD8</f>
        <v>#DIV/0!</v>
      </c>
      <c r="AJ8" s="2">
        <v>2</v>
      </c>
      <c r="AK8" s="7">
        <v>252</v>
      </c>
      <c r="AL8" s="7">
        <v>407</v>
      </c>
      <c r="AM8" s="8">
        <f t="shared" ref="AM8:AM13" si="6">AK8/AL8</f>
        <v>0.61916461916461918</v>
      </c>
      <c r="AN8" s="7"/>
      <c r="AO8" s="8">
        <v>2</v>
      </c>
      <c r="AP8" s="7">
        <v>194</v>
      </c>
      <c r="AQ8" s="7">
        <v>289</v>
      </c>
      <c r="AR8" s="8">
        <f t="shared" ref="AR8:AR13" si="7">AP8/AQ8</f>
        <v>0.67128027681660896</v>
      </c>
      <c r="AS8" s="7"/>
      <c r="AT8" s="2">
        <v>2</v>
      </c>
      <c r="AW8" s="2" t="e">
        <f t="shared" ref="AW8:AW13" si="8">AU8/AV8</f>
        <v>#DIV/0!</v>
      </c>
      <c r="AX8" s="3"/>
      <c r="AZ8" s="2">
        <v>2</v>
      </c>
      <c r="BA8">
        <v>259</v>
      </c>
      <c r="BB8">
        <v>438</v>
      </c>
      <c r="BC8" s="2">
        <f t="shared" ref="BC8:BC13" si="9">BA8/BB8</f>
        <v>0.591324200913242</v>
      </c>
      <c r="BE8" s="2">
        <v>2</v>
      </c>
      <c r="BF8">
        <v>206</v>
      </c>
      <c r="BG8">
        <v>364</v>
      </c>
      <c r="BH8" s="2">
        <f t="shared" ref="BH8:BH13" si="10">BF8/BG8</f>
        <v>0.56593406593406592</v>
      </c>
      <c r="BJ8" s="2">
        <v>2</v>
      </c>
      <c r="BM8" s="2" t="e">
        <f t="shared" ref="BM8:BM13" si="11">BK8/BL8</f>
        <v>#DIV/0!</v>
      </c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</row>
    <row r="9" spans="1:87" x14ac:dyDescent="0.2">
      <c r="A9" s="7"/>
      <c r="B9" s="8">
        <v>3</v>
      </c>
      <c r="C9" s="7">
        <v>179</v>
      </c>
      <c r="D9" s="7">
        <v>322</v>
      </c>
      <c r="E9" s="8">
        <f t="shared" si="0"/>
        <v>0.55590062111801242</v>
      </c>
      <c r="F9" s="7"/>
      <c r="G9" s="8">
        <v>3</v>
      </c>
      <c r="H9" s="7">
        <v>107</v>
      </c>
      <c r="I9" s="7">
        <v>223</v>
      </c>
      <c r="J9" s="8">
        <f t="shared" si="1"/>
        <v>0.47982062780269058</v>
      </c>
      <c r="K9" s="7"/>
      <c r="L9" s="8">
        <v>3</v>
      </c>
      <c r="M9" s="7"/>
      <c r="N9" s="7"/>
      <c r="O9" s="8" t="e">
        <f t="shared" si="2"/>
        <v>#DIV/0!</v>
      </c>
      <c r="R9" s="2">
        <v>3</v>
      </c>
      <c r="S9">
        <v>231</v>
      </c>
      <c r="T9">
        <v>307</v>
      </c>
      <c r="U9" s="2">
        <f t="shared" si="3"/>
        <v>0.75244299674267101</v>
      </c>
      <c r="W9" s="2">
        <v>3</v>
      </c>
      <c r="X9">
        <v>170</v>
      </c>
      <c r="Y9">
        <v>303</v>
      </c>
      <c r="Z9" s="2">
        <f t="shared" si="4"/>
        <v>0.56105610561056107</v>
      </c>
      <c r="AB9" s="2">
        <v>3</v>
      </c>
      <c r="AE9" s="2" t="e">
        <f t="shared" si="5"/>
        <v>#DIV/0!</v>
      </c>
      <c r="AJ9" s="2">
        <v>3</v>
      </c>
      <c r="AK9" s="7">
        <v>198</v>
      </c>
      <c r="AL9" s="7">
        <v>380</v>
      </c>
      <c r="AM9" s="8">
        <f t="shared" si="6"/>
        <v>0.52105263157894732</v>
      </c>
      <c r="AN9" s="7"/>
      <c r="AO9" s="8">
        <v>3</v>
      </c>
      <c r="AP9" s="7">
        <v>151</v>
      </c>
      <c r="AQ9" s="7">
        <v>289</v>
      </c>
      <c r="AR9" s="8">
        <f t="shared" si="7"/>
        <v>0.52249134948096887</v>
      </c>
      <c r="AS9" s="7"/>
      <c r="AT9" s="2">
        <v>3</v>
      </c>
      <c r="AW9" s="2" t="e">
        <f t="shared" si="8"/>
        <v>#DIV/0!</v>
      </c>
      <c r="AX9" s="3"/>
      <c r="AZ9" s="2">
        <v>3</v>
      </c>
      <c r="BA9">
        <v>168</v>
      </c>
      <c r="BB9">
        <v>379</v>
      </c>
      <c r="BC9" s="2">
        <f t="shared" si="9"/>
        <v>0.44327176781002636</v>
      </c>
      <c r="BE9" s="2">
        <v>3</v>
      </c>
      <c r="BF9">
        <v>161</v>
      </c>
      <c r="BG9">
        <v>333</v>
      </c>
      <c r="BH9" s="2">
        <f t="shared" si="10"/>
        <v>0.48348348348348347</v>
      </c>
      <c r="BJ9" s="2">
        <v>3</v>
      </c>
      <c r="BM9" s="2" t="e">
        <f t="shared" si="11"/>
        <v>#DIV/0!</v>
      </c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</row>
    <row r="10" spans="1:87" x14ac:dyDescent="0.2">
      <c r="A10" s="7"/>
      <c r="B10" s="8">
        <v>4</v>
      </c>
      <c r="C10" s="7">
        <v>37</v>
      </c>
      <c r="D10" s="7">
        <v>294</v>
      </c>
      <c r="E10" s="8">
        <f t="shared" si="0"/>
        <v>0.12585034013605442</v>
      </c>
      <c r="F10" s="7"/>
      <c r="G10" s="8">
        <v>4</v>
      </c>
      <c r="H10" s="7">
        <v>21</v>
      </c>
      <c r="I10" s="7">
        <v>206</v>
      </c>
      <c r="J10" s="8">
        <f t="shared" si="1"/>
        <v>0.10194174757281553</v>
      </c>
      <c r="K10" s="7"/>
      <c r="L10" s="8">
        <v>4</v>
      </c>
      <c r="M10" s="7"/>
      <c r="N10" s="7"/>
      <c r="O10" s="8" t="e">
        <f t="shared" si="2"/>
        <v>#DIV/0!</v>
      </c>
      <c r="R10" s="2">
        <v>4</v>
      </c>
      <c r="S10">
        <v>68</v>
      </c>
      <c r="T10">
        <v>333</v>
      </c>
      <c r="U10" s="2">
        <f t="shared" si="3"/>
        <v>0.20420420420420421</v>
      </c>
      <c r="W10" s="2">
        <v>4</v>
      </c>
      <c r="X10">
        <v>54</v>
      </c>
      <c r="Y10">
        <v>331</v>
      </c>
      <c r="Z10" s="2">
        <f t="shared" si="4"/>
        <v>0.16314199395770393</v>
      </c>
      <c r="AB10" s="2">
        <v>4</v>
      </c>
      <c r="AE10" s="2" t="e">
        <f t="shared" si="5"/>
        <v>#DIV/0!</v>
      </c>
      <c r="AJ10" s="2">
        <v>4</v>
      </c>
      <c r="AK10" s="7">
        <v>88</v>
      </c>
      <c r="AL10" s="7">
        <v>375</v>
      </c>
      <c r="AM10" s="8">
        <f t="shared" si="6"/>
        <v>0.23466666666666666</v>
      </c>
      <c r="AN10" s="7"/>
      <c r="AO10" s="8">
        <v>4</v>
      </c>
      <c r="AP10" s="7">
        <v>26</v>
      </c>
      <c r="AQ10" s="7">
        <v>282</v>
      </c>
      <c r="AR10" s="8">
        <f t="shared" si="7"/>
        <v>9.2198581560283682E-2</v>
      </c>
      <c r="AS10" s="7"/>
      <c r="AT10" s="2">
        <v>4</v>
      </c>
      <c r="AW10" s="2" t="e">
        <f t="shared" si="8"/>
        <v>#DIV/0!</v>
      </c>
      <c r="AX10" s="3"/>
      <c r="AZ10" s="2">
        <v>4</v>
      </c>
      <c r="BA10">
        <v>42</v>
      </c>
      <c r="BB10">
        <v>383</v>
      </c>
      <c r="BC10" s="2">
        <f t="shared" si="9"/>
        <v>0.10966057441253264</v>
      </c>
      <c r="BE10" s="2">
        <v>4</v>
      </c>
      <c r="BF10">
        <v>19</v>
      </c>
      <c r="BG10">
        <v>305</v>
      </c>
      <c r="BH10" s="2">
        <f t="shared" si="10"/>
        <v>6.2295081967213117E-2</v>
      </c>
      <c r="BJ10" s="2">
        <v>4</v>
      </c>
      <c r="BM10" s="2" t="e">
        <f t="shared" si="11"/>
        <v>#DIV/0!</v>
      </c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</row>
    <row r="11" spans="1:87" x14ac:dyDescent="0.2">
      <c r="A11" s="7"/>
      <c r="B11" s="8">
        <v>5</v>
      </c>
      <c r="C11" s="7">
        <v>16</v>
      </c>
      <c r="D11" s="7">
        <v>292</v>
      </c>
      <c r="E11" s="8">
        <f t="shared" si="0"/>
        <v>5.4794520547945202E-2</v>
      </c>
      <c r="F11" s="7"/>
      <c r="G11" s="8">
        <v>5</v>
      </c>
      <c r="H11" s="7">
        <v>8</v>
      </c>
      <c r="I11" s="7">
        <v>258</v>
      </c>
      <c r="J11" s="8">
        <f t="shared" si="1"/>
        <v>3.1007751937984496E-2</v>
      </c>
      <c r="K11" s="7"/>
      <c r="L11" s="8">
        <v>5</v>
      </c>
      <c r="M11" s="7"/>
      <c r="N11" s="7"/>
      <c r="O11" s="8" t="e">
        <f t="shared" si="2"/>
        <v>#DIV/0!</v>
      </c>
      <c r="R11" s="2">
        <v>5</v>
      </c>
      <c r="S11">
        <v>65</v>
      </c>
      <c r="T11">
        <v>321</v>
      </c>
      <c r="U11" s="2">
        <f t="shared" si="3"/>
        <v>0.20249221183800623</v>
      </c>
      <c r="W11" s="2">
        <v>5</v>
      </c>
      <c r="X11">
        <v>59</v>
      </c>
      <c r="Y11">
        <v>291</v>
      </c>
      <c r="Z11" s="2">
        <f t="shared" si="4"/>
        <v>0.20274914089347079</v>
      </c>
      <c r="AB11" s="2">
        <v>5</v>
      </c>
      <c r="AE11" s="2" t="e">
        <f t="shared" si="5"/>
        <v>#DIV/0!</v>
      </c>
      <c r="AJ11" s="2">
        <v>5</v>
      </c>
      <c r="AK11" s="7">
        <v>66</v>
      </c>
      <c r="AL11" s="7">
        <v>370</v>
      </c>
      <c r="AM11" s="8">
        <f t="shared" si="6"/>
        <v>0.17837837837837839</v>
      </c>
      <c r="AN11" s="7"/>
      <c r="AO11" s="8">
        <v>5</v>
      </c>
      <c r="AP11" s="7">
        <v>36</v>
      </c>
      <c r="AQ11" s="7">
        <v>255</v>
      </c>
      <c r="AR11" s="8">
        <f t="shared" si="7"/>
        <v>0.14117647058823529</v>
      </c>
      <c r="AS11" s="7"/>
      <c r="AT11" s="2">
        <v>5</v>
      </c>
      <c r="AW11" s="2" t="e">
        <f t="shared" si="8"/>
        <v>#DIV/0!</v>
      </c>
      <c r="AX11" s="3"/>
      <c r="AZ11" s="2">
        <v>5</v>
      </c>
      <c r="BA11">
        <v>77</v>
      </c>
      <c r="BB11">
        <v>434</v>
      </c>
      <c r="BC11" s="2">
        <f t="shared" si="9"/>
        <v>0.17741935483870969</v>
      </c>
      <c r="BE11" s="2">
        <v>5</v>
      </c>
      <c r="BF11">
        <v>23</v>
      </c>
      <c r="BG11">
        <v>323</v>
      </c>
      <c r="BH11" s="2">
        <f t="shared" si="10"/>
        <v>7.1207430340557279E-2</v>
      </c>
      <c r="BJ11" s="2">
        <v>5</v>
      </c>
      <c r="BM11" s="2" t="e">
        <f t="shared" si="11"/>
        <v>#DIV/0!</v>
      </c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</row>
    <row r="12" spans="1:87" x14ac:dyDescent="0.2">
      <c r="A12" s="7"/>
      <c r="B12" s="8">
        <v>6</v>
      </c>
      <c r="C12" s="7">
        <v>9</v>
      </c>
      <c r="D12" s="7">
        <v>129</v>
      </c>
      <c r="E12" s="8">
        <f t="shared" si="0"/>
        <v>6.9767441860465115E-2</v>
      </c>
      <c r="F12" s="7"/>
      <c r="G12" s="8">
        <v>6</v>
      </c>
      <c r="H12" s="7">
        <v>4</v>
      </c>
      <c r="I12" s="7">
        <v>104</v>
      </c>
      <c r="J12" s="8">
        <f t="shared" si="1"/>
        <v>3.8461538461538464E-2</v>
      </c>
      <c r="K12" s="7"/>
      <c r="L12" s="8">
        <v>6</v>
      </c>
      <c r="M12" s="7"/>
      <c r="N12" s="7"/>
      <c r="O12" s="8" t="e">
        <f t="shared" si="2"/>
        <v>#DIV/0!</v>
      </c>
      <c r="R12" s="2">
        <v>6</v>
      </c>
      <c r="S12">
        <v>33</v>
      </c>
      <c r="T12">
        <v>184</v>
      </c>
      <c r="U12" s="2">
        <f t="shared" si="3"/>
        <v>0.17934782608695651</v>
      </c>
      <c r="W12" s="2">
        <v>6</v>
      </c>
      <c r="X12">
        <v>4</v>
      </c>
      <c r="Y12">
        <v>152</v>
      </c>
      <c r="Z12" s="2">
        <f t="shared" si="4"/>
        <v>2.6315789473684209E-2</v>
      </c>
      <c r="AB12" s="2">
        <v>6</v>
      </c>
      <c r="AE12" s="2" t="e">
        <f t="shared" si="5"/>
        <v>#DIV/0!</v>
      </c>
      <c r="AJ12" s="2">
        <v>6</v>
      </c>
      <c r="AK12" s="7">
        <v>58</v>
      </c>
      <c r="AL12" s="7">
        <v>207</v>
      </c>
      <c r="AM12" s="8">
        <f t="shared" si="6"/>
        <v>0.28019323671497587</v>
      </c>
      <c r="AN12" s="7"/>
      <c r="AO12" s="8">
        <v>6</v>
      </c>
      <c r="AP12" s="7">
        <v>16</v>
      </c>
      <c r="AQ12" s="7">
        <v>164</v>
      </c>
      <c r="AR12" s="8">
        <f t="shared" si="7"/>
        <v>9.7560975609756101E-2</v>
      </c>
      <c r="AS12" s="7"/>
      <c r="AT12" s="2">
        <v>6</v>
      </c>
      <c r="AW12" s="2" t="e">
        <f t="shared" si="8"/>
        <v>#DIV/0!</v>
      </c>
      <c r="AX12" s="3"/>
      <c r="AZ12" s="2">
        <v>6</v>
      </c>
      <c r="BA12">
        <v>27</v>
      </c>
      <c r="BB12">
        <v>164</v>
      </c>
      <c r="BC12" s="2">
        <f t="shared" si="9"/>
        <v>0.16463414634146342</v>
      </c>
      <c r="BE12" s="2">
        <v>6</v>
      </c>
      <c r="BF12">
        <v>11</v>
      </c>
      <c r="BG12">
        <v>323</v>
      </c>
      <c r="BH12" s="2">
        <f t="shared" si="10"/>
        <v>3.4055727554179564E-2</v>
      </c>
      <c r="BJ12" s="2">
        <v>6</v>
      </c>
      <c r="BM12" s="2" t="e">
        <f t="shared" si="11"/>
        <v>#DIV/0!</v>
      </c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</row>
    <row r="13" spans="1:87" x14ac:dyDescent="0.2">
      <c r="A13" s="7"/>
      <c r="B13" s="8" t="s">
        <v>5</v>
      </c>
      <c r="C13" s="8">
        <f>SUM(C7:C12)</f>
        <v>717</v>
      </c>
      <c r="D13" s="8">
        <f>SUM(D7:D12)</f>
        <v>1728</v>
      </c>
      <c r="E13" s="8">
        <f t="shared" si="0"/>
        <v>0.41493055555555558</v>
      </c>
      <c r="F13" s="7"/>
      <c r="G13" s="8" t="s">
        <v>5</v>
      </c>
      <c r="H13" s="8">
        <f>SUM(H7:H12)</f>
        <v>497</v>
      </c>
      <c r="I13" s="8">
        <f>SUM(I7:I12)</f>
        <v>1258</v>
      </c>
      <c r="J13" s="8">
        <f t="shared" si="1"/>
        <v>0.39507154213036566</v>
      </c>
      <c r="K13" s="7"/>
      <c r="L13" s="8" t="s">
        <v>5</v>
      </c>
      <c r="M13" s="8"/>
      <c r="N13" s="8"/>
      <c r="O13" s="8" t="e">
        <f t="shared" si="2"/>
        <v>#DIV/0!</v>
      </c>
      <c r="R13" s="2" t="s">
        <v>5</v>
      </c>
      <c r="S13" s="2">
        <f>SUM(S7:S12)</f>
        <v>872</v>
      </c>
      <c r="T13" s="2">
        <f>SUM(T7:T12)</f>
        <v>1786</v>
      </c>
      <c r="U13" s="2">
        <f t="shared" si="3"/>
        <v>0.48824188129899215</v>
      </c>
      <c r="W13" s="2" t="s">
        <v>5</v>
      </c>
      <c r="X13" s="2">
        <f>SUM(X7:X12)</f>
        <v>646</v>
      </c>
      <c r="Y13" s="2">
        <f>SUM(Y7:Y12)</f>
        <v>1669</v>
      </c>
      <c r="Z13" s="2">
        <f t="shared" si="4"/>
        <v>0.38705811863391254</v>
      </c>
      <c r="AB13" s="2" t="s">
        <v>5</v>
      </c>
      <c r="AC13" s="2"/>
      <c r="AD13" s="2"/>
      <c r="AE13" s="2" t="e">
        <f t="shared" si="5"/>
        <v>#DIV/0!</v>
      </c>
      <c r="AJ13" s="2" t="s">
        <v>5</v>
      </c>
      <c r="AK13" s="8">
        <f>SUM(AK7:AK12)</f>
        <v>859</v>
      </c>
      <c r="AL13" s="8">
        <f>SUM(AL7:AL12)</f>
        <v>2100</v>
      </c>
      <c r="AM13" s="8">
        <f t="shared" si="6"/>
        <v>0.40904761904761905</v>
      </c>
      <c r="AN13" s="7"/>
      <c r="AO13" s="8" t="s">
        <v>5</v>
      </c>
      <c r="AP13" s="8">
        <f>SUM(AP7:AP12)</f>
        <v>571</v>
      </c>
      <c r="AQ13" s="8">
        <f>SUM(AQ7:AQ12)</f>
        <v>1543</v>
      </c>
      <c r="AR13" s="8">
        <f t="shared" si="7"/>
        <v>0.37005832793259885</v>
      </c>
      <c r="AS13" s="7"/>
      <c r="AT13" s="2" t="s">
        <v>5</v>
      </c>
      <c r="AU13" s="2">
        <f>SUM(AU7:AU12)</f>
        <v>0</v>
      </c>
      <c r="AV13" s="2">
        <f>SUM(AV7:AV12)</f>
        <v>0</v>
      </c>
      <c r="AW13" s="2" t="e">
        <f t="shared" si="8"/>
        <v>#DIV/0!</v>
      </c>
      <c r="AX13" s="3"/>
      <c r="AZ13" s="2" t="s">
        <v>5</v>
      </c>
      <c r="BA13" s="2">
        <f>SUM(BA7:BA12)</f>
        <v>808</v>
      </c>
      <c r="BB13" s="2">
        <f>SUM(BB7:BB12)</f>
        <v>2192</v>
      </c>
      <c r="BC13" s="2">
        <f t="shared" si="9"/>
        <v>0.36861313868613138</v>
      </c>
      <c r="BE13" s="2" t="s">
        <v>5</v>
      </c>
      <c r="BF13" s="2">
        <f>SUM(BF7:BF12)</f>
        <v>619</v>
      </c>
      <c r="BG13" s="2">
        <f>SUM(BG7:BG12)</f>
        <v>1993</v>
      </c>
      <c r="BH13" s="2">
        <f t="shared" si="10"/>
        <v>0.31058705469141995</v>
      </c>
      <c r="BJ13" s="2" t="s">
        <v>5</v>
      </c>
      <c r="BK13" s="2">
        <f>SUM(BK7:BK12)</f>
        <v>0</v>
      </c>
      <c r="BL13" s="2">
        <f>SUM(BL7:BL12)</f>
        <v>0</v>
      </c>
      <c r="BM13" s="2" t="e">
        <f t="shared" si="11"/>
        <v>#DIV/0!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</row>
    <row r="14" spans="1:87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AK14" s="7"/>
      <c r="AL14" s="7"/>
      <c r="AM14" s="7"/>
      <c r="AN14" s="7"/>
      <c r="AO14" s="7"/>
      <c r="AP14" s="7"/>
      <c r="AQ14" s="7"/>
      <c r="AR14" s="7"/>
      <c r="AS14" s="7"/>
      <c r="AX14" s="3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</row>
    <row r="15" spans="1:87" x14ac:dyDescent="0.2">
      <c r="A15" s="7"/>
      <c r="B15" s="7" t="s">
        <v>51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R15" t="s">
        <v>67</v>
      </c>
      <c r="AJ15" t="s">
        <v>51</v>
      </c>
      <c r="AK15" s="7"/>
      <c r="AL15" s="7"/>
      <c r="AM15" s="7"/>
      <c r="AN15" s="7"/>
      <c r="AO15" s="7"/>
      <c r="AP15" s="7"/>
      <c r="AQ15" s="7"/>
      <c r="AR15" s="7"/>
      <c r="AS15" s="7"/>
      <c r="AX15" s="3"/>
      <c r="AZ15" t="s">
        <v>60</v>
      </c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</row>
    <row r="16" spans="1:87" x14ac:dyDescent="0.2">
      <c r="A16" s="7"/>
      <c r="B16" s="8" t="s">
        <v>1</v>
      </c>
      <c r="C16" s="8" t="s">
        <v>11</v>
      </c>
      <c r="D16" s="8" t="s">
        <v>3</v>
      </c>
      <c r="E16" s="8" t="s">
        <v>12</v>
      </c>
      <c r="F16" s="7"/>
      <c r="G16" s="8" t="s">
        <v>1</v>
      </c>
      <c r="H16" s="8" t="s">
        <v>11</v>
      </c>
      <c r="I16" s="8" t="s">
        <v>3</v>
      </c>
      <c r="J16" s="8" t="s">
        <v>12</v>
      </c>
      <c r="K16" s="7"/>
      <c r="L16" s="8" t="s">
        <v>1</v>
      </c>
      <c r="M16" s="8" t="s">
        <v>11</v>
      </c>
      <c r="N16" s="8" t="s">
        <v>3</v>
      </c>
      <c r="O16" s="8" t="s">
        <v>12</v>
      </c>
      <c r="R16" s="2" t="s">
        <v>1</v>
      </c>
      <c r="S16" s="2" t="s">
        <v>11</v>
      </c>
      <c r="T16" s="2" t="s">
        <v>3</v>
      </c>
      <c r="U16" s="2" t="s">
        <v>12</v>
      </c>
      <c r="W16" s="2" t="s">
        <v>1</v>
      </c>
      <c r="X16" s="2" t="s">
        <v>11</v>
      </c>
      <c r="Y16" s="2" t="s">
        <v>3</v>
      </c>
      <c r="Z16" s="2" t="s">
        <v>12</v>
      </c>
      <c r="AB16" s="2" t="s">
        <v>1</v>
      </c>
      <c r="AC16" s="2" t="s">
        <v>11</v>
      </c>
      <c r="AD16" s="2" t="s">
        <v>3</v>
      </c>
      <c r="AE16" s="2" t="s">
        <v>12</v>
      </c>
      <c r="AJ16" s="2" t="s">
        <v>1</v>
      </c>
      <c r="AK16" s="8" t="s">
        <v>11</v>
      </c>
      <c r="AL16" s="8" t="s">
        <v>3</v>
      </c>
      <c r="AM16" s="8" t="s">
        <v>12</v>
      </c>
      <c r="AN16" s="7"/>
      <c r="AO16" s="8" t="s">
        <v>1</v>
      </c>
      <c r="AP16" s="8" t="s">
        <v>11</v>
      </c>
      <c r="AQ16" s="8" t="s">
        <v>3</v>
      </c>
      <c r="AR16" s="8" t="s">
        <v>12</v>
      </c>
      <c r="AS16" s="7"/>
      <c r="AT16" s="2" t="s">
        <v>1</v>
      </c>
      <c r="AU16" s="2" t="s">
        <v>11</v>
      </c>
      <c r="AV16" s="2" t="s">
        <v>3</v>
      </c>
      <c r="AW16" s="2" t="s">
        <v>12</v>
      </c>
      <c r="AX16" s="3"/>
      <c r="AZ16" s="2" t="s">
        <v>1</v>
      </c>
      <c r="BA16" s="2" t="s">
        <v>11</v>
      </c>
      <c r="BB16" s="2" t="s">
        <v>3</v>
      </c>
      <c r="BC16" s="2" t="s">
        <v>12</v>
      </c>
      <c r="BE16" s="2" t="s">
        <v>1</v>
      </c>
      <c r="BF16" s="2" t="s">
        <v>11</v>
      </c>
      <c r="BG16" s="2" t="s">
        <v>3</v>
      </c>
      <c r="BH16" s="2" t="s">
        <v>12</v>
      </c>
      <c r="BJ16" s="2" t="s">
        <v>1</v>
      </c>
      <c r="BK16" s="2" t="s">
        <v>11</v>
      </c>
      <c r="BL16" s="2" t="s">
        <v>3</v>
      </c>
      <c r="BM16" s="2" t="s">
        <v>12</v>
      </c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</row>
    <row r="17" spans="1:87" x14ac:dyDescent="0.2">
      <c r="A17" s="7"/>
      <c r="B17" s="8">
        <v>1</v>
      </c>
      <c r="C17" s="7">
        <v>190</v>
      </c>
      <c r="D17" s="7">
        <v>292</v>
      </c>
      <c r="E17" s="8">
        <f>C17/D17</f>
        <v>0.65068493150684936</v>
      </c>
      <c r="F17" s="7"/>
      <c r="G17" s="8">
        <v>1</v>
      </c>
      <c r="H17" s="7">
        <v>233</v>
      </c>
      <c r="I17" s="7">
        <v>395</v>
      </c>
      <c r="J17" s="8">
        <f>H17/I17</f>
        <v>0.58987341772151902</v>
      </c>
      <c r="K17" s="7"/>
      <c r="L17" s="8">
        <v>1</v>
      </c>
      <c r="M17" s="7"/>
      <c r="N17" s="7"/>
      <c r="O17" s="8" t="e">
        <f>M17/N17</f>
        <v>#DIV/0!</v>
      </c>
      <c r="R17" s="2">
        <v>1</v>
      </c>
      <c r="S17">
        <v>201</v>
      </c>
      <c r="T17">
        <v>312</v>
      </c>
      <c r="U17" s="2">
        <f>S17/T17</f>
        <v>0.64423076923076927</v>
      </c>
      <c r="W17" s="2">
        <v>1</v>
      </c>
      <c r="X17">
        <v>245</v>
      </c>
      <c r="Y17">
        <v>361</v>
      </c>
      <c r="Z17" s="2">
        <f>X17/Y17</f>
        <v>0.67867036011080328</v>
      </c>
      <c r="AB17" s="2">
        <v>1</v>
      </c>
      <c r="AE17" s="2" t="e">
        <f>AC17/AD17</f>
        <v>#DIV/0!</v>
      </c>
      <c r="AJ17" s="2">
        <v>1</v>
      </c>
      <c r="AK17" s="7">
        <v>107</v>
      </c>
      <c r="AL17" s="7">
        <v>250</v>
      </c>
      <c r="AM17" s="8">
        <f>AK17/AL17</f>
        <v>0.42799999999999999</v>
      </c>
      <c r="AN17" s="7"/>
      <c r="AO17" s="8">
        <v>1</v>
      </c>
      <c r="AP17" s="7">
        <v>173</v>
      </c>
      <c r="AQ17" s="7">
        <v>327</v>
      </c>
      <c r="AR17" s="8">
        <f>AP17/AQ17</f>
        <v>0.52905198776758411</v>
      </c>
      <c r="AS17" s="7"/>
      <c r="AT17" s="2">
        <v>1</v>
      </c>
      <c r="AW17" s="2" t="e">
        <f>AU17/AV17</f>
        <v>#DIV/0!</v>
      </c>
      <c r="AX17" s="3"/>
      <c r="AZ17" s="2">
        <v>1</v>
      </c>
      <c r="BA17">
        <v>202</v>
      </c>
      <c r="BB17">
        <v>310</v>
      </c>
      <c r="BC17" s="2">
        <f>BA17/BB17</f>
        <v>0.65161290322580645</v>
      </c>
      <c r="BE17" s="2">
        <v>1</v>
      </c>
      <c r="BF17">
        <v>154</v>
      </c>
      <c r="BG17">
        <v>263</v>
      </c>
      <c r="BH17" s="2">
        <f>BF17/BG17</f>
        <v>0.5855513307984791</v>
      </c>
      <c r="BJ17" s="2">
        <v>1</v>
      </c>
      <c r="BM17" s="2" t="e">
        <f>BK17/BL17</f>
        <v>#DIV/0!</v>
      </c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</row>
    <row r="18" spans="1:87" x14ac:dyDescent="0.2">
      <c r="A18" s="7"/>
      <c r="B18" s="8">
        <v>2</v>
      </c>
      <c r="C18" s="7">
        <v>230</v>
      </c>
      <c r="D18" s="7">
        <v>347</v>
      </c>
      <c r="E18" s="8">
        <f t="shared" ref="E18:E23" si="12">C18/D18</f>
        <v>0.66282420749279536</v>
      </c>
      <c r="F18" s="7"/>
      <c r="G18" s="8">
        <v>2</v>
      </c>
      <c r="H18" s="7">
        <v>299</v>
      </c>
      <c r="I18" s="7">
        <v>412</v>
      </c>
      <c r="J18" s="8">
        <f t="shared" ref="J18:J23" si="13">H18/I18</f>
        <v>0.72572815533980584</v>
      </c>
      <c r="K18" s="7"/>
      <c r="L18" s="8">
        <v>2</v>
      </c>
      <c r="M18" s="7"/>
      <c r="N18" s="7"/>
      <c r="O18" s="8" t="e">
        <f t="shared" ref="O18:O23" si="14">M18/N18</f>
        <v>#DIV/0!</v>
      </c>
      <c r="R18" s="2">
        <v>2</v>
      </c>
      <c r="S18">
        <v>247</v>
      </c>
      <c r="T18">
        <v>335</v>
      </c>
      <c r="U18" s="2">
        <f t="shared" ref="U18:U23" si="15">S18/T18</f>
        <v>0.73731343283582085</v>
      </c>
      <c r="W18" s="2">
        <v>2</v>
      </c>
      <c r="X18">
        <v>296</v>
      </c>
      <c r="Y18">
        <v>372</v>
      </c>
      <c r="Z18" s="2">
        <f t="shared" ref="Z18:Z23" si="16">X18/Y18</f>
        <v>0.79569892473118276</v>
      </c>
      <c r="AB18" s="2">
        <v>2</v>
      </c>
      <c r="AE18" s="2" t="e">
        <f t="shared" ref="AE18:AE23" si="17">AC18/AD18</f>
        <v>#DIV/0!</v>
      </c>
      <c r="AJ18" s="2">
        <v>2</v>
      </c>
      <c r="AK18" s="7">
        <v>187</v>
      </c>
      <c r="AL18" s="7">
        <v>288</v>
      </c>
      <c r="AM18" s="8">
        <f t="shared" ref="AM18:AM23" si="18">AK18/AL18</f>
        <v>0.64930555555555558</v>
      </c>
      <c r="AN18" s="7"/>
      <c r="AO18" s="8">
        <v>2</v>
      </c>
      <c r="AP18" s="7">
        <v>217</v>
      </c>
      <c r="AQ18" s="7">
        <v>382</v>
      </c>
      <c r="AR18" s="8">
        <f t="shared" ref="AR18:AR23" si="19">AP18/AQ18</f>
        <v>0.56806282722513091</v>
      </c>
      <c r="AS18" s="7"/>
      <c r="AT18" s="2">
        <v>2</v>
      </c>
      <c r="AW18" s="2" t="e">
        <f t="shared" ref="AW18:AW23" si="20">AU18/AV18</f>
        <v>#DIV/0!</v>
      </c>
      <c r="AX18" s="3"/>
      <c r="AZ18" s="2">
        <v>2</v>
      </c>
      <c r="BA18">
        <v>253</v>
      </c>
      <c r="BB18">
        <v>338</v>
      </c>
      <c r="BC18" s="2">
        <f t="shared" ref="BC18:BC23" si="21">BA18/BB18</f>
        <v>0.74852071005917165</v>
      </c>
      <c r="BE18" s="2">
        <v>2</v>
      </c>
      <c r="BF18">
        <v>173</v>
      </c>
      <c r="BG18">
        <v>269</v>
      </c>
      <c r="BH18" s="2">
        <f t="shared" ref="BH18:BH23" si="22">BF18/BG18</f>
        <v>0.64312267657992561</v>
      </c>
      <c r="BJ18" s="2">
        <v>2</v>
      </c>
      <c r="BM18" s="2" t="e">
        <f t="shared" ref="BM18:BM23" si="23">BK18/BL18</f>
        <v>#DIV/0!</v>
      </c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</row>
    <row r="19" spans="1:87" x14ac:dyDescent="0.2">
      <c r="A19" s="7"/>
      <c r="B19" s="8">
        <v>3</v>
      </c>
      <c r="C19" s="7">
        <v>205</v>
      </c>
      <c r="D19" s="7">
        <v>334</v>
      </c>
      <c r="E19" s="8">
        <f t="shared" si="12"/>
        <v>0.61377245508982037</v>
      </c>
      <c r="F19" s="7"/>
      <c r="G19" s="8">
        <v>3</v>
      </c>
      <c r="H19" s="7">
        <v>215</v>
      </c>
      <c r="I19" s="7">
        <v>430</v>
      </c>
      <c r="J19" s="8">
        <f t="shared" si="13"/>
        <v>0.5</v>
      </c>
      <c r="K19" s="7"/>
      <c r="L19" s="8">
        <v>3</v>
      </c>
      <c r="M19" s="7"/>
      <c r="N19" s="7"/>
      <c r="O19" s="8" t="e">
        <f t="shared" si="14"/>
        <v>#DIV/0!</v>
      </c>
      <c r="R19" s="2">
        <v>3</v>
      </c>
      <c r="S19">
        <v>205</v>
      </c>
      <c r="T19">
        <v>332</v>
      </c>
      <c r="U19" s="2">
        <f t="shared" si="15"/>
        <v>0.61746987951807231</v>
      </c>
      <c r="W19" s="2">
        <v>3</v>
      </c>
      <c r="X19">
        <v>198</v>
      </c>
      <c r="Y19">
        <v>362</v>
      </c>
      <c r="Z19" s="2">
        <f t="shared" si="16"/>
        <v>0.54696132596685088</v>
      </c>
      <c r="AB19" s="2">
        <v>3</v>
      </c>
      <c r="AE19" s="2" t="e">
        <f t="shared" si="17"/>
        <v>#DIV/0!</v>
      </c>
      <c r="AJ19" s="2">
        <v>3</v>
      </c>
      <c r="AK19" s="7">
        <v>146</v>
      </c>
      <c r="AL19" s="7">
        <v>292</v>
      </c>
      <c r="AM19" s="8">
        <f t="shared" si="18"/>
        <v>0.5</v>
      </c>
      <c r="AN19" s="7"/>
      <c r="AO19" s="8">
        <v>3</v>
      </c>
      <c r="AP19" s="7">
        <v>147</v>
      </c>
      <c r="AQ19" s="7">
        <v>363</v>
      </c>
      <c r="AR19" s="8">
        <f t="shared" si="19"/>
        <v>0.4049586776859504</v>
      </c>
      <c r="AS19" s="7"/>
      <c r="AT19" s="2">
        <v>3</v>
      </c>
      <c r="AW19" s="2" t="e">
        <f t="shared" si="20"/>
        <v>#DIV/0!</v>
      </c>
      <c r="AX19" s="3"/>
      <c r="AZ19" s="2">
        <v>3</v>
      </c>
      <c r="BA19">
        <v>131</v>
      </c>
      <c r="BB19">
        <v>323</v>
      </c>
      <c r="BC19" s="2">
        <f t="shared" si="21"/>
        <v>0.40557275541795668</v>
      </c>
      <c r="BE19" s="2">
        <v>3</v>
      </c>
      <c r="BF19">
        <v>161</v>
      </c>
      <c r="BG19">
        <v>280</v>
      </c>
      <c r="BH19" s="2">
        <f t="shared" si="22"/>
        <v>0.57499999999999996</v>
      </c>
      <c r="BJ19" s="2">
        <v>3</v>
      </c>
      <c r="BM19" s="2" t="e">
        <f t="shared" si="23"/>
        <v>#DIV/0!</v>
      </c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</row>
    <row r="20" spans="1:87" x14ac:dyDescent="0.2">
      <c r="A20" s="7"/>
      <c r="B20" s="8">
        <v>4</v>
      </c>
      <c r="C20" s="7">
        <v>15</v>
      </c>
      <c r="D20" s="7">
        <v>316</v>
      </c>
      <c r="E20" s="8">
        <f t="shared" si="12"/>
        <v>4.746835443037975E-2</v>
      </c>
      <c r="F20" s="7"/>
      <c r="G20" s="8">
        <v>4</v>
      </c>
      <c r="H20" s="7">
        <v>3</v>
      </c>
      <c r="I20" s="7">
        <v>426</v>
      </c>
      <c r="J20" s="8">
        <f t="shared" si="13"/>
        <v>7.0422535211267607E-3</v>
      </c>
      <c r="K20" s="7"/>
      <c r="L20" s="8">
        <v>4</v>
      </c>
      <c r="M20" s="7"/>
      <c r="N20" s="7"/>
      <c r="O20" s="8" t="e">
        <f t="shared" si="14"/>
        <v>#DIV/0!</v>
      </c>
      <c r="R20" s="2">
        <v>4</v>
      </c>
      <c r="S20">
        <v>46</v>
      </c>
      <c r="T20">
        <v>336</v>
      </c>
      <c r="U20" s="2">
        <f t="shared" si="15"/>
        <v>0.13690476190476192</v>
      </c>
      <c r="W20" s="2">
        <v>4</v>
      </c>
      <c r="X20">
        <v>52</v>
      </c>
      <c r="Y20">
        <v>392</v>
      </c>
      <c r="Z20" s="2">
        <f t="shared" si="16"/>
        <v>0.1326530612244898</v>
      </c>
      <c r="AB20" s="2">
        <v>4</v>
      </c>
      <c r="AE20" s="2" t="e">
        <f t="shared" si="17"/>
        <v>#DIV/0!</v>
      </c>
      <c r="AJ20" s="2">
        <v>4</v>
      </c>
      <c r="AK20" s="7">
        <v>28</v>
      </c>
      <c r="AL20" s="7">
        <v>250</v>
      </c>
      <c r="AM20" s="8">
        <f t="shared" si="18"/>
        <v>0.112</v>
      </c>
      <c r="AN20" s="7"/>
      <c r="AO20" s="8">
        <v>4</v>
      </c>
      <c r="AP20" s="7">
        <v>8</v>
      </c>
      <c r="AQ20" s="7">
        <v>365</v>
      </c>
      <c r="AR20" s="8">
        <f t="shared" si="19"/>
        <v>2.1917808219178082E-2</v>
      </c>
      <c r="AS20" s="7"/>
      <c r="AT20" s="2">
        <v>4</v>
      </c>
      <c r="AW20" s="2" t="e">
        <f t="shared" si="20"/>
        <v>#DIV/0!</v>
      </c>
      <c r="AX20" s="3"/>
      <c r="AZ20" s="2">
        <v>4</v>
      </c>
      <c r="BA20">
        <v>27</v>
      </c>
      <c r="BB20">
        <v>305</v>
      </c>
      <c r="BC20" s="2">
        <f t="shared" si="21"/>
        <v>8.8524590163934422E-2</v>
      </c>
      <c r="BE20" s="2">
        <v>4</v>
      </c>
      <c r="BF20">
        <v>83</v>
      </c>
      <c r="BG20">
        <v>279</v>
      </c>
      <c r="BH20" s="2">
        <f t="shared" si="22"/>
        <v>0.29749103942652327</v>
      </c>
      <c r="BJ20" s="2">
        <v>4</v>
      </c>
      <c r="BM20" s="2" t="e">
        <f t="shared" si="23"/>
        <v>#DIV/0!</v>
      </c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</row>
    <row r="21" spans="1:87" x14ac:dyDescent="0.2">
      <c r="A21" s="7"/>
      <c r="B21" s="8">
        <v>5</v>
      </c>
      <c r="C21" s="7">
        <v>2</v>
      </c>
      <c r="D21" s="7">
        <v>314</v>
      </c>
      <c r="E21" s="8">
        <f t="shared" si="12"/>
        <v>6.369426751592357E-3</v>
      </c>
      <c r="F21" s="7"/>
      <c r="G21" s="8">
        <v>5</v>
      </c>
      <c r="H21" s="7">
        <v>6</v>
      </c>
      <c r="I21" s="7">
        <v>434</v>
      </c>
      <c r="J21" s="8">
        <f t="shared" si="13"/>
        <v>1.3824884792626729E-2</v>
      </c>
      <c r="K21" s="7"/>
      <c r="L21" s="8">
        <v>5</v>
      </c>
      <c r="M21" s="7"/>
      <c r="N21" s="7"/>
      <c r="O21" s="8" t="e">
        <f t="shared" si="14"/>
        <v>#DIV/0!</v>
      </c>
      <c r="R21" s="2">
        <v>5</v>
      </c>
      <c r="S21">
        <v>33</v>
      </c>
      <c r="T21">
        <v>310</v>
      </c>
      <c r="U21" s="2">
        <f t="shared" si="15"/>
        <v>0.1064516129032258</v>
      </c>
      <c r="W21" s="2">
        <v>5</v>
      </c>
      <c r="X21">
        <v>34</v>
      </c>
      <c r="Y21">
        <v>364</v>
      </c>
      <c r="Z21" s="2">
        <f t="shared" si="16"/>
        <v>9.3406593406593408E-2</v>
      </c>
      <c r="AB21" s="2">
        <v>5</v>
      </c>
      <c r="AE21" s="2" t="e">
        <f t="shared" si="17"/>
        <v>#DIV/0!</v>
      </c>
      <c r="AJ21" s="2">
        <v>5</v>
      </c>
      <c r="AK21" s="7">
        <v>16</v>
      </c>
      <c r="AL21" s="7">
        <v>298</v>
      </c>
      <c r="AM21" s="8">
        <f t="shared" si="18"/>
        <v>5.3691275167785234E-2</v>
      </c>
      <c r="AN21" s="7"/>
      <c r="AO21" s="8">
        <v>5</v>
      </c>
      <c r="AP21" s="7">
        <v>14</v>
      </c>
      <c r="AQ21" s="7">
        <v>337</v>
      </c>
      <c r="AR21" s="8">
        <f t="shared" si="19"/>
        <v>4.1543026706231452E-2</v>
      </c>
      <c r="AS21" s="7"/>
      <c r="AT21" s="2">
        <v>5</v>
      </c>
      <c r="AW21" s="2" t="e">
        <f t="shared" si="20"/>
        <v>#DIV/0!</v>
      </c>
      <c r="AX21" s="3"/>
      <c r="AZ21" s="2">
        <v>5</v>
      </c>
      <c r="BA21">
        <v>87</v>
      </c>
      <c r="BB21">
        <v>312</v>
      </c>
      <c r="BC21" s="2">
        <f t="shared" si="21"/>
        <v>0.27884615384615385</v>
      </c>
      <c r="BE21" s="2">
        <v>5</v>
      </c>
      <c r="BF21">
        <v>90</v>
      </c>
      <c r="BG21">
        <v>266</v>
      </c>
      <c r="BH21" s="2">
        <f t="shared" si="22"/>
        <v>0.33834586466165412</v>
      </c>
      <c r="BJ21" s="2">
        <v>5</v>
      </c>
      <c r="BM21" s="2" t="e">
        <f t="shared" si="23"/>
        <v>#DIV/0!</v>
      </c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</row>
    <row r="22" spans="1:87" x14ac:dyDescent="0.2">
      <c r="A22" s="7"/>
      <c r="B22" s="8">
        <v>6</v>
      </c>
      <c r="C22" s="7">
        <v>1</v>
      </c>
      <c r="D22" s="7">
        <v>165</v>
      </c>
      <c r="E22" s="8">
        <f t="shared" si="12"/>
        <v>6.0606060606060606E-3</v>
      </c>
      <c r="F22" s="7"/>
      <c r="G22" s="8">
        <v>6</v>
      </c>
      <c r="H22" s="7">
        <v>0</v>
      </c>
      <c r="I22" s="7">
        <v>127</v>
      </c>
      <c r="J22" s="8">
        <f t="shared" si="13"/>
        <v>0</v>
      </c>
      <c r="K22" s="7"/>
      <c r="L22" s="8">
        <v>6</v>
      </c>
      <c r="M22" s="7"/>
      <c r="N22" s="7"/>
      <c r="O22" s="8" t="e">
        <f t="shared" si="14"/>
        <v>#DIV/0!</v>
      </c>
      <c r="R22" s="2">
        <v>6</v>
      </c>
      <c r="S22">
        <v>14</v>
      </c>
      <c r="T22">
        <v>143</v>
      </c>
      <c r="U22" s="2">
        <f t="shared" si="15"/>
        <v>9.7902097902097904E-2</v>
      </c>
      <c r="W22" s="2">
        <v>6</v>
      </c>
      <c r="X22">
        <v>22</v>
      </c>
      <c r="Y22">
        <v>234</v>
      </c>
      <c r="Z22" s="2">
        <f t="shared" si="16"/>
        <v>9.4017094017094016E-2</v>
      </c>
      <c r="AB22" s="2">
        <v>6</v>
      </c>
      <c r="AE22" s="2" t="e">
        <f t="shared" si="17"/>
        <v>#DIV/0!</v>
      </c>
      <c r="AJ22" s="2">
        <v>6</v>
      </c>
      <c r="AK22" s="7">
        <v>5</v>
      </c>
      <c r="AL22" s="7">
        <v>152</v>
      </c>
      <c r="AM22" s="8">
        <f t="shared" si="18"/>
        <v>3.2894736842105261E-2</v>
      </c>
      <c r="AN22" s="7"/>
      <c r="AO22" s="8">
        <v>6</v>
      </c>
      <c r="AP22" s="7">
        <v>0</v>
      </c>
      <c r="AQ22" s="7">
        <v>148</v>
      </c>
      <c r="AR22" s="8">
        <f t="shared" si="19"/>
        <v>0</v>
      </c>
      <c r="AS22" s="7"/>
      <c r="AT22" s="2">
        <v>6</v>
      </c>
      <c r="AW22" s="2" t="e">
        <f t="shared" si="20"/>
        <v>#DIV/0!</v>
      </c>
      <c r="AX22" s="3"/>
      <c r="AZ22" s="2">
        <v>6</v>
      </c>
      <c r="BA22">
        <v>42</v>
      </c>
      <c r="BB22">
        <v>137</v>
      </c>
      <c r="BC22" s="2">
        <f t="shared" si="21"/>
        <v>0.30656934306569344</v>
      </c>
      <c r="BE22" s="2">
        <v>6</v>
      </c>
      <c r="BF22">
        <v>52</v>
      </c>
      <c r="BG22">
        <v>132</v>
      </c>
      <c r="BH22" s="2">
        <f t="shared" si="22"/>
        <v>0.39393939393939392</v>
      </c>
      <c r="BJ22" s="2">
        <v>6</v>
      </c>
      <c r="BM22" s="2" t="e">
        <f t="shared" si="23"/>
        <v>#DIV/0!</v>
      </c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</row>
    <row r="23" spans="1:87" x14ac:dyDescent="0.2">
      <c r="A23" s="7"/>
      <c r="B23" s="8" t="s">
        <v>5</v>
      </c>
      <c r="C23" s="8">
        <f>SUM(C17:C22)</f>
        <v>643</v>
      </c>
      <c r="D23" s="8">
        <f>SUM(D17:D22)</f>
        <v>1768</v>
      </c>
      <c r="E23" s="8">
        <f t="shared" si="12"/>
        <v>0.36368778280542985</v>
      </c>
      <c r="F23" s="7"/>
      <c r="G23" s="8" t="s">
        <v>5</v>
      </c>
      <c r="H23" s="8">
        <f>SUM(H17:H22)</f>
        <v>756</v>
      </c>
      <c r="I23" s="8">
        <f>SUM(I17:I22)</f>
        <v>2224</v>
      </c>
      <c r="J23" s="8">
        <f t="shared" si="13"/>
        <v>0.33992805755395683</v>
      </c>
      <c r="K23" s="7"/>
      <c r="L23" s="8" t="s">
        <v>5</v>
      </c>
      <c r="M23" s="8"/>
      <c r="N23" s="8"/>
      <c r="O23" s="8" t="e">
        <f t="shared" si="14"/>
        <v>#DIV/0!</v>
      </c>
      <c r="R23" s="2" t="s">
        <v>5</v>
      </c>
      <c r="S23" s="2">
        <f>SUM(S17:S22)</f>
        <v>746</v>
      </c>
      <c r="T23" s="2">
        <f>SUM(T17:T22)</f>
        <v>1768</v>
      </c>
      <c r="U23" s="2">
        <f t="shared" si="15"/>
        <v>0.42194570135746606</v>
      </c>
      <c r="W23" s="2" t="s">
        <v>5</v>
      </c>
      <c r="X23" s="2">
        <f>SUM(X17:X22)</f>
        <v>847</v>
      </c>
      <c r="Y23" s="2">
        <f>SUM(Y17:Y22)</f>
        <v>2085</v>
      </c>
      <c r="Z23" s="2">
        <f t="shared" si="16"/>
        <v>0.40623501199040768</v>
      </c>
      <c r="AB23" s="2" t="s">
        <v>5</v>
      </c>
      <c r="AC23" s="2"/>
      <c r="AD23" s="2"/>
      <c r="AE23" s="2" t="e">
        <f t="shared" si="17"/>
        <v>#DIV/0!</v>
      </c>
      <c r="AJ23" s="2" t="s">
        <v>5</v>
      </c>
      <c r="AK23" s="8">
        <f>SUM(AK17:AK22)</f>
        <v>489</v>
      </c>
      <c r="AL23" s="8">
        <f>SUM(AL17:AL22)</f>
        <v>1530</v>
      </c>
      <c r="AM23" s="8">
        <f t="shared" si="18"/>
        <v>0.31960784313725488</v>
      </c>
      <c r="AN23" s="7"/>
      <c r="AO23" s="8" t="s">
        <v>5</v>
      </c>
      <c r="AP23" s="8">
        <f>SUM(AP17:AP22)</f>
        <v>559</v>
      </c>
      <c r="AQ23" s="8">
        <f>SUM(AQ17:AQ22)</f>
        <v>1922</v>
      </c>
      <c r="AR23" s="8">
        <f t="shared" si="19"/>
        <v>0.29084287200832465</v>
      </c>
      <c r="AS23" s="7"/>
      <c r="AT23" s="2" t="s">
        <v>5</v>
      </c>
      <c r="AU23" s="2">
        <f>SUM(AU17:AU22)</f>
        <v>0</v>
      </c>
      <c r="AV23" s="2">
        <f>SUM(AV17:AV22)</f>
        <v>0</v>
      </c>
      <c r="AW23" s="2" t="e">
        <f t="shared" si="20"/>
        <v>#DIV/0!</v>
      </c>
      <c r="AX23" s="3"/>
      <c r="AZ23" s="2" t="s">
        <v>5</v>
      </c>
      <c r="BA23" s="2">
        <f>SUM(BA17:BA22)</f>
        <v>742</v>
      </c>
      <c r="BB23" s="2">
        <f>SUM(BB17:BB22)</f>
        <v>1725</v>
      </c>
      <c r="BC23" s="2">
        <f t="shared" si="21"/>
        <v>0.4301449275362319</v>
      </c>
      <c r="BE23" s="2" t="s">
        <v>5</v>
      </c>
      <c r="BF23" s="2">
        <f>SUM(BF17:BF22)</f>
        <v>713</v>
      </c>
      <c r="BG23" s="2">
        <f>SUM(BG17:BG22)</f>
        <v>1489</v>
      </c>
      <c r="BH23" s="2">
        <f t="shared" si="22"/>
        <v>0.47884486232370721</v>
      </c>
      <c r="BJ23" s="2" t="s">
        <v>5</v>
      </c>
      <c r="BK23" s="2">
        <f>SUM(BK17:BK22)</f>
        <v>0</v>
      </c>
      <c r="BL23" s="2">
        <f>SUM(BL17:BL22)</f>
        <v>0</v>
      </c>
      <c r="BM23" s="2" t="e">
        <f t="shared" si="23"/>
        <v>#DIV/0!</v>
      </c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</row>
    <row r="24" spans="1:87" x14ac:dyDescent="0.2">
      <c r="A24" s="7"/>
      <c r="B24" s="7" t="s">
        <v>52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AK24" s="7"/>
      <c r="AL24" s="7"/>
      <c r="AM24" s="7"/>
      <c r="AN24" s="7"/>
      <c r="AO24" s="7"/>
      <c r="AP24" s="7"/>
      <c r="AQ24" s="7"/>
      <c r="AR24" s="7"/>
      <c r="AS24" s="7"/>
      <c r="AX24" s="3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</row>
    <row r="25" spans="1:87" x14ac:dyDescent="0.2">
      <c r="A25" s="7"/>
      <c r="B25" s="7">
        <v>1026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R25" t="s">
        <v>68</v>
      </c>
      <c r="AJ25" t="s">
        <v>52</v>
      </c>
      <c r="AK25" s="7"/>
      <c r="AL25" s="7"/>
      <c r="AM25" s="7"/>
      <c r="AN25" s="7"/>
      <c r="AO25" s="7"/>
      <c r="AP25" s="7"/>
      <c r="AQ25" s="7"/>
      <c r="AR25" s="7"/>
      <c r="AS25" s="7"/>
      <c r="AX25" s="3"/>
      <c r="AZ25" t="s">
        <v>80</v>
      </c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</row>
    <row r="26" spans="1:87" x14ac:dyDescent="0.2">
      <c r="A26" s="7"/>
      <c r="B26" s="8" t="s">
        <v>1</v>
      </c>
      <c r="C26" s="8" t="s">
        <v>11</v>
      </c>
      <c r="D26" s="8" t="s">
        <v>3</v>
      </c>
      <c r="E26" s="8" t="s">
        <v>12</v>
      </c>
      <c r="F26" s="7"/>
      <c r="G26" s="8" t="s">
        <v>1</v>
      </c>
      <c r="H26" s="8" t="s">
        <v>11</v>
      </c>
      <c r="I26" s="8" t="s">
        <v>3</v>
      </c>
      <c r="J26" s="8" t="s">
        <v>12</v>
      </c>
      <c r="K26" s="7"/>
      <c r="L26" s="8" t="s">
        <v>1</v>
      </c>
      <c r="M26" s="8" t="s">
        <v>11</v>
      </c>
      <c r="N26" s="8" t="s">
        <v>3</v>
      </c>
      <c r="O26" s="8" t="s">
        <v>12</v>
      </c>
      <c r="R26" s="2" t="s">
        <v>1</v>
      </c>
      <c r="S26" s="2" t="s">
        <v>11</v>
      </c>
      <c r="T26" s="2" t="s">
        <v>3</v>
      </c>
      <c r="U26" s="2" t="s">
        <v>12</v>
      </c>
      <c r="W26" s="2" t="s">
        <v>1</v>
      </c>
      <c r="X26" s="2" t="s">
        <v>11</v>
      </c>
      <c r="Y26" s="2" t="s">
        <v>3</v>
      </c>
      <c r="Z26" s="2" t="s">
        <v>12</v>
      </c>
      <c r="AB26" s="2" t="s">
        <v>1</v>
      </c>
      <c r="AC26" s="2" t="s">
        <v>11</v>
      </c>
      <c r="AD26" s="2" t="s">
        <v>3</v>
      </c>
      <c r="AE26" s="2" t="s">
        <v>12</v>
      </c>
      <c r="AJ26" s="2" t="s">
        <v>1</v>
      </c>
      <c r="AK26" s="8" t="s">
        <v>11</v>
      </c>
      <c r="AL26" s="8" t="s">
        <v>3</v>
      </c>
      <c r="AM26" s="8" t="s">
        <v>12</v>
      </c>
      <c r="AN26" s="7"/>
      <c r="AO26" s="8" t="s">
        <v>1</v>
      </c>
      <c r="AP26" s="8" t="s">
        <v>11</v>
      </c>
      <c r="AQ26" s="8" t="s">
        <v>3</v>
      </c>
      <c r="AR26" s="8" t="s">
        <v>12</v>
      </c>
      <c r="AS26" s="7"/>
      <c r="AT26" s="2" t="s">
        <v>1</v>
      </c>
      <c r="AU26" s="2" t="s">
        <v>11</v>
      </c>
      <c r="AV26" s="2" t="s">
        <v>3</v>
      </c>
      <c r="AW26" s="2" t="s">
        <v>12</v>
      </c>
      <c r="AX26" s="3"/>
      <c r="AZ26" s="2" t="s">
        <v>1</v>
      </c>
      <c r="BA26" s="2" t="s">
        <v>11</v>
      </c>
      <c r="BB26" s="2" t="s">
        <v>3</v>
      </c>
      <c r="BC26" s="2" t="s">
        <v>12</v>
      </c>
      <c r="BE26" s="2" t="s">
        <v>1</v>
      </c>
      <c r="BF26" s="2" t="s">
        <v>11</v>
      </c>
      <c r="BG26" s="2" t="s">
        <v>3</v>
      </c>
      <c r="BH26" s="2" t="s">
        <v>12</v>
      </c>
      <c r="BJ26" s="2" t="s">
        <v>1</v>
      </c>
      <c r="BK26" s="2" t="s">
        <v>11</v>
      </c>
      <c r="BL26" s="2" t="s">
        <v>3</v>
      </c>
      <c r="BM26" s="2" t="s">
        <v>12</v>
      </c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</row>
    <row r="27" spans="1:87" x14ac:dyDescent="0.2">
      <c r="A27" s="7"/>
      <c r="B27" s="8">
        <v>1</v>
      </c>
      <c r="C27" s="7">
        <v>203</v>
      </c>
      <c r="D27" s="7">
        <v>346</v>
      </c>
      <c r="E27" s="8">
        <f>C27/D27</f>
        <v>0.58670520231213874</v>
      </c>
      <c r="F27" s="7"/>
      <c r="G27" s="8">
        <v>1</v>
      </c>
      <c r="H27" s="7">
        <v>175</v>
      </c>
      <c r="I27" s="7">
        <v>297</v>
      </c>
      <c r="J27" s="8">
        <f>H27/I27</f>
        <v>0.58922558922558921</v>
      </c>
      <c r="K27" s="7"/>
      <c r="L27" s="8">
        <v>1</v>
      </c>
      <c r="M27" s="7"/>
      <c r="N27" s="7"/>
      <c r="O27" s="8" t="e">
        <f>M27/N27</f>
        <v>#DIV/0!</v>
      </c>
      <c r="R27" s="2">
        <v>1</v>
      </c>
      <c r="S27">
        <v>232</v>
      </c>
      <c r="T27">
        <v>333</v>
      </c>
      <c r="U27" s="2">
        <f>S27/T27</f>
        <v>0.69669669669669665</v>
      </c>
      <c r="W27" s="2">
        <v>1</v>
      </c>
      <c r="X27">
        <v>195</v>
      </c>
      <c r="Y27">
        <v>354</v>
      </c>
      <c r="Z27" s="2">
        <f>X27/Y27</f>
        <v>0.55084745762711862</v>
      </c>
      <c r="AB27" s="2">
        <v>1</v>
      </c>
      <c r="AC27" s="2"/>
      <c r="AD27" s="2"/>
      <c r="AE27" s="2" t="e">
        <f>AC27/AD27</f>
        <v>#DIV/0!</v>
      </c>
      <c r="AJ27" s="2">
        <v>1</v>
      </c>
      <c r="AK27" s="7">
        <v>225</v>
      </c>
      <c r="AL27" s="7">
        <v>367</v>
      </c>
      <c r="AM27" s="8">
        <f>AK27/AL27</f>
        <v>0.61307901907356943</v>
      </c>
      <c r="AN27" s="7"/>
      <c r="AO27" s="8">
        <v>1</v>
      </c>
      <c r="AP27" s="7">
        <v>209</v>
      </c>
      <c r="AQ27" s="7">
        <v>269</v>
      </c>
      <c r="AR27" s="8">
        <f>AP27/AQ27</f>
        <v>0.77695167286245348</v>
      </c>
      <c r="AS27" s="7"/>
      <c r="AT27" s="2">
        <v>1</v>
      </c>
      <c r="AW27" s="2" t="e">
        <f>AU27/AV27</f>
        <v>#DIV/0!</v>
      </c>
      <c r="AX27" s="3"/>
      <c r="AZ27" s="2">
        <v>1</v>
      </c>
      <c r="BA27">
        <v>202</v>
      </c>
      <c r="BB27">
        <v>273</v>
      </c>
      <c r="BC27" s="2">
        <f>BA27/BB27</f>
        <v>0.73992673992673996</v>
      </c>
      <c r="BE27" s="2">
        <v>1</v>
      </c>
      <c r="BF27">
        <v>265</v>
      </c>
      <c r="BG27">
        <v>386</v>
      </c>
      <c r="BH27" s="2">
        <f>BF27/BG27</f>
        <v>0.68652849740932642</v>
      </c>
      <c r="BJ27" s="2">
        <v>1</v>
      </c>
      <c r="BK27" s="1"/>
      <c r="BM27" s="2" t="e">
        <f>BK27/BL27</f>
        <v>#DIV/0!</v>
      </c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</row>
    <row r="28" spans="1:87" x14ac:dyDescent="0.2">
      <c r="A28" s="7"/>
      <c r="B28" s="8">
        <v>2</v>
      </c>
      <c r="C28" s="7">
        <v>240</v>
      </c>
      <c r="D28" s="7">
        <v>357</v>
      </c>
      <c r="E28" s="8">
        <f t="shared" ref="E28:E33" si="24">C28/D28</f>
        <v>0.67226890756302526</v>
      </c>
      <c r="F28" s="7"/>
      <c r="G28" s="8">
        <v>2</v>
      </c>
      <c r="H28" s="7">
        <v>182</v>
      </c>
      <c r="I28" s="7">
        <v>276</v>
      </c>
      <c r="J28" s="8">
        <f t="shared" ref="J28:J33" si="25">H28/I28</f>
        <v>0.65942028985507251</v>
      </c>
      <c r="K28" s="7"/>
      <c r="L28" s="8">
        <v>2</v>
      </c>
      <c r="M28" s="7"/>
      <c r="N28" s="7"/>
      <c r="O28" s="8" t="e">
        <f t="shared" ref="O28:O33" si="26">M28/N28</f>
        <v>#DIV/0!</v>
      </c>
      <c r="R28" s="2">
        <v>2</v>
      </c>
      <c r="S28">
        <v>291</v>
      </c>
      <c r="T28">
        <v>340</v>
      </c>
      <c r="U28" s="2">
        <f t="shared" ref="U28:U33" si="27">S28/T28</f>
        <v>0.85588235294117643</v>
      </c>
      <c r="W28" s="2">
        <v>2</v>
      </c>
      <c r="X28">
        <v>188</v>
      </c>
      <c r="Y28">
        <v>367</v>
      </c>
      <c r="Z28" s="2">
        <f t="shared" ref="Z28:Z33" si="28">X28/Y28</f>
        <v>0.5122615803814714</v>
      </c>
      <c r="AB28" s="2">
        <v>2</v>
      </c>
      <c r="AC28" s="2"/>
      <c r="AD28" s="2"/>
      <c r="AE28" s="2" t="e">
        <f t="shared" ref="AE28:AE33" si="29">AC28/AD28</f>
        <v>#DIV/0!</v>
      </c>
      <c r="AJ28" s="2">
        <v>2</v>
      </c>
      <c r="AK28" s="7">
        <v>243</v>
      </c>
      <c r="AL28" s="7">
        <v>369</v>
      </c>
      <c r="AM28" s="8">
        <f t="shared" ref="AM28:AM33" si="30">AK28/AL28</f>
        <v>0.65853658536585369</v>
      </c>
      <c r="AN28" s="7"/>
      <c r="AO28" s="8">
        <v>2</v>
      </c>
      <c r="AP28" s="7">
        <v>228</v>
      </c>
      <c r="AQ28" s="7">
        <v>253</v>
      </c>
      <c r="AR28" s="8">
        <f t="shared" ref="AR28:AR33" si="31">AP28/AQ28</f>
        <v>0.90118577075098816</v>
      </c>
      <c r="AS28" s="7"/>
      <c r="AT28" s="2">
        <v>2</v>
      </c>
      <c r="AW28" s="2" t="e">
        <f t="shared" ref="AW28:AW33" si="32">AU28/AV28</f>
        <v>#DIV/0!</v>
      </c>
      <c r="AX28" s="3"/>
      <c r="AZ28" s="2">
        <v>2</v>
      </c>
      <c r="BA28">
        <v>253</v>
      </c>
      <c r="BB28">
        <v>274</v>
      </c>
      <c r="BC28" s="2">
        <f t="shared" ref="BC28:BC33" si="33">BA28/BB28</f>
        <v>0.92335766423357668</v>
      </c>
      <c r="BE28" s="2">
        <v>2</v>
      </c>
      <c r="BF28">
        <v>209</v>
      </c>
      <c r="BG28">
        <v>387</v>
      </c>
      <c r="BH28" s="2">
        <f t="shared" ref="BH28:BH33" si="34">BF28/BG28</f>
        <v>0.5400516795865633</v>
      </c>
      <c r="BJ28" s="2">
        <v>2</v>
      </c>
      <c r="BK28" s="1"/>
      <c r="BM28" s="2" t="e">
        <f t="shared" ref="BM28:BM33" si="35">BK28/BL28</f>
        <v>#DIV/0!</v>
      </c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</row>
    <row r="29" spans="1:87" x14ac:dyDescent="0.2">
      <c r="A29" s="7"/>
      <c r="B29" s="8">
        <v>3</v>
      </c>
      <c r="C29" s="7">
        <v>154</v>
      </c>
      <c r="D29" s="7">
        <v>334</v>
      </c>
      <c r="E29" s="8">
        <f t="shared" si="24"/>
        <v>0.46107784431137727</v>
      </c>
      <c r="F29" s="7"/>
      <c r="G29" s="8">
        <v>3</v>
      </c>
      <c r="H29" s="7">
        <v>144</v>
      </c>
      <c r="I29" s="7">
        <v>302</v>
      </c>
      <c r="J29" s="8">
        <f t="shared" si="25"/>
        <v>0.47682119205298013</v>
      </c>
      <c r="K29" s="7"/>
      <c r="L29" s="8">
        <v>3</v>
      </c>
      <c r="M29" s="7"/>
      <c r="N29" s="7"/>
      <c r="O29" s="8" t="e">
        <f t="shared" si="26"/>
        <v>#DIV/0!</v>
      </c>
      <c r="R29" s="2">
        <v>3</v>
      </c>
      <c r="S29">
        <v>270</v>
      </c>
      <c r="T29">
        <v>340</v>
      </c>
      <c r="U29" s="2">
        <f t="shared" si="27"/>
        <v>0.79411764705882348</v>
      </c>
      <c r="W29" s="2">
        <v>3</v>
      </c>
      <c r="X29">
        <v>131</v>
      </c>
      <c r="Y29">
        <v>397</v>
      </c>
      <c r="Z29" s="2">
        <f t="shared" si="28"/>
        <v>0.32997481108312343</v>
      </c>
      <c r="AB29" s="2">
        <v>3</v>
      </c>
      <c r="AC29" s="2"/>
      <c r="AD29" s="2"/>
      <c r="AE29" s="2" t="e">
        <f t="shared" si="29"/>
        <v>#DIV/0!</v>
      </c>
      <c r="AJ29" s="2">
        <v>3</v>
      </c>
      <c r="AK29" s="7">
        <v>122</v>
      </c>
      <c r="AL29" s="7">
        <v>353</v>
      </c>
      <c r="AM29" s="8">
        <f t="shared" si="30"/>
        <v>0.34560906515580736</v>
      </c>
      <c r="AN29" s="7"/>
      <c r="AO29" s="8">
        <v>3</v>
      </c>
      <c r="AP29" s="7">
        <v>141</v>
      </c>
      <c r="AQ29" s="7">
        <v>251</v>
      </c>
      <c r="AR29" s="8">
        <f t="shared" si="31"/>
        <v>0.56175298804780871</v>
      </c>
      <c r="AS29" s="7"/>
      <c r="AT29" s="2">
        <v>3</v>
      </c>
      <c r="AW29" s="2" t="e">
        <f t="shared" si="32"/>
        <v>#DIV/0!</v>
      </c>
      <c r="AX29" s="3"/>
      <c r="AZ29" s="2">
        <v>3</v>
      </c>
      <c r="BA29">
        <v>167</v>
      </c>
      <c r="BB29">
        <v>294</v>
      </c>
      <c r="BC29" s="2">
        <f t="shared" si="33"/>
        <v>0.56802721088435371</v>
      </c>
      <c r="BE29" s="2">
        <v>3</v>
      </c>
      <c r="BF29">
        <v>80</v>
      </c>
      <c r="BG29">
        <v>369</v>
      </c>
      <c r="BH29" s="2">
        <f t="shared" si="34"/>
        <v>0.21680216802168023</v>
      </c>
      <c r="BJ29" s="2">
        <v>3</v>
      </c>
      <c r="BK29" s="1"/>
      <c r="BM29" s="2" t="e">
        <f t="shared" si="35"/>
        <v>#DIV/0!</v>
      </c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</row>
    <row r="30" spans="1:87" x14ac:dyDescent="0.2">
      <c r="A30" s="7"/>
      <c r="B30" s="8">
        <v>4</v>
      </c>
      <c r="C30" s="7">
        <v>10</v>
      </c>
      <c r="D30" s="7">
        <v>351</v>
      </c>
      <c r="E30" s="8">
        <f t="shared" si="24"/>
        <v>2.8490028490028491E-2</v>
      </c>
      <c r="F30" s="7"/>
      <c r="G30" s="8">
        <v>4</v>
      </c>
      <c r="H30" s="7">
        <v>26</v>
      </c>
      <c r="I30" s="7">
        <v>278</v>
      </c>
      <c r="J30" s="8">
        <f t="shared" si="25"/>
        <v>9.3525179856115109E-2</v>
      </c>
      <c r="K30" s="7"/>
      <c r="L30" s="8">
        <v>4</v>
      </c>
      <c r="M30" s="7"/>
      <c r="N30" s="7"/>
      <c r="O30" s="8" t="e">
        <f t="shared" si="26"/>
        <v>#DIV/0!</v>
      </c>
      <c r="R30" s="2">
        <v>4</v>
      </c>
      <c r="S30">
        <v>50</v>
      </c>
      <c r="T30">
        <v>359</v>
      </c>
      <c r="U30" s="2">
        <f t="shared" si="27"/>
        <v>0.1392757660167131</v>
      </c>
      <c r="W30" s="2">
        <v>4</v>
      </c>
      <c r="X30">
        <v>16</v>
      </c>
      <c r="Y30">
        <v>354</v>
      </c>
      <c r="Z30" s="2">
        <f t="shared" si="28"/>
        <v>4.519774011299435E-2</v>
      </c>
      <c r="AB30" s="2">
        <v>4</v>
      </c>
      <c r="AC30" s="2"/>
      <c r="AD30" s="2"/>
      <c r="AE30" s="2" t="e">
        <f t="shared" si="29"/>
        <v>#DIV/0!</v>
      </c>
      <c r="AJ30" s="2">
        <v>4</v>
      </c>
      <c r="AK30" s="7">
        <v>3</v>
      </c>
      <c r="AL30" s="7">
        <v>356</v>
      </c>
      <c r="AM30" s="8">
        <f t="shared" si="30"/>
        <v>8.4269662921348312E-3</v>
      </c>
      <c r="AN30" s="7"/>
      <c r="AO30" s="8">
        <v>4</v>
      </c>
      <c r="AP30" s="7">
        <v>26</v>
      </c>
      <c r="AQ30" s="7">
        <v>272</v>
      </c>
      <c r="AR30" s="8">
        <f t="shared" si="31"/>
        <v>9.5588235294117641E-2</v>
      </c>
      <c r="AS30" s="7"/>
      <c r="AT30" s="2">
        <v>4</v>
      </c>
      <c r="AW30" s="2" t="e">
        <f t="shared" si="32"/>
        <v>#DIV/0!</v>
      </c>
      <c r="AX30" s="3"/>
      <c r="AZ30" s="2">
        <v>4</v>
      </c>
      <c r="BA30">
        <v>63</v>
      </c>
      <c r="BB30">
        <v>316</v>
      </c>
      <c r="BC30" s="2">
        <f t="shared" si="33"/>
        <v>0.19936708860759494</v>
      </c>
      <c r="BE30" s="2">
        <v>4</v>
      </c>
      <c r="BF30">
        <v>26</v>
      </c>
      <c r="BG30">
        <v>351</v>
      </c>
      <c r="BH30" s="2">
        <f t="shared" si="34"/>
        <v>7.407407407407407E-2</v>
      </c>
      <c r="BJ30" s="2">
        <v>4</v>
      </c>
      <c r="BK30" s="1"/>
      <c r="BM30" s="2" t="e">
        <f t="shared" si="35"/>
        <v>#DIV/0!</v>
      </c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</row>
    <row r="31" spans="1:87" x14ac:dyDescent="0.2">
      <c r="A31" s="7"/>
      <c r="B31" s="8">
        <v>5</v>
      </c>
      <c r="C31" s="7">
        <v>0</v>
      </c>
      <c r="D31" s="7">
        <v>368</v>
      </c>
      <c r="E31" s="8">
        <f t="shared" si="24"/>
        <v>0</v>
      </c>
      <c r="F31" s="7"/>
      <c r="G31" s="8">
        <v>5</v>
      </c>
      <c r="H31" s="7">
        <v>35</v>
      </c>
      <c r="I31" s="7">
        <v>286</v>
      </c>
      <c r="J31" s="8">
        <f t="shared" si="25"/>
        <v>0.12237762237762238</v>
      </c>
      <c r="K31" s="7"/>
      <c r="L31" s="8">
        <v>5</v>
      </c>
      <c r="M31" s="7"/>
      <c r="N31" s="7"/>
      <c r="O31" s="8" t="e">
        <f t="shared" si="26"/>
        <v>#DIV/0!</v>
      </c>
      <c r="R31" s="2">
        <v>5</v>
      </c>
      <c r="S31">
        <v>38</v>
      </c>
      <c r="T31">
        <v>336</v>
      </c>
      <c r="U31" s="2">
        <f t="shared" si="27"/>
        <v>0.1130952380952381</v>
      </c>
      <c r="W31" s="2">
        <v>5</v>
      </c>
      <c r="X31">
        <v>4</v>
      </c>
      <c r="Y31">
        <v>399</v>
      </c>
      <c r="Z31" s="2">
        <f t="shared" si="28"/>
        <v>1.0025062656641603E-2</v>
      </c>
      <c r="AB31" s="2">
        <v>5</v>
      </c>
      <c r="AC31" s="2"/>
      <c r="AD31" s="2"/>
      <c r="AE31" s="2" t="e">
        <f t="shared" si="29"/>
        <v>#DIV/0!</v>
      </c>
      <c r="AJ31" s="2">
        <v>5</v>
      </c>
      <c r="AK31" s="7">
        <v>0</v>
      </c>
      <c r="AL31" s="7">
        <v>353</v>
      </c>
      <c r="AM31" s="8">
        <f t="shared" si="30"/>
        <v>0</v>
      </c>
      <c r="AN31" s="7"/>
      <c r="AO31" s="8">
        <v>5</v>
      </c>
      <c r="AP31" s="7">
        <v>22</v>
      </c>
      <c r="AQ31" s="7">
        <v>260</v>
      </c>
      <c r="AR31" s="8">
        <f t="shared" si="31"/>
        <v>8.461538461538462E-2</v>
      </c>
      <c r="AS31" s="7"/>
      <c r="AT31" s="2">
        <v>5</v>
      </c>
      <c r="AW31" s="2" t="e">
        <f t="shared" si="32"/>
        <v>#DIV/0!</v>
      </c>
      <c r="AX31" s="3"/>
      <c r="AZ31" s="2">
        <v>5</v>
      </c>
      <c r="BA31">
        <v>60</v>
      </c>
      <c r="BB31">
        <v>275</v>
      </c>
      <c r="BC31" s="2">
        <f t="shared" si="33"/>
        <v>0.21818181818181817</v>
      </c>
      <c r="BE31" s="2">
        <v>5</v>
      </c>
      <c r="BF31">
        <v>48</v>
      </c>
      <c r="BG31">
        <v>413</v>
      </c>
      <c r="BH31" s="2">
        <f t="shared" si="34"/>
        <v>0.11622276029055691</v>
      </c>
      <c r="BJ31" s="2">
        <v>5</v>
      </c>
      <c r="BK31" s="1"/>
      <c r="BM31" s="2" t="e">
        <f t="shared" si="35"/>
        <v>#DIV/0!</v>
      </c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</row>
    <row r="32" spans="1:87" x14ac:dyDescent="0.2">
      <c r="A32" s="7"/>
      <c r="B32" s="8">
        <v>6</v>
      </c>
      <c r="C32" s="7">
        <v>1</v>
      </c>
      <c r="D32" s="7">
        <v>170</v>
      </c>
      <c r="E32" s="8">
        <f t="shared" si="24"/>
        <v>5.8823529411764705E-3</v>
      </c>
      <c r="F32" s="7"/>
      <c r="G32" s="8">
        <v>6</v>
      </c>
      <c r="H32" s="7">
        <v>15</v>
      </c>
      <c r="I32" s="7">
        <v>105</v>
      </c>
      <c r="J32" s="8">
        <f t="shared" si="25"/>
        <v>0.14285714285714285</v>
      </c>
      <c r="K32" s="7"/>
      <c r="L32" s="8">
        <v>6</v>
      </c>
      <c r="M32" s="7"/>
      <c r="N32" s="7"/>
      <c r="O32" s="8" t="e">
        <f t="shared" si="26"/>
        <v>#DIV/0!</v>
      </c>
      <c r="R32" s="2">
        <v>6</v>
      </c>
      <c r="S32">
        <v>25</v>
      </c>
      <c r="T32">
        <v>156</v>
      </c>
      <c r="U32" s="2">
        <f t="shared" si="27"/>
        <v>0.16025641025641027</v>
      </c>
      <c r="W32" s="2">
        <v>6</v>
      </c>
      <c r="X32">
        <v>3</v>
      </c>
      <c r="Y32">
        <v>166</v>
      </c>
      <c r="Z32" s="2">
        <f t="shared" si="28"/>
        <v>1.8072289156626505E-2</v>
      </c>
      <c r="AB32" s="2">
        <v>6</v>
      </c>
      <c r="AC32" s="2"/>
      <c r="AD32" s="2"/>
      <c r="AE32" s="2" t="e">
        <f t="shared" si="29"/>
        <v>#DIV/0!</v>
      </c>
      <c r="AJ32" s="2">
        <v>6</v>
      </c>
      <c r="AK32" s="7">
        <v>0</v>
      </c>
      <c r="AL32" s="7">
        <v>147</v>
      </c>
      <c r="AM32" s="8">
        <f t="shared" si="30"/>
        <v>0</v>
      </c>
      <c r="AN32" s="7"/>
      <c r="AO32" s="8">
        <v>6</v>
      </c>
      <c r="AP32" s="7">
        <v>35</v>
      </c>
      <c r="AQ32" s="7">
        <v>99</v>
      </c>
      <c r="AR32" s="8">
        <f t="shared" si="31"/>
        <v>0.35353535353535354</v>
      </c>
      <c r="AS32" s="7"/>
      <c r="AT32" s="2">
        <v>6</v>
      </c>
      <c r="AW32" s="2" t="e">
        <f t="shared" si="32"/>
        <v>#DIV/0!</v>
      </c>
      <c r="AX32" s="3"/>
      <c r="AZ32" s="2">
        <v>6</v>
      </c>
      <c r="BA32">
        <v>67</v>
      </c>
      <c r="BB32">
        <v>156</v>
      </c>
      <c r="BC32" s="2">
        <f t="shared" si="33"/>
        <v>0.42948717948717946</v>
      </c>
      <c r="BE32" s="2">
        <v>6</v>
      </c>
      <c r="BF32">
        <v>28</v>
      </c>
      <c r="BG32">
        <v>219</v>
      </c>
      <c r="BH32" s="2">
        <f t="shared" si="34"/>
        <v>0.12785388127853881</v>
      </c>
      <c r="BJ32" s="2">
        <v>6</v>
      </c>
      <c r="BM32" s="2" t="e">
        <f t="shared" si="35"/>
        <v>#DIV/0!</v>
      </c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</row>
    <row r="33" spans="1:87" x14ac:dyDescent="0.2">
      <c r="A33" s="7"/>
      <c r="B33" s="8" t="s">
        <v>5</v>
      </c>
      <c r="C33" s="8">
        <f>SUM(C27:C32)</f>
        <v>608</v>
      </c>
      <c r="D33" s="8">
        <f>SUM(D27:D32)</f>
        <v>1926</v>
      </c>
      <c r="E33" s="8">
        <f t="shared" si="24"/>
        <v>0.31568016614745587</v>
      </c>
      <c r="F33" s="7"/>
      <c r="G33" s="8" t="s">
        <v>5</v>
      </c>
      <c r="H33" s="8">
        <f>SUM(H27:H32)</f>
        <v>577</v>
      </c>
      <c r="I33" s="8">
        <f>SUM(I27:I32)</f>
        <v>1544</v>
      </c>
      <c r="J33" s="8">
        <f t="shared" si="25"/>
        <v>0.37370466321243523</v>
      </c>
      <c r="K33" s="7"/>
      <c r="L33" s="8" t="s">
        <v>5</v>
      </c>
      <c r="M33" s="8"/>
      <c r="N33" s="8"/>
      <c r="O33" s="8" t="e">
        <f t="shared" si="26"/>
        <v>#DIV/0!</v>
      </c>
      <c r="R33" s="2" t="s">
        <v>5</v>
      </c>
      <c r="S33" s="2">
        <f>SUM(S27:S32)</f>
        <v>906</v>
      </c>
      <c r="T33" s="2">
        <f>SUM(T27:T32)</f>
        <v>1864</v>
      </c>
      <c r="U33" s="2">
        <f t="shared" si="27"/>
        <v>0.48605150214592274</v>
      </c>
      <c r="W33" s="2" t="s">
        <v>5</v>
      </c>
      <c r="X33" s="2">
        <f>SUM(X27:X32)</f>
        <v>537</v>
      </c>
      <c r="Y33" s="2">
        <f>SUM(Y27:Y32)</f>
        <v>2037</v>
      </c>
      <c r="Z33" s="2">
        <f t="shared" si="28"/>
        <v>0.26362297496318116</v>
      </c>
      <c r="AB33" s="2" t="s">
        <v>5</v>
      </c>
      <c r="AC33" s="2"/>
      <c r="AD33" s="2"/>
      <c r="AE33" s="2" t="e">
        <f t="shared" si="29"/>
        <v>#DIV/0!</v>
      </c>
      <c r="AJ33" s="2" t="s">
        <v>5</v>
      </c>
      <c r="AK33" s="8">
        <f>SUM(AK27:AK32)</f>
        <v>593</v>
      </c>
      <c r="AL33" s="8">
        <f>SUM(AL27:AL32)</f>
        <v>1945</v>
      </c>
      <c r="AM33" s="8">
        <f t="shared" si="30"/>
        <v>0.30488431876606686</v>
      </c>
      <c r="AN33" s="7"/>
      <c r="AO33" s="8" t="s">
        <v>5</v>
      </c>
      <c r="AP33" s="8">
        <f>SUM(AP27:AP32)</f>
        <v>661</v>
      </c>
      <c r="AQ33" s="8">
        <f>SUM(AQ27:AQ32)</f>
        <v>1404</v>
      </c>
      <c r="AR33" s="8">
        <f t="shared" si="31"/>
        <v>0.47079772079772081</v>
      </c>
      <c r="AS33" s="7"/>
      <c r="AT33" s="2" t="s">
        <v>5</v>
      </c>
      <c r="AU33" s="2">
        <f>SUM(AU27:AU32)</f>
        <v>0</v>
      </c>
      <c r="AV33" s="2">
        <f>SUM(AV27:AV32)</f>
        <v>0</v>
      </c>
      <c r="AW33" s="2" t="e">
        <f t="shared" si="32"/>
        <v>#DIV/0!</v>
      </c>
      <c r="AX33" s="3"/>
      <c r="AZ33" s="2" t="s">
        <v>5</v>
      </c>
      <c r="BA33" s="2">
        <f>SUM(BA27:BA32)</f>
        <v>812</v>
      </c>
      <c r="BB33" s="2">
        <f>SUM(BB27:BB32)</f>
        <v>1588</v>
      </c>
      <c r="BC33" s="2">
        <f t="shared" si="33"/>
        <v>0.51133501259445846</v>
      </c>
      <c r="BE33" s="2" t="s">
        <v>5</v>
      </c>
      <c r="BF33" s="2">
        <f>SUM(BF27:BF32)</f>
        <v>656</v>
      </c>
      <c r="BG33" s="2">
        <f>SUM(BG27:BG32)</f>
        <v>2125</v>
      </c>
      <c r="BH33" s="2">
        <f t="shared" si="34"/>
        <v>0.30870588235294116</v>
      </c>
      <c r="BJ33" s="2" t="s">
        <v>5</v>
      </c>
      <c r="BK33" s="2">
        <f>SUM(BK27:BK32)</f>
        <v>0</v>
      </c>
      <c r="BL33" s="2">
        <f>SUM(BL27:BL32)</f>
        <v>0</v>
      </c>
      <c r="BM33" s="2" t="e">
        <f t="shared" si="35"/>
        <v>#DIV/0!</v>
      </c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</row>
    <row r="34" spans="1:87" x14ac:dyDescent="0.2">
      <c r="AK34" s="7"/>
      <c r="AL34" s="7"/>
      <c r="AM34" s="7"/>
      <c r="AN34" s="7"/>
      <c r="AO34" s="7"/>
      <c r="AP34" s="7"/>
      <c r="AQ34" s="7"/>
      <c r="AR34" s="7"/>
      <c r="AS34" s="7"/>
      <c r="AX34" s="3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</row>
    <row r="35" spans="1:87" x14ac:dyDescent="0.2">
      <c r="B35" t="s">
        <v>36</v>
      </c>
      <c r="G35" t="s">
        <v>37</v>
      </c>
      <c r="L35" t="s">
        <v>38</v>
      </c>
      <c r="R35" t="s">
        <v>39</v>
      </c>
      <c r="V35" s="1"/>
      <c r="W35" s="1" t="s">
        <v>40</v>
      </c>
      <c r="AB35" t="s">
        <v>41</v>
      </c>
      <c r="AJ35" t="s">
        <v>78</v>
      </c>
      <c r="AK35" s="7"/>
      <c r="AL35" s="7"/>
      <c r="AM35" s="9"/>
      <c r="AN35" s="9"/>
      <c r="AO35" s="9" t="s">
        <v>79</v>
      </c>
      <c r="AP35" s="7"/>
      <c r="AQ35" s="7"/>
      <c r="AR35" s="7"/>
      <c r="AS35" s="7"/>
      <c r="AT35" t="s">
        <v>74</v>
      </c>
      <c r="AX35" s="3"/>
      <c r="AZ35" t="s">
        <v>77</v>
      </c>
      <c r="BC35" s="1"/>
      <c r="BD35" s="1"/>
      <c r="BE35" t="s">
        <v>58</v>
      </c>
      <c r="BJ35" t="s">
        <v>81</v>
      </c>
      <c r="BK35" s="1"/>
      <c r="BL35" s="1"/>
      <c r="BP35" s="5"/>
      <c r="BQ35" s="5"/>
      <c r="BR35" s="5"/>
      <c r="BS35" s="6"/>
      <c r="BT35" s="6"/>
      <c r="BU35" s="6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</row>
    <row r="36" spans="1:87" x14ac:dyDescent="0.2">
      <c r="B36" s="2" t="s">
        <v>1</v>
      </c>
      <c r="C36" s="2" t="s">
        <v>11</v>
      </c>
      <c r="D36" s="2" t="s">
        <v>3</v>
      </c>
      <c r="E36" s="2" t="s">
        <v>12</v>
      </c>
      <c r="G36" s="2" t="s">
        <v>1</v>
      </c>
      <c r="H36" s="2" t="s">
        <v>11</v>
      </c>
      <c r="I36" s="2" t="s">
        <v>3</v>
      </c>
      <c r="J36" s="2" t="s">
        <v>12</v>
      </c>
      <c r="L36" s="2" t="s">
        <v>1</v>
      </c>
      <c r="M36" s="2" t="s">
        <v>11</v>
      </c>
      <c r="N36" s="2" t="s">
        <v>3</v>
      </c>
      <c r="O36" s="2" t="s">
        <v>12</v>
      </c>
      <c r="R36" s="2" t="s">
        <v>1</v>
      </c>
      <c r="S36" s="2" t="s">
        <v>11</v>
      </c>
      <c r="T36" s="2" t="s">
        <v>3</v>
      </c>
      <c r="U36" s="2" t="s">
        <v>12</v>
      </c>
      <c r="W36" s="2" t="s">
        <v>1</v>
      </c>
      <c r="X36" s="2" t="s">
        <v>11</v>
      </c>
      <c r="Y36" s="2" t="s">
        <v>3</v>
      </c>
      <c r="Z36" s="2" t="s">
        <v>12</v>
      </c>
      <c r="AB36" s="2" t="s">
        <v>1</v>
      </c>
      <c r="AC36" s="2" t="s">
        <v>11</v>
      </c>
      <c r="AD36" s="2" t="s">
        <v>3</v>
      </c>
      <c r="AE36" s="2" t="s">
        <v>12</v>
      </c>
      <c r="AJ36" s="2" t="s">
        <v>1</v>
      </c>
      <c r="AK36" s="8" t="s">
        <v>11</v>
      </c>
      <c r="AL36" s="8" t="s">
        <v>3</v>
      </c>
      <c r="AM36" s="8" t="s">
        <v>12</v>
      </c>
      <c r="AN36" s="7"/>
      <c r="AO36" s="8" t="s">
        <v>1</v>
      </c>
      <c r="AP36" s="8" t="s">
        <v>11</v>
      </c>
      <c r="AQ36" s="8" t="s">
        <v>3</v>
      </c>
      <c r="AR36" s="8" t="s">
        <v>12</v>
      </c>
      <c r="AS36" s="7"/>
      <c r="AT36" s="2" t="s">
        <v>1</v>
      </c>
      <c r="AU36" s="2" t="s">
        <v>11</v>
      </c>
      <c r="AV36" s="2" t="s">
        <v>3</v>
      </c>
      <c r="AW36" s="2" t="s">
        <v>12</v>
      </c>
      <c r="AX36" s="3"/>
      <c r="AZ36" s="2" t="s">
        <v>1</v>
      </c>
      <c r="BA36" s="2" t="s">
        <v>11</v>
      </c>
      <c r="BB36" s="2" t="s">
        <v>3</v>
      </c>
      <c r="BC36" s="2" t="s">
        <v>12</v>
      </c>
      <c r="BE36" s="2" t="s">
        <v>1</v>
      </c>
      <c r="BF36" s="2" t="s">
        <v>11</v>
      </c>
      <c r="BG36" s="2" t="s">
        <v>3</v>
      </c>
      <c r="BH36" s="2" t="s">
        <v>12</v>
      </c>
      <c r="BJ36" s="2" t="s">
        <v>1</v>
      </c>
      <c r="BK36" s="2" t="s">
        <v>11</v>
      </c>
      <c r="BL36" s="2" t="s">
        <v>3</v>
      </c>
      <c r="BM36" s="2" t="s">
        <v>12</v>
      </c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</row>
    <row r="37" spans="1:87" x14ac:dyDescent="0.2">
      <c r="B37" s="2">
        <v>1</v>
      </c>
      <c r="C37">
        <f>AVERAGE(C7,H7,M7)</f>
        <v>203</v>
      </c>
      <c r="D37">
        <f>AVERAGE(D7,I7,N7)</f>
        <v>297.5</v>
      </c>
      <c r="E37" s="2">
        <f>C37/D37</f>
        <v>0.68235294117647061</v>
      </c>
      <c r="G37" s="2">
        <v>1</v>
      </c>
      <c r="H37">
        <f>AVERAGE(C17,H17,M17)</f>
        <v>211.5</v>
      </c>
      <c r="I37">
        <f>AVERAGE(D17,I17,N17)</f>
        <v>343.5</v>
      </c>
      <c r="J37" s="2">
        <f>H37/I37</f>
        <v>0.61572052401746724</v>
      </c>
      <c r="L37" s="2">
        <v>1</v>
      </c>
      <c r="M37">
        <f>AVERAGE(C27,H27,M27)</f>
        <v>189</v>
      </c>
      <c r="N37">
        <f>AVERAGE(D27,I27,N27)</f>
        <v>321.5</v>
      </c>
      <c r="O37" s="2">
        <f>M37/N37</f>
        <v>0.58786936236391918</v>
      </c>
      <c r="P37" s="5"/>
      <c r="Q37" s="5"/>
      <c r="R37" s="2">
        <v>1</v>
      </c>
      <c r="S37">
        <f>AVERAGE(S7,X7,AC7)</f>
        <v>185.5</v>
      </c>
      <c r="T37">
        <f>AVERAGE(T7,Y7,AD7)</f>
        <v>304.5</v>
      </c>
      <c r="U37" s="2">
        <f>S37/T37</f>
        <v>0.60919540229885061</v>
      </c>
      <c r="W37" s="2">
        <v>1</v>
      </c>
      <c r="X37">
        <f>AVERAGE(S17,X17,AC17)</f>
        <v>223</v>
      </c>
      <c r="Y37">
        <f>AVERAGE(T17,Y17,AD17)</f>
        <v>336.5</v>
      </c>
      <c r="Z37" s="2">
        <f>X37/Y37</f>
        <v>0.66270430906389299</v>
      </c>
      <c r="AB37" s="2">
        <v>1</v>
      </c>
      <c r="AC37">
        <f>AVERAGE(S27,X27,AC27)</f>
        <v>213.5</v>
      </c>
      <c r="AD37">
        <f>AVERAGE(T27,Y27,AD27)</f>
        <v>343.5</v>
      </c>
      <c r="AE37" s="2">
        <f>AC37/AD37</f>
        <v>0.62154294032023294</v>
      </c>
      <c r="AF37" s="5"/>
      <c r="AG37" s="5"/>
      <c r="AH37" s="5"/>
      <c r="AI37" s="5"/>
      <c r="AJ37" s="2">
        <v>1</v>
      </c>
      <c r="AK37" s="7">
        <f>AVERAGE(AK7,AP7,AU7)</f>
        <v>172.5</v>
      </c>
      <c r="AL37" s="7">
        <f>AVERAGE(AL7,AQ7,AV7)</f>
        <v>312.5</v>
      </c>
      <c r="AM37" s="8">
        <f>AK37/AL37</f>
        <v>0.55200000000000005</v>
      </c>
      <c r="AN37" s="7"/>
      <c r="AO37" s="8">
        <v>1</v>
      </c>
      <c r="AP37" s="7">
        <f>AVERAGE(AK17,AP17,AU17)</f>
        <v>140</v>
      </c>
      <c r="AQ37" s="7">
        <f>AVERAGE(AL17,AQ17,AV17)</f>
        <v>288.5</v>
      </c>
      <c r="AR37" s="8">
        <f>AP37/AQ37</f>
        <v>0.48526863084922012</v>
      </c>
      <c r="AS37" s="7"/>
      <c r="AT37" s="2">
        <v>1</v>
      </c>
      <c r="AU37">
        <f>AVERAGE(AK27,AP27,AU27)</f>
        <v>217</v>
      </c>
      <c r="AV37">
        <f>AVERAGE(AL27,AQ27,AV27)</f>
        <v>318</v>
      </c>
      <c r="AW37" s="2">
        <f>AU37/AV37</f>
        <v>0.6823899371069182</v>
      </c>
      <c r="AX37" s="5"/>
      <c r="AY37" s="5"/>
      <c r="AZ37" s="2">
        <v>1</v>
      </c>
      <c r="BA37">
        <f>AVERAGE(BA7,BF7,BK7)</f>
        <v>217</v>
      </c>
      <c r="BB37">
        <f>AVERAGE(BB7,BG7,BL7)</f>
        <v>369.5</v>
      </c>
      <c r="BC37" s="2">
        <f>BA37/BB37</f>
        <v>0.5872801082543978</v>
      </c>
      <c r="BE37" s="2">
        <v>1</v>
      </c>
      <c r="BF37">
        <f>AVERAGE(BA17,BF17,BK17)</f>
        <v>178</v>
      </c>
      <c r="BG37">
        <f>AVERAGE(BB17,BG17,BL17)</f>
        <v>286.5</v>
      </c>
      <c r="BH37" s="2">
        <f>BF37/BG37</f>
        <v>0.62129144851657936</v>
      </c>
      <c r="BJ37" s="2">
        <v>1</v>
      </c>
      <c r="BK37">
        <f>AVERAGE(BA27,BF27,BK27)</f>
        <v>233.5</v>
      </c>
      <c r="BL37">
        <f>AVERAGE(BB27,BG27,BL27)</f>
        <v>329.5</v>
      </c>
      <c r="BM37" s="2">
        <f>BK37/BL37</f>
        <v>0.70864946889226099</v>
      </c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</row>
    <row r="38" spans="1:87" x14ac:dyDescent="0.2">
      <c r="B38" s="2">
        <v>2</v>
      </c>
      <c r="C38">
        <f t="shared" ref="C38:C42" si="36">AVERAGE(C8,H8,M8)</f>
        <v>213.5</v>
      </c>
      <c r="D38">
        <f t="shared" ref="D38:D42" si="37">AVERAGE(D8,I8,N8)</f>
        <v>281.5</v>
      </c>
      <c r="E38" s="2">
        <f t="shared" ref="E38:E43" si="38">C38/D38</f>
        <v>0.75843694493783309</v>
      </c>
      <c r="G38" s="2">
        <v>2</v>
      </c>
      <c r="H38">
        <f t="shared" ref="H38:H42" si="39">AVERAGE(C18,H18,M18)</f>
        <v>264.5</v>
      </c>
      <c r="I38">
        <f t="shared" ref="I38:I42" si="40">AVERAGE(D18,I18,N18)</f>
        <v>379.5</v>
      </c>
      <c r="J38" s="2">
        <f t="shared" ref="J38:J43" si="41">H38/I38</f>
        <v>0.69696969696969702</v>
      </c>
      <c r="L38" s="2">
        <v>2</v>
      </c>
      <c r="M38">
        <f t="shared" ref="M38:M42" si="42">AVERAGE(C28,H28,M28)</f>
        <v>211</v>
      </c>
      <c r="N38">
        <f t="shared" ref="N38:N42" si="43">AVERAGE(D28,I28,N28)</f>
        <v>316.5</v>
      </c>
      <c r="O38" s="2">
        <f t="shared" ref="O38:O43" si="44">M38/N38</f>
        <v>0.66666666666666663</v>
      </c>
      <c r="P38" s="6"/>
      <c r="Q38" s="5"/>
      <c r="R38" s="2">
        <v>2</v>
      </c>
      <c r="S38">
        <f t="shared" ref="S38:S39" si="45">AVERAGE(S8,X8,AC8)</f>
        <v>231.5</v>
      </c>
      <c r="T38">
        <f t="shared" ref="T38:T42" si="46">AVERAGE(T8,Y8,AD8)</f>
        <v>312</v>
      </c>
      <c r="U38" s="2">
        <f t="shared" ref="U38:U43" si="47">S38/T38</f>
        <v>0.74198717948717952</v>
      </c>
      <c r="W38" s="2">
        <v>2</v>
      </c>
      <c r="X38">
        <f t="shared" ref="X38:X42" si="48">AVERAGE(S18,X18,AC18)</f>
        <v>271.5</v>
      </c>
      <c r="Y38">
        <f t="shared" ref="Y38:Y43" si="49">AVERAGE(T18,Y18,AD18)</f>
        <v>353.5</v>
      </c>
      <c r="Z38" s="2">
        <f t="shared" ref="Z38:Z43" si="50">X38/Y38</f>
        <v>0.76803394625176802</v>
      </c>
      <c r="AB38" s="2">
        <v>2</v>
      </c>
      <c r="AC38">
        <f t="shared" ref="AC38:AC42" si="51">AVERAGE(S28,X28,AC28)</f>
        <v>239.5</v>
      </c>
      <c r="AD38">
        <f t="shared" ref="AD38:AD42" si="52">AVERAGE(T28,Y28,AD28)</f>
        <v>353.5</v>
      </c>
      <c r="AE38" s="2">
        <f t="shared" ref="AE38:AE43" si="53">AC38/AD38</f>
        <v>0.67751060820367748</v>
      </c>
      <c r="AF38" s="6"/>
      <c r="AG38" s="6"/>
      <c r="AH38" s="6"/>
      <c r="AI38" s="5"/>
      <c r="AJ38" s="2">
        <v>2</v>
      </c>
      <c r="AK38" s="7">
        <f t="shared" ref="AK38:AK42" si="54">AVERAGE(AK8,AP8,AU8)</f>
        <v>223</v>
      </c>
      <c r="AL38" s="7">
        <f t="shared" ref="AL38:AL42" si="55">AVERAGE(AL8,AQ8,AV8)</f>
        <v>348</v>
      </c>
      <c r="AM38" s="8">
        <f t="shared" ref="AM38:AM43" si="56">AK38/AL38</f>
        <v>0.64080459770114939</v>
      </c>
      <c r="AN38" s="7"/>
      <c r="AO38" s="8">
        <v>2</v>
      </c>
      <c r="AP38" s="7">
        <f t="shared" ref="AP38:AP42" si="57">AVERAGE(AK18,AP18,AU18)</f>
        <v>202</v>
      </c>
      <c r="AQ38" s="7">
        <f t="shared" ref="AQ38:AQ42" si="58">AVERAGE(AL18,AQ18,AV18)</f>
        <v>335</v>
      </c>
      <c r="AR38" s="8">
        <f t="shared" ref="AR38:AR43" si="59">AP38/AQ38</f>
        <v>0.60298507462686568</v>
      </c>
      <c r="AS38" s="7"/>
      <c r="AT38" s="2">
        <v>2</v>
      </c>
      <c r="AU38">
        <f t="shared" ref="AU38:AU42" si="60">AVERAGE(AK28,AP28,AU28)</f>
        <v>235.5</v>
      </c>
      <c r="AV38">
        <f t="shared" ref="AV38:AV42" si="61">AVERAGE(AL28,AQ28,AV28)</f>
        <v>311</v>
      </c>
      <c r="AW38" s="2">
        <f t="shared" ref="AW38:AW43" si="62">AU38/AV38</f>
        <v>0.75723472668810288</v>
      </c>
      <c r="AX38" s="6"/>
      <c r="AY38" s="5"/>
      <c r="AZ38" s="2">
        <v>2</v>
      </c>
      <c r="BA38">
        <f t="shared" ref="BA38:BA42" si="63">AVERAGE(BA8,BF8,BK8)</f>
        <v>232.5</v>
      </c>
      <c r="BB38">
        <f t="shared" ref="BB38:BB42" si="64">AVERAGE(BB8,BG8,BL8)</f>
        <v>401</v>
      </c>
      <c r="BC38" s="2">
        <f t="shared" ref="BC38:BC43" si="65">BA38/BB38</f>
        <v>0.57980049875311723</v>
      </c>
      <c r="BE38" s="2">
        <v>2</v>
      </c>
      <c r="BF38">
        <f t="shared" ref="BF38:BF42" si="66">AVERAGE(BA18,BF18,BK18)</f>
        <v>213</v>
      </c>
      <c r="BG38">
        <f t="shared" ref="BG38:BG42" si="67">AVERAGE(BB18,BG18,BL18)</f>
        <v>303.5</v>
      </c>
      <c r="BH38" s="2">
        <f t="shared" ref="BH38:BH43" si="68">BF38/BG38</f>
        <v>0.70181219110378912</v>
      </c>
      <c r="BJ38" s="2">
        <v>2</v>
      </c>
      <c r="BK38">
        <f t="shared" ref="BK38:BK42" si="69">AVERAGE(BA28,BF28,BK28)</f>
        <v>231</v>
      </c>
      <c r="BL38">
        <f t="shared" ref="BL38:BL42" si="70">AVERAGE(BB28,BG28,BL28)</f>
        <v>330.5</v>
      </c>
      <c r="BM38" s="2">
        <f t="shared" ref="BM38:BM43" si="71">BK38/BL38</f>
        <v>0.69894099848714064</v>
      </c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</row>
    <row r="39" spans="1:87" x14ac:dyDescent="0.2">
      <c r="B39" s="2">
        <v>3</v>
      </c>
      <c r="C39">
        <f t="shared" si="36"/>
        <v>143</v>
      </c>
      <c r="D39">
        <f t="shared" si="37"/>
        <v>272.5</v>
      </c>
      <c r="E39" s="2">
        <f t="shared" si="38"/>
        <v>0.52477064220183489</v>
      </c>
      <c r="G39" s="2">
        <v>3</v>
      </c>
      <c r="H39">
        <f t="shared" si="39"/>
        <v>210</v>
      </c>
      <c r="I39">
        <f t="shared" si="40"/>
        <v>382</v>
      </c>
      <c r="J39" s="2">
        <f t="shared" si="41"/>
        <v>0.54973821989528793</v>
      </c>
      <c r="L39" s="2">
        <v>3</v>
      </c>
      <c r="M39">
        <f t="shared" si="42"/>
        <v>149</v>
      </c>
      <c r="N39">
        <f t="shared" si="43"/>
        <v>318</v>
      </c>
      <c r="O39" s="2">
        <f t="shared" si="44"/>
        <v>0.46855345911949686</v>
      </c>
      <c r="P39" s="5"/>
      <c r="Q39" s="5"/>
      <c r="R39" s="2">
        <v>3</v>
      </c>
      <c r="S39">
        <f t="shared" si="45"/>
        <v>200.5</v>
      </c>
      <c r="T39">
        <f t="shared" si="46"/>
        <v>305</v>
      </c>
      <c r="U39" s="2">
        <f t="shared" si="47"/>
        <v>0.65737704918032791</v>
      </c>
      <c r="W39" s="2">
        <v>3</v>
      </c>
      <c r="X39">
        <f t="shared" si="48"/>
        <v>201.5</v>
      </c>
      <c r="Y39">
        <f t="shared" si="49"/>
        <v>347</v>
      </c>
      <c r="Z39" s="2">
        <f t="shared" si="50"/>
        <v>0.5806916426512968</v>
      </c>
      <c r="AB39" s="2">
        <v>3</v>
      </c>
      <c r="AC39">
        <f t="shared" si="51"/>
        <v>200.5</v>
      </c>
      <c r="AD39">
        <f t="shared" si="52"/>
        <v>368.5</v>
      </c>
      <c r="AE39" s="2">
        <f t="shared" si="53"/>
        <v>0.54409769335142466</v>
      </c>
      <c r="AF39" s="5"/>
      <c r="AG39" s="5"/>
      <c r="AH39" s="5"/>
      <c r="AI39" s="5"/>
      <c r="AJ39" s="2">
        <v>3</v>
      </c>
      <c r="AK39" s="7">
        <f t="shared" si="54"/>
        <v>174.5</v>
      </c>
      <c r="AL39" s="7">
        <f t="shared" si="55"/>
        <v>334.5</v>
      </c>
      <c r="AM39" s="8">
        <f t="shared" si="56"/>
        <v>0.52167414050822125</v>
      </c>
      <c r="AN39" s="7"/>
      <c r="AO39" s="8">
        <v>3</v>
      </c>
      <c r="AP39" s="7">
        <f t="shared" si="57"/>
        <v>146.5</v>
      </c>
      <c r="AQ39" s="7">
        <f t="shared" si="58"/>
        <v>327.5</v>
      </c>
      <c r="AR39" s="8">
        <f t="shared" si="59"/>
        <v>0.44732824427480916</v>
      </c>
      <c r="AS39" s="7"/>
      <c r="AT39" s="2">
        <v>3</v>
      </c>
      <c r="AU39">
        <f t="shared" si="60"/>
        <v>131.5</v>
      </c>
      <c r="AV39">
        <f t="shared" si="61"/>
        <v>302</v>
      </c>
      <c r="AW39" s="2">
        <f t="shared" si="62"/>
        <v>0.43543046357615894</v>
      </c>
      <c r="AX39" s="5"/>
      <c r="AY39" s="5"/>
      <c r="AZ39" s="2">
        <v>3</v>
      </c>
      <c r="BA39">
        <f t="shared" si="63"/>
        <v>164.5</v>
      </c>
      <c r="BB39">
        <f t="shared" si="64"/>
        <v>356</v>
      </c>
      <c r="BC39" s="2">
        <f t="shared" si="65"/>
        <v>0.46207865168539325</v>
      </c>
      <c r="BE39" s="2">
        <v>3</v>
      </c>
      <c r="BF39">
        <f t="shared" si="66"/>
        <v>146</v>
      </c>
      <c r="BG39">
        <f t="shared" si="67"/>
        <v>301.5</v>
      </c>
      <c r="BH39" s="2">
        <f t="shared" si="68"/>
        <v>0.48424543946932008</v>
      </c>
      <c r="BJ39" s="2">
        <v>3</v>
      </c>
      <c r="BK39">
        <f t="shared" si="69"/>
        <v>123.5</v>
      </c>
      <c r="BL39">
        <f t="shared" si="70"/>
        <v>331.5</v>
      </c>
      <c r="BM39" s="2">
        <f t="shared" si="71"/>
        <v>0.37254901960784315</v>
      </c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</row>
    <row r="40" spans="1:87" x14ac:dyDescent="0.2">
      <c r="B40" s="2">
        <v>4</v>
      </c>
      <c r="C40">
        <f t="shared" si="36"/>
        <v>29</v>
      </c>
      <c r="D40">
        <f t="shared" si="37"/>
        <v>250</v>
      </c>
      <c r="E40" s="2">
        <f t="shared" si="38"/>
        <v>0.11600000000000001</v>
      </c>
      <c r="G40" s="2">
        <v>4</v>
      </c>
      <c r="H40">
        <f t="shared" si="39"/>
        <v>9</v>
      </c>
      <c r="I40">
        <f t="shared" si="40"/>
        <v>371</v>
      </c>
      <c r="J40" s="2">
        <f t="shared" si="41"/>
        <v>2.4258760107816711E-2</v>
      </c>
      <c r="L40" s="2">
        <v>4</v>
      </c>
      <c r="M40">
        <f t="shared" si="42"/>
        <v>18</v>
      </c>
      <c r="N40">
        <f t="shared" si="43"/>
        <v>314.5</v>
      </c>
      <c r="O40" s="2">
        <f t="shared" si="44"/>
        <v>5.7233704292527825E-2</v>
      </c>
      <c r="P40" s="5"/>
      <c r="Q40" s="5"/>
      <c r="R40" s="2">
        <v>4</v>
      </c>
      <c r="S40">
        <v>51</v>
      </c>
      <c r="T40">
        <f t="shared" si="46"/>
        <v>332</v>
      </c>
      <c r="U40" s="2">
        <f t="shared" si="47"/>
        <v>0.1536144578313253</v>
      </c>
      <c r="W40" s="2">
        <v>4</v>
      </c>
      <c r="X40">
        <f t="shared" si="48"/>
        <v>49</v>
      </c>
      <c r="Y40">
        <f t="shared" si="49"/>
        <v>364</v>
      </c>
      <c r="Z40" s="2">
        <f t="shared" si="50"/>
        <v>0.13461538461538461</v>
      </c>
      <c r="AB40" s="2">
        <v>4</v>
      </c>
      <c r="AC40">
        <f t="shared" si="51"/>
        <v>33</v>
      </c>
      <c r="AD40">
        <f t="shared" si="52"/>
        <v>356.5</v>
      </c>
      <c r="AE40" s="2">
        <f t="shared" si="53"/>
        <v>9.2566619915848525E-2</v>
      </c>
      <c r="AF40" s="5"/>
      <c r="AG40" s="5"/>
      <c r="AH40" s="5"/>
      <c r="AI40" s="5"/>
      <c r="AJ40" s="2">
        <v>4</v>
      </c>
      <c r="AK40">
        <f t="shared" si="54"/>
        <v>57</v>
      </c>
      <c r="AL40">
        <f t="shared" si="55"/>
        <v>328.5</v>
      </c>
      <c r="AM40" s="2">
        <f t="shared" si="56"/>
        <v>0.17351598173515981</v>
      </c>
      <c r="AO40" s="2">
        <v>4</v>
      </c>
      <c r="AP40">
        <f t="shared" si="57"/>
        <v>18</v>
      </c>
      <c r="AQ40">
        <f t="shared" si="58"/>
        <v>307.5</v>
      </c>
      <c r="AR40" s="2">
        <f t="shared" si="59"/>
        <v>5.8536585365853662E-2</v>
      </c>
      <c r="AT40" s="2">
        <v>4</v>
      </c>
      <c r="AU40">
        <f t="shared" si="60"/>
        <v>14.5</v>
      </c>
      <c r="AV40">
        <f t="shared" si="61"/>
        <v>314</v>
      </c>
      <c r="AW40" s="2">
        <f t="shared" si="62"/>
        <v>4.6178343949044583E-2</v>
      </c>
      <c r="AX40" s="5"/>
      <c r="AY40" s="5"/>
      <c r="AZ40" s="2">
        <v>4</v>
      </c>
      <c r="BA40">
        <f t="shared" si="63"/>
        <v>30.5</v>
      </c>
      <c r="BB40">
        <f t="shared" si="64"/>
        <v>344</v>
      </c>
      <c r="BC40" s="2">
        <f t="shared" si="65"/>
        <v>8.8662790697674423E-2</v>
      </c>
      <c r="BE40" s="2">
        <v>4</v>
      </c>
      <c r="BF40">
        <f t="shared" si="66"/>
        <v>55</v>
      </c>
      <c r="BG40">
        <f t="shared" si="67"/>
        <v>292</v>
      </c>
      <c r="BH40" s="2">
        <f t="shared" si="68"/>
        <v>0.18835616438356165</v>
      </c>
      <c r="BJ40" s="2">
        <v>4</v>
      </c>
      <c r="BK40">
        <f t="shared" si="69"/>
        <v>44.5</v>
      </c>
      <c r="BL40">
        <f t="shared" si="70"/>
        <v>333.5</v>
      </c>
      <c r="BM40" s="2">
        <f t="shared" si="71"/>
        <v>0.13343328335832083</v>
      </c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</row>
    <row r="41" spans="1:87" x14ac:dyDescent="0.2">
      <c r="B41" s="2">
        <v>5</v>
      </c>
      <c r="C41">
        <f t="shared" si="36"/>
        <v>12</v>
      </c>
      <c r="D41">
        <f t="shared" si="37"/>
        <v>275</v>
      </c>
      <c r="E41" s="2">
        <f t="shared" si="38"/>
        <v>4.363636363636364E-2</v>
      </c>
      <c r="G41" s="2">
        <v>5</v>
      </c>
      <c r="H41">
        <f t="shared" si="39"/>
        <v>4</v>
      </c>
      <c r="I41">
        <f t="shared" si="40"/>
        <v>374</v>
      </c>
      <c r="J41" s="2">
        <f t="shared" si="41"/>
        <v>1.06951871657754E-2</v>
      </c>
      <c r="L41" s="2">
        <v>5</v>
      </c>
      <c r="M41">
        <f t="shared" si="42"/>
        <v>17.5</v>
      </c>
      <c r="N41">
        <f t="shared" si="43"/>
        <v>327</v>
      </c>
      <c r="O41" s="2">
        <f t="shared" si="44"/>
        <v>5.3516819571865444E-2</v>
      </c>
      <c r="P41" s="5"/>
      <c r="Q41" s="5"/>
      <c r="R41" s="2">
        <v>5</v>
      </c>
      <c r="S41">
        <v>32</v>
      </c>
      <c r="T41">
        <f t="shared" si="46"/>
        <v>306</v>
      </c>
      <c r="U41" s="2">
        <f t="shared" si="47"/>
        <v>0.10457516339869281</v>
      </c>
      <c r="W41" s="2">
        <v>5</v>
      </c>
      <c r="X41">
        <f t="shared" si="48"/>
        <v>33.5</v>
      </c>
      <c r="Y41">
        <f t="shared" si="49"/>
        <v>337</v>
      </c>
      <c r="Z41" s="2">
        <f t="shared" si="50"/>
        <v>9.9406528189910984E-2</v>
      </c>
      <c r="AB41" s="2">
        <v>5</v>
      </c>
      <c r="AC41">
        <f t="shared" si="51"/>
        <v>21</v>
      </c>
      <c r="AD41">
        <f t="shared" si="52"/>
        <v>367.5</v>
      </c>
      <c r="AE41" s="2">
        <f t="shared" si="53"/>
        <v>5.7142857142857141E-2</v>
      </c>
      <c r="AF41" s="5"/>
      <c r="AG41" s="5"/>
      <c r="AH41" s="5"/>
      <c r="AI41" s="5"/>
      <c r="AJ41" s="2">
        <v>5</v>
      </c>
      <c r="AK41">
        <f t="shared" si="54"/>
        <v>51</v>
      </c>
      <c r="AL41">
        <f t="shared" si="55"/>
        <v>312.5</v>
      </c>
      <c r="AM41" s="2">
        <f t="shared" si="56"/>
        <v>0.16320000000000001</v>
      </c>
      <c r="AO41" s="2">
        <v>5</v>
      </c>
      <c r="AP41">
        <f t="shared" si="57"/>
        <v>15</v>
      </c>
      <c r="AQ41">
        <f t="shared" si="58"/>
        <v>317.5</v>
      </c>
      <c r="AR41" s="2">
        <f t="shared" si="59"/>
        <v>4.7244094488188976E-2</v>
      </c>
      <c r="AT41" s="2">
        <v>5</v>
      </c>
      <c r="AU41">
        <f t="shared" si="60"/>
        <v>11</v>
      </c>
      <c r="AV41">
        <f t="shared" si="61"/>
        <v>306.5</v>
      </c>
      <c r="AW41" s="2">
        <f t="shared" si="62"/>
        <v>3.588907014681892E-2</v>
      </c>
      <c r="AX41" s="5"/>
      <c r="AY41" s="5"/>
      <c r="AZ41" s="2">
        <v>5</v>
      </c>
      <c r="BA41">
        <f t="shared" si="63"/>
        <v>50</v>
      </c>
      <c r="BB41">
        <f t="shared" si="64"/>
        <v>378.5</v>
      </c>
      <c r="BC41" s="2">
        <f t="shared" si="65"/>
        <v>0.13210039630118892</v>
      </c>
      <c r="BE41" s="2">
        <v>5</v>
      </c>
      <c r="BF41">
        <f t="shared" si="66"/>
        <v>88.5</v>
      </c>
      <c r="BG41">
        <f t="shared" si="67"/>
        <v>289</v>
      </c>
      <c r="BH41" s="2">
        <f t="shared" si="68"/>
        <v>0.30622837370242212</v>
      </c>
      <c r="BJ41" s="2">
        <v>5</v>
      </c>
      <c r="BK41">
        <f t="shared" si="69"/>
        <v>54</v>
      </c>
      <c r="BL41">
        <f t="shared" si="70"/>
        <v>344</v>
      </c>
      <c r="BM41" s="2">
        <f t="shared" si="71"/>
        <v>0.15697674418604651</v>
      </c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</row>
    <row r="42" spans="1:87" x14ac:dyDescent="0.2">
      <c r="B42" s="2">
        <v>6</v>
      </c>
      <c r="C42">
        <f t="shared" si="36"/>
        <v>6.5</v>
      </c>
      <c r="D42">
        <f t="shared" si="37"/>
        <v>116.5</v>
      </c>
      <c r="E42" s="2">
        <f t="shared" si="38"/>
        <v>5.5793991416309016E-2</v>
      </c>
      <c r="G42" s="2">
        <v>6</v>
      </c>
      <c r="H42">
        <f t="shared" si="39"/>
        <v>0.5</v>
      </c>
      <c r="I42">
        <f t="shared" si="40"/>
        <v>146</v>
      </c>
      <c r="J42" s="2">
        <f t="shared" si="41"/>
        <v>3.4246575342465752E-3</v>
      </c>
      <c r="L42" s="2">
        <v>6</v>
      </c>
      <c r="M42">
        <f t="shared" si="42"/>
        <v>8</v>
      </c>
      <c r="N42">
        <f t="shared" si="43"/>
        <v>137.5</v>
      </c>
      <c r="O42" s="2">
        <f t="shared" si="44"/>
        <v>5.8181818181818182E-2</v>
      </c>
      <c r="P42" s="5"/>
      <c r="Q42" s="5"/>
      <c r="R42" s="2">
        <v>6</v>
      </c>
      <c r="S42">
        <v>5</v>
      </c>
      <c r="T42">
        <f t="shared" si="46"/>
        <v>168</v>
      </c>
      <c r="U42" s="2">
        <f t="shared" si="47"/>
        <v>2.976190476190476E-2</v>
      </c>
      <c r="W42" s="2">
        <v>6</v>
      </c>
      <c r="X42">
        <f t="shared" si="48"/>
        <v>18</v>
      </c>
      <c r="Y42">
        <f t="shared" si="49"/>
        <v>188.5</v>
      </c>
      <c r="Z42" s="2">
        <f t="shared" si="50"/>
        <v>9.5490716180371346E-2</v>
      </c>
      <c r="AB42" s="2">
        <v>6</v>
      </c>
      <c r="AC42">
        <f t="shared" si="51"/>
        <v>14</v>
      </c>
      <c r="AD42">
        <f t="shared" si="52"/>
        <v>161</v>
      </c>
      <c r="AE42" s="2">
        <f t="shared" si="53"/>
        <v>8.6956521739130432E-2</v>
      </c>
      <c r="AF42" s="5"/>
      <c r="AG42" s="5"/>
      <c r="AH42" s="5"/>
      <c r="AI42" s="5"/>
      <c r="AJ42" s="2">
        <v>6</v>
      </c>
      <c r="AK42">
        <f t="shared" si="54"/>
        <v>37</v>
      </c>
      <c r="AL42">
        <f t="shared" si="55"/>
        <v>185.5</v>
      </c>
      <c r="AM42" s="2">
        <f t="shared" si="56"/>
        <v>0.19946091644204852</v>
      </c>
      <c r="AO42" s="2">
        <v>6</v>
      </c>
      <c r="AP42">
        <f t="shared" si="57"/>
        <v>2.5</v>
      </c>
      <c r="AQ42">
        <f t="shared" si="58"/>
        <v>150</v>
      </c>
      <c r="AR42" s="2">
        <f t="shared" si="59"/>
        <v>1.6666666666666666E-2</v>
      </c>
      <c r="AT42" s="2">
        <v>6</v>
      </c>
      <c r="AU42">
        <f t="shared" si="60"/>
        <v>17.5</v>
      </c>
      <c r="AV42">
        <f t="shared" si="61"/>
        <v>123</v>
      </c>
      <c r="AW42" s="2">
        <f t="shared" si="62"/>
        <v>0.14227642276422764</v>
      </c>
      <c r="AX42" s="5"/>
      <c r="AY42" s="5"/>
      <c r="AZ42" s="2">
        <v>6</v>
      </c>
      <c r="BA42">
        <f t="shared" si="63"/>
        <v>19</v>
      </c>
      <c r="BB42">
        <f t="shared" si="64"/>
        <v>243.5</v>
      </c>
      <c r="BC42" s="2">
        <f t="shared" si="65"/>
        <v>7.8028747433264892E-2</v>
      </c>
      <c r="BE42" s="2">
        <v>6</v>
      </c>
      <c r="BF42">
        <f t="shared" si="66"/>
        <v>47</v>
      </c>
      <c r="BG42">
        <f t="shared" si="67"/>
        <v>134.5</v>
      </c>
      <c r="BH42" s="2">
        <f t="shared" si="68"/>
        <v>0.34944237918215615</v>
      </c>
      <c r="BJ42" s="2">
        <v>6</v>
      </c>
      <c r="BK42">
        <f t="shared" si="69"/>
        <v>47.5</v>
      </c>
      <c r="BL42">
        <f t="shared" si="70"/>
        <v>187.5</v>
      </c>
      <c r="BM42" s="2">
        <f t="shared" si="71"/>
        <v>0.25333333333333335</v>
      </c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</row>
    <row r="43" spans="1:87" x14ac:dyDescent="0.2">
      <c r="B43" s="2" t="s">
        <v>5</v>
      </c>
      <c r="C43" s="2">
        <f>SUM(C37:C42)</f>
        <v>607</v>
      </c>
      <c r="D43" s="2">
        <f>SUM(D37:D42)</f>
        <v>1493</v>
      </c>
      <c r="E43" s="2">
        <f t="shared" si="38"/>
        <v>0.40656396517079707</v>
      </c>
      <c r="G43" s="2" t="s">
        <v>5</v>
      </c>
      <c r="H43" s="2">
        <f>SUM(H37:H42)</f>
        <v>699.5</v>
      </c>
      <c r="I43" s="2">
        <f>SUM(I37:I42)</f>
        <v>1996</v>
      </c>
      <c r="J43" s="2">
        <f t="shared" si="41"/>
        <v>0.35045090180360722</v>
      </c>
      <c r="L43" s="2" t="s">
        <v>5</v>
      </c>
      <c r="M43" s="2">
        <f>SUM(M37:M42)</f>
        <v>592.5</v>
      </c>
      <c r="N43" s="2">
        <f>SUM(N37:N42)</f>
        <v>1735</v>
      </c>
      <c r="O43" s="2">
        <f t="shared" si="44"/>
        <v>0.34149855907780979</v>
      </c>
      <c r="P43" s="5"/>
      <c r="Q43" s="5"/>
      <c r="R43" s="2" t="s">
        <v>5</v>
      </c>
      <c r="S43" s="2">
        <f>SUM(S37:S42)</f>
        <v>705.5</v>
      </c>
      <c r="T43" s="2">
        <f>SUM(T37:T42)</f>
        <v>1727.5</v>
      </c>
      <c r="U43" s="2">
        <f t="shared" si="47"/>
        <v>0.40839363241678728</v>
      </c>
      <c r="W43" s="2" t="s">
        <v>5</v>
      </c>
      <c r="X43" s="2">
        <f>SUM(X37:X42)</f>
        <v>796.5</v>
      </c>
      <c r="Y43">
        <f t="shared" si="49"/>
        <v>1926.5</v>
      </c>
      <c r="Z43" s="2">
        <f t="shared" si="50"/>
        <v>0.41344406955619001</v>
      </c>
      <c r="AB43" s="2" t="s">
        <v>5</v>
      </c>
      <c r="AC43" s="2">
        <f>SUM(AC37:AC42)</f>
        <v>721.5</v>
      </c>
      <c r="AD43" s="2">
        <f>SUM(AD37:AD42)</f>
        <v>1950.5</v>
      </c>
      <c r="AE43" s="2">
        <f t="shared" si="53"/>
        <v>0.36990515252499362</v>
      </c>
      <c r="AF43" s="5"/>
      <c r="AG43" s="5"/>
      <c r="AH43" s="5"/>
      <c r="AI43" s="5"/>
      <c r="AJ43" s="2" t="s">
        <v>5</v>
      </c>
      <c r="AK43" s="2">
        <f>SUM(AK37:AK42)</f>
        <v>715</v>
      </c>
      <c r="AL43" s="2">
        <f>SUM(AL37:AL42)</f>
        <v>1821.5</v>
      </c>
      <c r="AM43" s="2">
        <f t="shared" si="56"/>
        <v>0.39253362613230852</v>
      </c>
      <c r="AO43" s="2" t="s">
        <v>5</v>
      </c>
      <c r="AP43" s="2">
        <f>SUM(AP37:AP42)</f>
        <v>524</v>
      </c>
      <c r="AQ43" s="2">
        <f>SUM(AQ37:AQ42)</f>
        <v>1726</v>
      </c>
      <c r="AR43" s="2">
        <f t="shared" si="59"/>
        <v>0.30359212050984935</v>
      </c>
      <c r="AT43" s="2" t="s">
        <v>5</v>
      </c>
      <c r="AU43" s="2">
        <f>SUM(AU37:AU42)</f>
        <v>627</v>
      </c>
      <c r="AV43" s="2">
        <f>SUM(AV37:AV42)</f>
        <v>1674.5</v>
      </c>
      <c r="AW43" s="2">
        <f t="shared" si="62"/>
        <v>0.37444013138250226</v>
      </c>
      <c r="AX43" s="5"/>
      <c r="AY43" s="5"/>
      <c r="AZ43" s="2" t="s">
        <v>5</v>
      </c>
      <c r="BA43" s="2">
        <f>SUM(BA37:BA42)</f>
        <v>713.5</v>
      </c>
      <c r="BB43" s="2">
        <f>SUM(BB37:BB42)</f>
        <v>2092.5</v>
      </c>
      <c r="BC43" s="2">
        <f t="shared" si="65"/>
        <v>0.34097968936678613</v>
      </c>
      <c r="BE43" s="2" t="s">
        <v>5</v>
      </c>
      <c r="BF43" s="2">
        <f>SUM(BF37:BF42)</f>
        <v>727.5</v>
      </c>
      <c r="BG43" s="2">
        <f>SUM(BG37:BG42)</f>
        <v>1607</v>
      </c>
      <c r="BH43" s="2">
        <f t="shared" si="68"/>
        <v>0.45270690728064716</v>
      </c>
      <c r="BJ43" s="2" t="s">
        <v>5</v>
      </c>
      <c r="BK43" s="2">
        <f>SUM(BK37:BK42)</f>
        <v>734</v>
      </c>
      <c r="BL43" s="2">
        <f>SUM(BL37:BL42)</f>
        <v>1856.5</v>
      </c>
      <c r="BM43" s="2">
        <f t="shared" si="71"/>
        <v>0.39536762725558849</v>
      </c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</row>
    <row r="44" spans="1:87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M44" s="1"/>
      <c r="AN44" s="1"/>
      <c r="AO44" s="1"/>
      <c r="AU44" s="1"/>
      <c r="AV44" s="5"/>
      <c r="AW44" s="5"/>
      <c r="AX44" s="5"/>
      <c r="AY44" s="5"/>
      <c r="AZ44" s="5"/>
      <c r="BA44" s="5"/>
      <c r="BB44" s="5"/>
      <c r="BC44" s="5"/>
      <c r="BD44" s="5"/>
      <c r="BK44" s="1"/>
      <c r="BL44" s="1"/>
      <c r="BP44" s="5"/>
      <c r="BQ44" s="5"/>
      <c r="BR44" s="5"/>
      <c r="BS44" s="6"/>
      <c r="BT44" s="6"/>
      <c r="BU44" s="6"/>
      <c r="BV44" s="5"/>
      <c r="BW44" s="5"/>
      <c r="BX44" s="5"/>
      <c r="BY44" s="5"/>
      <c r="BZ44" s="5"/>
      <c r="CA44" s="6"/>
      <c r="CB44" s="5"/>
      <c r="CC44" s="5"/>
      <c r="CD44" s="5"/>
      <c r="CE44" s="5"/>
      <c r="CF44" s="5"/>
      <c r="CG44" s="5"/>
      <c r="CH44" s="5"/>
      <c r="CI44" s="5"/>
    </row>
    <row r="45" spans="1:87" x14ac:dyDescent="0.2">
      <c r="B45" s="5" t="s">
        <v>42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 t="s">
        <v>43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M45" s="1"/>
      <c r="AN45" s="1"/>
      <c r="AO45" s="1"/>
      <c r="AU45" s="1"/>
      <c r="AV45" s="5"/>
      <c r="AW45" s="5"/>
      <c r="AX45" s="5"/>
      <c r="AY45" s="5"/>
      <c r="AZ45" s="5" t="s">
        <v>56</v>
      </c>
      <c r="BA45" s="5"/>
      <c r="BB45" s="5"/>
      <c r="BC45" s="5"/>
      <c r="BD45" s="5"/>
      <c r="BK45" s="1"/>
      <c r="BL45" s="1"/>
      <c r="BP45" s="5"/>
      <c r="BQ45" s="5"/>
      <c r="BR45" s="5"/>
      <c r="BS45" s="6"/>
      <c r="BT45" s="6"/>
      <c r="BU45" s="6"/>
      <c r="BV45" s="5"/>
      <c r="BW45" s="5"/>
      <c r="BX45" s="5"/>
      <c r="BY45" s="5"/>
      <c r="BZ45" s="5"/>
      <c r="CA45" s="6"/>
      <c r="CB45" s="5"/>
      <c r="CC45" s="5"/>
      <c r="CD45" s="5"/>
      <c r="CE45" s="5"/>
      <c r="CF45" s="5"/>
      <c r="CG45" s="5"/>
      <c r="CH45" s="5"/>
      <c r="CI45" s="5"/>
    </row>
    <row r="46" spans="1:87" x14ac:dyDescent="0.2">
      <c r="B46" s="2" t="s">
        <v>1</v>
      </c>
      <c r="C46" s="2" t="s">
        <v>35</v>
      </c>
      <c r="D46" s="2" t="s">
        <v>3</v>
      </c>
      <c r="E46" s="2" t="s">
        <v>90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" t="s">
        <v>1</v>
      </c>
      <c r="S46" s="2" t="s">
        <v>35</v>
      </c>
      <c r="T46" s="2" t="s">
        <v>3</v>
      </c>
      <c r="U46" s="2" t="s">
        <v>91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2" t="s">
        <v>1</v>
      </c>
      <c r="AK46" s="2" t="s">
        <v>35</v>
      </c>
      <c r="AL46" s="2" t="s">
        <v>3</v>
      </c>
      <c r="AM46" s="2" t="s">
        <v>92</v>
      </c>
      <c r="AN46" s="1"/>
      <c r="AO46" s="1"/>
      <c r="AU46" s="1"/>
      <c r="AV46" s="5"/>
      <c r="AW46" s="5"/>
      <c r="AX46" s="5"/>
      <c r="AY46" s="5"/>
      <c r="AZ46" s="2" t="s">
        <v>1</v>
      </c>
      <c r="BA46" s="2" t="s">
        <v>11</v>
      </c>
      <c r="BB46" s="2" t="s">
        <v>3</v>
      </c>
      <c r="BC46" s="2" t="s">
        <v>93</v>
      </c>
      <c r="BD46" s="5"/>
      <c r="BK46" s="1"/>
      <c r="BL46" s="1"/>
      <c r="BP46" s="5"/>
      <c r="BQ46" s="5"/>
      <c r="BR46" s="5"/>
      <c r="BS46" s="5"/>
      <c r="BT46" s="6"/>
      <c r="BU46" s="6"/>
      <c r="BV46" s="5"/>
      <c r="BW46" s="5"/>
      <c r="BX46" s="5"/>
      <c r="BY46" s="5"/>
      <c r="BZ46" s="5"/>
      <c r="CA46" s="6"/>
      <c r="CB46" s="5"/>
      <c r="CC46" s="5"/>
      <c r="CD46" s="5"/>
      <c r="CE46" s="5"/>
      <c r="CF46" s="5"/>
      <c r="CG46" s="5"/>
      <c r="CH46" s="5"/>
      <c r="CI46" s="5"/>
    </row>
    <row r="47" spans="1:87" x14ac:dyDescent="0.2">
      <c r="B47" s="2">
        <v>1</v>
      </c>
      <c r="C47">
        <f>AVERAGE(C37,H37,M37)</f>
        <v>201.16666666666666</v>
      </c>
      <c r="D47">
        <f>AVERAGE(D37,I37,N37)</f>
        <v>320.83333333333331</v>
      </c>
      <c r="E47" s="2">
        <f>C47/D47</f>
        <v>0.62701298701298702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">
        <v>1</v>
      </c>
      <c r="S47">
        <f>AVERAGE(S37,X37,AC37)</f>
        <v>207.33333333333334</v>
      </c>
      <c r="T47">
        <f>AVERAGE(T37,Y37,AD37)</f>
        <v>328.16666666666669</v>
      </c>
      <c r="U47" s="2">
        <f>S47/T47</f>
        <v>0.63179278821736917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2">
        <v>1</v>
      </c>
      <c r="AK47">
        <f>AVERAGE(AK37,AP37,AU37)</f>
        <v>176.5</v>
      </c>
      <c r="AL47">
        <f>AVERAGE(AL37,AQ37,AV37)</f>
        <v>306.33333333333331</v>
      </c>
      <c r="AM47" s="2">
        <f>AK47/AL47</f>
        <v>0.5761697497279652</v>
      </c>
      <c r="AN47" s="1"/>
      <c r="AU47" s="1"/>
      <c r="AV47" s="5"/>
      <c r="AW47" s="5"/>
      <c r="AX47" s="5"/>
      <c r="AY47" s="5"/>
      <c r="AZ47" s="2">
        <v>1</v>
      </c>
      <c r="BA47">
        <f>AVERAGE(BA37,BF37,BK37)</f>
        <v>209.5</v>
      </c>
      <c r="BB47">
        <f>AVERAGE(BB37,BG37,BL37)</f>
        <v>328.5</v>
      </c>
      <c r="BC47" s="2">
        <f>BA47/BB47</f>
        <v>0.63774733637747338</v>
      </c>
      <c r="BD47" s="5"/>
      <c r="BK47" s="1"/>
      <c r="BL47" s="1"/>
      <c r="BP47" s="5"/>
      <c r="BQ47" s="5"/>
      <c r="BR47" s="5"/>
      <c r="BS47" s="5"/>
      <c r="BT47" s="6"/>
      <c r="BU47" s="5"/>
      <c r="BV47" s="5"/>
      <c r="BW47" s="5"/>
      <c r="BX47" s="5"/>
      <c r="BY47" s="5"/>
      <c r="BZ47" s="5"/>
      <c r="CA47" s="6"/>
      <c r="CB47" s="5"/>
      <c r="CC47" s="5"/>
      <c r="CD47" s="5"/>
      <c r="CE47" s="5"/>
      <c r="CF47" s="5"/>
      <c r="CG47" s="5"/>
      <c r="CH47" s="5"/>
      <c r="CI47" s="5"/>
    </row>
    <row r="48" spans="1:87" x14ac:dyDescent="0.2">
      <c r="B48" s="2">
        <v>2</v>
      </c>
      <c r="C48">
        <f t="shared" ref="C48:C52" si="72">AVERAGE(C38,H38,M38)</f>
        <v>229.66666666666666</v>
      </c>
      <c r="D48">
        <f t="shared" ref="D48:D52" si="73">AVERAGE(D38,I38,N38)</f>
        <v>325.83333333333331</v>
      </c>
      <c r="E48" s="2">
        <f t="shared" ref="E48:E53" si="74">C48/D48</f>
        <v>0.70485933503836318</v>
      </c>
      <c r="F48" s="5"/>
      <c r="G48" s="5"/>
      <c r="H48" s="6"/>
      <c r="I48" s="6"/>
      <c r="J48" s="5"/>
      <c r="K48" s="6"/>
      <c r="L48" s="5"/>
      <c r="M48" s="5"/>
      <c r="N48" s="5"/>
      <c r="O48" s="6"/>
      <c r="P48" s="6"/>
      <c r="Q48" s="5"/>
      <c r="R48" s="2">
        <v>2</v>
      </c>
      <c r="S48">
        <f t="shared" ref="S48:S52" si="75">AVERAGE(S38,X38,AC38)</f>
        <v>247.5</v>
      </c>
      <c r="T48">
        <f t="shared" ref="T48:T52" si="76">AVERAGE(T38,Y38,AD38)</f>
        <v>339.66666666666669</v>
      </c>
      <c r="U48" s="2">
        <f t="shared" ref="U48:U53" si="77">S48/T48</f>
        <v>0.72865554465161919</v>
      </c>
      <c r="V48" s="6"/>
      <c r="W48" s="6"/>
      <c r="X48" s="5"/>
      <c r="Y48" s="5"/>
      <c r="Z48" s="5"/>
      <c r="AA48" s="5"/>
      <c r="AB48" s="5"/>
      <c r="AC48" s="6"/>
      <c r="AD48" s="6"/>
      <c r="AE48" s="5"/>
      <c r="AF48" s="6"/>
      <c r="AG48" s="6"/>
      <c r="AH48" s="6"/>
      <c r="AI48" s="5"/>
      <c r="AJ48" s="2">
        <v>2</v>
      </c>
      <c r="AK48">
        <f t="shared" ref="AK48:AK52" si="78">AVERAGE(AK38,AP38,AU38)</f>
        <v>220.16666666666666</v>
      </c>
      <c r="AL48">
        <f t="shared" ref="AL48:AL52" si="79">AVERAGE(AL38,AQ38,AV38)</f>
        <v>331.33333333333331</v>
      </c>
      <c r="AM48" s="2">
        <f t="shared" ref="AM48:AM53" si="80">AK48/AL48</f>
        <v>0.6644869215291751</v>
      </c>
      <c r="AN48" s="1"/>
      <c r="AO48" s="1"/>
      <c r="AU48" s="1"/>
      <c r="AV48" s="5"/>
      <c r="AW48" s="5"/>
      <c r="AX48" s="5"/>
      <c r="AY48" s="5"/>
      <c r="AZ48" s="2">
        <v>2</v>
      </c>
      <c r="BA48">
        <f t="shared" ref="BA48:BB52" si="81">AVERAGE(BA38,BF38,BK38)</f>
        <v>225.5</v>
      </c>
      <c r="BB48">
        <f t="shared" si="81"/>
        <v>345</v>
      </c>
      <c r="BC48" s="2">
        <f t="shared" ref="BC48:BC53" si="82">BA48/BB48</f>
        <v>0.65362318840579714</v>
      </c>
      <c r="BD48" s="5"/>
      <c r="BK48" s="1"/>
      <c r="BL48" s="1"/>
      <c r="BP48" s="5"/>
      <c r="BQ48" s="5"/>
      <c r="BR48" s="5"/>
      <c r="BS48" s="5"/>
      <c r="BT48" s="6"/>
      <c r="BU48" s="6"/>
      <c r="BV48" s="5"/>
      <c r="BW48" s="5"/>
      <c r="BX48" s="5"/>
      <c r="BY48" s="5"/>
      <c r="BZ48" s="5"/>
      <c r="CA48" s="6"/>
      <c r="CB48" s="5"/>
      <c r="CC48" s="5"/>
      <c r="CD48" s="5"/>
      <c r="CE48" s="5"/>
      <c r="CF48" s="5"/>
      <c r="CG48" s="5"/>
      <c r="CH48" s="5"/>
      <c r="CI48" s="5"/>
    </row>
    <row r="49" spans="2:87" x14ac:dyDescent="0.2">
      <c r="B49" s="2">
        <v>3</v>
      </c>
      <c r="C49">
        <f t="shared" si="72"/>
        <v>167.33333333333334</v>
      </c>
      <c r="D49">
        <f t="shared" si="73"/>
        <v>324.16666666666669</v>
      </c>
      <c r="E49" s="2">
        <f t="shared" si="74"/>
        <v>0.51619537275064264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2">
        <v>3</v>
      </c>
      <c r="S49">
        <f t="shared" si="75"/>
        <v>200.83333333333334</v>
      </c>
      <c r="T49">
        <f t="shared" si="76"/>
        <v>340.16666666666669</v>
      </c>
      <c r="U49" s="2">
        <f t="shared" si="77"/>
        <v>0.59039686428221461</v>
      </c>
      <c r="V49" s="5"/>
      <c r="W49" s="5"/>
      <c r="X49" s="5"/>
      <c r="Y49" s="5"/>
      <c r="Z49" s="5"/>
      <c r="AA49" s="5"/>
      <c r="AB49" s="5"/>
      <c r="AC49" s="6"/>
      <c r="AD49" s="6"/>
      <c r="AE49" s="5"/>
      <c r="AF49" s="5"/>
      <c r="AG49" s="5"/>
      <c r="AH49" s="5"/>
      <c r="AI49" s="5"/>
      <c r="AJ49" s="2">
        <v>3</v>
      </c>
      <c r="AK49">
        <f t="shared" si="78"/>
        <v>150.83333333333334</v>
      </c>
      <c r="AL49">
        <f t="shared" si="79"/>
        <v>321.33333333333331</v>
      </c>
      <c r="AM49" s="2">
        <f t="shared" si="80"/>
        <v>0.46939834024896271</v>
      </c>
      <c r="AN49" s="1"/>
      <c r="AO49" s="1"/>
      <c r="AU49" s="1"/>
      <c r="AV49" s="5"/>
      <c r="AW49" s="5"/>
      <c r="AX49" s="5"/>
      <c r="AY49" s="5"/>
      <c r="AZ49" s="2">
        <v>3</v>
      </c>
      <c r="BA49">
        <f t="shared" si="81"/>
        <v>144.66666666666666</v>
      </c>
      <c r="BB49">
        <f t="shared" si="81"/>
        <v>329.66666666666669</v>
      </c>
      <c r="BC49" s="2">
        <f t="shared" si="82"/>
        <v>0.43882709807886749</v>
      </c>
      <c r="BD49" s="5"/>
      <c r="BK49" s="1"/>
      <c r="BL49" s="1"/>
      <c r="BP49" s="5"/>
      <c r="BQ49" s="5"/>
      <c r="BR49" s="5"/>
      <c r="BS49" s="5"/>
      <c r="BT49" s="6"/>
      <c r="BU49" s="6"/>
      <c r="BV49" s="5"/>
      <c r="BW49" s="5"/>
      <c r="BX49" s="5"/>
      <c r="BY49" s="5"/>
      <c r="BZ49" s="5"/>
      <c r="CA49" s="6"/>
      <c r="CB49" s="5"/>
      <c r="CC49" s="5"/>
      <c r="CD49" s="5"/>
      <c r="CE49" s="5"/>
      <c r="CF49" s="5"/>
      <c r="CG49" s="5"/>
      <c r="CH49" s="5"/>
      <c r="CI49" s="5"/>
    </row>
    <row r="50" spans="2:87" x14ac:dyDescent="0.2">
      <c r="B50" s="2">
        <v>4</v>
      </c>
      <c r="C50">
        <f t="shared" si="72"/>
        <v>18.666666666666668</v>
      </c>
      <c r="D50">
        <f t="shared" si="73"/>
        <v>311.83333333333331</v>
      </c>
      <c r="E50" s="2">
        <f t="shared" si="74"/>
        <v>5.9861036878674515E-2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2">
        <v>4</v>
      </c>
      <c r="S50">
        <f t="shared" si="75"/>
        <v>44.333333333333336</v>
      </c>
      <c r="T50">
        <f t="shared" si="76"/>
        <v>350.83333333333331</v>
      </c>
      <c r="U50" s="2">
        <f t="shared" si="77"/>
        <v>0.12636579572446557</v>
      </c>
      <c r="V50" s="5"/>
      <c r="W50" s="5"/>
      <c r="X50" s="5"/>
      <c r="Y50" s="5"/>
      <c r="Z50" s="5"/>
      <c r="AA50" s="5"/>
      <c r="AB50" s="5"/>
      <c r="AC50" s="6"/>
      <c r="AD50" s="6"/>
      <c r="AE50" s="5"/>
      <c r="AF50" s="5"/>
      <c r="AG50" s="5"/>
      <c r="AH50" s="5"/>
      <c r="AI50" s="5"/>
      <c r="AJ50" s="2">
        <v>4</v>
      </c>
      <c r="AK50">
        <f t="shared" si="78"/>
        <v>29.833333333333332</v>
      </c>
      <c r="AL50">
        <f t="shared" si="79"/>
        <v>316.66666666666669</v>
      </c>
      <c r="AM50" s="2">
        <f t="shared" si="80"/>
        <v>9.4210526315789467E-2</v>
      </c>
      <c r="AN50" s="1"/>
      <c r="AO50" s="1"/>
      <c r="AU50" s="1"/>
      <c r="AV50" s="5"/>
      <c r="AW50" s="5"/>
      <c r="AX50" s="5"/>
      <c r="AY50" s="5"/>
      <c r="AZ50" s="2">
        <v>4</v>
      </c>
      <c r="BA50">
        <f t="shared" si="81"/>
        <v>43.333333333333336</v>
      </c>
      <c r="BB50">
        <f t="shared" si="81"/>
        <v>323.16666666666669</v>
      </c>
      <c r="BC50" s="2">
        <f t="shared" si="82"/>
        <v>0.13408973697782361</v>
      </c>
      <c r="BD50" s="5"/>
      <c r="BK50" s="1"/>
      <c r="BL50" s="1"/>
      <c r="BP50" s="5"/>
      <c r="BQ50" s="5"/>
      <c r="BR50" s="5"/>
      <c r="BS50" s="5"/>
      <c r="BT50" s="6"/>
      <c r="BU50" s="6"/>
      <c r="BV50" s="5"/>
      <c r="BW50" s="5"/>
      <c r="BX50" s="5"/>
      <c r="BY50" s="5"/>
      <c r="BZ50" s="5"/>
      <c r="CA50" s="6"/>
      <c r="CB50" s="5"/>
      <c r="CC50" s="5"/>
      <c r="CD50" s="5"/>
      <c r="CE50" s="5"/>
      <c r="CF50" s="5"/>
      <c r="CG50" s="5"/>
      <c r="CH50" s="5"/>
      <c r="CI50" s="5"/>
    </row>
    <row r="51" spans="2:87" x14ac:dyDescent="0.2">
      <c r="B51" s="2">
        <v>5</v>
      </c>
      <c r="C51">
        <f t="shared" si="72"/>
        <v>11.166666666666666</v>
      </c>
      <c r="D51">
        <f t="shared" si="73"/>
        <v>325.33333333333331</v>
      </c>
      <c r="E51" s="2">
        <f t="shared" si="74"/>
        <v>3.4323770491803282E-2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2">
        <v>5</v>
      </c>
      <c r="S51">
        <f t="shared" si="75"/>
        <v>28.833333333333332</v>
      </c>
      <c r="T51">
        <f t="shared" si="76"/>
        <v>336.83333333333331</v>
      </c>
      <c r="U51" s="2">
        <f t="shared" si="77"/>
        <v>8.5601187530925285E-2</v>
      </c>
      <c r="V51" s="5"/>
      <c r="W51" s="5"/>
      <c r="X51" s="5"/>
      <c r="Y51" s="5"/>
      <c r="Z51" s="5"/>
      <c r="AA51" s="5"/>
      <c r="AB51" s="5"/>
      <c r="AC51" s="6"/>
      <c r="AD51" s="6"/>
      <c r="AE51" s="5"/>
      <c r="AF51" s="5"/>
      <c r="AG51" s="5"/>
      <c r="AH51" s="5"/>
      <c r="AI51" s="5"/>
      <c r="AJ51" s="2">
        <v>5</v>
      </c>
      <c r="AK51">
        <f t="shared" si="78"/>
        <v>25.666666666666668</v>
      </c>
      <c r="AL51">
        <f t="shared" si="79"/>
        <v>312.16666666666669</v>
      </c>
      <c r="AM51" s="2">
        <f t="shared" si="80"/>
        <v>8.2221035771489592E-2</v>
      </c>
      <c r="AN51" s="1"/>
      <c r="AO51" s="1"/>
      <c r="AU51" s="1"/>
      <c r="AV51" s="5"/>
      <c r="AW51" s="5"/>
      <c r="AX51" s="5"/>
      <c r="AY51" s="5"/>
      <c r="AZ51" s="2">
        <v>5</v>
      </c>
      <c r="BA51">
        <f t="shared" si="81"/>
        <v>64.166666666666671</v>
      </c>
      <c r="BB51">
        <f t="shared" si="81"/>
        <v>337.16666666666669</v>
      </c>
      <c r="BC51" s="2">
        <f t="shared" si="82"/>
        <v>0.19031141868512111</v>
      </c>
      <c r="BD51" s="5"/>
      <c r="BK51" s="1"/>
      <c r="BL51" s="1"/>
      <c r="BP51" s="5"/>
      <c r="BQ51" s="5"/>
      <c r="BR51" s="5"/>
      <c r="BS51" s="5"/>
      <c r="BT51" s="6"/>
      <c r="BU51" s="6"/>
      <c r="BV51" s="5"/>
      <c r="BW51" s="5"/>
      <c r="BX51" s="5"/>
      <c r="BY51" s="5"/>
      <c r="BZ51" s="5"/>
      <c r="CA51" s="6"/>
      <c r="CB51" s="5"/>
      <c r="CC51" s="5"/>
      <c r="CD51" s="5"/>
      <c r="CE51" s="5"/>
      <c r="CF51" s="5"/>
      <c r="CG51" s="5"/>
      <c r="CH51" s="5"/>
      <c r="CI51" s="5"/>
    </row>
    <row r="52" spans="2:87" x14ac:dyDescent="0.2">
      <c r="B52" s="2">
        <v>6</v>
      </c>
      <c r="C52">
        <f t="shared" si="72"/>
        <v>5</v>
      </c>
      <c r="D52">
        <f t="shared" si="73"/>
        <v>133.33333333333334</v>
      </c>
      <c r="E52" s="2">
        <f t="shared" si="74"/>
        <v>3.7499999999999999E-2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2">
        <v>6</v>
      </c>
      <c r="S52">
        <f t="shared" si="75"/>
        <v>12.333333333333334</v>
      </c>
      <c r="T52">
        <f t="shared" si="76"/>
        <v>172.5</v>
      </c>
      <c r="U52" s="2">
        <f t="shared" si="77"/>
        <v>7.1497584541062809E-2</v>
      </c>
      <c r="V52" s="5"/>
      <c r="W52" s="5"/>
      <c r="X52" s="5"/>
      <c r="Y52" s="5"/>
      <c r="Z52" s="5"/>
      <c r="AA52" s="5"/>
      <c r="AB52" s="5"/>
      <c r="AC52" s="6"/>
      <c r="AD52" s="6"/>
      <c r="AE52" s="5"/>
      <c r="AF52" s="5"/>
      <c r="AG52" s="5"/>
      <c r="AH52" s="5"/>
      <c r="AI52" s="5"/>
      <c r="AJ52" s="2">
        <v>6</v>
      </c>
      <c r="AK52">
        <f t="shared" si="78"/>
        <v>19</v>
      </c>
      <c r="AL52">
        <f t="shared" si="79"/>
        <v>152.83333333333334</v>
      </c>
      <c r="AM52" s="2">
        <f t="shared" si="80"/>
        <v>0.12431842966194111</v>
      </c>
      <c r="AN52" s="1"/>
      <c r="AO52" s="1"/>
      <c r="AU52" s="1"/>
      <c r="AV52" s="5"/>
      <c r="AW52" s="5"/>
      <c r="AX52" s="5"/>
      <c r="AY52" s="5"/>
      <c r="AZ52" s="2">
        <v>6</v>
      </c>
      <c r="BA52">
        <f t="shared" si="81"/>
        <v>37.833333333333336</v>
      </c>
      <c r="BB52">
        <f t="shared" si="81"/>
        <v>188.5</v>
      </c>
      <c r="BC52" s="2">
        <f t="shared" si="82"/>
        <v>0.20070733863837315</v>
      </c>
      <c r="BD52" s="5"/>
      <c r="BK52" s="1"/>
      <c r="BL52" s="1"/>
      <c r="BP52" s="5"/>
      <c r="BQ52" s="5"/>
      <c r="BR52" s="5"/>
      <c r="BS52" s="5"/>
      <c r="BT52" s="6"/>
      <c r="BU52" s="6"/>
      <c r="BV52" s="5"/>
      <c r="BW52" s="5"/>
      <c r="BX52" s="5"/>
      <c r="BY52" s="5"/>
      <c r="BZ52" s="5"/>
      <c r="CA52" s="6"/>
      <c r="CB52" s="5"/>
      <c r="CC52" s="5"/>
      <c r="CD52" s="5"/>
      <c r="CE52" s="5"/>
      <c r="CF52" s="5"/>
      <c r="CG52" s="5"/>
      <c r="CH52" s="5"/>
      <c r="CI52" s="5"/>
    </row>
    <row r="53" spans="2:87" x14ac:dyDescent="0.2">
      <c r="B53" s="2" t="s">
        <v>5</v>
      </c>
      <c r="C53" s="2">
        <f>SUM(C47:C52)</f>
        <v>632.99999999999989</v>
      </c>
      <c r="D53" s="2">
        <f>SUM(D47:D52)</f>
        <v>1741.333333333333</v>
      </c>
      <c r="E53" s="2">
        <f t="shared" si="74"/>
        <v>0.36351454823889739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2" t="s">
        <v>5</v>
      </c>
      <c r="S53" s="2">
        <f>SUM(S47:S52)</f>
        <v>741.16666666666686</v>
      </c>
      <c r="T53" s="2">
        <f>SUM(T47:T52)</f>
        <v>1868.1666666666665</v>
      </c>
      <c r="U53" s="2">
        <f t="shared" si="77"/>
        <v>0.3967347667053262</v>
      </c>
      <c r="V53" s="5"/>
      <c r="W53" s="5"/>
      <c r="X53" s="5"/>
      <c r="Y53" s="5"/>
      <c r="Z53" s="5"/>
      <c r="AA53" s="5"/>
      <c r="AB53" s="5"/>
      <c r="AC53" s="6"/>
      <c r="AD53" s="6"/>
      <c r="AE53" s="5"/>
      <c r="AF53" s="5"/>
      <c r="AG53" s="5"/>
      <c r="AH53" s="5"/>
      <c r="AI53" s="5"/>
      <c r="AJ53" s="2" t="s">
        <v>5</v>
      </c>
      <c r="AK53" s="2">
        <f>SUM(AK47:AK52)</f>
        <v>622</v>
      </c>
      <c r="AL53" s="2">
        <f>SUM(AL47:AL52)</f>
        <v>1740.6666666666667</v>
      </c>
      <c r="AM53" s="2">
        <f t="shared" si="80"/>
        <v>0.35733435465338947</v>
      </c>
      <c r="AN53" s="1"/>
      <c r="AO53" s="1"/>
      <c r="AU53" s="1"/>
      <c r="AV53" s="5"/>
      <c r="AW53" s="5"/>
      <c r="AX53" s="5"/>
      <c r="AY53" s="5"/>
      <c r="AZ53" s="2" t="s">
        <v>5</v>
      </c>
      <c r="BA53" s="2">
        <f>SUM(BA47:BA52)</f>
        <v>725</v>
      </c>
      <c r="BB53" s="2">
        <f>SUM(BB47:BB52)</f>
        <v>1852.0000000000002</v>
      </c>
      <c r="BC53" s="2">
        <f t="shared" si="82"/>
        <v>0.39146868250539951</v>
      </c>
      <c r="BD53" s="5"/>
      <c r="BP53" s="5"/>
      <c r="BQ53" s="5"/>
      <c r="BR53" s="5"/>
      <c r="BS53" s="5"/>
      <c r="BT53" s="6"/>
      <c r="BU53" s="6"/>
      <c r="BV53" s="5"/>
      <c r="BW53" s="5"/>
      <c r="BX53" s="5"/>
      <c r="BY53" s="5"/>
      <c r="BZ53" s="5"/>
      <c r="CA53" s="6"/>
      <c r="CB53" s="5"/>
      <c r="CC53" s="5"/>
      <c r="CD53" s="5"/>
      <c r="CE53" s="5"/>
      <c r="CF53" s="5"/>
      <c r="CG53" s="5"/>
      <c r="CH53" s="5"/>
      <c r="CI53" s="5"/>
    </row>
    <row r="54" spans="2:87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6"/>
      <c r="S54" s="5"/>
      <c r="T54" s="5"/>
      <c r="U54" s="5"/>
      <c r="V54" s="5"/>
      <c r="W54" s="5"/>
      <c r="X54" s="5"/>
      <c r="Y54" s="5"/>
      <c r="Z54" s="5"/>
      <c r="AA54" s="5"/>
      <c r="AB54" s="5"/>
      <c r="AC54" s="6"/>
      <c r="AD54" s="6"/>
      <c r="AE54" s="5"/>
      <c r="AF54" s="5"/>
      <c r="AG54" s="5"/>
      <c r="AH54" s="5"/>
      <c r="AI54" s="5"/>
      <c r="AX54" s="5"/>
      <c r="AY54" s="5"/>
      <c r="AZ54" s="6"/>
      <c r="BA54" s="6"/>
      <c r="BB54" s="5"/>
      <c r="BC54" s="5"/>
      <c r="BD54" s="5"/>
      <c r="BP54" s="5"/>
      <c r="BQ54" s="5"/>
      <c r="BR54" s="5"/>
      <c r="BS54" s="5"/>
      <c r="BT54" s="6"/>
      <c r="BU54" s="6"/>
      <c r="BV54" s="5"/>
      <c r="BW54" s="5"/>
      <c r="BX54" s="5"/>
      <c r="BY54" s="5"/>
      <c r="BZ54" s="5"/>
      <c r="CA54" s="6"/>
      <c r="CB54" s="5"/>
      <c r="CC54" s="5"/>
      <c r="CD54" s="5"/>
      <c r="CE54" s="5"/>
      <c r="CF54" s="5"/>
      <c r="CG54" s="5"/>
      <c r="CH54" s="5"/>
      <c r="CI54" s="5"/>
    </row>
    <row r="55" spans="2:87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  <c r="S55" s="5"/>
      <c r="T55" s="5"/>
      <c r="U55" s="5"/>
      <c r="V55" s="5"/>
      <c r="W55" s="5"/>
      <c r="X55" s="5"/>
      <c r="Y55" s="5"/>
      <c r="Z55" s="5"/>
      <c r="AA55" s="5"/>
      <c r="AB55" s="5"/>
      <c r="AC55" s="6"/>
      <c r="AD55" s="6"/>
      <c r="AE55" s="5"/>
      <c r="AF55" s="5"/>
      <c r="AG55" s="5"/>
      <c r="AH55" s="5"/>
      <c r="AI55" s="5"/>
      <c r="AJ55" s="6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6"/>
      <c r="AV55" s="6"/>
      <c r="AW55" s="5"/>
      <c r="AX55" s="5"/>
      <c r="AY55" s="5"/>
      <c r="AZ55" s="6"/>
      <c r="BA55" s="6"/>
      <c r="BB55" s="5"/>
      <c r="BC55" s="5"/>
      <c r="BD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</row>
    <row r="56" spans="2:87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</row>
    <row r="57" spans="2:87" x14ac:dyDescent="0.2">
      <c r="B57" t="s">
        <v>16</v>
      </c>
      <c r="C57" t="s">
        <v>17</v>
      </c>
      <c r="D57" t="s">
        <v>18</v>
      </c>
      <c r="E57" t="s">
        <v>22</v>
      </c>
      <c r="F57" t="s">
        <v>23</v>
      </c>
      <c r="G57" t="s">
        <v>24</v>
      </c>
      <c r="I57" t="s">
        <v>25</v>
      </c>
      <c r="J57" t="s">
        <v>28</v>
      </c>
      <c r="K57" s="5" t="s">
        <v>27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t="s">
        <v>16</v>
      </c>
      <c r="AK57" t="s">
        <v>17</v>
      </c>
      <c r="AL57" t="s">
        <v>18</v>
      </c>
      <c r="AM57" t="s">
        <v>19</v>
      </c>
      <c r="AN57" t="s">
        <v>20</v>
      </c>
      <c r="AO57" t="s">
        <v>21</v>
      </c>
      <c r="AQ57" t="s">
        <v>25</v>
      </c>
      <c r="AR57" t="s">
        <v>26</v>
      </c>
      <c r="AS57" s="5" t="s">
        <v>27</v>
      </c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</row>
    <row r="58" spans="2:87" x14ac:dyDescent="0.2">
      <c r="B58" s="5" t="s">
        <v>12</v>
      </c>
      <c r="C58" s="5" t="s">
        <v>12</v>
      </c>
      <c r="D58" s="5" t="s">
        <v>12</v>
      </c>
      <c r="E58" s="5" t="s">
        <v>12</v>
      </c>
      <c r="F58" s="5" t="s">
        <v>12</v>
      </c>
      <c r="G58" s="5" t="s">
        <v>12</v>
      </c>
      <c r="H58" s="5"/>
      <c r="I58" s="5" t="s">
        <v>12</v>
      </c>
      <c r="J58" s="5" t="s">
        <v>12</v>
      </c>
      <c r="K58" s="5" t="s">
        <v>12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 t="s">
        <v>12</v>
      </c>
      <c r="AK58" s="5" t="s">
        <v>12</v>
      </c>
      <c r="AL58" s="5" t="s">
        <v>12</v>
      </c>
      <c r="AM58" s="5" t="s">
        <v>12</v>
      </c>
      <c r="AN58" s="5" t="s">
        <v>12</v>
      </c>
      <c r="AO58" s="5" t="s">
        <v>12</v>
      </c>
      <c r="AP58" s="5"/>
      <c r="AQ58" s="5" t="s">
        <v>12</v>
      </c>
      <c r="AR58" s="5" t="s">
        <v>12</v>
      </c>
      <c r="AS58" s="5" t="s">
        <v>12</v>
      </c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</row>
    <row r="59" spans="2:87" x14ac:dyDescent="0.2">
      <c r="B59">
        <v>0.68235294117647061</v>
      </c>
      <c r="C59">
        <v>0.61572052401746724</v>
      </c>
      <c r="D59">
        <v>0.58786936236391918</v>
      </c>
      <c r="E59">
        <v>0.60919540229885061</v>
      </c>
      <c r="F59">
        <v>0.66270430906389299</v>
      </c>
      <c r="G59">
        <v>0.62154294032023294</v>
      </c>
      <c r="I59">
        <f t="shared" ref="I59:I65" si="83">STDEV(B59:D59)/SQRT(3)</f>
        <v>2.8030452574071742E-2</v>
      </c>
      <c r="J59">
        <f t="shared" ref="J59:J65" si="84">STDEV(E59:G59)/SQRT(3)</f>
        <v>1.6175981981579695E-2</v>
      </c>
      <c r="K59">
        <f>_xlfn.T.TEST(B59:D59,E59:G59,2,2)</f>
        <v>0.94213687008358249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>
        <v>0.55200000000000005</v>
      </c>
      <c r="AK59" s="5">
        <v>0.48526863084922012</v>
      </c>
      <c r="AL59" s="5">
        <v>0.6823899371069182</v>
      </c>
      <c r="AM59" s="5">
        <v>0.5872801082543978</v>
      </c>
      <c r="AN59" s="5">
        <v>0.62129144851657936</v>
      </c>
      <c r="AO59" s="5">
        <v>0.70864946889226099</v>
      </c>
      <c r="AP59" s="5"/>
      <c r="AQ59">
        <f t="shared" ref="AQ59:AQ65" si="85">STDEV(AJ59:AL59)/SQRT(3)</f>
        <v>5.7884665359577467E-2</v>
      </c>
      <c r="AR59">
        <f t="shared" ref="AR59:AR65" si="86">STDEV(AM59:AO59)/SQRT(3)</f>
        <v>3.6146858394327061E-2</v>
      </c>
      <c r="AS59">
        <f>_xlfn.T.TEST(AJ59:AL59,AM59:AO59,2,2)</f>
        <v>0.38919937077433886</v>
      </c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2:87" x14ac:dyDescent="0.2">
      <c r="B60">
        <v>0.75843694493783309</v>
      </c>
      <c r="C60">
        <v>0.69696969696969702</v>
      </c>
      <c r="D60">
        <v>0.66666666666666663</v>
      </c>
      <c r="E60">
        <v>0.74198717948717952</v>
      </c>
      <c r="F60">
        <v>0.76803394625176802</v>
      </c>
      <c r="G60">
        <v>0.67751060820367748</v>
      </c>
      <c r="I60">
        <f t="shared" si="83"/>
        <v>2.6996172766081364E-2</v>
      </c>
      <c r="J60">
        <f t="shared" si="84"/>
        <v>2.6905324787663904E-2</v>
      </c>
      <c r="K60">
        <f t="shared" ref="K60:K65" si="87">_xlfn.T.TEST(B60:D60,E60:G60,2,2)</f>
        <v>0.59763927454646204</v>
      </c>
      <c r="AJ60">
        <v>0.64080459770114939</v>
      </c>
      <c r="AK60">
        <v>0.60298507462686568</v>
      </c>
      <c r="AL60">
        <v>0.75723472668810288</v>
      </c>
      <c r="AM60">
        <v>0.57980049875311723</v>
      </c>
      <c r="AN60">
        <v>0.70181219110378912</v>
      </c>
      <c r="AO60">
        <v>0.69894099848714064</v>
      </c>
      <c r="AQ60">
        <f t="shared" si="85"/>
        <v>4.6415542429531588E-2</v>
      </c>
      <c r="AR60">
        <f t="shared" si="86"/>
        <v>4.0200577313564467E-2</v>
      </c>
      <c r="AS60">
        <f t="shared" ref="AS60:AS65" si="88">_xlfn.T.TEST(AJ60:AL60,AM60:AO60,2,2)</f>
        <v>0.91686977188862406</v>
      </c>
    </row>
    <row r="61" spans="2:87" x14ac:dyDescent="0.2">
      <c r="B61">
        <v>0.52477064220183489</v>
      </c>
      <c r="C61">
        <v>0.54973821989528793</v>
      </c>
      <c r="D61">
        <v>0.46855345911949686</v>
      </c>
      <c r="E61">
        <v>0.65737704918032791</v>
      </c>
      <c r="F61">
        <v>0.5806916426512968</v>
      </c>
      <c r="G61">
        <v>0.54409769335142466</v>
      </c>
      <c r="I61">
        <f t="shared" si="83"/>
        <v>2.4007773037328917E-2</v>
      </c>
      <c r="J61">
        <f t="shared" si="84"/>
        <v>3.3376622854340281E-2</v>
      </c>
      <c r="K61">
        <f t="shared" si="87"/>
        <v>0.12458633883467826</v>
      </c>
      <c r="AJ61">
        <v>0.52167414050822125</v>
      </c>
      <c r="AK61">
        <v>0.44732824427480916</v>
      </c>
      <c r="AL61">
        <v>0.43543046357615894</v>
      </c>
      <c r="AM61">
        <v>0.46207865168539325</v>
      </c>
      <c r="AN61">
        <v>0.48424543946932008</v>
      </c>
      <c r="AO61">
        <v>0.37254901960784315</v>
      </c>
      <c r="AQ61">
        <f t="shared" si="85"/>
        <v>2.6984400105600506E-2</v>
      </c>
      <c r="AR61">
        <f t="shared" si="86"/>
        <v>3.4142684030461619E-2</v>
      </c>
      <c r="AS61">
        <f t="shared" si="88"/>
        <v>0.54802069928315944</v>
      </c>
    </row>
    <row r="62" spans="2:87" x14ac:dyDescent="0.2">
      <c r="B62">
        <v>0.11600000000000001</v>
      </c>
      <c r="C62">
        <v>2.4258760107816711E-2</v>
      </c>
      <c r="D62">
        <v>5.7233704292527825E-2</v>
      </c>
      <c r="E62">
        <v>0.1536144578313253</v>
      </c>
      <c r="F62">
        <v>0.13461538461538461</v>
      </c>
      <c r="G62">
        <v>9.2566619915848525E-2</v>
      </c>
      <c r="I62">
        <f t="shared" si="83"/>
        <v>2.6829999329231368E-2</v>
      </c>
      <c r="J62">
        <f t="shared" si="84"/>
        <v>1.8036847947675162E-2</v>
      </c>
      <c r="K62">
        <f t="shared" si="87"/>
        <v>0.13175450985766438</v>
      </c>
      <c r="AJ62">
        <v>0.17351598173515981</v>
      </c>
      <c r="AK62">
        <v>5.8536585365853662E-2</v>
      </c>
      <c r="AL62">
        <v>4.6178343949044583E-2</v>
      </c>
      <c r="AM62">
        <v>8.8662790697674423E-2</v>
      </c>
      <c r="AN62">
        <v>0.18835616438356165</v>
      </c>
      <c r="AO62">
        <v>0.13343328335832083</v>
      </c>
      <c r="AQ62">
        <f t="shared" si="85"/>
        <v>4.0543434676977415E-2</v>
      </c>
      <c r="AR62">
        <f t="shared" si="86"/>
        <v>2.8828697729542278E-2</v>
      </c>
      <c r="AS62">
        <f t="shared" si="88"/>
        <v>0.42569920324493637</v>
      </c>
    </row>
    <row r="63" spans="2:87" x14ac:dyDescent="0.2">
      <c r="B63">
        <v>4.363636363636364E-2</v>
      </c>
      <c r="C63">
        <v>1.06951871657754E-2</v>
      </c>
      <c r="D63">
        <v>5.3516819571865444E-2</v>
      </c>
      <c r="E63">
        <v>0.10457516339869281</v>
      </c>
      <c r="F63">
        <v>9.9406528189910984E-2</v>
      </c>
      <c r="G63">
        <v>5.7142857142857141E-2</v>
      </c>
      <c r="I63">
        <f t="shared" si="83"/>
        <v>1.2945262365227007E-2</v>
      </c>
      <c r="J63">
        <f t="shared" si="84"/>
        <v>1.5023604311294826E-2</v>
      </c>
      <c r="K63">
        <f t="shared" si="87"/>
        <v>6.1566991194967918E-2</v>
      </c>
      <c r="AJ63">
        <v>0.16320000000000001</v>
      </c>
      <c r="AK63">
        <v>4.7244094488188976E-2</v>
      </c>
      <c r="AL63">
        <v>3.588907014681892E-2</v>
      </c>
      <c r="AM63">
        <v>0.13210039630118892</v>
      </c>
      <c r="AN63">
        <v>0.30622837370242212</v>
      </c>
      <c r="AO63">
        <v>0.15697674418604651</v>
      </c>
      <c r="AQ63">
        <f t="shared" si="85"/>
        <v>4.0676762039918483E-2</v>
      </c>
      <c r="AR63">
        <f t="shared" si="86"/>
        <v>5.4372906913087174E-2</v>
      </c>
      <c r="AS63">
        <f t="shared" si="88"/>
        <v>0.16186040906640498</v>
      </c>
    </row>
    <row r="64" spans="2:87" x14ac:dyDescent="0.2">
      <c r="B64">
        <v>5.5793991416309016E-2</v>
      </c>
      <c r="C64">
        <v>3.4246575342465752E-3</v>
      </c>
      <c r="D64">
        <v>5.8181818181818182E-2</v>
      </c>
      <c r="E64">
        <v>2.976190476190476E-2</v>
      </c>
      <c r="F64">
        <v>9.5490716180371346E-2</v>
      </c>
      <c r="G64">
        <v>8.6956521739130432E-2</v>
      </c>
      <c r="I64">
        <f t="shared" si="83"/>
        <v>1.7867716838068252E-2</v>
      </c>
      <c r="J64">
        <f t="shared" si="84"/>
        <v>2.0634832116293092E-2</v>
      </c>
      <c r="K64">
        <f t="shared" si="87"/>
        <v>0.31136939593994151</v>
      </c>
      <c r="AJ64">
        <v>0.19946091644204852</v>
      </c>
      <c r="AK64">
        <v>1.6666666666666666E-2</v>
      </c>
      <c r="AL64">
        <v>0.14227642276422764</v>
      </c>
      <c r="AM64">
        <v>7.8028747433264892E-2</v>
      </c>
      <c r="AN64">
        <v>0.34944237918215615</v>
      </c>
      <c r="AO64">
        <v>0.25333333333333335</v>
      </c>
      <c r="AQ64">
        <f t="shared" si="85"/>
        <v>5.3986425709011007E-2</v>
      </c>
      <c r="AR64">
        <f t="shared" si="86"/>
        <v>7.9454391540293393E-2</v>
      </c>
      <c r="AS64">
        <f t="shared" si="88"/>
        <v>0.32589370069783857</v>
      </c>
    </row>
    <row r="65" spans="2:45" x14ac:dyDescent="0.2">
      <c r="B65">
        <v>0.40656396517079707</v>
      </c>
      <c r="C65">
        <v>0.35045090180360722</v>
      </c>
      <c r="D65">
        <v>0.34149855907780979</v>
      </c>
      <c r="E65">
        <v>0.40839363241678728</v>
      </c>
      <c r="F65">
        <v>0.41344406955619001</v>
      </c>
      <c r="G65">
        <v>0.36990515252499362</v>
      </c>
      <c r="I65">
        <f t="shared" si="83"/>
        <v>2.0361084055913775E-2</v>
      </c>
      <c r="J65">
        <f t="shared" si="84"/>
        <v>1.3748752056357427E-2</v>
      </c>
      <c r="K65">
        <f t="shared" si="87"/>
        <v>0.27457995704170235</v>
      </c>
      <c r="AJ65">
        <v>0.39253362613230852</v>
      </c>
      <c r="AK65">
        <v>0.30359212050984935</v>
      </c>
      <c r="AL65">
        <v>0.37444013138250226</v>
      </c>
      <c r="AM65">
        <v>0.34097968936678613</v>
      </c>
      <c r="AN65">
        <v>0.45270690728064716</v>
      </c>
      <c r="AO65">
        <v>0.39536762725558849</v>
      </c>
      <c r="AQ65">
        <f t="shared" si="85"/>
        <v>2.7138949684154017E-2</v>
      </c>
      <c r="AR65">
        <f t="shared" si="86"/>
        <v>3.2256620375047826E-2</v>
      </c>
      <c r="AS65">
        <f t="shared" si="88"/>
        <v>0.4018370645022909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0"/>
  <sheetViews>
    <sheetView tabSelected="1" zoomScale="90" zoomScaleNormal="90" workbookViewId="0">
      <selection activeCell="AN30" sqref="AN30"/>
    </sheetView>
  </sheetViews>
  <sheetFormatPr baseColWidth="10" defaultColWidth="8.83203125" defaultRowHeight="15" x14ac:dyDescent="0.2"/>
  <sheetData>
    <row r="2" spans="1:45" x14ac:dyDescent="0.2">
      <c r="B2" t="s">
        <v>70</v>
      </c>
      <c r="E2" t="s">
        <v>51</v>
      </c>
      <c r="H2" t="s">
        <v>52</v>
      </c>
      <c r="L2" t="s">
        <v>66</v>
      </c>
      <c r="O2" t="s">
        <v>67</v>
      </c>
      <c r="R2" t="s">
        <v>68</v>
      </c>
      <c r="X2" t="s">
        <v>70</v>
      </c>
      <c r="AA2" t="s">
        <v>51</v>
      </c>
      <c r="AE2" t="s">
        <v>52</v>
      </c>
      <c r="AI2" t="s">
        <v>75</v>
      </c>
      <c r="AM2" t="s">
        <v>60</v>
      </c>
      <c r="AQ2" t="s">
        <v>61</v>
      </c>
    </row>
    <row r="3" spans="1:45" x14ac:dyDescent="0.2">
      <c r="B3" t="s">
        <v>71</v>
      </c>
      <c r="C3" t="s">
        <v>62</v>
      </c>
      <c r="E3" t="s">
        <v>71</v>
      </c>
      <c r="F3" t="s">
        <v>62</v>
      </c>
      <c r="H3" t="s">
        <v>71</v>
      </c>
      <c r="I3" t="s">
        <v>62</v>
      </c>
      <c r="L3" t="s">
        <v>71</v>
      </c>
      <c r="M3" t="s">
        <v>62</v>
      </c>
      <c r="O3" t="s">
        <v>71</v>
      </c>
      <c r="P3" t="s">
        <v>62</v>
      </c>
      <c r="R3" t="s">
        <v>71</v>
      </c>
      <c r="S3" t="s">
        <v>62</v>
      </c>
      <c r="W3" s="2" t="s">
        <v>1</v>
      </c>
      <c r="X3" t="s">
        <v>71</v>
      </c>
      <c r="Y3" t="s">
        <v>62</v>
      </c>
      <c r="AA3" t="s">
        <v>71</v>
      </c>
      <c r="AB3" t="s">
        <v>62</v>
      </c>
      <c r="AC3" t="s">
        <v>72</v>
      </c>
      <c r="AE3" t="s">
        <v>71</v>
      </c>
      <c r="AF3" t="s">
        <v>62</v>
      </c>
      <c r="AI3" t="s">
        <v>71</v>
      </c>
      <c r="AJ3" t="s">
        <v>62</v>
      </c>
      <c r="AK3" t="s">
        <v>72</v>
      </c>
      <c r="AM3" t="s">
        <v>71</v>
      </c>
      <c r="AN3" t="s">
        <v>62</v>
      </c>
      <c r="AO3" t="s">
        <v>72</v>
      </c>
      <c r="AQ3" t="s">
        <v>71</v>
      </c>
      <c r="AR3" t="s">
        <v>62</v>
      </c>
      <c r="AS3" t="s">
        <v>72</v>
      </c>
    </row>
    <row r="4" spans="1:45" x14ac:dyDescent="0.2">
      <c r="A4" s="2" t="s">
        <v>1</v>
      </c>
      <c r="B4">
        <v>361</v>
      </c>
      <c r="C4">
        <v>250</v>
      </c>
      <c r="E4">
        <v>346</v>
      </c>
      <c r="F4">
        <v>327</v>
      </c>
      <c r="H4">
        <v>297</v>
      </c>
      <c r="I4">
        <v>339</v>
      </c>
      <c r="L4">
        <v>361</v>
      </c>
      <c r="M4">
        <v>354</v>
      </c>
      <c r="O4">
        <v>312</v>
      </c>
      <c r="P4">
        <v>322</v>
      </c>
      <c r="R4">
        <v>287</v>
      </c>
      <c r="S4">
        <v>333</v>
      </c>
      <c r="W4" s="2">
        <v>1</v>
      </c>
      <c r="X4">
        <v>334</v>
      </c>
      <c r="Y4">
        <v>321</v>
      </c>
      <c r="AA4">
        <v>346</v>
      </c>
      <c r="AB4">
        <v>269</v>
      </c>
      <c r="AC4">
        <v>269</v>
      </c>
      <c r="AE4">
        <v>292</v>
      </c>
      <c r="AF4">
        <v>395</v>
      </c>
      <c r="AI4">
        <v>394</v>
      </c>
      <c r="AJ4">
        <v>345</v>
      </c>
      <c r="AK4">
        <v>386</v>
      </c>
      <c r="AM4">
        <v>310</v>
      </c>
      <c r="AN4">
        <v>273</v>
      </c>
      <c r="AO4">
        <v>263</v>
      </c>
      <c r="AQ4">
        <v>252</v>
      </c>
      <c r="AR4">
        <v>287</v>
      </c>
      <c r="AS4">
        <v>237</v>
      </c>
    </row>
    <row r="5" spans="1:45" x14ac:dyDescent="0.2">
      <c r="A5" s="2">
        <v>1</v>
      </c>
      <c r="B5">
        <v>407</v>
      </c>
      <c r="C5">
        <v>288</v>
      </c>
      <c r="E5">
        <v>357</v>
      </c>
      <c r="F5">
        <v>382</v>
      </c>
      <c r="H5">
        <v>309</v>
      </c>
      <c r="I5">
        <v>355</v>
      </c>
      <c r="L5">
        <v>372</v>
      </c>
      <c r="M5">
        <v>367</v>
      </c>
      <c r="O5">
        <v>335</v>
      </c>
      <c r="P5">
        <v>319</v>
      </c>
      <c r="R5">
        <v>305</v>
      </c>
      <c r="S5">
        <v>340</v>
      </c>
      <c r="W5" s="2">
        <v>2</v>
      </c>
      <c r="X5">
        <v>362</v>
      </c>
      <c r="Y5">
        <v>324</v>
      </c>
      <c r="AA5">
        <v>345</v>
      </c>
      <c r="AB5">
        <v>253</v>
      </c>
      <c r="AC5">
        <v>253</v>
      </c>
      <c r="AE5">
        <v>347</v>
      </c>
      <c r="AF5">
        <v>412</v>
      </c>
      <c r="AI5">
        <v>438</v>
      </c>
      <c r="AJ5">
        <v>364</v>
      </c>
      <c r="AK5">
        <v>387</v>
      </c>
      <c r="AM5">
        <v>338</v>
      </c>
      <c r="AN5">
        <v>274</v>
      </c>
      <c r="AO5">
        <v>269</v>
      </c>
      <c r="AQ5">
        <v>260</v>
      </c>
      <c r="AR5">
        <v>326</v>
      </c>
      <c r="AS5">
        <v>249</v>
      </c>
    </row>
    <row r="6" spans="1:45" x14ac:dyDescent="0.2">
      <c r="A6" s="2">
        <v>2</v>
      </c>
      <c r="B6">
        <v>380</v>
      </c>
      <c r="C6">
        <v>292</v>
      </c>
      <c r="E6">
        <v>334</v>
      </c>
      <c r="F6">
        <v>363</v>
      </c>
      <c r="H6">
        <v>348</v>
      </c>
      <c r="I6">
        <v>360</v>
      </c>
      <c r="L6">
        <v>362</v>
      </c>
      <c r="M6">
        <v>397</v>
      </c>
      <c r="O6">
        <v>332</v>
      </c>
      <c r="P6">
        <v>307</v>
      </c>
      <c r="R6">
        <v>303</v>
      </c>
      <c r="S6">
        <v>340</v>
      </c>
      <c r="W6" s="2">
        <v>3</v>
      </c>
      <c r="X6">
        <v>352</v>
      </c>
      <c r="Y6">
        <v>315</v>
      </c>
      <c r="AA6">
        <v>322</v>
      </c>
      <c r="AB6">
        <v>251</v>
      </c>
      <c r="AC6">
        <v>251</v>
      </c>
      <c r="AE6">
        <v>334</v>
      </c>
      <c r="AF6">
        <v>430</v>
      </c>
      <c r="AI6">
        <v>379</v>
      </c>
      <c r="AJ6">
        <v>333</v>
      </c>
      <c r="AK6">
        <v>369</v>
      </c>
      <c r="AM6">
        <v>323</v>
      </c>
      <c r="AN6">
        <v>294</v>
      </c>
      <c r="AO6">
        <v>280</v>
      </c>
      <c r="AQ6">
        <v>262</v>
      </c>
      <c r="AR6">
        <v>309</v>
      </c>
      <c r="AS6">
        <v>255</v>
      </c>
    </row>
    <row r="7" spans="1:45" x14ac:dyDescent="0.2">
      <c r="A7" s="2">
        <v>3</v>
      </c>
      <c r="B7">
        <v>375</v>
      </c>
      <c r="C7">
        <v>250</v>
      </c>
      <c r="E7">
        <v>351</v>
      </c>
      <c r="F7">
        <v>365</v>
      </c>
      <c r="H7">
        <v>363</v>
      </c>
      <c r="I7">
        <v>343</v>
      </c>
      <c r="L7">
        <v>392</v>
      </c>
      <c r="M7">
        <v>354</v>
      </c>
      <c r="O7">
        <v>336</v>
      </c>
      <c r="P7">
        <v>333</v>
      </c>
      <c r="R7">
        <v>331</v>
      </c>
      <c r="S7">
        <v>359</v>
      </c>
      <c r="W7" s="2">
        <v>4</v>
      </c>
      <c r="X7">
        <v>354</v>
      </c>
      <c r="Y7">
        <v>311</v>
      </c>
      <c r="AA7">
        <v>294</v>
      </c>
      <c r="AB7">
        <v>272</v>
      </c>
      <c r="AC7">
        <v>272</v>
      </c>
      <c r="AE7">
        <v>316</v>
      </c>
      <c r="AF7">
        <v>426</v>
      </c>
      <c r="AI7">
        <v>383</v>
      </c>
      <c r="AJ7">
        <v>305</v>
      </c>
      <c r="AK7">
        <v>351</v>
      </c>
      <c r="AM7">
        <v>305</v>
      </c>
      <c r="AN7">
        <v>316</v>
      </c>
      <c r="AO7">
        <v>279</v>
      </c>
      <c r="AQ7">
        <v>257</v>
      </c>
      <c r="AR7">
        <v>324</v>
      </c>
      <c r="AS7">
        <v>235</v>
      </c>
    </row>
    <row r="8" spans="1:45" x14ac:dyDescent="0.2">
      <c r="A8" s="2">
        <v>4</v>
      </c>
      <c r="B8">
        <v>370</v>
      </c>
      <c r="C8">
        <v>298</v>
      </c>
      <c r="E8">
        <v>368</v>
      </c>
      <c r="F8">
        <v>337</v>
      </c>
      <c r="H8">
        <v>349</v>
      </c>
      <c r="I8">
        <v>293</v>
      </c>
      <c r="L8">
        <v>364</v>
      </c>
      <c r="M8">
        <v>399</v>
      </c>
      <c r="O8">
        <v>310</v>
      </c>
      <c r="P8">
        <v>321</v>
      </c>
      <c r="R8">
        <v>291</v>
      </c>
      <c r="S8">
        <v>336</v>
      </c>
      <c r="W8" s="2">
        <v>5</v>
      </c>
      <c r="X8">
        <v>336</v>
      </c>
      <c r="Y8">
        <v>272</v>
      </c>
      <c r="AA8">
        <v>292</v>
      </c>
      <c r="AB8">
        <v>260</v>
      </c>
      <c r="AC8">
        <v>260</v>
      </c>
      <c r="AE8">
        <v>314</v>
      </c>
      <c r="AF8">
        <v>434</v>
      </c>
      <c r="AI8">
        <v>434</v>
      </c>
      <c r="AJ8">
        <v>323</v>
      </c>
      <c r="AK8">
        <v>413</v>
      </c>
      <c r="AM8">
        <v>312</v>
      </c>
      <c r="AN8">
        <v>275</v>
      </c>
      <c r="AO8">
        <v>266</v>
      </c>
      <c r="AQ8">
        <v>245</v>
      </c>
      <c r="AR8">
        <v>282</v>
      </c>
      <c r="AS8">
        <v>220</v>
      </c>
    </row>
    <row r="9" spans="1:45" x14ac:dyDescent="0.2">
      <c r="A9" s="2">
        <v>5</v>
      </c>
      <c r="B9">
        <v>207</v>
      </c>
      <c r="C9">
        <v>152</v>
      </c>
      <c r="E9">
        <v>170</v>
      </c>
      <c r="F9">
        <v>148</v>
      </c>
      <c r="H9">
        <v>198</v>
      </c>
      <c r="I9">
        <v>133</v>
      </c>
      <c r="L9">
        <v>234</v>
      </c>
      <c r="M9">
        <v>166</v>
      </c>
      <c r="O9">
        <v>143</v>
      </c>
      <c r="P9">
        <v>184</v>
      </c>
      <c r="R9">
        <v>152</v>
      </c>
      <c r="S9">
        <v>156</v>
      </c>
      <c r="W9" s="2">
        <v>6</v>
      </c>
      <c r="X9">
        <v>131</v>
      </c>
      <c r="Y9">
        <v>137</v>
      </c>
      <c r="AA9">
        <v>129</v>
      </c>
      <c r="AB9">
        <v>99</v>
      </c>
      <c r="AC9">
        <v>99</v>
      </c>
      <c r="AE9">
        <v>165</v>
      </c>
      <c r="AF9">
        <v>127</v>
      </c>
      <c r="AI9">
        <v>164</v>
      </c>
      <c r="AJ9">
        <v>323</v>
      </c>
      <c r="AK9">
        <v>219</v>
      </c>
      <c r="AM9">
        <v>137</v>
      </c>
      <c r="AN9">
        <v>156</v>
      </c>
      <c r="AO9">
        <v>132</v>
      </c>
      <c r="AQ9">
        <v>127</v>
      </c>
      <c r="AR9">
        <v>141</v>
      </c>
      <c r="AS9">
        <v>107</v>
      </c>
    </row>
    <row r="10" spans="1:45" x14ac:dyDescent="0.2">
      <c r="A10" s="2">
        <v>6</v>
      </c>
      <c r="B10">
        <v>2100</v>
      </c>
      <c r="C10">
        <v>1530</v>
      </c>
      <c r="E10">
        <v>1926</v>
      </c>
      <c r="F10">
        <v>1922</v>
      </c>
      <c r="H10">
        <v>1864</v>
      </c>
      <c r="I10">
        <v>1823</v>
      </c>
      <c r="L10">
        <v>2085</v>
      </c>
      <c r="M10">
        <v>2037</v>
      </c>
      <c r="O10">
        <v>1768</v>
      </c>
      <c r="P10">
        <v>1786</v>
      </c>
      <c r="R10">
        <v>1669</v>
      </c>
      <c r="S10">
        <v>1864</v>
      </c>
      <c r="W10" s="2" t="s">
        <v>5</v>
      </c>
      <c r="X10">
        <v>1869</v>
      </c>
      <c r="Y10">
        <v>1680</v>
      </c>
      <c r="AA10">
        <v>1728</v>
      </c>
      <c r="AB10">
        <v>1404</v>
      </c>
      <c r="AC10">
        <v>1404</v>
      </c>
      <c r="AE10">
        <v>1768</v>
      </c>
      <c r="AF10">
        <v>2224</v>
      </c>
      <c r="AI10">
        <v>2192</v>
      </c>
      <c r="AJ10">
        <v>1993</v>
      </c>
      <c r="AK10">
        <v>2125</v>
      </c>
      <c r="AM10">
        <v>1725</v>
      </c>
      <c r="AN10">
        <v>1588</v>
      </c>
      <c r="AO10">
        <v>1489</v>
      </c>
      <c r="AQ10">
        <v>1403</v>
      </c>
      <c r="AR10">
        <v>1669</v>
      </c>
      <c r="AS10">
        <v>1303</v>
      </c>
    </row>
    <row r="11" spans="1:45" x14ac:dyDescent="0.2">
      <c r="A11" s="2" t="s">
        <v>5</v>
      </c>
    </row>
    <row r="12" spans="1:45" x14ac:dyDescent="0.2">
      <c r="A12" s="2" t="s">
        <v>1</v>
      </c>
      <c r="B12" t="s">
        <v>73</v>
      </c>
      <c r="E12" t="s">
        <v>79</v>
      </c>
      <c r="H12" t="s">
        <v>74</v>
      </c>
      <c r="L12" t="s">
        <v>82</v>
      </c>
      <c r="O12" t="s">
        <v>40</v>
      </c>
      <c r="R12" t="s">
        <v>41</v>
      </c>
      <c r="W12" s="2" t="s">
        <v>1</v>
      </c>
      <c r="X12" t="s">
        <v>73</v>
      </c>
      <c r="AA12" t="s">
        <v>79</v>
      </c>
      <c r="AE12" t="s">
        <v>74</v>
      </c>
      <c r="AI12" t="s">
        <v>83</v>
      </c>
      <c r="AM12" t="s">
        <v>84</v>
      </c>
      <c r="AQ12" t="s">
        <v>85</v>
      </c>
    </row>
    <row r="13" spans="1:45" x14ac:dyDescent="0.2">
      <c r="A13" s="2">
        <v>1</v>
      </c>
      <c r="B13">
        <f>AVERAGE(B4,C4)</f>
        <v>305.5</v>
      </c>
      <c r="E13">
        <f>AVERAGE(E4,F4)</f>
        <v>336.5</v>
      </c>
      <c r="H13">
        <f>AVERAGE(H4,I4)</f>
        <v>318</v>
      </c>
      <c r="L13">
        <f>AVERAGE(L4,M4)</f>
        <v>357.5</v>
      </c>
      <c r="O13">
        <f>AVERAGE(O4,P4)</f>
        <v>317</v>
      </c>
      <c r="R13">
        <f>AVERAGE(R4,S4)</f>
        <v>310</v>
      </c>
      <c r="W13" s="2">
        <v>1</v>
      </c>
      <c r="X13">
        <f>AVERAGE(X4,Y4)</f>
        <v>327.5</v>
      </c>
      <c r="AA13">
        <f>AVERAGE(AA4,AB4,AC4)</f>
        <v>294.66666666666669</v>
      </c>
      <c r="AE13">
        <f>AVERAGE(AE4,AF4)</f>
        <v>343.5</v>
      </c>
      <c r="AI13">
        <f>AVERAGE(AI4,AJ4,AK4)</f>
        <v>375</v>
      </c>
      <c r="AM13">
        <f>AVERAGE(AM4,AN4,AO4)</f>
        <v>282</v>
      </c>
      <c r="AQ13">
        <f>AVERAGE(AQ4,AR4,AS4)</f>
        <v>258.66666666666669</v>
      </c>
    </row>
    <row r="14" spans="1:45" x14ac:dyDescent="0.2">
      <c r="A14" s="2">
        <v>2</v>
      </c>
      <c r="B14">
        <f t="shared" ref="B14:B19" si="0">AVERAGE(B5,C5)</f>
        <v>347.5</v>
      </c>
      <c r="E14">
        <f t="shared" ref="E14:E19" si="1">AVERAGE(E5,F5)</f>
        <v>369.5</v>
      </c>
      <c r="H14">
        <f t="shared" ref="H14:H18" si="2">AVERAGE(H5,I5)</f>
        <v>332</v>
      </c>
      <c r="L14">
        <f t="shared" ref="L14:L18" si="3">AVERAGE(L5,M5)</f>
        <v>369.5</v>
      </c>
      <c r="O14">
        <f t="shared" ref="O14:O18" si="4">AVERAGE(O5,P5)</f>
        <v>327</v>
      </c>
      <c r="R14">
        <f t="shared" ref="R14:R18" si="5">AVERAGE(R5,S5)</f>
        <v>322.5</v>
      </c>
      <c r="W14" s="2">
        <v>2</v>
      </c>
      <c r="X14">
        <f t="shared" ref="X14:X19" si="6">AVERAGE(X5,Y5)</f>
        <v>343</v>
      </c>
      <c r="AA14">
        <f t="shared" ref="AA14:AA19" si="7">AVERAGE(AA5,AB5,AC5)</f>
        <v>283.66666666666669</v>
      </c>
      <c r="AE14">
        <f t="shared" ref="AE14:AE19" si="8">AVERAGE(AE5,AF5)</f>
        <v>379.5</v>
      </c>
      <c r="AI14">
        <f t="shared" ref="AI14:AI19" si="9">AVERAGE(AI5,AJ5,AK5)</f>
        <v>396.33333333333331</v>
      </c>
      <c r="AM14">
        <f t="shared" ref="AM14:AM19" si="10">AVERAGE(AM5,AN5,AO5)</f>
        <v>293.66666666666669</v>
      </c>
      <c r="AQ14">
        <f t="shared" ref="AQ14:AQ19" si="11">AVERAGE(AQ5,AR5,AS5)</f>
        <v>278.33333333333331</v>
      </c>
    </row>
    <row r="15" spans="1:45" x14ac:dyDescent="0.2">
      <c r="A15" s="2">
        <v>3</v>
      </c>
      <c r="B15">
        <f t="shared" si="0"/>
        <v>336</v>
      </c>
      <c r="E15">
        <f t="shared" si="1"/>
        <v>348.5</v>
      </c>
      <c r="H15">
        <f t="shared" si="2"/>
        <v>354</v>
      </c>
      <c r="L15">
        <f t="shared" si="3"/>
        <v>379.5</v>
      </c>
      <c r="O15">
        <f t="shared" si="4"/>
        <v>319.5</v>
      </c>
      <c r="R15">
        <f t="shared" si="5"/>
        <v>321.5</v>
      </c>
      <c r="W15" s="2">
        <v>3</v>
      </c>
      <c r="X15">
        <f t="shared" si="6"/>
        <v>333.5</v>
      </c>
      <c r="AA15">
        <f t="shared" si="7"/>
        <v>274.66666666666669</v>
      </c>
      <c r="AE15">
        <f t="shared" si="8"/>
        <v>382</v>
      </c>
      <c r="AI15">
        <f t="shared" si="9"/>
        <v>360.33333333333331</v>
      </c>
      <c r="AM15">
        <f t="shared" si="10"/>
        <v>299</v>
      </c>
      <c r="AQ15">
        <f t="shared" si="11"/>
        <v>275.33333333333331</v>
      </c>
    </row>
    <row r="16" spans="1:45" x14ac:dyDescent="0.2">
      <c r="A16" s="2">
        <v>4</v>
      </c>
      <c r="B16">
        <f t="shared" si="0"/>
        <v>312.5</v>
      </c>
      <c r="E16">
        <f t="shared" si="1"/>
        <v>358</v>
      </c>
      <c r="H16">
        <f t="shared" si="2"/>
        <v>353</v>
      </c>
      <c r="L16">
        <f t="shared" si="3"/>
        <v>373</v>
      </c>
      <c r="O16">
        <f t="shared" si="4"/>
        <v>334.5</v>
      </c>
      <c r="R16">
        <f t="shared" si="5"/>
        <v>345</v>
      </c>
      <c r="W16" s="2">
        <v>4</v>
      </c>
      <c r="X16">
        <f t="shared" si="6"/>
        <v>332.5</v>
      </c>
      <c r="AA16">
        <f t="shared" si="7"/>
        <v>279.33333333333331</v>
      </c>
      <c r="AE16">
        <f t="shared" si="8"/>
        <v>371</v>
      </c>
      <c r="AI16">
        <f t="shared" si="9"/>
        <v>346.33333333333331</v>
      </c>
      <c r="AM16">
        <f t="shared" si="10"/>
        <v>300</v>
      </c>
      <c r="AQ16">
        <f t="shared" si="11"/>
        <v>272</v>
      </c>
    </row>
    <row r="17" spans="1:43" x14ac:dyDescent="0.2">
      <c r="A17" s="2">
        <v>5</v>
      </c>
      <c r="B17">
        <f t="shared" si="0"/>
        <v>334</v>
      </c>
      <c r="E17">
        <f t="shared" si="1"/>
        <v>352.5</v>
      </c>
      <c r="H17">
        <f t="shared" si="2"/>
        <v>321</v>
      </c>
      <c r="L17">
        <f t="shared" si="3"/>
        <v>381.5</v>
      </c>
      <c r="O17">
        <f t="shared" si="4"/>
        <v>315.5</v>
      </c>
      <c r="R17">
        <f t="shared" si="5"/>
        <v>313.5</v>
      </c>
      <c r="W17" s="2">
        <v>5</v>
      </c>
      <c r="X17">
        <f t="shared" si="6"/>
        <v>304</v>
      </c>
      <c r="AA17">
        <f t="shared" si="7"/>
        <v>270.66666666666669</v>
      </c>
      <c r="AE17">
        <f t="shared" si="8"/>
        <v>374</v>
      </c>
      <c r="AI17">
        <f t="shared" si="9"/>
        <v>390</v>
      </c>
      <c r="AM17">
        <f t="shared" si="10"/>
        <v>284.33333333333331</v>
      </c>
      <c r="AQ17">
        <f t="shared" si="11"/>
        <v>249</v>
      </c>
    </row>
    <row r="18" spans="1:43" x14ac:dyDescent="0.2">
      <c r="A18" s="2">
        <v>6</v>
      </c>
      <c r="B18">
        <f t="shared" si="0"/>
        <v>179.5</v>
      </c>
      <c r="E18">
        <f t="shared" si="1"/>
        <v>159</v>
      </c>
      <c r="H18">
        <f t="shared" si="2"/>
        <v>165.5</v>
      </c>
      <c r="L18">
        <f t="shared" si="3"/>
        <v>200</v>
      </c>
      <c r="O18">
        <f t="shared" si="4"/>
        <v>163.5</v>
      </c>
      <c r="R18">
        <f t="shared" si="5"/>
        <v>154</v>
      </c>
      <c r="W18" s="2">
        <v>6</v>
      </c>
      <c r="X18">
        <f t="shared" si="6"/>
        <v>134</v>
      </c>
      <c r="AA18">
        <f t="shared" si="7"/>
        <v>109</v>
      </c>
      <c r="AE18">
        <f t="shared" si="8"/>
        <v>146</v>
      </c>
      <c r="AI18">
        <f t="shared" si="9"/>
        <v>235.33333333333334</v>
      </c>
      <c r="AM18">
        <f t="shared" si="10"/>
        <v>141.66666666666666</v>
      </c>
      <c r="AQ18">
        <f t="shared" si="11"/>
        <v>125</v>
      </c>
    </row>
    <row r="19" spans="1:43" x14ac:dyDescent="0.2">
      <c r="A19" s="2" t="s">
        <v>5</v>
      </c>
      <c r="B19">
        <f t="shared" si="0"/>
        <v>1815</v>
      </c>
      <c r="E19">
        <f t="shared" si="1"/>
        <v>1924</v>
      </c>
      <c r="H19">
        <f>AVERAGE(H10,I10)</f>
        <v>1843.5</v>
      </c>
      <c r="L19">
        <f>AVERAGE(L10,M10)</f>
        <v>2061</v>
      </c>
      <c r="O19">
        <f>AVERAGE(O10,P10)</f>
        <v>1777</v>
      </c>
      <c r="R19">
        <f>AVERAGE(R10,S10)</f>
        <v>1766.5</v>
      </c>
      <c r="W19" s="2" t="s">
        <v>5</v>
      </c>
      <c r="X19">
        <f t="shared" si="6"/>
        <v>1774.5</v>
      </c>
      <c r="AA19">
        <f t="shared" si="7"/>
        <v>1512</v>
      </c>
      <c r="AE19">
        <f t="shared" si="8"/>
        <v>1996</v>
      </c>
      <c r="AI19">
        <f t="shared" si="9"/>
        <v>2103.3333333333335</v>
      </c>
      <c r="AM19">
        <f t="shared" si="10"/>
        <v>1600.6666666666667</v>
      </c>
      <c r="AQ19">
        <f t="shared" si="11"/>
        <v>1458.3333333333333</v>
      </c>
    </row>
    <row r="22" spans="1:43" x14ac:dyDescent="0.2">
      <c r="B22" t="s">
        <v>16</v>
      </c>
      <c r="C22" t="s">
        <v>17</v>
      </c>
      <c r="D22" t="s">
        <v>18</v>
      </c>
      <c r="E22" t="s">
        <v>22</v>
      </c>
      <c r="F22" t="s">
        <v>23</v>
      </c>
      <c r="G22" t="s">
        <v>24</v>
      </c>
      <c r="X22" t="s">
        <v>16</v>
      </c>
      <c r="Y22" t="s">
        <v>17</v>
      </c>
      <c r="Z22" t="s">
        <v>18</v>
      </c>
      <c r="AA22" t="s">
        <v>19</v>
      </c>
      <c r="AB22" t="s">
        <v>20</v>
      </c>
      <c r="AC22" t="s">
        <v>21</v>
      </c>
      <c r="AD22" s="3"/>
      <c r="AE22" t="s">
        <v>25</v>
      </c>
      <c r="AF22" t="s">
        <v>26</v>
      </c>
      <c r="AG22" s="5" t="s">
        <v>27</v>
      </c>
      <c r="AH22" s="3"/>
    </row>
    <row r="23" spans="1:43" x14ac:dyDescent="0.2">
      <c r="A23" s="2" t="s">
        <v>1</v>
      </c>
      <c r="B23" t="s">
        <v>3</v>
      </c>
      <c r="C23" t="s">
        <v>3</v>
      </c>
      <c r="D23" t="s">
        <v>3</v>
      </c>
      <c r="E23" t="s">
        <v>3</v>
      </c>
      <c r="F23" t="s">
        <v>3</v>
      </c>
      <c r="G23" t="s">
        <v>3</v>
      </c>
      <c r="I23" t="s">
        <v>25</v>
      </c>
      <c r="J23" t="s">
        <v>28</v>
      </c>
      <c r="K23" s="5" t="s">
        <v>27</v>
      </c>
      <c r="M23" t="s">
        <v>42</v>
      </c>
      <c r="N23" t="s">
        <v>43</v>
      </c>
      <c r="W23" s="2" t="s">
        <v>1</v>
      </c>
      <c r="X23" t="s">
        <v>3</v>
      </c>
      <c r="Y23" t="s">
        <v>3</v>
      </c>
      <c r="Z23" t="s">
        <v>3</v>
      </c>
      <c r="AA23" t="s">
        <v>3</v>
      </c>
      <c r="AB23" t="s">
        <v>3</v>
      </c>
      <c r="AC23" t="s">
        <v>3</v>
      </c>
      <c r="AE23" t="s">
        <v>3</v>
      </c>
      <c r="AF23" t="s">
        <v>3</v>
      </c>
      <c r="AG23" t="s">
        <v>3</v>
      </c>
      <c r="AH23" s="3"/>
      <c r="AI23" t="s">
        <v>42</v>
      </c>
      <c r="AJ23" t="s">
        <v>56</v>
      </c>
    </row>
    <row r="24" spans="1:43" x14ac:dyDescent="0.2">
      <c r="A24" s="2">
        <v>1</v>
      </c>
      <c r="B24">
        <v>305.5</v>
      </c>
      <c r="C24">
        <v>336.5</v>
      </c>
      <c r="D24">
        <v>318</v>
      </c>
      <c r="E24">
        <v>357.5</v>
      </c>
      <c r="F24">
        <v>317</v>
      </c>
      <c r="G24">
        <v>310</v>
      </c>
      <c r="I24">
        <f t="shared" ref="I24:I30" si="12">STDEV(B24:D24)/SQRT(3)</f>
        <v>9.0046284394934002</v>
      </c>
      <c r="J24">
        <f t="shared" ref="J24:J30" si="13">STDEV(E24:G24)/SQRT(3)</f>
        <v>14.80521679829257</v>
      </c>
      <c r="K24">
        <f>_xlfn.T.TEST(B24:D24,E24:G24,2,2)</f>
        <v>0.66199223843037647</v>
      </c>
      <c r="M24">
        <f>AVERAGE(B24:D24)</f>
        <v>320</v>
      </c>
      <c r="N24">
        <f>AVERAGE(E24:G24)</f>
        <v>328.16666666666669</v>
      </c>
      <c r="W24" s="2">
        <v>1</v>
      </c>
      <c r="X24">
        <v>327.5</v>
      </c>
      <c r="Y24">
        <v>294.66666666666669</v>
      </c>
      <c r="Z24">
        <v>343.5</v>
      </c>
      <c r="AA24">
        <v>375</v>
      </c>
      <c r="AB24">
        <v>282</v>
      </c>
      <c r="AC24">
        <v>258.66666666666669</v>
      </c>
      <c r="AE24">
        <f t="shared" ref="AE24:AE30" si="14">STDEV(X24:Z24)/SQRT(3)</f>
        <v>14.373436576280062</v>
      </c>
      <c r="AF24">
        <f t="shared" ref="AF24:AF30" si="15">STDEV(AA24:AC24)/SQRT(3)</f>
        <v>35.53315266440049</v>
      </c>
      <c r="AG24">
        <f>_xlfn.T.TEST(X24:Z24,AA24:AC24,2,2)</f>
        <v>0.68612451392825324</v>
      </c>
      <c r="AH24" s="3"/>
      <c r="AI24">
        <f>AVERAGE(X24:Z24)</f>
        <v>321.88888888888891</v>
      </c>
      <c r="AJ24">
        <f>AVERAGE(AA24:AC24)</f>
        <v>305.22222222222223</v>
      </c>
    </row>
    <row r="25" spans="1:43" x14ac:dyDescent="0.2">
      <c r="A25" s="2">
        <v>2</v>
      </c>
      <c r="B25">
        <v>347.5</v>
      </c>
      <c r="C25">
        <v>369.5</v>
      </c>
      <c r="D25">
        <v>332</v>
      </c>
      <c r="E25">
        <v>369.5</v>
      </c>
      <c r="F25">
        <v>327</v>
      </c>
      <c r="G25">
        <v>322.5</v>
      </c>
      <c r="I25">
        <f t="shared" si="12"/>
        <v>10.879389280245061</v>
      </c>
      <c r="J25">
        <f t="shared" si="13"/>
        <v>14.973124070962761</v>
      </c>
      <c r="K25">
        <f t="shared" ref="K25:K30" si="16">_xlfn.T.TEST(B25:D25,E25:G25,2,2)</f>
        <v>0.61766859620586967</v>
      </c>
      <c r="M25">
        <f t="shared" ref="M25:M30" si="17">AVERAGE(B25:D25)</f>
        <v>349.66666666666669</v>
      </c>
      <c r="N25">
        <f t="shared" ref="N25:N30" si="18">AVERAGE(E25:G25)</f>
        <v>339.66666666666669</v>
      </c>
      <c r="W25" s="2">
        <v>2</v>
      </c>
      <c r="X25">
        <v>343</v>
      </c>
      <c r="Y25">
        <v>283.66666666666669</v>
      </c>
      <c r="Z25">
        <v>379.5</v>
      </c>
      <c r="AA25">
        <v>396.33333333333331</v>
      </c>
      <c r="AB25">
        <v>293.66666666666669</v>
      </c>
      <c r="AC25">
        <v>278.33333333333331</v>
      </c>
      <c r="AE25">
        <f t="shared" si="14"/>
        <v>27.925219806378774</v>
      </c>
      <c r="AF25">
        <f t="shared" si="15"/>
        <v>37.043184674973674</v>
      </c>
      <c r="AG25">
        <f t="shared" ref="AG25:AG30" si="19">_xlfn.T.TEST(X25:Z25,AA25:AC25,2,2)</f>
        <v>0.79919131215686612</v>
      </c>
      <c r="AI25">
        <f t="shared" ref="AI25:AI30" si="20">AVERAGE(X25:Z25)</f>
        <v>335.38888888888891</v>
      </c>
      <c r="AJ25">
        <f t="shared" ref="AJ25:AJ30" si="21">AVERAGE(AA25:AC25)</f>
        <v>322.77777777777777</v>
      </c>
    </row>
    <row r="26" spans="1:43" x14ac:dyDescent="0.2">
      <c r="A26" s="2">
        <v>3</v>
      </c>
      <c r="B26">
        <v>336</v>
      </c>
      <c r="C26">
        <v>348.5</v>
      </c>
      <c r="D26">
        <v>354</v>
      </c>
      <c r="E26">
        <v>379.5</v>
      </c>
      <c r="F26">
        <v>319.5</v>
      </c>
      <c r="G26">
        <v>321.5</v>
      </c>
      <c r="I26">
        <f t="shared" si="12"/>
        <v>5.3255151028901535</v>
      </c>
      <c r="J26">
        <f t="shared" si="13"/>
        <v>19.675139417831613</v>
      </c>
      <c r="K26">
        <f t="shared" si="16"/>
        <v>0.78312596565489034</v>
      </c>
      <c r="M26">
        <f t="shared" si="17"/>
        <v>346.16666666666669</v>
      </c>
      <c r="N26">
        <f t="shared" si="18"/>
        <v>340.16666666666669</v>
      </c>
      <c r="W26" s="2">
        <v>3</v>
      </c>
      <c r="X26">
        <v>333.5</v>
      </c>
      <c r="Y26">
        <v>274.66666666666669</v>
      </c>
      <c r="Z26">
        <v>382</v>
      </c>
      <c r="AA26">
        <v>360.33333333333331</v>
      </c>
      <c r="AB26">
        <v>299</v>
      </c>
      <c r="AC26">
        <v>275.33333333333331</v>
      </c>
      <c r="AE26">
        <f t="shared" si="14"/>
        <v>31.03229102756897</v>
      </c>
      <c r="AF26">
        <f t="shared" si="15"/>
        <v>25.327728424801474</v>
      </c>
      <c r="AG26">
        <f t="shared" si="19"/>
        <v>0.66818924166906801</v>
      </c>
      <c r="AI26">
        <f t="shared" si="20"/>
        <v>330.0555555555556</v>
      </c>
      <c r="AJ26">
        <f t="shared" si="21"/>
        <v>311.55555555555549</v>
      </c>
    </row>
    <row r="27" spans="1:43" x14ac:dyDescent="0.2">
      <c r="A27" s="2">
        <v>4</v>
      </c>
      <c r="B27">
        <v>312.5</v>
      </c>
      <c r="C27">
        <v>358</v>
      </c>
      <c r="D27">
        <v>353</v>
      </c>
      <c r="E27">
        <v>373</v>
      </c>
      <c r="F27">
        <v>334.5</v>
      </c>
      <c r="G27">
        <v>345</v>
      </c>
      <c r="I27">
        <f t="shared" si="12"/>
        <v>14.405824439364025</v>
      </c>
      <c r="J27">
        <f t="shared" si="13"/>
        <v>11.490334102095456</v>
      </c>
      <c r="K27">
        <f t="shared" si="16"/>
        <v>0.6275958216831401</v>
      </c>
      <c r="M27">
        <f t="shared" si="17"/>
        <v>341.16666666666669</v>
      </c>
      <c r="N27">
        <f t="shared" si="18"/>
        <v>350.83333333333331</v>
      </c>
      <c r="W27" s="2">
        <v>4</v>
      </c>
      <c r="X27">
        <v>332.5</v>
      </c>
      <c r="Y27">
        <v>279.33333333333331</v>
      </c>
      <c r="Z27">
        <v>371</v>
      </c>
      <c r="AA27">
        <v>346.33333333333331</v>
      </c>
      <c r="AB27">
        <v>300</v>
      </c>
      <c r="AC27">
        <v>272</v>
      </c>
      <c r="AE27">
        <f t="shared" si="14"/>
        <v>26.574551550749913</v>
      </c>
      <c r="AF27">
        <f t="shared" si="15"/>
        <v>21.674642406664749</v>
      </c>
      <c r="AG27">
        <f t="shared" si="19"/>
        <v>0.56469607562559077</v>
      </c>
      <c r="AI27">
        <f t="shared" si="20"/>
        <v>327.61111111111109</v>
      </c>
      <c r="AJ27">
        <f t="shared" si="21"/>
        <v>306.11111111111109</v>
      </c>
    </row>
    <row r="28" spans="1:43" x14ac:dyDescent="0.2">
      <c r="A28" s="2">
        <v>5</v>
      </c>
      <c r="B28">
        <v>334</v>
      </c>
      <c r="C28">
        <v>352.5</v>
      </c>
      <c r="D28">
        <v>321</v>
      </c>
      <c r="E28">
        <v>381.5</v>
      </c>
      <c r="F28">
        <v>315.5</v>
      </c>
      <c r="G28">
        <v>313.5</v>
      </c>
      <c r="I28">
        <f t="shared" si="12"/>
        <v>9.1393532472367962</v>
      </c>
      <c r="J28">
        <f t="shared" si="13"/>
        <v>22.340794773488053</v>
      </c>
      <c r="K28">
        <f t="shared" si="16"/>
        <v>0.9689396545806106</v>
      </c>
      <c r="M28">
        <f t="shared" si="17"/>
        <v>335.83333333333331</v>
      </c>
      <c r="N28">
        <f t="shared" si="18"/>
        <v>336.83333333333331</v>
      </c>
      <c r="W28" s="2">
        <v>5</v>
      </c>
      <c r="X28">
        <v>304</v>
      </c>
      <c r="Y28">
        <v>270.66666666666669</v>
      </c>
      <c r="Z28">
        <v>374</v>
      </c>
      <c r="AA28">
        <v>390</v>
      </c>
      <c r="AB28">
        <v>284.33333333333331</v>
      </c>
      <c r="AC28">
        <v>249</v>
      </c>
      <c r="AE28">
        <f t="shared" si="14"/>
        <v>30.449310235654821</v>
      </c>
      <c r="AF28">
        <f t="shared" si="15"/>
        <v>42.357531724914907</v>
      </c>
      <c r="AG28">
        <f t="shared" si="19"/>
        <v>0.87925159830379029</v>
      </c>
      <c r="AI28">
        <f t="shared" si="20"/>
        <v>316.22222222222223</v>
      </c>
      <c r="AJ28">
        <f t="shared" si="21"/>
        <v>307.77777777777777</v>
      </c>
    </row>
    <row r="29" spans="1:43" x14ac:dyDescent="0.2">
      <c r="A29" s="2">
        <v>6</v>
      </c>
      <c r="B29">
        <v>179.5</v>
      </c>
      <c r="C29">
        <v>159</v>
      </c>
      <c r="D29">
        <v>165.5</v>
      </c>
      <c r="E29">
        <v>200</v>
      </c>
      <c r="F29">
        <v>163.5</v>
      </c>
      <c r="G29">
        <v>154</v>
      </c>
      <c r="I29">
        <f t="shared" si="12"/>
        <v>6.0484157705413519</v>
      </c>
      <c r="J29">
        <f t="shared" si="13"/>
        <v>14.020817855365404</v>
      </c>
      <c r="K29">
        <f t="shared" si="16"/>
        <v>0.78288539824838188</v>
      </c>
      <c r="M29">
        <f t="shared" si="17"/>
        <v>168</v>
      </c>
      <c r="N29">
        <f t="shared" si="18"/>
        <v>172.5</v>
      </c>
      <c r="W29" s="2">
        <v>6</v>
      </c>
      <c r="X29">
        <v>134</v>
      </c>
      <c r="Y29">
        <v>109</v>
      </c>
      <c r="Z29">
        <v>146</v>
      </c>
      <c r="AA29">
        <v>235.33333333333334</v>
      </c>
      <c r="AB29">
        <v>141.66666666666666</v>
      </c>
      <c r="AC29">
        <v>125</v>
      </c>
      <c r="AE29">
        <f t="shared" si="14"/>
        <v>10.898521816181193</v>
      </c>
      <c r="AF29">
        <f t="shared" si="15"/>
        <v>34.338726652981016</v>
      </c>
      <c r="AG29">
        <f t="shared" si="19"/>
        <v>0.35480016941870751</v>
      </c>
      <c r="AI29">
        <f t="shared" si="20"/>
        <v>129.66666666666666</v>
      </c>
      <c r="AJ29">
        <f t="shared" si="21"/>
        <v>167.33333333333334</v>
      </c>
    </row>
    <row r="30" spans="1:43" x14ac:dyDescent="0.2">
      <c r="A30" s="2" t="s">
        <v>5</v>
      </c>
      <c r="B30">
        <v>1815</v>
      </c>
      <c r="C30">
        <v>1924</v>
      </c>
      <c r="D30">
        <v>1843.5</v>
      </c>
      <c r="E30">
        <v>2061</v>
      </c>
      <c r="F30">
        <v>1777</v>
      </c>
      <c r="G30">
        <v>1766.5</v>
      </c>
      <c r="I30">
        <f t="shared" si="12"/>
        <v>32.637316747006707</v>
      </c>
      <c r="J30">
        <f t="shared" si="13"/>
        <v>96.464299671490451</v>
      </c>
      <c r="K30">
        <f t="shared" si="16"/>
        <v>0.94604982243701397</v>
      </c>
      <c r="M30">
        <f t="shared" si="17"/>
        <v>1860.8333333333333</v>
      </c>
      <c r="N30">
        <f t="shared" si="18"/>
        <v>1868.1666666666667</v>
      </c>
      <c r="W30" s="2" t="s">
        <v>5</v>
      </c>
      <c r="X30">
        <v>1774.5</v>
      </c>
      <c r="Y30">
        <v>1512</v>
      </c>
      <c r="Z30">
        <v>1996</v>
      </c>
      <c r="AA30">
        <v>2103.333333333333</v>
      </c>
      <c r="AB30">
        <v>1600.6666666666667</v>
      </c>
      <c r="AC30">
        <v>1458.3333333333333</v>
      </c>
      <c r="AE30">
        <f t="shared" si="14"/>
        <v>139.88576688776337</v>
      </c>
      <c r="AF30">
        <f t="shared" si="15"/>
        <v>195.64104823141477</v>
      </c>
      <c r="AG30">
        <f t="shared" si="19"/>
        <v>0.87580667768385856</v>
      </c>
      <c r="AI30">
        <f t="shared" si="20"/>
        <v>1760.8333333333333</v>
      </c>
      <c r="AJ30">
        <f t="shared" si="21"/>
        <v>1720.7777777777776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Sox5</vt:lpstr>
      <vt:lpstr>Ctip2</vt:lpstr>
      <vt:lpstr>tbr1</vt:lpstr>
      <vt:lpstr>DAPI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2020-12-16T09:57:27Z</dcterms:created>
  <dcterms:modified xsi:type="dcterms:W3CDTF">2021-09-30T07:56:49Z</dcterms:modified>
</cp:coreProperties>
</file>