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0" i="1" l="1"/>
  <c r="J20" i="1"/>
  <c r="I21" i="1"/>
  <c r="J21" i="1"/>
  <c r="I23" i="1"/>
  <c r="I26" i="1" s="1"/>
  <c r="J23" i="1"/>
  <c r="J26" i="1" s="1"/>
  <c r="I24" i="1"/>
  <c r="I27" i="1" s="1"/>
  <c r="J24" i="1"/>
  <c r="J27" i="1" s="1"/>
  <c r="J29" i="1"/>
  <c r="D8" i="1" l="1"/>
  <c r="D51" i="1"/>
  <c r="C51" i="1"/>
  <c r="D43" i="1"/>
  <c r="C43" i="1"/>
  <c r="D35" i="1"/>
  <c r="C35" i="1"/>
  <c r="C36" i="1" s="1"/>
  <c r="D24" i="1"/>
  <c r="C24" i="1"/>
  <c r="C25" i="1" s="1"/>
  <c r="C26" i="1" s="1"/>
  <c r="D16" i="1"/>
  <c r="C16" i="1"/>
  <c r="C17" i="1" s="1"/>
  <c r="C18" i="1" s="1"/>
  <c r="C8" i="1"/>
  <c r="C9" i="1" s="1"/>
  <c r="O8" i="1" l="1"/>
  <c r="O6" i="1"/>
  <c r="O5" i="1"/>
  <c r="O4" i="1"/>
  <c r="O7" i="1"/>
  <c r="O9" i="1"/>
  <c r="D25" i="1"/>
  <c r="D26" i="1" s="1"/>
  <c r="D9" i="1"/>
  <c r="D10" i="1" s="1"/>
  <c r="D44" i="1"/>
  <c r="D45" i="1" s="1"/>
  <c r="D52" i="1"/>
  <c r="D53" i="1" s="1"/>
  <c r="D17" i="1"/>
  <c r="D18" i="1" s="1"/>
  <c r="C44" i="1"/>
  <c r="C45" i="1" s="1"/>
  <c r="D36" i="1"/>
  <c r="D37" i="1" s="1"/>
  <c r="C52" i="1"/>
  <c r="C53" i="1" s="1"/>
  <c r="O11" i="1" l="1"/>
  <c r="O13" i="1"/>
  <c r="O15" i="1" s="1"/>
  <c r="O16" i="1"/>
  <c r="O12" i="1"/>
  <c r="O14" i="1" s="1"/>
</calcChain>
</file>

<file path=xl/sharedStrings.xml><?xml version="1.0" encoding="utf-8"?>
<sst xmlns="http://schemas.openxmlformats.org/spreadsheetml/2006/main" count="74" uniqueCount="41">
  <si>
    <t>E14,5</t>
  </si>
  <si>
    <t>CTs</t>
  </si>
  <si>
    <t>Mean</t>
  </si>
  <si>
    <t xml:space="preserve"> ∆ CT</t>
  </si>
  <si>
    <t>fold change</t>
  </si>
  <si>
    <t>GAPDH</t>
  </si>
  <si>
    <t>w1</t>
  </si>
  <si>
    <t>w2</t>
  </si>
  <si>
    <t>w3</t>
  </si>
  <si>
    <t>cko1</t>
  </si>
  <si>
    <t>cko2</t>
  </si>
  <si>
    <t>cko3</t>
  </si>
  <si>
    <t>Average</t>
  </si>
  <si>
    <t>wt</t>
  </si>
  <si>
    <t>cko</t>
  </si>
  <si>
    <t>stdev</t>
  </si>
  <si>
    <t>std eror</t>
  </si>
  <si>
    <t>wt1/wt</t>
  </si>
  <si>
    <t>wt2/wt</t>
  </si>
  <si>
    <t>wt3/wt</t>
  </si>
  <si>
    <t>CKO1/wt</t>
  </si>
  <si>
    <t>CKO2/wt</t>
  </si>
  <si>
    <t>cko3/wt</t>
  </si>
  <si>
    <t>Pum2 KO5</t>
  </si>
  <si>
    <t>wt/Wt</t>
  </si>
  <si>
    <t>CKO/WT</t>
  </si>
  <si>
    <t>stdev wt</t>
  </si>
  <si>
    <t>stdev cko</t>
  </si>
  <si>
    <t>error wt</t>
  </si>
  <si>
    <t>error cko</t>
  </si>
  <si>
    <t>W1 Primer Pum2 KO</t>
  </si>
  <si>
    <t>W2 Primer Pum2 KO</t>
  </si>
  <si>
    <t>W3 Primer Pum2 KO</t>
  </si>
  <si>
    <t>pum2 cko1 primer Pum2 KO</t>
  </si>
  <si>
    <t>pum2 cko2 primer Pum2 KO</t>
  </si>
  <si>
    <t>pum2 cko3 primer Pum2 KO</t>
  </si>
  <si>
    <t>T-test Pum2 CKO</t>
  </si>
  <si>
    <t>*</t>
  </si>
  <si>
    <t>T-test</t>
  </si>
  <si>
    <t>Fold Change to GAPDH</t>
  </si>
  <si>
    <t>Fold Change CKO to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</si>
</sst>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8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0" borderId="1" xfId="0" applyFill="1" applyBorder="1"/>
    <xf numFmtId="0" fontId="0" fillId="0" borderId="0" xfId="0" applyFill="1" applyBorder="1"/>
    <xf numFmtId="0" fontId="0" fillId="0" borderId="1" xfId="0" applyBorder="1"/>
    <xf numFmtId="164" fontId="4" fillId="0" borderId="1" xfId="0" applyNumberFormat="1" applyFont="1" applyFill="1" applyBorder="1" applyAlignment="1" applyProtection="1">
      <alignment horizontal="center"/>
    </xf>
    <xf numFmtId="166" fontId="0" fillId="0" borderId="0" xfId="0" applyNumberFormat="1"/>
    <xf numFmtId="165" fontId="3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166" fontId="0" fillId="0" borderId="1" xfId="0" applyNumberFormat="1" applyBorder="1"/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 applyProtection="1">
      <alignment horizontal="center"/>
    </xf>
    <xf numFmtId="165" fontId="7" fillId="0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Sheet1!$I$33:$I$34</c:f>
                <c:numCache>
                  <c:formatCode>General</c:formatCode>
                  <c:ptCount val="2"/>
                  <c:pt idx="0">
                    <c:v>6.6180060929337897E-2</c:v>
                  </c:pt>
                  <c:pt idx="1">
                    <c:v>1.5150070613940201E-2</c:v>
                  </c:pt>
                </c:numCache>
              </c:numRef>
            </c:plus>
            <c:minus>
              <c:numRef>
                <c:f>Sheet1!$I$33:$I$34</c:f>
                <c:numCache>
                  <c:formatCode>General</c:formatCode>
                  <c:ptCount val="2"/>
                  <c:pt idx="0">
                    <c:v>6.6180060929337897E-2</c:v>
                  </c:pt>
                  <c:pt idx="1">
                    <c:v>1.5150070613940201E-2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Sheet1!$G$33:$G$34</c:f>
              <c:strCache>
                <c:ptCount val="2"/>
                <c:pt idx="0">
                  <c:v>wt</c:v>
                </c:pt>
                <c:pt idx="1">
                  <c:v>cko</c:v>
                </c:pt>
              </c:strCache>
            </c:strRef>
          </c:cat>
          <c:val>
            <c:numRef>
              <c:f>Sheet1!$H$33:$H$34</c:f>
              <c:numCache>
                <c:formatCode>#,##0.000</c:formatCode>
                <c:ptCount val="2"/>
                <c:pt idx="0">
                  <c:v>0.29104818943970029</c:v>
                </c:pt>
                <c:pt idx="1">
                  <c:v>5.3398485412863524E-2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76224"/>
        <c:axId val="104482496"/>
      </c:barChart>
      <c:catAx>
        <c:axId val="1178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482496"/>
        <c:crosses val="autoZero"/>
        <c:auto val="1"/>
        <c:lblAlgn val="ctr"/>
        <c:lblOffset val="100"/>
        <c:noMultiLvlLbl val="0"/>
      </c:catAx>
      <c:valAx>
        <c:axId val="1044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87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Sheet1!$O$14:$O$15</c:f>
                <c:numCache>
                  <c:formatCode>General</c:formatCode>
                  <c:ptCount val="2"/>
                  <c:pt idx="0">
                    <c:v>0.22738523492189275</c:v>
                  </c:pt>
                  <c:pt idx="1">
                    <c:v>5.2053478302358645E-2</c:v>
                  </c:pt>
                </c:numCache>
              </c:numRef>
            </c:plus>
            <c:minus>
              <c:numRef>
                <c:f>Sheet1!$O$14:$O$15</c:f>
                <c:numCache>
                  <c:formatCode>General</c:formatCode>
                  <c:ptCount val="2"/>
                  <c:pt idx="0">
                    <c:v>0.22738523492189275</c:v>
                  </c:pt>
                  <c:pt idx="1">
                    <c:v>5.2053478302358645E-2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Sheet1!$N$10:$N$11</c:f>
              <c:strCache>
                <c:ptCount val="2"/>
                <c:pt idx="0">
                  <c:v>wt/Wt</c:v>
                </c:pt>
                <c:pt idx="1">
                  <c:v>CKO/WT</c:v>
                </c:pt>
              </c:strCache>
            </c:strRef>
          </c:cat>
          <c:val>
            <c:numRef>
              <c:f>Sheet1!$O$10:$O$11</c:f>
              <c:numCache>
                <c:formatCode>General</c:formatCode>
                <c:ptCount val="2"/>
                <c:pt idx="0">
                  <c:v>1</c:v>
                </c:pt>
                <c:pt idx="1">
                  <c:v>0.18346956741308532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876736"/>
        <c:axId val="104484224"/>
      </c:barChart>
      <c:catAx>
        <c:axId val="1178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484224"/>
        <c:crosses val="autoZero"/>
        <c:auto val="1"/>
        <c:lblAlgn val="ctr"/>
        <c:lblOffset val="100"/>
        <c:noMultiLvlLbl val="0"/>
      </c:catAx>
      <c:valAx>
        <c:axId val="10448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87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35</xdr:row>
      <xdr:rowOff>52387</xdr:rowOff>
    </xdr:from>
    <xdr:to>
      <xdr:col>12</xdr:col>
      <xdr:colOff>142875</xdr:colOff>
      <xdr:row>49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371475</xdr:colOff>
      <xdr:row>17</xdr:row>
      <xdr:rowOff>100012</xdr:rowOff>
    </xdr:from>
    <xdr:to>
      <xdr:col>20</xdr:col>
      <xdr:colOff>66675</xdr:colOff>
      <xdr:row>31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abSelected="1" zoomScale="86" zoomScaleNormal="86" workbookViewId="0">
      <selection activeCell="O40" sqref="O40"/>
    </sheetView>
  </sheetViews>
  <sheetFormatPr defaultRowHeight="15" x14ac:dyDescent="0.25"/>
  <cols>
    <col min="3" max="3" width="15" customWidth="1"/>
    <col min="4" max="4" width="18.7109375" customWidth="1"/>
    <col min="5" max="5" width="13.140625" customWidth="1"/>
  </cols>
  <sheetData>
    <row r="1" spans="2:15" x14ac:dyDescent="0.25">
      <c r="H1" s="9"/>
      <c r="I1" s="9"/>
      <c r="J1" s="9"/>
      <c r="K1" s="9"/>
      <c r="L1" s="9"/>
      <c r="M1" s="9"/>
    </row>
    <row r="2" spans="2:15" x14ac:dyDescent="0.25">
      <c r="H2" s="9"/>
      <c r="I2" s="9"/>
      <c r="J2" s="9"/>
      <c r="K2" s="9"/>
      <c r="L2" s="9"/>
      <c r="M2" s="9"/>
      <c r="N2" t="s">
        <v>40</v>
      </c>
    </row>
    <row r="3" spans="2:15" ht="18.75" x14ac:dyDescent="0.3">
      <c r="B3" s="1" t="s">
        <v>0</v>
      </c>
      <c r="C3" s="2" t="s">
        <v>1</v>
      </c>
      <c r="D3" s="3"/>
      <c r="H3" s="9"/>
      <c r="I3" s="9"/>
      <c r="J3" s="9"/>
      <c r="K3" s="9"/>
      <c r="L3" s="9"/>
      <c r="M3" s="9"/>
      <c r="N3" s="10"/>
      <c r="O3" s="10" t="s">
        <v>23</v>
      </c>
    </row>
    <row r="4" spans="2:15" x14ac:dyDescent="0.25">
      <c r="B4" s="3"/>
      <c r="C4" s="11" t="s">
        <v>5</v>
      </c>
      <c r="D4" s="11" t="s">
        <v>30</v>
      </c>
      <c r="E4" s="6"/>
      <c r="F4" s="6"/>
      <c r="G4" s="10"/>
      <c r="H4" s="11" t="s">
        <v>5</v>
      </c>
      <c r="I4" s="11" t="s">
        <v>30</v>
      </c>
      <c r="J4" s="6"/>
      <c r="K4" s="6"/>
      <c r="L4" s="6"/>
      <c r="M4" s="9"/>
      <c r="N4" s="11" t="s">
        <v>17</v>
      </c>
      <c r="O4" s="10">
        <f>I5/J20</f>
        <v>1.3596646438176978</v>
      </c>
    </row>
    <row r="5" spans="2:15" x14ac:dyDescent="0.25">
      <c r="B5" s="3"/>
      <c r="C5" s="17">
        <v>21.673072814941406</v>
      </c>
      <c r="D5" s="17">
        <v>22.797616958618164</v>
      </c>
      <c r="E5" s="9"/>
      <c r="F5" s="9"/>
      <c r="G5" s="10" t="s">
        <v>6</v>
      </c>
      <c r="H5" s="8">
        <v>1</v>
      </c>
      <c r="I5" s="8">
        <v>0.39572793282831592</v>
      </c>
      <c r="J5" s="9"/>
      <c r="K5" s="9"/>
      <c r="L5" s="9"/>
      <c r="M5" s="9"/>
      <c r="N5" s="10" t="s">
        <v>18</v>
      </c>
      <c r="O5" s="10">
        <f>I6/J20</f>
        <v>0.57914248610477481</v>
      </c>
    </row>
    <row r="6" spans="2:15" x14ac:dyDescent="0.25">
      <c r="B6" s="3"/>
      <c r="C6" s="17">
        <v>21.551416397094727</v>
      </c>
      <c r="D6" s="17"/>
      <c r="E6" s="9"/>
      <c r="F6" s="9"/>
      <c r="G6" s="10" t="s">
        <v>7</v>
      </c>
      <c r="H6" s="8">
        <v>1</v>
      </c>
      <c r="I6" s="8">
        <v>0.16855837200840149</v>
      </c>
      <c r="J6" s="9"/>
      <c r="K6" s="9"/>
      <c r="L6" s="9"/>
      <c r="M6" s="9"/>
      <c r="N6" s="10" t="s">
        <v>19</v>
      </c>
      <c r="O6" s="10">
        <f>I7/J20</f>
        <v>1.0611928700775275</v>
      </c>
    </row>
    <row r="7" spans="2:15" x14ac:dyDescent="0.25">
      <c r="B7" s="3"/>
      <c r="C7" s="17">
        <v>21.700376510620117</v>
      </c>
      <c r="D7" s="17">
        <v>23.160465240478516</v>
      </c>
      <c r="E7" s="9"/>
      <c r="F7" s="9"/>
      <c r="G7" s="10" t="s">
        <v>8</v>
      </c>
      <c r="H7" s="8">
        <v>1</v>
      </c>
      <c r="I7" s="8">
        <v>0.30885826348238349</v>
      </c>
      <c r="J7" s="9"/>
      <c r="K7" s="9"/>
      <c r="L7" s="9"/>
      <c r="M7" s="9"/>
      <c r="N7" s="10" t="s">
        <v>20</v>
      </c>
      <c r="O7" s="10">
        <f>I8/J20</f>
        <v>0.27734081267383504</v>
      </c>
    </row>
    <row r="8" spans="2:15" x14ac:dyDescent="0.25">
      <c r="B8" s="4" t="s">
        <v>2</v>
      </c>
      <c r="C8" s="18">
        <f>AVERAGE(C5:C7)</f>
        <v>21.641621907552082</v>
      </c>
      <c r="D8" s="18">
        <f>AVERAGE(D5:D7)</f>
        <v>22.97904109954834</v>
      </c>
      <c r="E8" s="13"/>
      <c r="F8" s="9"/>
      <c r="G8" s="10" t="s">
        <v>9</v>
      </c>
      <c r="H8" s="8">
        <v>1</v>
      </c>
      <c r="I8" s="8">
        <v>8.0719541386454777E-2</v>
      </c>
      <c r="J8" s="9"/>
      <c r="K8" s="9"/>
      <c r="L8" s="9"/>
      <c r="M8" s="9"/>
      <c r="N8" s="10" t="s">
        <v>21</v>
      </c>
      <c r="O8" s="10">
        <f>I9/J20</f>
        <v>0.17551901622062752</v>
      </c>
    </row>
    <row r="9" spans="2:15" x14ac:dyDescent="0.25">
      <c r="B9" s="4" t="s">
        <v>3</v>
      </c>
      <c r="C9" s="19">
        <f>C8-C8</f>
        <v>0</v>
      </c>
      <c r="D9" s="19">
        <f>D8-C8</f>
        <v>1.3374191919962577</v>
      </c>
      <c r="E9" s="5"/>
      <c r="F9" s="9"/>
      <c r="G9" s="10" t="s">
        <v>10</v>
      </c>
      <c r="H9" s="8">
        <v>1</v>
      </c>
      <c r="I9" s="8">
        <v>5.1084491883251024E-2</v>
      </c>
      <c r="J9" s="9"/>
      <c r="K9" s="9"/>
      <c r="L9" s="9"/>
      <c r="M9" s="9"/>
      <c r="N9" s="10" t="s">
        <v>22</v>
      </c>
      <c r="O9" s="10">
        <f>I10/J20</f>
        <v>9.7548873344793452E-2</v>
      </c>
    </row>
    <row r="10" spans="2:15" x14ac:dyDescent="0.25">
      <c r="B10" s="4" t="s">
        <v>4</v>
      </c>
      <c r="C10" s="19">
        <v>1</v>
      </c>
      <c r="D10" s="19">
        <f>2^-D9</f>
        <v>0.39572793282831592</v>
      </c>
      <c r="E10" s="5"/>
      <c r="F10" s="9"/>
      <c r="G10" s="10" t="s">
        <v>11</v>
      </c>
      <c r="H10" s="8">
        <v>1</v>
      </c>
      <c r="I10" s="8">
        <v>2.8391422968884774E-2</v>
      </c>
      <c r="J10" s="9"/>
      <c r="K10" s="9"/>
      <c r="L10" s="9"/>
      <c r="M10" s="9"/>
      <c r="N10" s="10" t="s">
        <v>24</v>
      </c>
      <c r="O10" s="10">
        <v>1</v>
      </c>
    </row>
    <row r="11" spans="2:15" x14ac:dyDescent="0.25">
      <c r="B11" s="3"/>
      <c r="C11" s="5"/>
      <c r="D11" s="5"/>
      <c r="E11" s="9"/>
      <c r="F11" s="9"/>
      <c r="G11" s="16"/>
      <c r="H11" s="9"/>
      <c r="I11" s="9"/>
      <c r="J11" s="9"/>
      <c r="K11" s="9"/>
      <c r="L11" s="9"/>
      <c r="M11" s="9"/>
      <c r="N11" s="10" t="s">
        <v>25</v>
      </c>
      <c r="O11" s="10">
        <f>AVERAGE(O7:O9)</f>
        <v>0.18346956741308532</v>
      </c>
    </row>
    <row r="12" spans="2:15" x14ac:dyDescent="0.25">
      <c r="B12" s="3"/>
      <c r="C12" s="11" t="s">
        <v>5</v>
      </c>
      <c r="D12" s="11" t="s">
        <v>31</v>
      </c>
      <c r="E12" s="6"/>
      <c r="F12" s="6"/>
      <c r="G12" s="6"/>
      <c r="H12" s="9"/>
      <c r="I12" s="9"/>
      <c r="J12" s="9"/>
      <c r="K12" s="9"/>
      <c r="L12" s="9"/>
      <c r="M12" s="9"/>
      <c r="N12" s="10" t="s">
        <v>26</v>
      </c>
      <c r="O12" s="10">
        <f>STDEV(O4:O6)</f>
        <v>0.3938427797757032</v>
      </c>
    </row>
    <row r="13" spans="2:15" x14ac:dyDescent="0.25">
      <c r="B13" s="3"/>
      <c r="C13" s="17">
        <v>21.643207550048828</v>
      </c>
      <c r="D13" s="17"/>
      <c r="E13" s="9"/>
      <c r="F13" s="9"/>
      <c r="G13" s="16"/>
      <c r="H13" s="9"/>
      <c r="I13" s="9"/>
      <c r="J13" s="9"/>
      <c r="K13" s="9"/>
      <c r="L13" s="9"/>
      <c r="M13" s="9"/>
      <c r="N13" s="10" t="s">
        <v>27</v>
      </c>
      <c r="O13" s="10">
        <f>STDEV(O7:O9)</f>
        <v>9.0159269130369313E-2</v>
      </c>
    </row>
    <row r="14" spans="2:15" x14ac:dyDescent="0.25">
      <c r="B14" s="3"/>
      <c r="C14" s="17">
        <v>21.370365142822266</v>
      </c>
      <c r="D14" s="17">
        <v>24.104335784912109</v>
      </c>
      <c r="E14" s="9"/>
      <c r="F14" s="9"/>
      <c r="H14" s="9"/>
      <c r="I14" s="9"/>
      <c r="J14" s="9"/>
      <c r="K14" s="9"/>
      <c r="L14" s="9"/>
      <c r="M14" s="9"/>
      <c r="N14" s="10" t="s">
        <v>28</v>
      </c>
      <c r="O14" s="10">
        <f>O12/SQRT(3)</f>
        <v>0.22738523492189275</v>
      </c>
    </row>
    <row r="15" spans="2:15" x14ac:dyDescent="0.25">
      <c r="B15" s="3"/>
      <c r="C15" s="17">
        <v>21.409214019775391</v>
      </c>
      <c r="D15" s="17">
        <v>23.981548309326172</v>
      </c>
      <c r="E15" s="9"/>
      <c r="F15" s="9"/>
      <c r="M15" s="9"/>
      <c r="N15" s="10" t="s">
        <v>29</v>
      </c>
      <c r="O15" s="10">
        <f>O13/SQRT(3)</f>
        <v>5.2053478302358645E-2</v>
      </c>
    </row>
    <row r="16" spans="2:15" x14ac:dyDescent="0.25">
      <c r="B16" s="4" t="s">
        <v>2</v>
      </c>
      <c r="C16" s="20">
        <f>AVERAGE(C13:C15)</f>
        <v>21.474262237548828</v>
      </c>
      <c r="D16" s="21">
        <f>AVERAGE(D13:D15)</f>
        <v>24.042942047119141</v>
      </c>
      <c r="E16" s="13"/>
      <c r="F16" s="9"/>
      <c r="M16" s="9"/>
      <c r="N16" s="8" t="s">
        <v>38</v>
      </c>
      <c r="O16" s="10">
        <f>_xlfn.T.TEST(O4:O6,O7:O9,2,2)</f>
        <v>2.4886977502963738E-2</v>
      </c>
    </row>
    <row r="17" spans="2:15" x14ac:dyDescent="0.25">
      <c r="B17" s="4" t="s">
        <v>3</v>
      </c>
      <c r="C17" s="19">
        <f>C16-C16</f>
        <v>0</v>
      </c>
      <c r="D17" s="19">
        <f>D16-C16</f>
        <v>2.5686798095703125</v>
      </c>
      <c r="E17" s="5"/>
      <c r="F17" s="9"/>
      <c r="H17" t="s">
        <v>39</v>
      </c>
      <c r="M17" s="9"/>
      <c r="O17" t="s">
        <v>37</v>
      </c>
    </row>
    <row r="18" spans="2:15" x14ac:dyDescent="0.25">
      <c r="B18" s="4" t="s">
        <v>4</v>
      </c>
      <c r="C18" s="19">
        <f t="shared" ref="C18:D18" si="0">2^-C17</f>
        <v>1</v>
      </c>
      <c r="D18" s="19">
        <f t="shared" si="0"/>
        <v>0.16855837200840149</v>
      </c>
      <c r="E18" s="5"/>
      <c r="F18" s="9"/>
      <c r="M18" s="9"/>
    </row>
    <row r="19" spans="2:15" x14ac:dyDescent="0.25">
      <c r="B19" s="3"/>
      <c r="C19" s="5"/>
      <c r="D19" s="5"/>
      <c r="E19" s="9"/>
      <c r="F19" s="9"/>
      <c r="G19" s="8"/>
      <c r="H19" s="8"/>
      <c r="I19" s="11" t="s">
        <v>5</v>
      </c>
      <c r="J19" s="11" t="s">
        <v>30</v>
      </c>
      <c r="K19" s="6"/>
      <c r="L19" s="6"/>
      <c r="M19" s="6"/>
    </row>
    <row r="20" spans="2:15" x14ac:dyDescent="0.25">
      <c r="B20" s="3"/>
      <c r="C20" s="11" t="s">
        <v>5</v>
      </c>
      <c r="D20" s="11" t="s">
        <v>32</v>
      </c>
      <c r="E20" s="6"/>
      <c r="F20" s="6"/>
      <c r="G20" s="8" t="s">
        <v>12</v>
      </c>
      <c r="H20" s="8" t="s">
        <v>13</v>
      </c>
      <c r="I20" s="8">
        <f>AVERAGE(H5:H7)</f>
        <v>1</v>
      </c>
      <c r="J20" s="8">
        <f t="shared" ref="J20" si="1">AVERAGE(I5:I7)</f>
        <v>0.29104818943970029</v>
      </c>
      <c r="K20" s="9"/>
      <c r="L20" s="9"/>
      <c r="M20" s="9"/>
    </row>
    <row r="21" spans="2:15" x14ac:dyDescent="0.25">
      <c r="B21" s="3"/>
      <c r="C21" s="17">
        <v>22.991500854492188</v>
      </c>
      <c r="D21" s="17">
        <v>24.775163650512695</v>
      </c>
      <c r="E21" s="9"/>
      <c r="F21" s="9"/>
      <c r="G21" s="8"/>
      <c r="H21" s="8" t="s">
        <v>14</v>
      </c>
      <c r="I21" s="8">
        <f>AVERAGE(H8:H10)</f>
        <v>1</v>
      </c>
      <c r="J21" s="8">
        <f t="shared" ref="J21" si="2">AVERAGE(I8:I10)</f>
        <v>5.3398485412863524E-2</v>
      </c>
      <c r="K21" s="9"/>
      <c r="L21" s="9"/>
      <c r="M21" s="9"/>
    </row>
    <row r="22" spans="2:15" x14ac:dyDescent="0.25">
      <c r="B22" s="3"/>
      <c r="C22" s="17">
        <v>22.989606857299805</v>
      </c>
      <c r="D22" s="17"/>
      <c r="E22" s="9"/>
      <c r="F22" s="9"/>
      <c r="G22" s="8"/>
      <c r="H22" s="8"/>
      <c r="I22" s="8"/>
      <c r="J22" s="8"/>
      <c r="K22" s="9"/>
      <c r="L22" s="9"/>
      <c r="M22" s="9"/>
    </row>
    <row r="23" spans="2:15" x14ac:dyDescent="0.25">
      <c r="B23" s="3"/>
      <c r="C23" s="17">
        <v>23.111312866210938</v>
      </c>
      <c r="D23" s="17">
        <v>24.676416397094727</v>
      </c>
      <c r="E23" s="9"/>
      <c r="F23" s="9"/>
      <c r="G23" s="8" t="s">
        <v>15</v>
      </c>
      <c r="H23" s="8" t="s">
        <v>13</v>
      </c>
      <c r="I23" s="8">
        <f>STDEV(H5:H7)</f>
        <v>0</v>
      </c>
      <c r="J23" s="8">
        <f t="shared" ref="J23" si="3">STDEV(I5:I7)</f>
        <v>0.11462722797761721</v>
      </c>
      <c r="K23" s="9"/>
      <c r="L23" s="9"/>
      <c r="M23" s="9"/>
    </row>
    <row r="24" spans="2:15" x14ac:dyDescent="0.25">
      <c r="B24" s="4" t="s">
        <v>2</v>
      </c>
      <c r="C24" s="21">
        <f>AVERAGE(C21:C23)</f>
        <v>23.030806859334309</v>
      </c>
      <c r="D24" s="20">
        <f>AVERAGE(D21:D23)</f>
        <v>24.725790023803711</v>
      </c>
      <c r="E24" s="13"/>
      <c r="F24" s="9"/>
      <c r="G24" s="8"/>
      <c r="H24" s="8" t="s">
        <v>14</v>
      </c>
      <c r="I24" s="8">
        <f>STDEV(H8:H10)</f>
        <v>0</v>
      </c>
      <c r="J24" s="8">
        <f t="shared" ref="J24" si="4">STDEV(I8:I10)</f>
        <v>2.6240692041600639E-2</v>
      </c>
      <c r="K24" s="9"/>
      <c r="L24" s="9"/>
      <c r="M24" s="9"/>
    </row>
    <row r="25" spans="2:15" x14ac:dyDescent="0.25">
      <c r="B25" s="4" t="s">
        <v>3</v>
      </c>
      <c r="C25" s="19">
        <f>C24-C24</f>
        <v>0</v>
      </c>
      <c r="D25" s="19">
        <f>D24-C24</f>
        <v>1.6949831644694022</v>
      </c>
      <c r="E25" s="5"/>
      <c r="F25" s="9"/>
      <c r="G25" s="8"/>
      <c r="H25" s="8"/>
      <c r="I25" s="8"/>
      <c r="J25" s="8"/>
      <c r="K25" s="9"/>
      <c r="L25" s="9"/>
      <c r="M25" s="9"/>
    </row>
    <row r="26" spans="2:15" x14ac:dyDescent="0.25">
      <c r="B26" s="4" t="s">
        <v>4</v>
      </c>
      <c r="C26" s="19">
        <f t="shared" ref="C26:D26" si="5">2^-C25</f>
        <v>1</v>
      </c>
      <c r="D26" s="19">
        <f t="shared" si="5"/>
        <v>0.30885826348238349</v>
      </c>
      <c r="E26" s="5"/>
      <c r="F26" s="9"/>
      <c r="G26" s="8" t="s">
        <v>16</v>
      </c>
      <c r="H26" s="8" t="s">
        <v>13</v>
      </c>
      <c r="I26" s="8">
        <f>I23/SQRT(3)</f>
        <v>0</v>
      </c>
      <c r="J26" s="8">
        <f t="shared" ref="J26" si="6">J23/SQRT(3)</f>
        <v>6.6180060929337897E-2</v>
      </c>
      <c r="K26" s="9"/>
      <c r="L26" s="9"/>
      <c r="M26" s="9"/>
    </row>
    <row r="27" spans="2:15" x14ac:dyDescent="0.25">
      <c r="B27" s="3"/>
      <c r="C27" s="5"/>
      <c r="D27" s="5"/>
      <c r="E27" s="9"/>
      <c r="G27" s="8"/>
      <c r="H27" s="8" t="s">
        <v>14</v>
      </c>
      <c r="I27" s="8">
        <f>I24/SQRT(3)</f>
        <v>0</v>
      </c>
      <c r="J27" s="8">
        <f t="shared" ref="J27" si="7">J24/SQRT(3)</f>
        <v>1.5150070613940201E-2</v>
      </c>
      <c r="K27" s="9"/>
      <c r="L27" s="9"/>
      <c r="M27" s="9"/>
    </row>
    <row r="28" spans="2:15" x14ac:dyDescent="0.25">
      <c r="B28" s="3"/>
      <c r="C28" s="6"/>
      <c r="D28" s="6"/>
      <c r="E28" s="9"/>
      <c r="G28" s="8"/>
      <c r="H28" s="8"/>
      <c r="I28" s="8"/>
      <c r="J28" s="8"/>
      <c r="K28" s="9"/>
      <c r="L28" s="9"/>
      <c r="M28" s="9"/>
    </row>
    <row r="29" spans="2:15" x14ac:dyDescent="0.25">
      <c r="B29" s="7"/>
      <c r="C29" s="7"/>
      <c r="D29" s="7"/>
      <c r="E29" s="9"/>
      <c r="G29" s="8" t="s">
        <v>36</v>
      </c>
      <c r="H29" s="8"/>
      <c r="I29" s="8"/>
      <c r="J29" s="8">
        <f t="shared" ref="J29" si="8">TTEST(I5:I7,I8:I10,2,2)</f>
        <v>2.4886977502963772E-2</v>
      </c>
      <c r="K29" s="9"/>
      <c r="L29" s="9"/>
      <c r="M29" s="9"/>
    </row>
    <row r="30" spans="2:15" ht="18.75" x14ac:dyDescent="0.3">
      <c r="B30" s="1" t="s">
        <v>0</v>
      </c>
      <c r="C30" s="2" t="s">
        <v>1</v>
      </c>
      <c r="D30" s="3"/>
      <c r="E30" s="9"/>
      <c r="H30" s="9"/>
      <c r="I30" s="9"/>
      <c r="J30" s="9" t="s">
        <v>37</v>
      </c>
      <c r="K30" s="9"/>
      <c r="L30" s="9"/>
      <c r="M30" s="9"/>
    </row>
    <row r="31" spans="2:15" x14ac:dyDescent="0.25">
      <c r="B31" s="3"/>
      <c r="C31" s="11" t="s">
        <v>5</v>
      </c>
      <c r="D31" s="11" t="s">
        <v>33</v>
      </c>
      <c r="E31" s="6"/>
      <c r="F31" s="9"/>
      <c r="G31" s="9"/>
      <c r="H31" s="9"/>
      <c r="I31" s="9"/>
      <c r="J31" s="9"/>
      <c r="K31" s="9"/>
      <c r="L31" s="9"/>
      <c r="M31" s="9"/>
    </row>
    <row r="32" spans="2:15" x14ac:dyDescent="0.25">
      <c r="B32" s="3"/>
      <c r="C32" s="17">
        <v>23.492128372192383</v>
      </c>
      <c r="D32" s="17">
        <v>27.035165786743164</v>
      </c>
      <c r="E32" s="9"/>
      <c r="F32" s="9"/>
      <c r="G32" s="12"/>
      <c r="H32" s="12"/>
      <c r="I32" s="12"/>
      <c r="J32" s="12"/>
      <c r="K32" s="12"/>
      <c r="L32" s="12"/>
      <c r="M32" s="9"/>
    </row>
    <row r="33" spans="2:13" x14ac:dyDescent="0.25">
      <c r="B33" s="3"/>
      <c r="C33" s="17">
        <v>23.596633911132813</v>
      </c>
      <c r="D33" s="17"/>
      <c r="E33" s="9"/>
      <c r="F33" s="9"/>
      <c r="G33" t="s">
        <v>13</v>
      </c>
      <c r="H33" s="12">
        <v>0.29104818943970029</v>
      </c>
      <c r="I33" s="12">
        <v>6.6180060929337897E-2</v>
      </c>
      <c r="J33" s="12"/>
      <c r="K33" s="12"/>
      <c r="L33" s="12"/>
      <c r="M33" s="9"/>
    </row>
    <row r="34" spans="2:13" x14ac:dyDescent="0.25">
      <c r="B34" s="3"/>
      <c r="C34" s="17">
        <v>23.720260620117188</v>
      </c>
      <c r="D34" s="17">
        <v>27.43272590637207</v>
      </c>
      <c r="E34" s="9"/>
      <c r="F34" s="9"/>
      <c r="G34" t="s">
        <v>14</v>
      </c>
      <c r="H34" s="12">
        <v>5.3398485412863524E-2</v>
      </c>
      <c r="I34" s="12">
        <v>1.5150070613940201E-2</v>
      </c>
      <c r="J34" s="12"/>
      <c r="K34" s="12"/>
      <c r="L34" s="12"/>
      <c r="M34" s="9"/>
    </row>
    <row r="35" spans="2:13" x14ac:dyDescent="0.25">
      <c r="B35" s="4" t="s">
        <v>2</v>
      </c>
      <c r="C35" s="18">
        <f>AVERAGE(C32:C34)</f>
        <v>23.603007634480793</v>
      </c>
      <c r="D35" s="18">
        <f>AVERAGE(D32:D34)</f>
        <v>27.233945846557617</v>
      </c>
      <c r="E35" s="13"/>
      <c r="F35" s="9"/>
      <c r="G35" s="12"/>
      <c r="H35" s="12"/>
      <c r="I35" s="12"/>
      <c r="M35" s="9"/>
    </row>
    <row r="36" spans="2:13" x14ac:dyDescent="0.25">
      <c r="B36" s="4" t="s">
        <v>3</v>
      </c>
      <c r="C36" s="19">
        <f>C35-C35</f>
        <v>0</v>
      </c>
      <c r="D36" s="19">
        <f>D35-C35</f>
        <v>3.6309382120768241</v>
      </c>
      <c r="E36" s="5"/>
      <c r="F36" s="9"/>
      <c r="G36" s="12"/>
      <c r="H36" s="12"/>
      <c r="I36" s="12"/>
      <c r="J36" s="12"/>
      <c r="K36" s="12"/>
      <c r="M36" s="9"/>
    </row>
    <row r="37" spans="2:13" x14ac:dyDescent="0.25">
      <c r="B37" s="4" t="s">
        <v>4</v>
      </c>
      <c r="C37" s="19">
        <v>1</v>
      </c>
      <c r="D37" s="19">
        <f>2^-D36</f>
        <v>8.0719541386454777E-2</v>
      </c>
      <c r="E37" s="5"/>
      <c r="F37" s="9"/>
      <c r="G37" s="12"/>
      <c r="H37" s="12"/>
      <c r="I37" s="12"/>
      <c r="M37" s="9"/>
    </row>
    <row r="38" spans="2:13" x14ac:dyDescent="0.25">
      <c r="B38" s="3"/>
      <c r="C38" s="5"/>
      <c r="D38" s="5"/>
      <c r="E38" s="9"/>
      <c r="F38" s="9"/>
      <c r="G38" s="12"/>
      <c r="H38" s="12"/>
      <c r="I38" s="12"/>
      <c r="J38" s="12"/>
      <c r="M38" s="9"/>
    </row>
    <row r="39" spans="2:13" x14ac:dyDescent="0.25">
      <c r="B39" s="3"/>
      <c r="C39" s="11" t="s">
        <v>5</v>
      </c>
      <c r="D39" s="11" t="s">
        <v>34</v>
      </c>
      <c r="E39" s="6"/>
      <c r="F39" s="9"/>
      <c r="G39" s="12"/>
      <c r="H39" s="12"/>
      <c r="I39" s="12"/>
      <c r="J39" s="12"/>
      <c r="M39" s="9"/>
    </row>
    <row r="40" spans="2:13" x14ac:dyDescent="0.25">
      <c r="B40" s="3"/>
      <c r="C40" s="17">
        <v>20.996372222900391</v>
      </c>
      <c r="D40" s="17">
        <v>25.226953506469727</v>
      </c>
      <c r="E40" s="9"/>
      <c r="F40" s="9"/>
      <c r="G40" s="12"/>
      <c r="H40" s="12"/>
      <c r="I40" s="12"/>
      <c r="J40" s="12"/>
      <c r="K40" s="12"/>
      <c r="M40" s="9"/>
    </row>
    <row r="41" spans="2:13" x14ac:dyDescent="0.25">
      <c r="B41" s="3"/>
      <c r="C41" s="17">
        <v>20.851659774780273</v>
      </c>
      <c r="D41" s="17">
        <v>25.203020095825195</v>
      </c>
      <c r="E41" s="9"/>
      <c r="F41" s="9"/>
      <c r="G41" s="12"/>
      <c r="H41" s="12"/>
      <c r="I41" s="12"/>
      <c r="J41" s="12"/>
      <c r="M41" s="9"/>
    </row>
    <row r="42" spans="2:13" x14ac:dyDescent="0.25">
      <c r="B42" s="3"/>
      <c r="C42" s="10"/>
      <c r="D42" s="17"/>
      <c r="E42" s="9"/>
      <c r="F42" s="9"/>
      <c r="G42" s="12"/>
      <c r="H42" s="12"/>
      <c r="I42" s="12"/>
      <c r="M42" s="9"/>
    </row>
    <row r="43" spans="2:13" x14ac:dyDescent="0.25">
      <c r="B43" s="4" t="s">
        <v>2</v>
      </c>
      <c r="C43" s="20">
        <f>AVERAGE(C40:C42)</f>
        <v>20.924015998840332</v>
      </c>
      <c r="D43" s="21">
        <f>AVERAGE(D40:D42)</f>
        <v>25.214986801147461</v>
      </c>
      <c r="E43" s="13"/>
      <c r="F43" s="9"/>
      <c r="G43" s="12"/>
      <c r="H43" s="12"/>
      <c r="I43" s="12"/>
      <c r="J43" s="12"/>
      <c r="M43" s="9"/>
    </row>
    <row r="44" spans="2:13" x14ac:dyDescent="0.25">
      <c r="B44" s="4" t="s">
        <v>3</v>
      </c>
      <c r="C44" s="19">
        <f>C43-C43</f>
        <v>0</v>
      </c>
      <c r="D44" s="19">
        <f>D43-C43</f>
        <v>4.2909708023071289</v>
      </c>
      <c r="E44" s="5"/>
      <c r="F44" s="9"/>
      <c r="G44" s="12"/>
      <c r="H44" s="12"/>
      <c r="I44" s="12"/>
      <c r="J44" s="12"/>
      <c r="K44" s="12"/>
      <c r="M44" s="9"/>
    </row>
    <row r="45" spans="2:13" x14ac:dyDescent="0.25">
      <c r="B45" s="4" t="s">
        <v>4</v>
      </c>
      <c r="C45" s="19">
        <f t="shared" ref="C45:D45" si="9">2^-C44</f>
        <v>1</v>
      </c>
      <c r="D45" s="19">
        <f t="shared" si="9"/>
        <v>5.1084491883251024E-2</v>
      </c>
      <c r="E45" s="5"/>
      <c r="F45" s="9"/>
      <c r="G45" s="12"/>
      <c r="H45" s="12"/>
      <c r="I45" s="12"/>
    </row>
    <row r="46" spans="2:13" x14ac:dyDescent="0.25">
      <c r="B46" s="3"/>
      <c r="C46" s="5"/>
      <c r="D46" s="5"/>
      <c r="E46" s="9"/>
      <c r="F46" s="9"/>
      <c r="G46" s="12"/>
      <c r="H46" s="12"/>
      <c r="I46" s="12"/>
    </row>
    <row r="47" spans="2:13" x14ac:dyDescent="0.25">
      <c r="B47" s="3"/>
      <c r="C47" s="11" t="s">
        <v>5</v>
      </c>
      <c r="D47" s="11" t="s">
        <v>35</v>
      </c>
      <c r="E47" s="6"/>
      <c r="F47" s="9"/>
    </row>
    <row r="48" spans="2:13" x14ac:dyDescent="0.25">
      <c r="B48" s="3"/>
      <c r="C48" s="17">
        <v>22.779520034790039</v>
      </c>
      <c r="D48" s="17"/>
      <c r="E48" s="9"/>
      <c r="F48" s="9"/>
      <c r="G48" s="9"/>
    </row>
    <row r="49" spans="2:7" x14ac:dyDescent="0.25">
      <c r="B49" s="3"/>
      <c r="C49" s="17">
        <v>22.897329330444336</v>
      </c>
      <c r="D49" s="17">
        <v>27.956945419311523</v>
      </c>
      <c r="E49" s="9"/>
      <c r="F49" s="9"/>
      <c r="G49" s="9"/>
    </row>
    <row r="50" spans="2:7" x14ac:dyDescent="0.25">
      <c r="B50" s="3"/>
      <c r="C50" s="17"/>
      <c r="D50" s="17">
        <v>27.996706008911133</v>
      </c>
      <c r="E50" s="9"/>
      <c r="F50" s="9"/>
      <c r="G50" s="9"/>
    </row>
    <row r="51" spans="2:7" x14ac:dyDescent="0.25">
      <c r="B51" s="4" t="s">
        <v>2</v>
      </c>
      <c r="C51" s="21">
        <f>AVERAGE(C48:C50)</f>
        <v>22.838424682617188</v>
      </c>
      <c r="D51" s="20">
        <f>AVERAGE(D48:D50)</f>
        <v>27.976825714111328</v>
      </c>
      <c r="E51" s="13"/>
      <c r="F51" s="9"/>
      <c r="G51" s="9"/>
    </row>
    <row r="52" spans="2:7" x14ac:dyDescent="0.25">
      <c r="B52" s="4" t="s">
        <v>3</v>
      </c>
      <c r="C52" s="19">
        <f>C51-C51</f>
        <v>0</v>
      </c>
      <c r="D52" s="19">
        <f>D51-C51</f>
        <v>5.1384010314941406</v>
      </c>
      <c r="E52" s="5"/>
      <c r="F52" s="9"/>
      <c r="G52" s="9"/>
    </row>
    <row r="53" spans="2:7" x14ac:dyDescent="0.25">
      <c r="B53" s="4" t="s">
        <v>4</v>
      </c>
      <c r="C53" s="19">
        <f t="shared" ref="C53:D53" si="10">2^-C52</f>
        <v>1</v>
      </c>
      <c r="D53" s="19">
        <f t="shared" si="10"/>
        <v>2.8391422968884774E-2</v>
      </c>
      <c r="E53" s="5"/>
      <c r="F53" s="9"/>
      <c r="G53" s="9"/>
    </row>
    <row r="54" spans="2:7" x14ac:dyDescent="0.25">
      <c r="F54" s="9"/>
      <c r="G54" s="9"/>
    </row>
    <row r="55" spans="2:7" x14ac:dyDescent="0.25">
      <c r="B55" s="7"/>
      <c r="C55" s="7"/>
      <c r="D55" s="7"/>
      <c r="F55" s="9"/>
      <c r="G55" s="9"/>
    </row>
    <row r="56" spans="2:7" ht="18.75" x14ac:dyDescent="0.3">
      <c r="B56" s="1"/>
      <c r="C56" s="2"/>
      <c r="D56" s="3"/>
      <c r="E56" s="9"/>
      <c r="F56" s="9"/>
      <c r="G56" s="9"/>
    </row>
    <row r="57" spans="2:7" x14ac:dyDescent="0.25">
      <c r="B57" s="3"/>
      <c r="C57" s="6"/>
      <c r="D57" s="6"/>
      <c r="E57" s="6"/>
      <c r="F57" s="9"/>
      <c r="G57" s="9"/>
    </row>
    <row r="58" spans="2:7" x14ac:dyDescent="0.25">
      <c r="B58" s="3"/>
      <c r="C58" s="9"/>
      <c r="D58" s="9"/>
      <c r="E58" s="9"/>
      <c r="F58" s="9"/>
      <c r="G58" s="9"/>
    </row>
    <row r="59" spans="2:7" x14ac:dyDescent="0.25">
      <c r="B59" s="3"/>
      <c r="C59" s="9"/>
      <c r="D59" s="9"/>
      <c r="E59" s="9"/>
      <c r="F59" s="9"/>
      <c r="G59" s="9"/>
    </row>
    <row r="60" spans="2:7" x14ac:dyDescent="0.25">
      <c r="B60" s="3"/>
      <c r="C60" s="9"/>
      <c r="D60" s="9"/>
      <c r="E60" s="9"/>
      <c r="F60" s="9"/>
      <c r="G60" s="9"/>
    </row>
    <row r="61" spans="2:7" x14ac:dyDescent="0.25">
      <c r="B61" s="4"/>
      <c r="C61" s="13"/>
      <c r="D61" s="13"/>
      <c r="E61" s="13"/>
      <c r="F61" s="9"/>
      <c r="G61" s="9"/>
    </row>
    <row r="62" spans="2:7" x14ac:dyDescent="0.25">
      <c r="B62" s="4"/>
      <c r="C62" s="5"/>
      <c r="D62" s="5"/>
      <c r="E62" s="5"/>
      <c r="F62" s="9"/>
      <c r="G62" s="9"/>
    </row>
    <row r="63" spans="2:7" x14ac:dyDescent="0.25">
      <c r="B63" s="4"/>
      <c r="C63" s="5"/>
      <c r="D63" s="5"/>
      <c r="E63" s="5"/>
      <c r="F63" s="9"/>
      <c r="G63" s="9"/>
    </row>
    <row r="64" spans="2:7" x14ac:dyDescent="0.25">
      <c r="B64" s="3"/>
      <c r="C64" s="5"/>
      <c r="D64" s="5"/>
      <c r="E64" s="9"/>
      <c r="F64" s="9"/>
      <c r="G64" s="9"/>
    </row>
    <row r="65" spans="2:7" x14ac:dyDescent="0.25">
      <c r="B65" s="3"/>
      <c r="C65" s="6"/>
      <c r="D65" s="6"/>
      <c r="E65" s="6"/>
      <c r="F65" s="9"/>
      <c r="G65" s="9"/>
    </row>
    <row r="66" spans="2:7" x14ac:dyDescent="0.25">
      <c r="B66" s="3"/>
      <c r="C66" s="9"/>
      <c r="D66" s="9"/>
      <c r="E66" s="9"/>
      <c r="F66" s="9"/>
      <c r="G66" s="9"/>
    </row>
    <row r="67" spans="2:7" x14ac:dyDescent="0.25">
      <c r="B67" s="3"/>
      <c r="C67" s="9"/>
      <c r="D67" s="9"/>
      <c r="E67" s="9"/>
      <c r="F67" s="9"/>
      <c r="G67" s="9"/>
    </row>
    <row r="68" spans="2:7" x14ac:dyDescent="0.25">
      <c r="B68" s="3"/>
      <c r="C68" s="9"/>
      <c r="D68" s="9"/>
      <c r="E68" s="9"/>
      <c r="F68" s="9"/>
      <c r="G68" s="9"/>
    </row>
    <row r="69" spans="2:7" x14ac:dyDescent="0.25">
      <c r="B69" s="4"/>
      <c r="C69" s="14"/>
      <c r="D69" s="15"/>
      <c r="E69" s="13"/>
      <c r="F69" s="9"/>
      <c r="G69" s="9"/>
    </row>
    <row r="70" spans="2:7" x14ac:dyDescent="0.25">
      <c r="B70" s="4"/>
      <c r="C70" s="5"/>
      <c r="D70" s="5"/>
      <c r="E70" s="5"/>
      <c r="F70" s="9"/>
      <c r="G70" s="9"/>
    </row>
    <row r="71" spans="2:7" x14ac:dyDescent="0.25">
      <c r="B71" s="4"/>
      <c r="C71" s="5"/>
      <c r="D71" s="5"/>
      <c r="E71" s="5"/>
      <c r="F71" s="9"/>
      <c r="G71" s="9"/>
    </row>
    <row r="72" spans="2:7" x14ac:dyDescent="0.25">
      <c r="B72" s="3"/>
      <c r="C72" s="5"/>
      <c r="D72" s="5"/>
      <c r="E72" s="9"/>
      <c r="F72" s="9"/>
      <c r="G72" s="9"/>
    </row>
    <row r="73" spans="2:7" x14ac:dyDescent="0.25">
      <c r="B73" s="3"/>
      <c r="C73" s="6"/>
      <c r="D73" s="6"/>
      <c r="E73" s="6"/>
      <c r="F73" s="9"/>
      <c r="G73" s="9"/>
    </row>
    <row r="74" spans="2:7" x14ac:dyDescent="0.25">
      <c r="B74" s="3"/>
      <c r="C74" s="9"/>
      <c r="D74" s="9"/>
      <c r="E74" s="9"/>
      <c r="F74" s="9"/>
      <c r="G74" s="9"/>
    </row>
    <row r="75" spans="2:7" x14ac:dyDescent="0.25">
      <c r="B75" s="3"/>
      <c r="C75" s="9"/>
      <c r="D75" s="9"/>
      <c r="E75" s="9"/>
      <c r="F75" s="9"/>
      <c r="G75" s="9"/>
    </row>
    <row r="76" spans="2:7" x14ac:dyDescent="0.25">
      <c r="B76" s="3"/>
      <c r="C76" s="9"/>
      <c r="D76" s="9"/>
      <c r="E76" s="9"/>
      <c r="F76" s="9"/>
      <c r="G76" s="9"/>
    </row>
    <row r="77" spans="2:7" x14ac:dyDescent="0.25">
      <c r="B77" s="4"/>
      <c r="C77" s="15"/>
      <c r="D77" s="14"/>
      <c r="E77" s="13"/>
      <c r="F77" s="9"/>
      <c r="G77" s="9"/>
    </row>
    <row r="78" spans="2:7" x14ac:dyDescent="0.25">
      <c r="B78" s="4"/>
      <c r="C78" s="5"/>
      <c r="D78" s="5"/>
      <c r="E78" s="5"/>
      <c r="F78" s="9"/>
      <c r="G78" s="9"/>
    </row>
    <row r="79" spans="2:7" x14ac:dyDescent="0.25">
      <c r="B79" s="4"/>
      <c r="C79" s="5"/>
      <c r="D79" s="5"/>
      <c r="E79" s="5"/>
      <c r="F79" s="9"/>
      <c r="G79" s="9"/>
    </row>
    <row r="80" spans="2:7" x14ac:dyDescent="0.25">
      <c r="B80" s="9"/>
      <c r="C80" s="9"/>
      <c r="D80" s="9"/>
      <c r="E8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UKE-ZMNH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Kawssar Harb</cp:lastModifiedBy>
  <dcterms:created xsi:type="dcterms:W3CDTF">2018-05-23T15:28:40Z</dcterms:created>
  <dcterms:modified xsi:type="dcterms:W3CDTF">2020-02-27T13:17:50Z</dcterms:modified>
</cp:coreProperties>
</file>