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I\figure 201910\202004 ai figure\data\"/>
    </mc:Choice>
  </mc:AlternateContent>
  <bookViews>
    <workbookView xWindow="0" yWindow="0" windowWidth="18285" windowHeight="5955" firstSheet="3" activeTab="5"/>
  </bookViews>
  <sheets>
    <sheet name="6-s1c tail immersion 48 s.c." sheetId="3" r:id="rId1"/>
    <sheet name="6-s1d hot plate 52 s.c." sheetId="2" r:id="rId2"/>
    <sheet name="6-s1e SNS-cre MOR-KI s.c. vf" sheetId="1" r:id="rId3"/>
    <sheet name="6-s1f snski tail immersion i.t." sheetId="8" r:id="rId4"/>
    <sheet name="6-s1g snski hot plate i.t." sheetId="9" r:id="rId5"/>
    <sheet name="6-s1h SNS-cre MOR-KI i.t." sheetId="7" r:id="rId6"/>
    <sheet name="6-s1i formalin SNS-Cre MOR-KI" sheetId="4" r:id="rId7"/>
    <sheet name="6-s1j von-Frey up and down" sheetId="6" r:id="rId8"/>
    <sheet name="6-s1k Hargreaves" sheetId="5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9" l="1"/>
  <c r="K17" i="9" s="1"/>
  <c r="G17" i="9"/>
  <c r="J16" i="9"/>
  <c r="K16" i="9" s="1"/>
  <c r="G16" i="9"/>
  <c r="J15" i="9"/>
  <c r="G15" i="9"/>
  <c r="K15" i="9" s="1"/>
  <c r="K14" i="9"/>
  <c r="J14" i="9"/>
  <c r="G14" i="9"/>
  <c r="J13" i="9"/>
  <c r="K13" i="9" s="1"/>
  <c r="G13" i="9"/>
  <c r="J12" i="9"/>
  <c r="K12" i="9" s="1"/>
  <c r="G12" i="9"/>
  <c r="J11" i="9"/>
  <c r="G11" i="9"/>
  <c r="K11" i="9" s="1"/>
  <c r="K10" i="9"/>
  <c r="J10" i="9"/>
  <c r="G10" i="9"/>
  <c r="J9" i="9"/>
  <c r="K9" i="9" s="1"/>
  <c r="G9" i="9"/>
  <c r="J8" i="9"/>
  <c r="K8" i="9" s="1"/>
  <c r="G8" i="9"/>
  <c r="J7" i="9"/>
  <c r="G7" i="9"/>
  <c r="K7" i="9" s="1"/>
  <c r="K6" i="9"/>
  <c r="J6" i="9"/>
  <c r="G6" i="9"/>
  <c r="J5" i="9"/>
  <c r="K5" i="9" s="1"/>
  <c r="G5" i="9"/>
  <c r="K18" i="8"/>
  <c r="L18" i="8" s="1"/>
  <c r="H18" i="8"/>
  <c r="K17" i="8"/>
  <c r="L17" i="8" s="1"/>
  <c r="H17" i="8"/>
  <c r="L16" i="8"/>
  <c r="K16" i="8"/>
  <c r="H16" i="8"/>
  <c r="K15" i="8"/>
  <c r="L15" i="8" s="1"/>
  <c r="H15" i="8"/>
  <c r="K14" i="8"/>
  <c r="L14" i="8" s="1"/>
  <c r="H14" i="8"/>
  <c r="K13" i="8"/>
  <c r="H13" i="8"/>
  <c r="L13" i="8" s="1"/>
  <c r="L12" i="8"/>
  <c r="K12" i="8"/>
  <c r="H12" i="8"/>
  <c r="K11" i="8"/>
  <c r="L11" i="8" s="1"/>
  <c r="H11" i="8"/>
  <c r="K10" i="8"/>
  <c r="L10" i="8" s="1"/>
  <c r="H10" i="8"/>
  <c r="K9" i="8"/>
  <c r="L9" i="8" s="1"/>
  <c r="H9" i="8"/>
  <c r="L8" i="8"/>
  <c r="K8" i="8"/>
  <c r="H8" i="8"/>
  <c r="K7" i="8"/>
  <c r="L7" i="8" s="1"/>
  <c r="H7" i="8"/>
  <c r="K6" i="8"/>
  <c r="L6" i="8" s="1"/>
  <c r="H6" i="8"/>
  <c r="CN41" i="6" l="1"/>
  <c r="CM41" i="6"/>
  <c r="CL41" i="6"/>
  <c r="CK41" i="6"/>
  <c r="CJ41" i="6"/>
  <c r="CI41" i="6"/>
  <c r="CH41" i="6"/>
  <c r="CG41" i="6"/>
  <c r="U41" i="6"/>
  <c r="Q41" i="6"/>
  <c r="EM40" i="6"/>
  <c r="EG40" i="6"/>
  <c r="EA40" i="6"/>
  <c r="DU40" i="6"/>
  <c r="DN40" i="6"/>
  <c r="DH40" i="6"/>
  <c r="CB40" i="6"/>
  <c r="BV40" i="6"/>
  <c r="BO40" i="6"/>
  <c r="BI40" i="6"/>
  <c r="BC40" i="6"/>
  <c r="AW40" i="6"/>
  <c r="AQ40" i="6"/>
  <c r="AK40" i="6"/>
  <c r="AE40" i="6"/>
  <c r="Y40" i="6"/>
  <c r="K40" i="6"/>
  <c r="E40" i="6"/>
  <c r="EM39" i="6"/>
  <c r="EG39" i="6"/>
  <c r="EA39" i="6"/>
  <c r="DU39" i="6"/>
  <c r="DN39" i="6"/>
  <c r="DH39" i="6"/>
  <c r="CB39" i="6"/>
  <c r="BV39" i="6"/>
  <c r="BO39" i="6"/>
  <c r="BI39" i="6"/>
  <c r="BC39" i="6"/>
  <c r="AW39" i="6"/>
  <c r="AQ39" i="6"/>
  <c r="AK39" i="6"/>
  <c r="AE39" i="6"/>
  <c r="Y39" i="6"/>
  <c r="K39" i="6"/>
  <c r="E39" i="6"/>
  <c r="EM38" i="6"/>
  <c r="EG38" i="6"/>
  <c r="EA38" i="6"/>
  <c r="DU38" i="6"/>
  <c r="DN38" i="6"/>
  <c r="DH38" i="6"/>
  <c r="CB38" i="6"/>
  <c r="BV38" i="6"/>
  <c r="BO38" i="6"/>
  <c r="BI38" i="6"/>
  <c r="BC38" i="6"/>
  <c r="AW38" i="6"/>
  <c r="AQ38" i="6"/>
  <c r="AK38" i="6"/>
  <c r="AE38" i="6"/>
  <c r="Y38" i="6"/>
  <c r="K38" i="6"/>
  <c r="E38" i="6"/>
  <c r="EM37" i="6"/>
  <c r="EG37" i="6"/>
  <c r="EA37" i="6"/>
  <c r="DU37" i="6"/>
  <c r="DN37" i="6"/>
  <c r="DH37" i="6"/>
  <c r="CB37" i="6"/>
  <c r="BV37" i="6"/>
  <c r="BO37" i="6"/>
  <c r="BI37" i="6"/>
  <c r="BC37" i="6"/>
  <c r="AW37" i="6"/>
  <c r="AQ37" i="6"/>
  <c r="AK37" i="6"/>
  <c r="AE37" i="6"/>
  <c r="Y37" i="6"/>
  <c r="K37" i="6"/>
  <c r="E37" i="6"/>
  <c r="EM36" i="6"/>
  <c r="EG36" i="6"/>
  <c r="EA36" i="6"/>
  <c r="DU36" i="6"/>
  <c r="DN36" i="6"/>
  <c r="DH36" i="6"/>
  <c r="CB36" i="6"/>
  <c r="BV36" i="6"/>
  <c r="BO36" i="6"/>
  <c r="BI36" i="6"/>
  <c r="BC36" i="6"/>
  <c r="AW36" i="6"/>
  <c r="AQ36" i="6"/>
  <c r="AK36" i="6"/>
  <c r="AE36" i="6"/>
  <c r="Y36" i="6"/>
  <c r="K36" i="6"/>
  <c r="E36" i="6"/>
  <c r="EM35" i="6"/>
  <c r="EG35" i="6"/>
  <c r="EA35" i="6"/>
  <c r="DU35" i="6"/>
  <c r="DN35" i="6"/>
  <c r="DH35" i="6"/>
  <c r="CB35" i="6"/>
  <c r="BV35" i="6"/>
  <c r="BO35" i="6"/>
  <c r="BI35" i="6"/>
  <c r="BC35" i="6"/>
  <c r="AW35" i="6"/>
  <c r="AQ35" i="6"/>
  <c r="AK35" i="6"/>
  <c r="AE35" i="6"/>
  <c r="Y35" i="6"/>
  <c r="K35" i="6"/>
  <c r="E35" i="6"/>
  <c r="EM34" i="6"/>
  <c r="EG34" i="6"/>
  <c r="EA34" i="6"/>
  <c r="DU34" i="6"/>
  <c r="DN34" i="6"/>
  <c r="DH34" i="6"/>
  <c r="CB34" i="6"/>
  <c r="BV34" i="6"/>
  <c r="BO34" i="6"/>
  <c r="BI34" i="6"/>
  <c r="BC34" i="6"/>
  <c r="AW34" i="6"/>
  <c r="AQ34" i="6"/>
  <c r="AK34" i="6"/>
  <c r="AE34" i="6"/>
  <c r="Y34" i="6"/>
  <c r="K34" i="6"/>
  <c r="E34" i="6"/>
  <c r="EM33" i="6"/>
  <c r="EG33" i="6"/>
  <c r="EA33" i="6"/>
  <c r="DU33" i="6"/>
  <c r="DN33" i="6"/>
  <c r="DH33" i="6"/>
  <c r="CB33" i="6"/>
  <c r="BV33" i="6"/>
  <c r="BO33" i="6"/>
  <c r="BI33" i="6"/>
  <c r="BC33" i="6"/>
  <c r="AW33" i="6"/>
  <c r="AQ33" i="6"/>
  <c r="AK33" i="6"/>
  <c r="AE33" i="6"/>
  <c r="Y33" i="6"/>
  <c r="K33" i="6"/>
  <c r="K41" i="6" s="1"/>
  <c r="E33" i="6"/>
  <c r="EM32" i="6"/>
  <c r="EM41" i="6" s="1"/>
  <c r="EG32" i="6"/>
  <c r="EG41" i="6" s="1"/>
  <c r="EA32" i="6"/>
  <c r="EA41" i="6" s="1"/>
  <c r="DU32" i="6"/>
  <c r="DU41" i="6" s="1"/>
  <c r="DN32" i="6"/>
  <c r="DN41" i="6" s="1"/>
  <c r="DH32" i="6"/>
  <c r="DH41" i="6" s="1"/>
  <c r="CB32" i="6"/>
  <c r="CB41" i="6" s="1"/>
  <c r="BV32" i="6"/>
  <c r="BV41" i="6" s="1"/>
  <c r="BO32" i="6"/>
  <c r="BO41" i="6" s="1"/>
  <c r="BI32" i="6"/>
  <c r="BI41" i="6" s="1"/>
  <c r="BC32" i="6"/>
  <c r="BC41" i="6" s="1"/>
  <c r="AW32" i="6"/>
  <c r="AW41" i="6" s="1"/>
  <c r="AQ32" i="6"/>
  <c r="AQ41" i="6" s="1"/>
  <c r="AK32" i="6"/>
  <c r="AK41" i="6" s="1"/>
  <c r="AE32" i="6"/>
  <c r="AE41" i="6" s="1"/>
  <c r="Y32" i="6"/>
  <c r="Y41" i="6" s="1"/>
  <c r="K32" i="6"/>
  <c r="E32" i="6"/>
  <c r="E41" i="6" s="1"/>
  <c r="CN31" i="6"/>
  <c r="CM31" i="6"/>
  <c r="CL31" i="6"/>
  <c r="CK31" i="6"/>
  <c r="CJ31" i="6"/>
  <c r="CI31" i="6"/>
  <c r="CH31" i="6"/>
  <c r="CG31" i="6"/>
  <c r="U31" i="6"/>
  <c r="Q31" i="6"/>
  <c r="EM30" i="6"/>
  <c r="EG30" i="6"/>
  <c r="EA30" i="6"/>
  <c r="DU30" i="6"/>
  <c r="DN30" i="6"/>
  <c r="DH30" i="6"/>
  <c r="CB30" i="6"/>
  <c r="BV30" i="6"/>
  <c r="BO30" i="6"/>
  <c r="BI30" i="6"/>
  <c r="BC30" i="6"/>
  <c r="AW30" i="6"/>
  <c r="AQ30" i="6"/>
  <c r="AK30" i="6"/>
  <c r="AE30" i="6"/>
  <c r="Y30" i="6"/>
  <c r="K30" i="6"/>
  <c r="E30" i="6"/>
  <c r="EM29" i="6"/>
  <c r="EG29" i="6"/>
  <c r="EA29" i="6"/>
  <c r="DU29" i="6"/>
  <c r="DN29" i="6"/>
  <c r="DH29" i="6"/>
  <c r="CB29" i="6"/>
  <c r="BV29" i="6"/>
  <c r="BO29" i="6"/>
  <c r="BI29" i="6"/>
  <c r="BC29" i="6"/>
  <c r="AW29" i="6"/>
  <c r="AQ29" i="6"/>
  <c r="AK29" i="6"/>
  <c r="AE29" i="6"/>
  <c r="Y29" i="6"/>
  <c r="K29" i="6"/>
  <c r="E29" i="6"/>
  <c r="EM28" i="6"/>
  <c r="EG28" i="6"/>
  <c r="EA28" i="6"/>
  <c r="DU28" i="6"/>
  <c r="DN28" i="6"/>
  <c r="DH28" i="6"/>
  <c r="CB28" i="6"/>
  <c r="BV28" i="6"/>
  <c r="BO28" i="6"/>
  <c r="BI28" i="6"/>
  <c r="BC28" i="6"/>
  <c r="AW28" i="6"/>
  <c r="AQ28" i="6"/>
  <c r="AK28" i="6"/>
  <c r="AE28" i="6"/>
  <c r="Y28" i="6"/>
  <c r="K28" i="6"/>
  <c r="E28" i="6"/>
  <c r="EM27" i="6"/>
  <c r="EG27" i="6"/>
  <c r="EA27" i="6"/>
  <c r="DU27" i="6"/>
  <c r="DN27" i="6"/>
  <c r="DH27" i="6"/>
  <c r="CB27" i="6"/>
  <c r="BV27" i="6"/>
  <c r="BO27" i="6"/>
  <c r="BI27" i="6"/>
  <c r="BC27" i="6"/>
  <c r="AW27" i="6"/>
  <c r="AQ27" i="6"/>
  <c r="AK27" i="6"/>
  <c r="AE27" i="6"/>
  <c r="Y27" i="6"/>
  <c r="K27" i="6"/>
  <c r="E27" i="6"/>
  <c r="EM26" i="6"/>
  <c r="EG26" i="6"/>
  <c r="EA26" i="6"/>
  <c r="DU26" i="6"/>
  <c r="DN26" i="6"/>
  <c r="DH26" i="6"/>
  <c r="CB26" i="6"/>
  <c r="BV26" i="6"/>
  <c r="BO26" i="6"/>
  <c r="BI26" i="6"/>
  <c r="BC26" i="6"/>
  <c r="AW26" i="6"/>
  <c r="AQ26" i="6"/>
  <c r="AK26" i="6"/>
  <c r="AE26" i="6"/>
  <c r="Y26" i="6"/>
  <c r="K26" i="6"/>
  <c r="E26" i="6"/>
  <c r="EM25" i="6"/>
  <c r="EG25" i="6"/>
  <c r="EA25" i="6"/>
  <c r="DU25" i="6"/>
  <c r="DN25" i="6"/>
  <c r="DH25" i="6"/>
  <c r="CB25" i="6"/>
  <c r="BV25" i="6"/>
  <c r="BO25" i="6"/>
  <c r="BI25" i="6"/>
  <c r="BC25" i="6"/>
  <c r="AW25" i="6"/>
  <c r="AQ25" i="6"/>
  <c r="AK25" i="6"/>
  <c r="AE25" i="6"/>
  <c r="Y25" i="6"/>
  <c r="K25" i="6"/>
  <c r="E25" i="6"/>
  <c r="E31" i="6" s="1"/>
  <c r="EM24" i="6"/>
  <c r="EM31" i="6" s="1"/>
  <c r="EG24" i="6"/>
  <c r="EG31" i="6" s="1"/>
  <c r="EA24" i="6"/>
  <c r="EA31" i="6" s="1"/>
  <c r="DU24" i="6"/>
  <c r="DU31" i="6" s="1"/>
  <c r="DN24" i="6"/>
  <c r="DN31" i="6" s="1"/>
  <c r="DH24" i="6"/>
  <c r="DH31" i="6" s="1"/>
  <c r="CB24" i="6"/>
  <c r="CB31" i="6" s="1"/>
  <c r="BV24" i="6"/>
  <c r="BV31" i="6" s="1"/>
  <c r="BO24" i="6"/>
  <c r="BO31" i="6" s="1"/>
  <c r="BI24" i="6"/>
  <c r="BI31" i="6" s="1"/>
  <c r="BC24" i="6"/>
  <c r="BC31" i="6" s="1"/>
  <c r="AW24" i="6"/>
  <c r="AW31" i="6" s="1"/>
  <c r="AQ24" i="6"/>
  <c r="AQ31" i="6" s="1"/>
  <c r="AK24" i="6"/>
  <c r="AK31" i="6" s="1"/>
  <c r="AE24" i="6"/>
  <c r="AE31" i="6" s="1"/>
  <c r="Y24" i="6"/>
  <c r="Y31" i="6" s="1"/>
  <c r="K24" i="6"/>
  <c r="K31" i="6" s="1"/>
  <c r="E24" i="6"/>
  <c r="CH20" i="6"/>
  <c r="CH19" i="6"/>
  <c r="CH18" i="6"/>
  <c r="CH17" i="6"/>
  <c r="CH16" i="6"/>
  <c r="CH15" i="6"/>
  <c r="CH14" i="6"/>
  <c r="CH13" i="6"/>
  <c r="CH12" i="6"/>
  <c r="CH11" i="6"/>
  <c r="CH10" i="6"/>
  <c r="CH9" i="6"/>
  <c r="CH8" i="6"/>
  <c r="CH7" i="6"/>
  <c r="CH6" i="6"/>
  <c r="CH5" i="6"/>
  <c r="DS39" i="5"/>
  <c r="CW39" i="5"/>
  <c r="CV39" i="5"/>
  <c r="CU39" i="5"/>
  <c r="CT39" i="5"/>
  <c r="CS39" i="5"/>
  <c r="CR39" i="5"/>
  <c r="CQ39" i="5"/>
  <c r="DS38" i="5"/>
  <c r="DR38" i="5"/>
  <c r="DH38" i="5"/>
  <c r="DG38" i="5"/>
  <c r="CN38" i="5"/>
  <c r="CM38" i="5"/>
  <c r="CB38" i="5"/>
  <c r="CA38" i="5"/>
  <c r="BP38" i="5"/>
  <c r="BO38" i="5"/>
  <c r="BE38" i="5"/>
  <c r="BD38" i="5"/>
  <c r="AT38" i="5"/>
  <c r="AS38" i="5"/>
  <c r="AI38" i="5"/>
  <c r="AH38" i="5"/>
  <c r="X38" i="5"/>
  <c r="W38" i="5"/>
  <c r="L38" i="5"/>
  <c r="K38" i="5"/>
  <c r="DS37" i="5"/>
  <c r="DR37" i="5"/>
  <c r="DH37" i="5"/>
  <c r="DG37" i="5"/>
  <c r="CN37" i="5"/>
  <c r="CM37" i="5"/>
  <c r="CB37" i="5"/>
  <c r="CA37" i="5"/>
  <c r="BP37" i="5"/>
  <c r="BO37" i="5"/>
  <c r="BE37" i="5"/>
  <c r="BD37" i="5"/>
  <c r="AT37" i="5"/>
  <c r="AS37" i="5"/>
  <c r="AI37" i="5"/>
  <c r="AH37" i="5"/>
  <c r="X37" i="5"/>
  <c r="W37" i="5"/>
  <c r="L37" i="5"/>
  <c r="K37" i="5"/>
  <c r="DS36" i="5"/>
  <c r="DR36" i="5"/>
  <c r="DH36" i="5"/>
  <c r="DG36" i="5"/>
  <c r="CN36" i="5"/>
  <c r="CM36" i="5"/>
  <c r="CB36" i="5"/>
  <c r="CA36" i="5"/>
  <c r="BP36" i="5"/>
  <c r="BO36" i="5"/>
  <c r="BE36" i="5"/>
  <c r="BD36" i="5"/>
  <c r="AT36" i="5"/>
  <c r="AS36" i="5"/>
  <c r="AI36" i="5"/>
  <c r="AH36" i="5"/>
  <c r="X36" i="5"/>
  <c r="W36" i="5"/>
  <c r="L36" i="5"/>
  <c r="K36" i="5"/>
  <c r="DS35" i="5"/>
  <c r="DR35" i="5"/>
  <c r="DH35" i="5"/>
  <c r="DG35" i="5"/>
  <c r="CN35" i="5"/>
  <c r="CM35" i="5"/>
  <c r="CB35" i="5"/>
  <c r="CA35" i="5"/>
  <c r="BP35" i="5"/>
  <c r="BO35" i="5"/>
  <c r="BE35" i="5"/>
  <c r="BD35" i="5"/>
  <c r="AT35" i="5"/>
  <c r="AS35" i="5"/>
  <c r="AI35" i="5"/>
  <c r="AH35" i="5"/>
  <c r="X35" i="5"/>
  <c r="W35" i="5"/>
  <c r="L35" i="5"/>
  <c r="K35" i="5"/>
  <c r="DS34" i="5"/>
  <c r="DR34" i="5"/>
  <c r="DH34" i="5"/>
  <c r="DG34" i="5"/>
  <c r="CN34" i="5"/>
  <c r="CM34" i="5"/>
  <c r="CB34" i="5"/>
  <c r="CA34" i="5"/>
  <c r="BP34" i="5"/>
  <c r="BO34" i="5"/>
  <c r="BE34" i="5"/>
  <c r="BD34" i="5"/>
  <c r="AT34" i="5"/>
  <c r="AS34" i="5"/>
  <c r="AI34" i="5"/>
  <c r="AH34" i="5"/>
  <c r="X34" i="5"/>
  <c r="W34" i="5"/>
  <c r="L34" i="5"/>
  <c r="K34" i="5"/>
  <c r="DS33" i="5"/>
  <c r="DR33" i="5"/>
  <c r="DH33" i="5"/>
  <c r="DG33" i="5"/>
  <c r="CN33" i="5"/>
  <c r="CM33" i="5"/>
  <c r="CB33" i="5"/>
  <c r="CA33" i="5"/>
  <c r="BP33" i="5"/>
  <c r="BO33" i="5"/>
  <c r="BE33" i="5"/>
  <c r="BD33" i="5"/>
  <c r="AT33" i="5"/>
  <c r="AS33" i="5"/>
  <c r="AI33" i="5"/>
  <c r="AH33" i="5"/>
  <c r="X33" i="5"/>
  <c r="W33" i="5"/>
  <c r="L33" i="5"/>
  <c r="K33" i="5"/>
  <c r="DS32" i="5"/>
  <c r="DR32" i="5"/>
  <c r="DH32" i="5"/>
  <c r="DG32" i="5"/>
  <c r="CN32" i="5"/>
  <c r="CM32" i="5"/>
  <c r="CB32" i="5"/>
  <c r="CA32" i="5"/>
  <c r="BP32" i="5"/>
  <c r="BO32" i="5"/>
  <c r="BE32" i="5"/>
  <c r="BD32" i="5"/>
  <c r="AT32" i="5"/>
  <c r="AS32" i="5"/>
  <c r="AI32" i="5"/>
  <c r="AH32" i="5"/>
  <c r="X32" i="5"/>
  <c r="W32" i="5"/>
  <c r="L32" i="5"/>
  <c r="K32" i="5"/>
  <c r="DS31" i="5"/>
  <c r="DR31" i="5"/>
  <c r="DH31" i="5"/>
  <c r="DG31" i="5"/>
  <c r="CN31" i="5"/>
  <c r="CM31" i="5"/>
  <c r="CB31" i="5"/>
  <c r="CA31" i="5"/>
  <c r="BP31" i="5"/>
  <c r="BO31" i="5"/>
  <c r="BE31" i="5"/>
  <c r="BD31" i="5"/>
  <c r="AT31" i="5"/>
  <c r="AS31" i="5"/>
  <c r="AI31" i="5"/>
  <c r="AH31" i="5"/>
  <c r="X31" i="5"/>
  <c r="W31" i="5"/>
  <c r="L31" i="5"/>
  <c r="K31" i="5"/>
  <c r="DS30" i="5"/>
  <c r="DR30" i="5"/>
  <c r="DR39" i="5" s="1"/>
  <c r="DH30" i="5"/>
  <c r="DH39" i="5" s="1"/>
  <c r="DG30" i="5"/>
  <c r="DG39" i="5" s="1"/>
  <c r="CN30" i="5"/>
  <c r="CN39" i="5" s="1"/>
  <c r="CM30" i="5"/>
  <c r="CM39" i="5" s="1"/>
  <c r="CB30" i="5"/>
  <c r="CB39" i="5" s="1"/>
  <c r="CA30" i="5"/>
  <c r="CA39" i="5" s="1"/>
  <c r="BP30" i="5"/>
  <c r="BP39" i="5" s="1"/>
  <c r="BO30" i="5"/>
  <c r="BO39" i="5" s="1"/>
  <c r="BE30" i="5"/>
  <c r="BE39" i="5" s="1"/>
  <c r="BD30" i="5"/>
  <c r="BD39" i="5" s="1"/>
  <c r="AT30" i="5"/>
  <c r="AT39" i="5" s="1"/>
  <c r="AS30" i="5"/>
  <c r="AS39" i="5" s="1"/>
  <c r="AI30" i="5"/>
  <c r="AI39" i="5" s="1"/>
  <c r="AH30" i="5"/>
  <c r="AH39" i="5" s="1"/>
  <c r="X30" i="5"/>
  <c r="X39" i="5" s="1"/>
  <c r="W30" i="5"/>
  <c r="W39" i="5" s="1"/>
  <c r="L30" i="5"/>
  <c r="L39" i="5" s="1"/>
  <c r="K30" i="5"/>
  <c r="K39" i="5" s="1"/>
  <c r="DR29" i="5"/>
  <c r="CW29" i="5"/>
  <c r="CV29" i="5"/>
  <c r="CU29" i="5"/>
  <c r="CT29" i="5"/>
  <c r="CS29" i="5"/>
  <c r="CR29" i="5"/>
  <c r="CQ29" i="5"/>
  <c r="DS28" i="5"/>
  <c r="DR28" i="5"/>
  <c r="DH28" i="5"/>
  <c r="DG28" i="5"/>
  <c r="CN28" i="5"/>
  <c r="CM28" i="5"/>
  <c r="CB28" i="5"/>
  <c r="CA28" i="5"/>
  <c r="BP28" i="5"/>
  <c r="BO28" i="5"/>
  <c r="BE28" i="5"/>
  <c r="BD28" i="5"/>
  <c r="AT28" i="5"/>
  <c r="AS28" i="5"/>
  <c r="AI28" i="5"/>
  <c r="AH28" i="5"/>
  <c r="X28" i="5"/>
  <c r="W28" i="5"/>
  <c r="L28" i="5"/>
  <c r="K28" i="5"/>
  <c r="DS27" i="5"/>
  <c r="DR27" i="5"/>
  <c r="DH27" i="5"/>
  <c r="DG27" i="5"/>
  <c r="CN27" i="5"/>
  <c r="CM27" i="5"/>
  <c r="CB27" i="5"/>
  <c r="CA27" i="5"/>
  <c r="BP27" i="5"/>
  <c r="BO27" i="5"/>
  <c r="BE27" i="5"/>
  <c r="BD27" i="5"/>
  <c r="AT27" i="5"/>
  <c r="AS27" i="5"/>
  <c r="AI27" i="5"/>
  <c r="AH27" i="5"/>
  <c r="X27" i="5"/>
  <c r="W27" i="5"/>
  <c r="L27" i="5"/>
  <c r="K27" i="5"/>
  <c r="DS26" i="5"/>
  <c r="DR26" i="5"/>
  <c r="DH26" i="5"/>
  <c r="DG26" i="5"/>
  <c r="CN26" i="5"/>
  <c r="CM26" i="5"/>
  <c r="CB26" i="5"/>
  <c r="CA26" i="5"/>
  <c r="BP26" i="5"/>
  <c r="BO26" i="5"/>
  <c r="BE26" i="5"/>
  <c r="BD26" i="5"/>
  <c r="AT26" i="5"/>
  <c r="AS26" i="5"/>
  <c r="AI26" i="5"/>
  <c r="AH26" i="5"/>
  <c r="X26" i="5"/>
  <c r="W26" i="5"/>
  <c r="L26" i="5"/>
  <c r="K26" i="5"/>
  <c r="DS25" i="5"/>
  <c r="DR25" i="5"/>
  <c r="DH25" i="5"/>
  <c r="DG25" i="5"/>
  <c r="CN25" i="5"/>
  <c r="CM25" i="5"/>
  <c r="CB25" i="5"/>
  <c r="CA25" i="5"/>
  <c r="BP25" i="5"/>
  <c r="BO25" i="5"/>
  <c r="BE25" i="5"/>
  <c r="BD25" i="5"/>
  <c r="AT25" i="5"/>
  <c r="AS25" i="5"/>
  <c r="AI25" i="5"/>
  <c r="AH25" i="5"/>
  <c r="X25" i="5"/>
  <c r="W25" i="5"/>
  <c r="L25" i="5"/>
  <c r="K25" i="5"/>
  <c r="DS24" i="5"/>
  <c r="DR24" i="5"/>
  <c r="DH24" i="5"/>
  <c r="DG24" i="5"/>
  <c r="CN24" i="5"/>
  <c r="CM24" i="5"/>
  <c r="CB24" i="5"/>
  <c r="CA24" i="5"/>
  <c r="BP24" i="5"/>
  <c r="BO24" i="5"/>
  <c r="BE24" i="5"/>
  <c r="BD24" i="5"/>
  <c r="AT24" i="5"/>
  <c r="AS24" i="5"/>
  <c r="AI24" i="5"/>
  <c r="AH24" i="5"/>
  <c r="X24" i="5"/>
  <c r="W24" i="5"/>
  <c r="L24" i="5"/>
  <c r="K24" i="5"/>
  <c r="DS23" i="5"/>
  <c r="DR23" i="5"/>
  <c r="DH23" i="5"/>
  <c r="DG23" i="5"/>
  <c r="CN23" i="5"/>
  <c r="CM23" i="5"/>
  <c r="CB23" i="5"/>
  <c r="CA23" i="5"/>
  <c r="BP23" i="5"/>
  <c r="BO23" i="5"/>
  <c r="BE23" i="5"/>
  <c r="BD23" i="5"/>
  <c r="AT23" i="5"/>
  <c r="AS23" i="5"/>
  <c r="AI23" i="5"/>
  <c r="AH23" i="5"/>
  <c r="X23" i="5"/>
  <c r="W23" i="5"/>
  <c r="L23" i="5"/>
  <c r="K23" i="5"/>
  <c r="DS22" i="5"/>
  <c r="DS29" i="5" s="1"/>
  <c r="DR22" i="5"/>
  <c r="DH22" i="5"/>
  <c r="DH29" i="5" s="1"/>
  <c r="DG22" i="5"/>
  <c r="DG29" i="5" s="1"/>
  <c r="CN22" i="5"/>
  <c r="CN29" i="5" s="1"/>
  <c r="CM22" i="5"/>
  <c r="CM29" i="5" s="1"/>
  <c r="CB22" i="5"/>
  <c r="CB29" i="5" s="1"/>
  <c r="CA22" i="5"/>
  <c r="CA29" i="5" s="1"/>
  <c r="BP22" i="5"/>
  <c r="BP29" i="5" s="1"/>
  <c r="BO22" i="5"/>
  <c r="BO29" i="5" s="1"/>
  <c r="BE22" i="5"/>
  <c r="BE29" i="5" s="1"/>
  <c r="BD22" i="5"/>
  <c r="BD29" i="5" s="1"/>
  <c r="AT22" i="5"/>
  <c r="AT29" i="5" s="1"/>
  <c r="AS22" i="5"/>
  <c r="AS29" i="5" s="1"/>
  <c r="AI22" i="5"/>
  <c r="AI29" i="5" s="1"/>
  <c r="AH22" i="5"/>
  <c r="AH29" i="5" s="1"/>
  <c r="X22" i="5"/>
  <c r="X29" i="5" s="1"/>
  <c r="W22" i="5"/>
  <c r="W29" i="5" s="1"/>
  <c r="L22" i="5"/>
  <c r="L29" i="5" s="1"/>
  <c r="K22" i="5"/>
  <c r="K29" i="5" s="1"/>
  <c r="DS19" i="5"/>
  <c r="DR19" i="5"/>
  <c r="DH19" i="5"/>
  <c r="DG19" i="5"/>
  <c r="CN19" i="5"/>
  <c r="CM19" i="5"/>
  <c r="CB19" i="5"/>
  <c r="CA19" i="5"/>
  <c r="BP19" i="5"/>
  <c r="BO19" i="5"/>
  <c r="BE19" i="5"/>
  <c r="BD19" i="5"/>
  <c r="AT19" i="5"/>
  <c r="AS19" i="5"/>
  <c r="AI19" i="5"/>
  <c r="AH19" i="5"/>
  <c r="X19" i="5"/>
  <c r="W19" i="5"/>
  <c r="L19" i="5"/>
  <c r="K19" i="5"/>
  <c r="DS18" i="5"/>
  <c r="DR18" i="5"/>
  <c r="DH18" i="5"/>
  <c r="DG18" i="5"/>
  <c r="CN18" i="5"/>
  <c r="CM18" i="5"/>
  <c r="CB18" i="5"/>
  <c r="CA18" i="5"/>
  <c r="BP18" i="5"/>
  <c r="BO18" i="5"/>
  <c r="BE18" i="5"/>
  <c r="BD18" i="5"/>
  <c r="AT18" i="5"/>
  <c r="AS18" i="5"/>
  <c r="AI18" i="5"/>
  <c r="AH18" i="5"/>
  <c r="X18" i="5"/>
  <c r="W18" i="5"/>
  <c r="L18" i="5"/>
  <c r="K18" i="5"/>
  <c r="DS17" i="5"/>
  <c r="DR17" i="5"/>
  <c r="DH17" i="5"/>
  <c r="DG17" i="5"/>
  <c r="CN17" i="5"/>
  <c r="CM17" i="5"/>
  <c r="CB17" i="5"/>
  <c r="CA17" i="5"/>
  <c r="BP17" i="5"/>
  <c r="BO17" i="5"/>
  <c r="BE17" i="5"/>
  <c r="BD17" i="5"/>
  <c r="AT17" i="5"/>
  <c r="AS17" i="5"/>
  <c r="AI17" i="5"/>
  <c r="AH17" i="5"/>
  <c r="X17" i="5"/>
  <c r="W17" i="5"/>
  <c r="L17" i="5"/>
  <c r="K17" i="5"/>
  <c r="DS16" i="5"/>
  <c r="DR16" i="5"/>
  <c r="DH16" i="5"/>
  <c r="DG16" i="5"/>
  <c r="CN16" i="5"/>
  <c r="CM16" i="5"/>
  <c r="CB16" i="5"/>
  <c r="CA16" i="5"/>
  <c r="BP16" i="5"/>
  <c r="BO16" i="5"/>
  <c r="BE16" i="5"/>
  <c r="BD16" i="5"/>
  <c r="AT16" i="5"/>
  <c r="AS16" i="5"/>
  <c r="AI16" i="5"/>
  <c r="AH16" i="5"/>
  <c r="X16" i="5"/>
  <c r="W16" i="5"/>
  <c r="L16" i="5"/>
  <c r="K16" i="5"/>
  <c r="DS15" i="5"/>
  <c r="DR15" i="5"/>
  <c r="DH15" i="5"/>
  <c r="DG15" i="5"/>
  <c r="CN15" i="5"/>
  <c r="CM15" i="5"/>
  <c r="CB15" i="5"/>
  <c r="CA15" i="5"/>
  <c r="BP15" i="5"/>
  <c r="BO15" i="5"/>
  <c r="BE15" i="5"/>
  <c r="BD15" i="5"/>
  <c r="AT15" i="5"/>
  <c r="AS15" i="5"/>
  <c r="AI15" i="5"/>
  <c r="AH15" i="5"/>
  <c r="X15" i="5"/>
  <c r="W15" i="5"/>
  <c r="L15" i="5"/>
  <c r="K15" i="5"/>
  <c r="DS14" i="5"/>
  <c r="DR14" i="5"/>
  <c r="DH14" i="5"/>
  <c r="DG14" i="5"/>
  <c r="CN14" i="5"/>
  <c r="CM14" i="5"/>
  <c r="CB14" i="5"/>
  <c r="CA14" i="5"/>
  <c r="BP14" i="5"/>
  <c r="BO14" i="5"/>
  <c r="BE14" i="5"/>
  <c r="BD14" i="5"/>
  <c r="AT14" i="5"/>
  <c r="AS14" i="5"/>
  <c r="AI14" i="5"/>
  <c r="AH14" i="5"/>
  <c r="X14" i="5"/>
  <c r="W14" i="5"/>
  <c r="L14" i="5"/>
  <c r="K14" i="5"/>
  <c r="DS13" i="5"/>
  <c r="DR13" i="5"/>
  <c r="DH13" i="5"/>
  <c r="DG13" i="5"/>
  <c r="CN13" i="5"/>
  <c r="CM13" i="5"/>
  <c r="CB13" i="5"/>
  <c r="CA13" i="5"/>
  <c r="BP13" i="5"/>
  <c r="BO13" i="5"/>
  <c r="BE13" i="5"/>
  <c r="BD13" i="5"/>
  <c r="AT13" i="5"/>
  <c r="AS13" i="5"/>
  <c r="AI13" i="5"/>
  <c r="AH13" i="5"/>
  <c r="X13" i="5"/>
  <c r="W13" i="5"/>
  <c r="L13" i="5"/>
  <c r="K13" i="5"/>
  <c r="DS12" i="5"/>
  <c r="DR12" i="5"/>
  <c r="DH12" i="5"/>
  <c r="DG12" i="5"/>
  <c r="CN12" i="5"/>
  <c r="CM12" i="5"/>
  <c r="CB12" i="5"/>
  <c r="CA12" i="5"/>
  <c r="BP12" i="5"/>
  <c r="BO12" i="5"/>
  <c r="BE12" i="5"/>
  <c r="BD12" i="5"/>
  <c r="AT12" i="5"/>
  <c r="AS12" i="5"/>
  <c r="AI12" i="5"/>
  <c r="AH12" i="5"/>
  <c r="X12" i="5"/>
  <c r="W12" i="5"/>
  <c r="L12" i="5"/>
  <c r="K12" i="5"/>
  <c r="DS11" i="5"/>
  <c r="DR11" i="5"/>
  <c r="DH11" i="5"/>
  <c r="DG11" i="5"/>
  <c r="CN11" i="5"/>
  <c r="CM11" i="5"/>
  <c r="CB11" i="5"/>
  <c r="CA11" i="5"/>
  <c r="BP11" i="5"/>
  <c r="BO11" i="5"/>
  <c r="BE11" i="5"/>
  <c r="BD11" i="5"/>
  <c r="AT11" i="5"/>
  <c r="AS11" i="5"/>
  <c r="AI11" i="5"/>
  <c r="AH11" i="5"/>
  <c r="X11" i="5"/>
  <c r="W11" i="5"/>
  <c r="L11" i="5"/>
  <c r="K11" i="5"/>
  <c r="DS10" i="5"/>
  <c r="DR10" i="5"/>
  <c r="DH10" i="5"/>
  <c r="DG10" i="5"/>
  <c r="CN10" i="5"/>
  <c r="CM10" i="5"/>
  <c r="CB10" i="5"/>
  <c r="CA10" i="5"/>
  <c r="BP10" i="5"/>
  <c r="BO10" i="5"/>
  <c r="BE10" i="5"/>
  <c r="BD10" i="5"/>
  <c r="AT10" i="5"/>
  <c r="AS10" i="5"/>
  <c r="AI10" i="5"/>
  <c r="AH10" i="5"/>
  <c r="X10" i="5"/>
  <c r="W10" i="5"/>
  <c r="L10" i="5"/>
  <c r="K10" i="5"/>
  <c r="DS9" i="5"/>
  <c r="DR9" i="5"/>
  <c r="DH9" i="5"/>
  <c r="DG9" i="5"/>
  <c r="CN9" i="5"/>
  <c r="CM9" i="5"/>
  <c r="CB9" i="5"/>
  <c r="CA9" i="5"/>
  <c r="BP9" i="5"/>
  <c r="BO9" i="5"/>
  <c r="BE9" i="5"/>
  <c r="BD9" i="5"/>
  <c r="AT9" i="5"/>
  <c r="AS9" i="5"/>
  <c r="AI9" i="5"/>
  <c r="AH9" i="5"/>
  <c r="X9" i="5"/>
  <c r="W9" i="5"/>
  <c r="L9" i="5"/>
  <c r="K9" i="5"/>
  <c r="DS8" i="5"/>
  <c r="DR8" i="5"/>
  <c r="DH8" i="5"/>
  <c r="DG8" i="5"/>
  <c r="CN8" i="5"/>
  <c r="CM8" i="5"/>
  <c r="CB8" i="5"/>
  <c r="CA8" i="5"/>
  <c r="BP8" i="5"/>
  <c r="BO8" i="5"/>
  <c r="BE8" i="5"/>
  <c r="BD8" i="5"/>
  <c r="AT8" i="5"/>
  <c r="AS8" i="5"/>
  <c r="AI8" i="5"/>
  <c r="AH8" i="5"/>
  <c r="X8" i="5"/>
  <c r="W8" i="5"/>
  <c r="L8" i="5"/>
  <c r="K8" i="5"/>
  <c r="DS7" i="5"/>
  <c r="DR7" i="5"/>
  <c r="DH7" i="5"/>
  <c r="DG7" i="5"/>
  <c r="CN7" i="5"/>
  <c r="CM7" i="5"/>
  <c r="CB7" i="5"/>
  <c r="CA7" i="5"/>
  <c r="BP7" i="5"/>
  <c r="BO7" i="5"/>
  <c r="BE7" i="5"/>
  <c r="BD7" i="5"/>
  <c r="AT7" i="5"/>
  <c r="AS7" i="5"/>
  <c r="AI7" i="5"/>
  <c r="AH7" i="5"/>
  <c r="X7" i="5"/>
  <c r="W7" i="5"/>
  <c r="L7" i="5"/>
  <c r="K7" i="5"/>
  <c r="DS6" i="5"/>
  <c r="DR6" i="5"/>
  <c r="DH6" i="5"/>
  <c r="DG6" i="5"/>
  <c r="CN6" i="5"/>
  <c r="CM6" i="5"/>
  <c r="CB6" i="5"/>
  <c r="CA6" i="5"/>
  <c r="BP6" i="5"/>
  <c r="BO6" i="5"/>
  <c r="BE6" i="5"/>
  <c r="BD6" i="5"/>
  <c r="AT6" i="5"/>
  <c r="AS6" i="5"/>
  <c r="AI6" i="5"/>
  <c r="AH6" i="5"/>
  <c r="X6" i="5"/>
  <c r="W6" i="5"/>
  <c r="L6" i="5"/>
  <c r="K6" i="5"/>
  <c r="DS5" i="5"/>
  <c r="DR5" i="5"/>
  <c r="DH5" i="5"/>
  <c r="DG5" i="5"/>
  <c r="CN5" i="5"/>
  <c r="CM5" i="5"/>
  <c r="CB5" i="5"/>
  <c r="CA5" i="5"/>
  <c r="BP5" i="5"/>
  <c r="BO5" i="5"/>
  <c r="BE5" i="5"/>
  <c r="BD5" i="5"/>
  <c r="AT5" i="5"/>
  <c r="AS5" i="5"/>
  <c r="AI5" i="5"/>
  <c r="AH5" i="5"/>
  <c r="X5" i="5"/>
  <c r="W5" i="5"/>
  <c r="L5" i="5"/>
  <c r="K5" i="5"/>
  <c r="DS4" i="5"/>
  <c r="DR4" i="5"/>
  <c r="DH4" i="5"/>
  <c r="DG4" i="5"/>
  <c r="CN4" i="5"/>
  <c r="CM4" i="5"/>
  <c r="CB4" i="5"/>
  <c r="CA4" i="5"/>
  <c r="BP4" i="5"/>
  <c r="BO4" i="5"/>
  <c r="BE4" i="5"/>
  <c r="BD4" i="5"/>
  <c r="AT4" i="5"/>
  <c r="AS4" i="5"/>
  <c r="AI4" i="5"/>
  <c r="AH4" i="5"/>
  <c r="X4" i="5"/>
  <c r="W4" i="5"/>
  <c r="L4" i="5"/>
  <c r="K4" i="5"/>
  <c r="V34" i="4" l="1"/>
  <c r="U34" i="4"/>
  <c r="V33" i="4"/>
  <c r="U33" i="4"/>
  <c r="V32" i="4"/>
  <c r="U32" i="4"/>
  <c r="V31" i="4"/>
  <c r="U31" i="4"/>
  <c r="V30" i="4"/>
  <c r="U30" i="4"/>
  <c r="V29" i="4"/>
  <c r="U29" i="4"/>
  <c r="V28" i="4"/>
  <c r="U28" i="4"/>
  <c r="V27" i="4"/>
  <c r="U27" i="4"/>
  <c r="V26" i="4"/>
  <c r="U26" i="4"/>
  <c r="V25" i="4"/>
  <c r="U25" i="4"/>
  <c r="V24" i="4"/>
  <c r="U24" i="4"/>
  <c r="V23" i="4"/>
  <c r="U23" i="4"/>
  <c r="V22" i="4"/>
  <c r="U22" i="4"/>
  <c r="V21" i="4"/>
  <c r="U21" i="4"/>
  <c r="V20" i="4"/>
  <c r="U20" i="4"/>
  <c r="V19" i="4"/>
  <c r="U19" i="4"/>
  <c r="V18" i="4"/>
  <c r="U18" i="4"/>
  <c r="V17" i="4"/>
  <c r="U17" i="4"/>
  <c r="V16" i="4"/>
  <c r="U16" i="4"/>
  <c r="V15" i="4"/>
  <c r="U15" i="4"/>
  <c r="V14" i="4"/>
  <c r="U14" i="4"/>
  <c r="V13" i="4"/>
  <c r="U13" i="4"/>
  <c r="V12" i="4"/>
  <c r="U12" i="4"/>
  <c r="V11" i="4"/>
  <c r="U11" i="4"/>
  <c r="V10" i="4"/>
  <c r="U10" i="4"/>
  <c r="V9" i="4"/>
  <c r="U9" i="4"/>
  <c r="V8" i="4"/>
  <c r="U8" i="4"/>
  <c r="V7" i="4"/>
  <c r="U7" i="4"/>
  <c r="V6" i="4"/>
  <c r="U6" i="4"/>
  <c r="V5" i="4"/>
  <c r="U5" i="4"/>
  <c r="V4" i="4"/>
  <c r="U4" i="4"/>
  <c r="K19" i="3" l="1"/>
  <c r="J19" i="3"/>
  <c r="G19" i="3"/>
  <c r="J18" i="3"/>
  <c r="K18" i="3" s="1"/>
  <c r="G18" i="3"/>
  <c r="J17" i="3"/>
  <c r="K17" i="3" s="1"/>
  <c r="G17" i="3"/>
  <c r="K16" i="3"/>
  <c r="J16" i="3"/>
  <c r="G16" i="3"/>
  <c r="K15" i="3"/>
  <c r="J15" i="3"/>
  <c r="G15" i="3"/>
  <c r="J14" i="3"/>
  <c r="K14" i="3" s="1"/>
  <c r="G14" i="3"/>
  <c r="J13" i="3"/>
  <c r="K13" i="3" s="1"/>
  <c r="G13" i="3"/>
  <c r="K12" i="3"/>
  <c r="J12" i="3"/>
  <c r="G12" i="3"/>
  <c r="J11" i="3"/>
  <c r="K11" i="3" s="1"/>
  <c r="G11" i="3"/>
  <c r="J10" i="3"/>
  <c r="K10" i="3" s="1"/>
  <c r="G10" i="3"/>
  <c r="J9" i="3"/>
  <c r="K9" i="3" s="1"/>
  <c r="G9" i="3"/>
  <c r="K8" i="3"/>
  <c r="J8" i="3"/>
  <c r="G8" i="3"/>
  <c r="J7" i="3"/>
  <c r="G7" i="3"/>
  <c r="K7" i="3" l="1"/>
</calcChain>
</file>

<file path=xl/sharedStrings.xml><?xml version="1.0" encoding="utf-8"?>
<sst xmlns="http://schemas.openxmlformats.org/spreadsheetml/2006/main" count="1504" uniqueCount="287">
  <si>
    <t>mouse no.</t>
    <phoneticPr fontId="1" type="noConversion"/>
  </si>
  <si>
    <t>12/7/17</t>
    <phoneticPr fontId="1" type="noConversion"/>
  </si>
  <si>
    <t>1/13/18</t>
    <phoneticPr fontId="1" type="noConversion"/>
  </si>
  <si>
    <t>Hot plate</t>
  </si>
  <si>
    <t>MORPHINE: 10mg/ kg s.c.</t>
  </si>
  <si>
    <t>52℃</t>
  </si>
  <si>
    <t>cre+</t>
  </si>
  <si>
    <t>withdrawal latency (s)</t>
  </si>
  <si>
    <t>%MPE</t>
  </si>
  <si>
    <t>GENOTYPE</t>
  </si>
  <si>
    <t>DOB</t>
  </si>
  <si>
    <t>脚标</t>
  </si>
  <si>
    <t>Baseline</t>
  </si>
  <si>
    <t>average</t>
  </si>
  <si>
    <t>40 mins after morphine</t>
  </si>
  <si>
    <t>SNS-cre/ MOR-KI 10/23/17测</t>
    <phoneticPr fontId="3" type="noConversion"/>
  </si>
  <si>
    <t>tail immersion</t>
    <phoneticPr fontId="3" type="noConversion"/>
  </si>
  <si>
    <t>MORPHINE: 10mg/ kg, s.c.</t>
    <phoneticPr fontId="3" type="noConversion"/>
  </si>
  <si>
    <t>cut-off time： 20s</t>
    <phoneticPr fontId="3" type="noConversion"/>
  </si>
  <si>
    <t>48℃（水浴锅显示45）</t>
    <phoneticPr fontId="3" type="noConversion"/>
  </si>
  <si>
    <t>cre+</t>
    <phoneticPr fontId="3" type="noConversion"/>
  </si>
  <si>
    <t>withdrawal latency (s)</t>
    <phoneticPr fontId="3" type="noConversion"/>
  </si>
  <si>
    <t>%MPE</t>
    <phoneticPr fontId="3" type="noConversion"/>
  </si>
  <si>
    <t>GENOTYPE</t>
    <phoneticPr fontId="3" type="noConversion"/>
  </si>
  <si>
    <t>Mouse NO.</t>
    <phoneticPr fontId="3" type="noConversion"/>
  </si>
  <si>
    <t>DOB</t>
    <phoneticPr fontId="3" type="noConversion"/>
  </si>
  <si>
    <t>脚标</t>
    <phoneticPr fontId="3" type="noConversion"/>
  </si>
  <si>
    <t>Baseline</t>
    <phoneticPr fontId="3" type="noConversion"/>
  </si>
  <si>
    <t>average</t>
    <phoneticPr fontId="3" type="noConversion"/>
  </si>
  <si>
    <t>40 mins after morphine</t>
    <phoneticPr fontId="3" type="noConversion"/>
  </si>
  <si>
    <t>weight</t>
    <phoneticPr fontId="1" type="noConversion"/>
  </si>
  <si>
    <t>SNS-cre/ MOR-KI 10/23/17测</t>
    <phoneticPr fontId="1" type="noConversion"/>
  </si>
  <si>
    <t>Morphine 10mg/kg, s.c.</t>
    <phoneticPr fontId="3" type="noConversion"/>
  </si>
  <si>
    <t>Saline</t>
    <phoneticPr fontId="3" type="noConversion"/>
  </si>
  <si>
    <t>Experiment date</t>
    <phoneticPr fontId="3" type="noConversion"/>
  </si>
  <si>
    <t>Video</t>
    <phoneticPr fontId="3" type="noConversion"/>
  </si>
  <si>
    <t>Number</t>
    <phoneticPr fontId="3" type="noConversion"/>
  </si>
  <si>
    <t>start time</t>
    <phoneticPr fontId="3" type="noConversion"/>
  </si>
  <si>
    <t>Date of birth</t>
    <phoneticPr fontId="3" type="noConversion"/>
  </si>
  <si>
    <t>Mouse NO.</t>
    <phoneticPr fontId="3" type="noConversion"/>
  </si>
  <si>
    <t>Weight(g)</t>
    <phoneticPr fontId="3" type="noConversion"/>
  </si>
  <si>
    <t>Treatment</t>
    <phoneticPr fontId="3" type="noConversion"/>
  </si>
  <si>
    <t>0-5</t>
    <phoneticPr fontId="3" type="noConversion"/>
  </si>
  <si>
    <t>5-10</t>
    <phoneticPr fontId="3" type="noConversion"/>
  </si>
  <si>
    <t>10-15</t>
    <phoneticPr fontId="3" type="noConversion"/>
  </si>
  <si>
    <t>15-20</t>
    <phoneticPr fontId="3" type="noConversion"/>
  </si>
  <si>
    <t>20-25</t>
    <phoneticPr fontId="3" type="noConversion"/>
  </si>
  <si>
    <t>25-30</t>
    <phoneticPr fontId="3" type="noConversion"/>
  </si>
  <si>
    <t>30-35</t>
    <phoneticPr fontId="3" type="noConversion"/>
  </si>
  <si>
    <t>35-40</t>
    <phoneticPr fontId="3" type="noConversion"/>
  </si>
  <si>
    <t>40-45</t>
    <phoneticPr fontId="3" type="noConversion"/>
  </si>
  <si>
    <t>45-50</t>
    <phoneticPr fontId="3" type="noConversion"/>
  </si>
  <si>
    <t>50-55</t>
    <phoneticPr fontId="3" type="noConversion"/>
  </si>
  <si>
    <t>55-60</t>
    <phoneticPr fontId="3" type="noConversion"/>
  </si>
  <si>
    <t>0-10</t>
    <phoneticPr fontId="3" type="noConversion"/>
  </si>
  <si>
    <t>10-60</t>
    <phoneticPr fontId="3" type="noConversion"/>
  </si>
  <si>
    <t>6/15/18</t>
    <phoneticPr fontId="3" type="noConversion"/>
  </si>
  <si>
    <t>Video 161</t>
    <phoneticPr fontId="3" type="noConversion"/>
  </si>
  <si>
    <t>2/7/18</t>
    <phoneticPr fontId="3" type="noConversion"/>
  </si>
  <si>
    <t>M</t>
    <phoneticPr fontId="3" type="noConversion"/>
  </si>
  <si>
    <t>M</t>
    <phoneticPr fontId="3" type="noConversion"/>
  </si>
  <si>
    <t>脚出血</t>
    <phoneticPr fontId="3" type="noConversion"/>
  </si>
  <si>
    <t>Video 48</t>
    <phoneticPr fontId="3" type="noConversion"/>
  </si>
  <si>
    <t>S</t>
    <phoneticPr fontId="3" type="noConversion"/>
  </si>
  <si>
    <t>9/23/18</t>
    <phoneticPr fontId="3" type="noConversion"/>
  </si>
  <si>
    <t>Video 165 20180923</t>
    <phoneticPr fontId="3" type="noConversion"/>
  </si>
  <si>
    <t>7/4/18</t>
    <phoneticPr fontId="3" type="noConversion"/>
  </si>
  <si>
    <t>Video 7</t>
    <phoneticPr fontId="3" type="noConversion"/>
  </si>
  <si>
    <t>7/9/18 7/16/18</t>
    <phoneticPr fontId="3" type="noConversion"/>
  </si>
  <si>
    <t>S</t>
    <phoneticPr fontId="3" type="noConversion"/>
  </si>
  <si>
    <t>11/14/18</t>
    <phoneticPr fontId="3" type="noConversion"/>
  </si>
  <si>
    <t>Video 208</t>
    <phoneticPr fontId="3" type="noConversion"/>
  </si>
  <si>
    <t>8/28/18 8/30/18</t>
    <phoneticPr fontId="3" type="noConversion"/>
  </si>
  <si>
    <t>Video 17</t>
    <phoneticPr fontId="3" type="noConversion"/>
  </si>
  <si>
    <t>9/5/18</t>
    <phoneticPr fontId="3" type="noConversion"/>
  </si>
  <si>
    <t>M</t>
    <phoneticPr fontId="3" type="noConversion"/>
  </si>
  <si>
    <t>Video 209</t>
    <phoneticPr fontId="3" type="noConversion"/>
  </si>
  <si>
    <t>8/20/18 8/26/18</t>
    <phoneticPr fontId="3" type="noConversion"/>
  </si>
  <si>
    <t>Video 18</t>
    <phoneticPr fontId="3" type="noConversion"/>
  </si>
  <si>
    <t>第一相太奇怪 delete</t>
    <phoneticPr fontId="3" type="noConversion"/>
  </si>
  <si>
    <t>9/15/18</t>
    <phoneticPr fontId="3" type="noConversion"/>
  </si>
  <si>
    <t>S</t>
    <phoneticPr fontId="3" type="noConversion"/>
  </si>
  <si>
    <t>Video 19</t>
    <phoneticPr fontId="3" type="noConversion"/>
  </si>
  <si>
    <t xml:space="preserve"> </t>
    <phoneticPr fontId="3" type="noConversion"/>
  </si>
  <si>
    <t>Baseline</t>
    <phoneticPr fontId="3" type="noConversion"/>
  </si>
  <si>
    <t>SNS-Cre/MOR-KI</t>
    <phoneticPr fontId="3" type="noConversion"/>
  </si>
  <si>
    <t>CFA-2 h</t>
    <phoneticPr fontId="3" type="noConversion"/>
  </si>
  <si>
    <t>CFA-d1</t>
    <phoneticPr fontId="3" type="noConversion"/>
  </si>
  <si>
    <t>CFA-d3</t>
    <phoneticPr fontId="3" type="noConversion"/>
  </si>
  <si>
    <t>SNS-Cre/MOR-KI</t>
    <phoneticPr fontId="3" type="noConversion"/>
  </si>
  <si>
    <t>CFA-d5</t>
    <phoneticPr fontId="3" type="noConversion"/>
  </si>
  <si>
    <t>CFA-d7</t>
    <phoneticPr fontId="3" type="noConversion"/>
  </si>
  <si>
    <t>CFA-d14</t>
    <phoneticPr fontId="3" type="noConversion"/>
  </si>
  <si>
    <t>CFA-d21</t>
    <phoneticPr fontId="3" type="noConversion"/>
  </si>
  <si>
    <t>morphine (10 mg/kg, s.c. )</t>
    <phoneticPr fontId="3" type="noConversion"/>
  </si>
  <si>
    <t>CFA-d28</t>
    <phoneticPr fontId="3" type="noConversion"/>
  </si>
  <si>
    <t>CFA-d56</t>
    <phoneticPr fontId="3" type="noConversion"/>
  </si>
  <si>
    <t>Hargreaves`</t>
  </si>
  <si>
    <t>Intensity=10</t>
  </si>
  <si>
    <t>mean</t>
  </si>
  <si>
    <t>0 min</t>
    <phoneticPr fontId="3" type="noConversion"/>
  </si>
  <si>
    <t>30 min</t>
    <phoneticPr fontId="3" type="noConversion"/>
  </si>
  <si>
    <t>60 min</t>
    <phoneticPr fontId="3" type="noConversion"/>
  </si>
  <si>
    <t>90 min</t>
    <phoneticPr fontId="3" type="noConversion"/>
  </si>
  <si>
    <t>120 min</t>
    <phoneticPr fontId="3" type="noConversion"/>
  </si>
  <si>
    <t>180 min</t>
    <phoneticPr fontId="3" type="noConversion"/>
  </si>
  <si>
    <t>240 min</t>
    <phoneticPr fontId="3" type="noConversion"/>
  </si>
  <si>
    <t>No.</t>
  </si>
  <si>
    <t>left hindpaw</t>
  </si>
  <si>
    <t>right hindpaw</t>
  </si>
  <si>
    <t>lhp</t>
  </si>
  <si>
    <t>rhp</t>
  </si>
  <si>
    <t>BW (g)</t>
    <phoneticPr fontId="3" type="noConversion"/>
  </si>
  <si>
    <t>latency</t>
    <phoneticPr fontId="3" type="noConversion"/>
  </si>
  <si>
    <t>SNS-Cre+/MOR-KI-/-</t>
    <phoneticPr fontId="3" type="noConversion"/>
  </si>
  <si>
    <t>SNS-Cre+/MOR-KI-/-</t>
    <phoneticPr fontId="3" type="noConversion"/>
  </si>
  <si>
    <t>SNS-Cre/MOR-KI</t>
    <phoneticPr fontId="3" type="noConversion"/>
  </si>
  <si>
    <t>SNS-Cre/MOR-KI</t>
    <phoneticPr fontId="3" type="noConversion"/>
  </si>
  <si>
    <t>morphine (10 mg/kg, s.c. )</t>
    <phoneticPr fontId="3" type="noConversion"/>
  </si>
  <si>
    <t>Von- Frey</t>
  </si>
  <si>
    <t>Baseline</t>
    <phoneticPr fontId="3" type="noConversion"/>
  </si>
  <si>
    <t>up and down</t>
  </si>
  <si>
    <t>CFA 2h</t>
    <phoneticPr fontId="3" type="noConversion"/>
  </si>
  <si>
    <t>CFA d1</t>
    <phoneticPr fontId="3" type="noConversion"/>
  </si>
  <si>
    <t>CFA d1</t>
    <phoneticPr fontId="3" type="noConversion"/>
  </si>
  <si>
    <t>CFA d3</t>
    <phoneticPr fontId="3" type="noConversion"/>
  </si>
  <si>
    <t>CFA d3</t>
    <phoneticPr fontId="3" type="noConversion"/>
  </si>
  <si>
    <t>CFA d5</t>
    <phoneticPr fontId="3" type="noConversion"/>
  </si>
  <si>
    <t>CFA d7</t>
    <phoneticPr fontId="3" type="noConversion"/>
  </si>
  <si>
    <t>CFA d7</t>
    <phoneticPr fontId="3" type="noConversion"/>
  </si>
  <si>
    <t>CFA d14</t>
    <phoneticPr fontId="3" type="noConversion"/>
  </si>
  <si>
    <t>CFA d14</t>
    <phoneticPr fontId="3" type="noConversion"/>
  </si>
  <si>
    <t>0 min</t>
    <phoneticPr fontId="3" type="noConversion"/>
  </si>
  <si>
    <t>15 min</t>
    <phoneticPr fontId="3" type="noConversion"/>
  </si>
  <si>
    <t>30 min</t>
    <phoneticPr fontId="3" type="noConversion"/>
  </si>
  <si>
    <t>60 min</t>
    <phoneticPr fontId="3" type="noConversion"/>
  </si>
  <si>
    <t>90 min</t>
    <phoneticPr fontId="3" type="noConversion"/>
  </si>
  <si>
    <t>120 min</t>
    <phoneticPr fontId="3" type="noConversion"/>
  </si>
  <si>
    <t>180 min</t>
    <phoneticPr fontId="3" type="noConversion"/>
  </si>
  <si>
    <t>240 min</t>
    <phoneticPr fontId="3" type="noConversion"/>
  </si>
  <si>
    <t>CFA d21</t>
    <phoneticPr fontId="3" type="noConversion"/>
  </si>
  <si>
    <t>CFA d28</t>
    <phoneticPr fontId="3" type="noConversion"/>
  </si>
  <si>
    <t>CFA d28</t>
    <phoneticPr fontId="3" type="noConversion"/>
  </si>
  <si>
    <t>CFA d56</t>
    <phoneticPr fontId="3" type="noConversion"/>
  </si>
  <si>
    <t>O and X</t>
  </si>
  <si>
    <t>threshold</t>
  </si>
  <si>
    <t>BW (g)</t>
    <phoneticPr fontId="3" type="noConversion"/>
  </si>
  <si>
    <t>OOOXOOXX</t>
    <phoneticPr fontId="3" type="noConversion"/>
  </si>
  <si>
    <t>OOOXXOOX</t>
    <phoneticPr fontId="3" type="noConversion"/>
  </si>
  <si>
    <t>OOOOXXOXX</t>
    <phoneticPr fontId="3" type="noConversion"/>
  </si>
  <si>
    <t>OOOXOOXO</t>
    <phoneticPr fontId="3" type="noConversion"/>
  </si>
  <si>
    <t>OXOOXX</t>
    <phoneticPr fontId="3" type="noConversion"/>
  </si>
  <si>
    <t>OOOXOXOO</t>
    <phoneticPr fontId="3" type="noConversion"/>
  </si>
  <si>
    <t>OXOXOO</t>
    <phoneticPr fontId="3" type="noConversion"/>
  </si>
  <si>
    <t>OXOXXO</t>
    <phoneticPr fontId="3" type="noConversion"/>
  </si>
  <si>
    <t>OOXOOXO</t>
    <phoneticPr fontId="3" type="noConversion"/>
  </si>
  <si>
    <t>OOXXOOO</t>
    <phoneticPr fontId="3" type="noConversion"/>
  </si>
  <si>
    <t>XOOXXO</t>
    <phoneticPr fontId="3" type="noConversion"/>
  </si>
  <si>
    <t>XOOXOX</t>
    <phoneticPr fontId="3" type="noConversion"/>
  </si>
  <si>
    <t>OOOXOXXO</t>
    <phoneticPr fontId="3" type="noConversion"/>
  </si>
  <si>
    <t>XOOXOO</t>
    <phoneticPr fontId="3" type="noConversion"/>
  </si>
  <si>
    <t>OOXXXOO</t>
    <phoneticPr fontId="3" type="noConversion"/>
  </si>
  <si>
    <t>OOOXOXOX</t>
    <phoneticPr fontId="3" type="noConversion"/>
  </si>
  <si>
    <t>OXOXOX</t>
    <phoneticPr fontId="3" type="noConversion"/>
  </si>
  <si>
    <t>OXXOOX</t>
    <phoneticPr fontId="3" type="noConversion"/>
  </si>
  <si>
    <t>OXXOXX</t>
    <phoneticPr fontId="3" type="noConversion"/>
  </si>
  <si>
    <t>XOOXXX</t>
    <phoneticPr fontId="3" type="noConversion"/>
  </si>
  <si>
    <t>OXXOXO</t>
    <phoneticPr fontId="3" type="noConversion"/>
  </si>
  <si>
    <t>OXOXOX</t>
    <phoneticPr fontId="3" type="noConversion"/>
  </si>
  <si>
    <t>XXOOXXO</t>
    <phoneticPr fontId="3" type="noConversion"/>
  </si>
  <si>
    <t>XOXXOX</t>
    <phoneticPr fontId="3" type="noConversion"/>
  </si>
  <si>
    <t>XOXOOX</t>
    <phoneticPr fontId="3" type="noConversion"/>
  </si>
  <si>
    <t>OOOOXXXOO</t>
    <phoneticPr fontId="3" type="noConversion"/>
  </si>
  <si>
    <t>OOOXOXOX</t>
    <phoneticPr fontId="3" type="noConversion"/>
  </si>
  <si>
    <t>OOXXXOX</t>
    <phoneticPr fontId="3" type="noConversion"/>
  </si>
  <si>
    <t>OOOXXOOX</t>
    <phoneticPr fontId="3" type="noConversion"/>
  </si>
  <si>
    <t>OOXOOXX</t>
    <phoneticPr fontId="3" type="noConversion"/>
  </si>
  <si>
    <t>OXOOXX</t>
    <phoneticPr fontId="3" type="noConversion"/>
  </si>
  <si>
    <t>OOOXXOXO</t>
    <phoneticPr fontId="3" type="noConversion"/>
  </si>
  <si>
    <t>OOXOOOX</t>
    <phoneticPr fontId="3" type="noConversion"/>
  </si>
  <si>
    <t>OXOXOO</t>
    <phoneticPr fontId="3" type="noConversion"/>
  </si>
  <si>
    <t>OXOXXO</t>
    <phoneticPr fontId="3" type="noConversion"/>
  </si>
  <si>
    <t>OOOOXOXXX</t>
    <phoneticPr fontId="3" type="noConversion"/>
  </si>
  <si>
    <t>OOOXOOXX</t>
    <phoneticPr fontId="3" type="noConversion"/>
  </si>
  <si>
    <t>OOOXOXOO</t>
    <phoneticPr fontId="3" type="noConversion"/>
  </si>
  <si>
    <t>OOOOXXOOX</t>
    <phoneticPr fontId="3" type="noConversion"/>
  </si>
  <si>
    <t>OOOXOOXO</t>
    <phoneticPr fontId="3" type="noConversion"/>
  </si>
  <si>
    <t>OOXXOXO</t>
    <phoneticPr fontId="3" type="noConversion"/>
  </si>
  <si>
    <t>OOOOXXOXO</t>
    <phoneticPr fontId="3" type="noConversion"/>
  </si>
  <si>
    <t>OOXOXOO</t>
    <phoneticPr fontId="3" type="noConversion"/>
  </si>
  <si>
    <t>OOXXOOX</t>
    <phoneticPr fontId="3" type="noConversion"/>
  </si>
  <si>
    <t>OOXOXXX</t>
    <phoneticPr fontId="3" type="noConversion"/>
  </si>
  <si>
    <t>OXOOXO</t>
    <phoneticPr fontId="3" type="noConversion"/>
  </si>
  <si>
    <t>OOXOXXO</t>
    <phoneticPr fontId="3" type="noConversion"/>
  </si>
  <si>
    <t>OOXOXOX</t>
    <phoneticPr fontId="3" type="noConversion"/>
  </si>
  <si>
    <t>OOOXXOOO</t>
    <phoneticPr fontId="3" type="noConversion"/>
  </si>
  <si>
    <t>OOOOXXOXX</t>
    <phoneticPr fontId="3" type="noConversion"/>
  </si>
  <si>
    <t>OOOXOXXO</t>
    <phoneticPr fontId="3" type="noConversion"/>
  </si>
  <si>
    <t>OXXOOX</t>
    <phoneticPr fontId="3" type="noConversion"/>
  </si>
  <si>
    <t>OOOOXOXXO</t>
    <phoneticPr fontId="3" type="noConversion"/>
  </si>
  <si>
    <t>XOOXXX</t>
    <phoneticPr fontId="3" type="noConversion"/>
  </si>
  <si>
    <t>OOXXXXO</t>
    <phoneticPr fontId="3" type="noConversion"/>
  </si>
  <si>
    <t>OOXOOXO</t>
    <phoneticPr fontId="3" type="noConversion"/>
  </si>
  <si>
    <t>OOXXOXX</t>
    <phoneticPr fontId="3" type="noConversion"/>
  </si>
  <si>
    <t>XOXOXO</t>
    <phoneticPr fontId="3" type="noConversion"/>
  </si>
  <si>
    <t>OOOOXXXOX</t>
    <phoneticPr fontId="3" type="noConversion"/>
  </si>
  <si>
    <t>OXXOXX</t>
    <phoneticPr fontId="3" type="noConversion"/>
  </si>
  <si>
    <t>XOOXOO</t>
    <phoneticPr fontId="3" type="noConversion"/>
  </si>
  <si>
    <t>XOOOXO</t>
    <phoneticPr fontId="3" type="noConversion"/>
  </si>
  <si>
    <t>XOOXOX</t>
    <phoneticPr fontId="3" type="noConversion"/>
  </si>
  <si>
    <t>OOOOXOXOX</t>
    <phoneticPr fontId="3" type="noConversion"/>
  </si>
  <si>
    <t>OOOXOXXX</t>
    <phoneticPr fontId="3" type="noConversion"/>
  </si>
  <si>
    <t>XOOXXO</t>
    <phoneticPr fontId="3" type="noConversion"/>
  </si>
  <si>
    <t>OXOOOX</t>
    <phoneticPr fontId="3" type="noConversion"/>
  </si>
  <si>
    <t>OXOXXX</t>
    <phoneticPr fontId="3" type="noConversion"/>
  </si>
  <si>
    <t>XOXXOO</t>
    <phoneticPr fontId="3" type="noConversion"/>
  </si>
  <si>
    <t>OOXXXOO</t>
    <phoneticPr fontId="3" type="noConversion"/>
  </si>
  <si>
    <t>OXXOOO</t>
    <phoneticPr fontId="3" type="noConversion"/>
  </si>
  <si>
    <t>OOOXXOXX</t>
    <phoneticPr fontId="3" type="noConversion"/>
  </si>
  <si>
    <t>OOXOXOX</t>
    <phoneticPr fontId="3" type="noConversion"/>
  </si>
  <si>
    <t>OXXOXO</t>
    <phoneticPr fontId="3" type="noConversion"/>
  </si>
  <si>
    <t>OOOOXXOXO</t>
    <phoneticPr fontId="3" type="noConversion"/>
  </si>
  <si>
    <t>OXXOOO</t>
    <phoneticPr fontId="3" type="noConversion"/>
  </si>
  <si>
    <t>OOXOOOX</t>
    <phoneticPr fontId="3" type="noConversion"/>
  </si>
  <si>
    <t>OXOOXO</t>
    <phoneticPr fontId="3" type="noConversion"/>
  </si>
  <si>
    <t>OOXOXXO</t>
    <phoneticPr fontId="3" type="noConversion"/>
  </si>
  <si>
    <t>OOXXOXO</t>
    <phoneticPr fontId="3" type="noConversion"/>
  </si>
  <si>
    <t>OOXOOXX</t>
    <phoneticPr fontId="3" type="noConversion"/>
  </si>
  <si>
    <t>OOOOXOXXO</t>
    <phoneticPr fontId="3" type="noConversion"/>
  </si>
  <si>
    <t>OOOOXOXOX</t>
    <phoneticPr fontId="3" type="noConversion"/>
  </si>
  <si>
    <t>OXOXXX</t>
    <phoneticPr fontId="3" type="noConversion"/>
  </si>
  <si>
    <t>OOOOXXOOX</t>
    <phoneticPr fontId="3" type="noConversion"/>
  </si>
  <si>
    <t>XOXOXO</t>
    <phoneticPr fontId="3" type="noConversion"/>
  </si>
  <si>
    <t>OOOOXXXOX</t>
    <phoneticPr fontId="3" type="noConversion"/>
  </si>
  <si>
    <t>OXOOOX</t>
    <phoneticPr fontId="3" type="noConversion"/>
  </si>
  <si>
    <t>OOOXXOOO</t>
    <phoneticPr fontId="3" type="noConversion"/>
  </si>
  <si>
    <t>XOXXOX</t>
    <phoneticPr fontId="3" type="noConversion"/>
  </si>
  <si>
    <t>OOXXXOX</t>
    <phoneticPr fontId="3" type="noConversion"/>
  </si>
  <si>
    <t>OXXXOO</t>
    <phoneticPr fontId="3" type="noConversion"/>
  </si>
  <si>
    <t>OOOXXOXX</t>
    <phoneticPr fontId="3" type="noConversion"/>
  </si>
  <si>
    <t>OOOXXOXO</t>
    <phoneticPr fontId="3" type="noConversion"/>
  </si>
  <si>
    <t>SNS-Cre+/MOR-KI-/-</t>
    <phoneticPr fontId="3" type="noConversion"/>
  </si>
  <si>
    <t>OOXOXOO</t>
    <phoneticPr fontId="3" type="noConversion"/>
  </si>
  <si>
    <t>XXOOXOX</t>
    <phoneticPr fontId="3" type="noConversion"/>
  </si>
  <si>
    <t>CFA 2h</t>
    <phoneticPr fontId="3" type="noConversion"/>
  </si>
  <si>
    <t>CFA d1</t>
    <phoneticPr fontId="3" type="noConversion"/>
  </si>
  <si>
    <t>CFA d3</t>
    <phoneticPr fontId="3" type="noConversion"/>
  </si>
  <si>
    <t>CFA d5</t>
    <phoneticPr fontId="3" type="noConversion"/>
  </si>
  <si>
    <t>CFA d7</t>
    <phoneticPr fontId="3" type="noConversion"/>
  </si>
  <si>
    <t>CFA d14</t>
    <phoneticPr fontId="3" type="noConversion"/>
  </si>
  <si>
    <t>15 min</t>
    <phoneticPr fontId="3" type="noConversion"/>
  </si>
  <si>
    <t>CFA d21</t>
    <phoneticPr fontId="3" type="noConversion"/>
  </si>
  <si>
    <t>CFA d28</t>
    <phoneticPr fontId="3" type="noConversion"/>
  </si>
  <si>
    <t>CFA d56</t>
    <phoneticPr fontId="3" type="noConversion"/>
  </si>
  <si>
    <t>mouse no.</t>
    <phoneticPr fontId="1" type="noConversion"/>
  </si>
  <si>
    <t>1/3/18</t>
    <phoneticPr fontId="1" type="noConversion"/>
  </si>
  <si>
    <t>baseline</t>
    <phoneticPr fontId="1" type="noConversion"/>
  </si>
  <si>
    <t>after morphine</t>
    <phoneticPr fontId="1" type="noConversion"/>
  </si>
  <si>
    <t>tail immersion</t>
  </si>
  <si>
    <t>MORPHINE: 1.0 nmol/ 5ul, i.t.</t>
    <phoneticPr fontId="3" type="noConversion"/>
  </si>
  <si>
    <t>cut-off time： 20s</t>
  </si>
  <si>
    <t>48℃（水浴锅显示43.5）</t>
    <phoneticPr fontId="3" type="noConversion"/>
  </si>
  <si>
    <t>Mouse NO.</t>
  </si>
  <si>
    <t>Baseline 两次</t>
    <phoneticPr fontId="3" type="noConversion"/>
  </si>
  <si>
    <t>30 mins after morphine 2次</t>
    <phoneticPr fontId="3" type="noConversion"/>
  </si>
  <si>
    <t>weight (g)</t>
  </si>
  <si>
    <t>SNS-cre MOR-KI 10/25/17测</t>
    <phoneticPr fontId="3" type="noConversion"/>
  </si>
  <si>
    <t>8/2/17</t>
    <phoneticPr fontId="3" type="noConversion"/>
  </si>
  <si>
    <t>8/7/17</t>
    <phoneticPr fontId="3" type="noConversion"/>
  </si>
  <si>
    <t>8/15/17</t>
    <phoneticPr fontId="3" type="noConversion"/>
  </si>
  <si>
    <t>Hot plate</t>
    <phoneticPr fontId="3" type="noConversion"/>
  </si>
  <si>
    <t>MORPHINE: 1 nmol/ 5ul, i.t.</t>
    <phoneticPr fontId="3" type="noConversion"/>
  </si>
  <si>
    <t>52℃</t>
    <phoneticPr fontId="3" type="noConversion"/>
  </si>
  <si>
    <t>cre+</t>
    <phoneticPr fontId="3" type="noConversion"/>
  </si>
  <si>
    <t>withdrawal latency (s)</t>
    <phoneticPr fontId="3" type="noConversion"/>
  </si>
  <si>
    <t>%MPE</t>
    <phoneticPr fontId="3" type="noConversion"/>
  </si>
  <si>
    <t>GENOTYPE</t>
    <phoneticPr fontId="3" type="noConversion"/>
  </si>
  <si>
    <t>Mouse NO.</t>
    <phoneticPr fontId="3" type="noConversion"/>
  </si>
  <si>
    <t>DOB</t>
    <phoneticPr fontId="3" type="noConversion"/>
  </si>
  <si>
    <t>脚标</t>
    <phoneticPr fontId="3" type="noConversion"/>
  </si>
  <si>
    <t>Baseline</t>
    <phoneticPr fontId="3" type="noConversion"/>
  </si>
  <si>
    <t>average</t>
    <phoneticPr fontId="3" type="noConversion"/>
  </si>
  <si>
    <t>30 mins after morphine</t>
    <phoneticPr fontId="3" type="noConversion"/>
  </si>
  <si>
    <t>SNS-cre MOR-KI 10/25/17测</t>
    <phoneticPr fontId="3" type="noConversion"/>
  </si>
  <si>
    <t>8/2/17</t>
    <phoneticPr fontId="3" type="noConversion"/>
  </si>
  <si>
    <t>8/7/17</t>
    <phoneticPr fontId="3" type="noConversion"/>
  </si>
  <si>
    <t>8/15/17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</si>
</sst>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2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rgb="FF0000FF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sz val="11"/>
      <color rgb="FF0000FF"/>
      <name val="Arial"/>
      <family val="2"/>
    </font>
    <font>
      <sz val="11"/>
      <color rgb="FF660066"/>
      <name val="Arial"/>
      <family val="2"/>
    </font>
    <font>
      <b/>
      <sz val="11"/>
      <color rgb="FF0070C0"/>
      <name val="Arial"/>
      <family val="2"/>
    </font>
    <font>
      <b/>
      <sz val="11"/>
      <color rgb="FF660066"/>
      <name val="Arial"/>
      <family val="2"/>
    </font>
    <font>
      <b/>
      <sz val="11"/>
      <color rgb="FF00B050"/>
      <name val="Arial"/>
      <family val="2"/>
    </font>
    <font>
      <b/>
      <sz val="11"/>
      <color rgb="FF009900"/>
      <name val="Arial"/>
      <family val="2"/>
    </font>
    <font>
      <sz val="11"/>
      <color rgb="FF660066"/>
      <name val="宋体"/>
      <family val="3"/>
      <charset val="134"/>
      <scheme val="minor"/>
    </font>
    <font>
      <b/>
      <sz val="22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B0F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6" fillId="0" borderId="0"/>
  </cellStyleXfs>
  <cellXfs count="19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Fill="1" applyBorder="1">
      <alignment vertical="center"/>
    </xf>
    <xf numFmtId="0" fontId="0" fillId="2" borderId="1" xfId="0" applyFill="1" applyBorder="1">
      <alignment vertical="center"/>
    </xf>
    <xf numFmtId="0" fontId="0" fillId="0" borderId="1" xfId="0" applyBorder="1">
      <alignment vertical="center"/>
    </xf>
    <xf numFmtId="0" fontId="2" fillId="0" borderId="0" xfId="1"/>
    <xf numFmtId="0" fontId="2" fillId="2" borderId="0" xfId="1" applyFill="1"/>
    <xf numFmtId="0" fontId="2" fillId="3" borderId="0" xfId="1" applyFill="1" applyBorder="1"/>
    <xf numFmtId="0" fontId="2" fillId="0" borderId="0" xfId="1"/>
    <xf numFmtId="0" fontId="4" fillId="0" borderId="0" xfId="1" applyFont="1"/>
    <xf numFmtId="0" fontId="5" fillId="2" borderId="0" xfId="1" applyFont="1" applyFill="1"/>
    <xf numFmtId="0" fontId="4" fillId="0" borderId="0" xfId="1" applyFont="1" applyAlignment="1">
      <alignment horizontal="center"/>
    </xf>
    <xf numFmtId="0" fontId="4" fillId="0" borderId="0" xfId="1" applyFont="1" applyAlignment="1">
      <alignment vertical="center"/>
    </xf>
    <xf numFmtId="0" fontId="0" fillId="0" borderId="0" xfId="0" applyAlignment="1"/>
    <xf numFmtId="49" fontId="0" fillId="0" borderId="0" xfId="0" applyNumberFormat="1" applyAlignment="1"/>
    <xf numFmtId="0" fontId="0" fillId="0" borderId="0" xfId="0" applyFill="1" applyBorder="1" applyAlignment="1"/>
    <xf numFmtId="0" fontId="0" fillId="2" borderId="0" xfId="0" applyFill="1" applyAlignment="1"/>
    <xf numFmtId="0" fontId="0" fillId="0" borderId="3" xfId="0" applyBorder="1" applyAlignment="1"/>
    <xf numFmtId="49" fontId="0" fillId="0" borderId="3" xfId="0" applyNumberFormat="1" applyBorder="1" applyAlignment="1"/>
    <xf numFmtId="0" fontId="4" fillId="0" borderId="1" xfId="0" applyFont="1" applyBorder="1" applyAlignment="1"/>
    <xf numFmtId="49" fontId="4" fillId="0" borderId="1" xfId="0" applyNumberFormat="1" applyFont="1" applyBorder="1" applyAlignment="1"/>
    <xf numFmtId="0" fontId="5" fillId="2" borderId="1" xfId="0" applyFont="1" applyFill="1" applyBorder="1" applyAlignment="1"/>
    <xf numFmtId="0" fontId="4" fillId="0" borderId="3" xfId="0" applyFont="1" applyBorder="1" applyAlignment="1"/>
    <xf numFmtId="49" fontId="4" fillId="0" borderId="1" xfId="0" applyNumberFormat="1" applyFont="1" applyBorder="1" applyAlignment="1">
      <alignment horizontal="center"/>
    </xf>
    <xf numFmtId="0" fontId="2" fillId="0" borderId="0" xfId="1" applyAlignment="1">
      <alignment horizontal="center" vertical="center" wrapText="1"/>
    </xf>
    <xf numFmtId="0" fontId="2" fillId="0" borderId="0" xfId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0" fillId="0" borderId="0" xfId="0" applyFill="1" applyAlignment="1"/>
    <xf numFmtId="0" fontId="0" fillId="0" borderId="1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1" applyAlignment="1">
      <alignment horizontal="center" vertical="center" wrapText="1"/>
    </xf>
    <xf numFmtId="0" fontId="2" fillId="0" borderId="0" xfId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0" fillId="0" borderId="0" xfId="0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49" fontId="2" fillId="0" borderId="0" xfId="1" applyNumberFormat="1" applyAlignment="1">
      <alignment vertical="center" wrapText="1"/>
    </xf>
    <xf numFmtId="0" fontId="2" fillId="0" borderId="0" xfId="1" applyAlignment="1">
      <alignment horizontal="center"/>
    </xf>
    <xf numFmtId="49" fontId="2" fillId="0" borderId="0" xfId="1" applyNumberFormat="1" applyAlignment="1">
      <alignment horizontal="center" vertical="center" wrapText="1"/>
    </xf>
    <xf numFmtId="49" fontId="2" fillId="0" borderId="0" xfId="1" applyNumberFormat="1"/>
    <xf numFmtId="20" fontId="2" fillId="0" borderId="0" xfId="1" applyNumberFormat="1"/>
    <xf numFmtId="49" fontId="2" fillId="0" borderId="0" xfId="1" applyNumberFormat="1" applyAlignment="1">
      <alignment horizontal="center" vertical="center" wrapText="1"/>
    </xf>
    <xf numFmtId="0" fontId="2" fillId="4" borderId="0" xfId="1" applyFill="1"/>
    <xf numFmtId="0" fontId="2" fillId="4" borderId="0" xfId="1" applyFill="1" applyAlignment="1">
      <alignment horizontal="center"/>
    </xf>
    <xf numFmtId="0" fontId="2" fillId="5" borderId="0" xfId="1" applyFill="1"/>
    <xf numFmtId="0" fontId="2" fillId="3" borderId="0" xfId="1" applyFill="1"/>
    <xf numFmtId="0" fontId="2" fillId="0" borderId="0" xfId="1" applyFill="1"/>
    <xf numFmtId="0" fontId="7" fillId="0" borderId="0" xfId="2" applyFont="1" applyBorder="1"/>
    <xf numFmtId="0" fontId="7" fillId="6" borderId="0" xfId="2" applyFont="1" applyFill="1" applyBorder="1"/>
    <xf numFmtId="0" fontId="8" fillId="0" borderId="0" xfId="2" applyFont="1" applyFill="1" applyBorder="1" applyAlignment="1">
      <alignment horizontal="left" vertical="top"/>
    </xf>
    <xf numFmtId="0" fontId="7" fillId="7" borderId="0" xfId="2" applyFont="1" applyFill="1" applyBorder="1"/>
    <xf numFmtId="0" fontId="7" fillId="8" borderId="0" xfId="2" applyFont="1" applyFill="1" applyBorder="1"/>
    <xf numFmtId="0" fontId="7" fillId="9" borderId="0" xfId="2" applyFont="1" applyFill="1" applyBorder="1"/>
    <xf numFmtId="0" fontId="7" fillId="10" borderId="0" xfId="2" applyFont="1" applyFill="1" applyBorder="1"/>
    <xf numFmtId="0" fontId="7" fillId="2" borderId="0" xfId="2" applyFont="1" applyFill="1" applyBorder="1"/>
    <xf numFmtId="0" fontId="9" fillId="0" borderId="0" xfId="2" applyFont="1" applyBorder="1"/>
    <xf numFmtId="0" fontId="9" fillId="0" borderId="0" xfId="2" applyFont="1" applyFill="1" applyBorder="1"/>
    <xf numFmtId="0" fontId="10" fillId="0" borderId="0" xfId="2" applyFont="1" applyFill="1" applyBorder="1"/>
    <xf numFmtId="0" fontId="7" fillId="0" borderId="0" xfId="2" applyFont="1"/>
    <xf numFmtId="0" fontId="7" fillId="0" borderId="0" xfId="2" applyFont="1" applyFill="1" applyAlignment="1">
      <alignment horizontal="center" vertical="center"/>
    </xf>
    <xf numFmtId="0" fontId="11" fillId="0" borderId="0" xfId="2" applyFont="1"/>
    <xf numFmtId="0" fontId="7" fillId="0" borderId="4" xfId="2" applyFont="1" applyFill="1" applyBorder="1" applyAlignment="1">
      <alignment horizontal="center" vertical="center"/>
    </xf>
    <xf numFmtId="0" fontId="7" fillId="0" borderId="5" xfId="2" applyFont="1" applyFill="1" applyBorder="1"/>
    <xf numFmtId="0" fontId="8" fillId="11" borderId="6" xfId="2" applyFont="1" applyFill="1" applyBorder="1" applyAlignment="1">
      <alignment horizontal="center" vertical="center"/>
    </xf>
    <xf numFmtId="0" fontId="7" fillId="0" borderId="7" xfId="2" applyFont="1" applyBorder="1" applyAlignment="1">
      <alignment vertical="center"/>
    </xf>
    <xf numFmtId="0" fontId="7" fillId="0" borderId="8" xfId="2" applyFont="1" applyBorder="1" applyAlignment="1">
      <alignment vertical="center"/>
    </xf>
    <xf numFmtId="0" fontId="7" fillId="0" borderId="5" xfId="2" applyFont="1" applyBorder="1"/>
    <xf numFmtId="0" fontId="7" fillId="2" borderId="6" xfId="2" applyFont="1" applyFill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11" borderId="0" xfId="2" applyFont="1" applyFill="1" applyBorder="1" applyAlignment="1">
      <alignment horizontal="center" vertical="center"/>
    </xf>
    <xf numFmtId="0" fontId="7" fillId="2" borderId="0" xfId="2" applyFont="1" applyFill="1"/>
    <xf numFmtId="0" fontId="7" fillId="0" borderId="1" xfId="2" applyFont="1" applyBorder="1"/>
    <xf numFmtId="0" fontId="12" fillId="12" borderId="5" xfId="2" applyFont="1" applyFill="1" applyBorder="1" applyAlignment="1">
      <alignment horizontal="left" vertical="top"/>
    </xf>
    <xf numFmtId="0" fontId="13" fillId="0" borderId="9" xfId="2" applyFont="1" applyFill="1" applyBorder="1" applyAlignment="1">
      <alignment horizontal="center" vertical="center"/>
    </xf>
    <xf numFmtId="0" fontId="13" fillId="0" borderId="10" xfId="2" applyFont="1" applyFill="1" applyBorder="1" applyAlignment="1">
      <alignment horizontal="center" vertical="center"/>
    </xf>
    <xf numFmtId="0" fontId="7" fillId="11" borderId="11" xfId="2" applyFont="1" applyFill="1" applyBorder="1" applyAlignment="1">
      <alignment horizontal="center" vertical="center"/>
    </xf>
    <xf numFmtId="0" fontId="7" fillId="2" borderId="12" xfId="2" applyFont="1" applyFill="1" applyBorder="1"/>
    <xf numFmtId="0" fontId="7" fillId="0" borderId="13" xfId="2" applyFont="1" applyFill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7" fillId="0" borderId="15" xfId="2" applyFont="1" applyBorder="1"/>
    <xf numFmtId="0" fontId="7" fillId="0" borderId="16" xfId="2" applyFont="1" applyBorder="1"/>
    <xf numFmtId="176" fontId="7" fillId="0" borderId="14" xfId="2" applyNumberFormat="1" applyFont="1" applyBorder="1"/>
    <xf numFmtId="176" fontId="7" fillId="0" borderId="16" xfId="2" applyNumberFormat="1" applyFont="1" applyBorder="1"/>
    <xf numFmtId="176" fontId="8" fillId="0" borderId="1" xfId="2" applyNumberFormat="1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0" fontId="8" fillId="0" borderId="16" xfId="2" applyFont="1" applyFill="1" applyBorder="1" applyAlignment="1">
      <alignment horizontal="center" vertical="center"/>
    </xf>
    <xf numFmtId="0" fontId="7" fillId="10" borderId="13" xfId="2" applyFont="1" applyFill="1" applyBorder="1" applyAlignment="1">
      <alignment horizontal="center" vertical="center"/>
    </xf>
    <xf numFmtId="0" fontId="7" fillId="0" borderId="15" xfId="2" applyFont="1" applyFill="1" applyBorder="1"/>
    <xf numFmtId="0" fontId="7" fillId="0" borderId="16" xfId="2" applyFont="1" applyFill="1" applyBorder="1"/>
    <xf numFmtId="0" fontId="14" fillId="0" borderId="14" xfId="2" applyFont="1" applyFill="1" applyBorder="1" applyAlignment="1">
      <alignment horizontal="center" vertical="center"/>
    </xf>
    <xf numFmtId="0" fontId="7" fillId="0" borderId="1" xfId="2" applyFont="1" applyFill="1" applyBorder="1"/>
    <xf numFmtId="0" fontId="14" fillId="0" borderId="17" xfId="2" applyFont="1" applyBorder="1" applyAlignment="1">
      <alignment horizontal="center" vertical="center"/>
    </xf>
    <xf numFmtId="176" fontId="8" fillId="0" borderId="18" xfId="2" applyNumberFormat="1" applyFont="1" applyFill="1" applyBorder="1" applyAlignment="1">
      <alignment horizontal="center" vertical="center"/>
    </xf>
    <xf numFmtId="0" fontId="8" fillId="0" borderId="18" xfId="2" applyFont="1" applyFill="1" applyBorder="1" applyAlignment="1">
      <alignment horizontal="center" vertical="center"/>
    </xf>
    <xf numFmtId="0" fontId="8" fillId="2" borderId="18" xfId="2" applyFont="1" applyFill="1" applyBorder="1" applyAlignment="1">
      <alignment horizontal="center" vertical="center"/>
    </xf>
    <xf numFmtId="0" fontId="8" fillId="0" borderId="19" xfId="2" applyFont="1" applyFill="1" applyBorder="1" applyAlignment="1">
      <alignment horizontal="center" vertical="center"/>
    </xf>
    <xf numFmtId="0" fontId="7" fillId="0" borderId="18" xfId="2" applyFont="1" applyBorder="1"/>
    <xf numFmtId="0" fontId="7" fillId="0" borderId="20" xfId="2" applyFont="1" applyFill="1" applyBorder="1"/>
    <xf numFmtId="0" fontId="7" fillId="0" borderId="19" xfId="2" applyFont="1" applyFill="1" applyBorder="1"/>
    <xf numFmtId="0" fontId="14" fillId="0" borderId="17" xfId="2" applyFont="1" applyFill="1" applyBorder="1" applyAlignment="1">
      <alignment horizontal="center" vertical="center"/>
    </xf>
    <xf numFmtId="0" fontId="7" fillId="0" borderId="18" xfId="2" applyFont="1" applyFill="1" applyBorder="1"/>
    <xf numFmtId="0" fontId="7" fillId="0" borderId="20" xfId="2" applyFont="1" applyBorder="1"/>
    <xf numFmtId="176" fontId="7" fillId="0" borderId="17" xfId="2" applyNumberFormat="1" applyFont="1" applyBorder="1"/>
    <xf numFmtId="176" fontId="7" fillId="0" borderId="19" xfId="2" applyNumberFormat="1" applyFont="1" applyBorder="1"/>
    <xf numFmtId="0" fontId="7" fillId="10" borderId="21" xfId="2" applyFont="1" applyFill="1" applyBorder="1"/>
    <xf numFmtId="0" fontId="7" fillId="0" borderId="9" xfId="2" applyFont="1" applyBorder="1"/>
    <xf numFmtId="0" fontId="7" fillId="0" borderId="10" xfId="2" applyFont="1" applyBorder="1"/>
    <xf numFmtId="176" fontId="15" fillId="0" borderId="0" xfId="2" applyNumberFormat="1" applyFont="1"/>
    <xf numFmtId="176" fontId="16" fillId="0" borderId="0" xfId="2" applyNumberFormat="1" applyFont="1"/>
    <xf numFmtId="0" fontId="7" fillId="0" borderId="22" xfId="2" applyFont="1" applyBorder="1"/>
    <xf numFmtId="176" fontId="15" fillId="0" borderId="0" xfId="2" applyNumberFormat="1" applyFont="1" applyBorder="1"/>
    <xf numFmtId="0" fontId="7" fillId="0" borderId="23" xfId="2" applyFont="1" applyBorder="1"/>
    <xf numFmtId="176" fontId="15" fillId="0" borderId="24" xfId="2" applyNumberFormat="1" applyFont="1" applyBorder="1"/>
    <xf numFmtId="176" fontId="15" fillId="0" borderId="25" xfId="2" applyNumberFormat="1" applyFont="1" applyBorder="1"/>
    <xf numFmtId="0" fontId="12" fillId="0" borderId="0" xfId="2" applyFont="1" applyFill="1" applyBorder="1" applyAlignment="1">
      <alignment horizontal="left" vertical="top"/>
    </xf>
    <xf numFmtId="0" fontId="15" fillId="0" borderId="0" xfId="2" applyFont="1" applyBorder="1" applyAlignment="1">
      <alignment horizontal="center" vertical="center"/>
    </xf>
    <xf numFmtId="0" fontId="17" fillId="0" borderId="0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0" xfId="2" applyFont="1" applyBorder="1" applyAlignment="1">
      <alignment horizontal="left" vertical="top"/>
    </xf>
    <xf numFmtId="0" fontId="9" fillId="0" borderId="0" xfId="2" applyFont="1"/>
    <xf numFmtId="0" fontId="16" fillId="0" borderId="0" xfId="2" applyFont="1" applyBorder="1" applyAlignment="1">
      <alignment horizontal="center" vertical="center"/>
    </xf>
    <xf numFmtId="0" fontId="7" fillId="0" borderId="0" xfId="2" applyFont="1" applyFill="1"/>
    <xf numFmtId="0" fontId="15" fillId="0" borderId="0" xfId="2" applyFont="1" applyAlignment="1">
      <alignment horizontal="center" vertical="center"/>
    </xf>
    <xf numFmtId="0" fontId="18" fillId="0" borderId="0" xfId="2" applyFont="1" applyBorder="1"/>
    <xf numFmtId="0" fontId="10" fillId="0" borderId="0" xfId="2" applyFont="1" applyBorder="1"/>
    <xf numFmtId="0" fontId="19" fillId="0" borderId="0" xfId="2" applyFont="1" applyBorder="1"/>
    <xf numFmtId="0" fontId="20" fillId="0" borderId="0" xfId="2" applyFont="1" applyBorder="1"/>
    <xf numFmtId="0" fontId="21" fillId="0" borderId="0" xfId="2" applyFont="1" applyBorder="1"/>
    <xf numFmtId="0" fontId="17" fillId="0" borderId="0" xfId="2" applyFont="1" applyBorder="1" applyAlignment="1">
      <alignment horizontal="left" vertical="center"/>
    </xf>
    <xf numFmtId="0" fontId="12" fillId="10" borderId="26" xfId="2" applyFont="1" applyFill="1" applyBorder="1" applyAlignment="1">
      <alignment horizontal="left" vertical="top"/>
    </xf>
    <xf numFmtId="0" fontId="15" fillId="0" borderId="10" xfId="2" applyFont="1" applyBorder="1" applyAlignment="1">
      <alignment horizontal="center" vertical="center"/>
    </xf>
    <xf numFmtId="0" fontId="17" fillId="0" borderId="10" xfId="2" applyFont="1" applyBorder="1"/>
    <xf numFmtId="0" fontId="12" fillId="10" borderId="5" xfId="2" applyFont="1" applyFill="1" applyBorder="1" applyAlignment="1">
      <alignment horizontal="left" vertical="top"/>
    </xf>
    <xf numFmtId="0" fontId="15" fillId="0" borderId="6" xfId="2" applyFont="1" applyBorder="1" applyAlignment="1">
      <alignment horizontal="center" vertical="center"/>
    </xf>
    <xf numFmtId="0" fontId="13" fillId="0" borderId="5" xfId="2" applyFont="1" applyFill="1" applyBorder="1" applyAlignment="1">
      <alignment horizontal="center" vertical="center"/>
    </xf>
    <xf numFmtId="0" fontId="17" fillId="0" borderId="0" xfId="2" applyFont="1" applyBorder="1"/>
    <xf numFmtId="0" fontId="17" fillId="0" borderId="10" xfId="2" applyFont="1" applyBorder="1" applyAlignment="1">
      <alignment horizontal="center" vertical="center"/>
    </xf>
    <xf numFmtId="0" fontId="12" fillId="0" borderId="27" xfId="2" applyFont="1" applyFill="1" applyBorder="1" applyAlignment="1">
      <alignment horizontal="center" vertical="center"/>
    </xf>
    <xf numFmtId="0" fontId="15" fillId="0" borderId="16" xfId="2" applyFont="1" applyBorder="1" applyAlignment="1">
      <alignment horizontal="center" vertical="center"/>
    </xf>
    <xf numFmtId="0" fontId="12" fillId="0" borderId="14" xfId="2" applyFont="1" applyFill="1" applyBorder="1" applyAlignment="1">
      <alignment horizontal="center" vertical="center"/>
    </xf>
    <xf numFmtId="0" fontId="17" fillId="0" borderId="16" xfId="2" applyFont="1" applyBorder="1"/>
    <xf numFmtId="0" fontId="15" fillId="0" borderId="15" xfId="2" applyFont="1" applyBorder="1" applyAlignment="1">
      <alignment horizontal="center" vertical="center"/>
    </xf>
    <xf numFmtId="0" fontId="8" fillId="0" borderId="14" xfId="2" applyFont="1" applyFill="1" applyBorder="1" applyAlignment="1">
      <alignment horizontal="center" vertical="center"/>
    </xf>
    <xf numFmtId="0" fontId="17" fillId="0" borderId="16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12" fillId="0" borderId="17" xfId="2" applyFont="1" applyFill="1" applyBorder="1" applyAlignment="1">
      <alignment horizontal="center" vertical="center"/>
    </xf>
    <xf numFmtId="0" fontId="17" fillId="0" borderId="19" xfId="2" applyFont="1" applyBorder="1"/>
    <xf numFmtId="0" fontId="15" fillId="0" borderId="19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8" fillId="0" borderId="17" xfId="2" applyFont="1" applyFill="1" applyBorder="1" applyAlignment="1">
      <alignment horizontal="center" vertical="center"/>
    </xf>
    <xf numFmtId="0" fontId="12" fillId="0" borderId="28" xfId="2" applyFont="1" applyFill="1" applyBorder="1" applyAlignment="1">
      <alignment horizontal="center" vertical="center"/>
    </xf>
    <xf numFmtId="0" fontId="17" fillId="0" borderId="19" xfId="2" applyFont="1" applyBorder="1" applyAlignment="1">
      <alignment horizontal="center" vertical="center"/>
    </xf>
    <xf numFmtId="0" fontId="6" fillId="0" borderId="0" xfId="2" applyFont="1"/>
    <xf numFmtId="0" fontId="22" fillId="0" borderId="0" xfId="2" applyFont="1"/>
    <xf numFmtId="0" fontId="6" fillId="0" borderId="0" xfId="2"/>
    <xf numFmtId="0" fontId="17" fillId="2" borderId="10" xfId="2" applyFont="1" applyFill="1" applyBorder="1"/>
    <xf numFmtId="0" fontId="17" fillId="2" borderId="16" xfId="2" applyFont="1" applyFill="1" applyBorder="1" applyAlignment="1">
      <alignment horizontal="center" vertical="center"/>
    </xf>
    <xf numFmtId="0" fontId="7" fillId="0" borderId="29" xfId="2" applyFont="1" applyFill="1" applyBorder="1" applyAlignment="1">
      <alignment horizontal="center" vertical="center"/>
    </xf>
    <xf numFmtId="176" fontId="17" fillId="0" borderId="0" xfId="2" applyNumberFormat="1" applyFont="1"/>
    <xf numFmtId="176" fontId="17" fillId="2" borderId="0" xfId="2" applyNumberFormat="1" applyFont="1" applyFill="1"/>
    <xf numFmtId="0" fontId="7" fillId="10" borderId="4" xfId="2" applyFont="1" applyFill="1" applyBorder="1" applyAlignment="1">
      <alignment horizontal="center" vertical="center"/>
    </xf>
    <xf numFmtId="0" fontId="12" fillId="0" borderId="26" xfId="2" applyFont="1" applyFill="1" applyBorder="1" applyAlignment="1">
      <alignment horizontal="center" vertical="center"/>
    </xf>
    <xf numFmtId="0" fontId="8" fillId="0" borderId="9" xfId="2" applyFont="1" applyFill="1" applyBorder="1" applyAlignment="1">
      <alignment horizontal="center" vertical="center"/>
    </xf>
    <xf numFmtId="0" fontId="12" fillId="0" borderId="5" xfId="2" applyFont="1" applyFill="1" applyBorder="1" applyAlignment="1">
      <alignment horizontal="center" vertical="center"/>
    </xf>
    <xf numFmtId="0" fontId="17" fillId="0" borderId="9" xfId="2" applyFont="1" applyBorder="1" applyAlignment="1">
      <alignment horizontal="center" vertical="center"/>
    </xf>
    <xf numFmtId="0" fontId="17" fillId="2" borderId="9" xfId="2" applyFont="1" applyFill="1" applyBorder="1" applyAlignment="1">
      <alignment horizontal="center" vertical="center"/>
    </xf>
    <xf numFmtId="0" fontId="17" fillId="0" borderId="1" xfId="2" applyFont="1" applyBorder="1" applyAlignment="1">
      <alignment horizontal="center" vertical="center"/>
    </xf>
    <xf numFmtId="0" fontId="17" fillId="2" borderId="1" xfId="2" applyFont="1" applyFill="1" applyBorder="1" applyAlignment="1">
      <alignment horizontal="center" vertical="center"/>
    </xf>
    <xf numFmtId="0" fontId="7" fillId="10" borderId="29" xfId="2" applyFont="1" applyFill="1" applyBorder="1" applyAlignment="1">
      <alignment horizontal="center" vertical="center"/>
    </xf>
    <xf numFmtId="0" fontId="17" fillId="0" borderId="18" xfId="2" applyFont="1" applyBorder="1" applyAlignment="1">
      <alignment horizontal="center" vertical="center"/>
    </xf>
    <xf numFmtId="0" fontId="17" fillId="2" borderId="18" xfId="2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23" fillId="0" borderId="0" xfId="1" applyFont="1"/>
    <xf numFmtId="0" fontId="4" fillId="0" borderId="0" xfId="1" applyFont="1" applyAlignment="1">
      <alignment horizontal="center" wrapText="1"/>
    </xf>
    <xf numFmtId="49" fontId="2" fillId="0" borderId="0" xfId="1" applyNumberFormat="1" applyAlignment="1">
      <alignment horizontal="center" vertical="center"/>
    </xf>
    <xf numFmtId="49" fontId="2" fillId="0" borderId="0" xfId="1" applyNumberFormat="1" applyFill="1" applyAlignment="1">
      <alignment horizontal="center" vertical="center"/>
    </xf>
    <xf numFmtId="0" fontId="6" fillId="0" borderId="0" xfId="1" applyFont="1"/>
    <xf numFmtId="0" fontId="2" fillId="0" borderId="0" xfId="1" applyFill="1" applyAlignment="1">
      <alignment horizontal="center" vertical="center"/>
    </xf>
    <xf numFmtId="0" fontId="23" fillId="0" borderId="0" xfId="1" applyFont="1" applyFill="1"/>
    <xf numFmtId="0" fontId="4" fillId="0" borderId="0" xfId="1" applyFont="1" applyFill="1" applyAlignment="1">
      <alignment vertical="center" wrapText="1"/>
    </xf>
    <xf numFmtId="0" fontId="4" fillId="0" borderId="0" xfId="1" applyFont="1" applyFill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2" fillId="0" borderId="0" xfId="1" applyAlignment="1">
      <alignment vertical="center" wrapText="1"/>
    </xf>
    <xf numFmtId="0" fontId="2" fillId="0" borderId="0" xfId="1" applyFill="1" applyAlignment="1">
      <alignment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9"/>
  <sheetViews>
    <sheetView workbookViewId="0">
      <selection activeCell="J23" sqref="J23"/>
    </sheetView>
  </sheetViews>
  <sheetFormatPr defaultRowHeight="13.5" x14ac:dyDescent="0.15"/>
  <sheetData>
    <row r="2" spans="1:17" x14ac:dyDescent="0.15">
      <c r="A2" s="17" t="s">
        <v>16</v>
      </c>
      <c r="B2" s="17"/>
      <c r="C2" s="18"/>
      <c r="D2" s="17"/>
      <c r="E2" s="17"/>
      <c r="F2" s="17" t="s">
        <v>17</v>
      </c>
      <c r="G2" s="17"/>
      <c r="H2" s="17"/>
      <c r="I2" s="17" t="s">
        <v>18</v>
      </c>
      <c r="J2" s="17"/>
      <c r="K2" s="17"/>
    </row>
    <row r="3" spans="1:17" x14ac:dyDescent="0.15">
      <c r="A3" s="17" t="s">
        <v>19</v>
      </c>
      <c r="B3" s="17"/>
      <c r="C3" s="18"/>
      <c r="D3" s="17"/>
      <c r="E3" s="17"/>
      <c r="F3" s="17"/>
      <c r="G3" s="17"/>
      <c r="H3" s="17"/>
      <c r="I3" s="17"/>
      <c r="J3" s="17"/>
      <c r="K3" s="17"/>
    </row>
    <row r="4" spans="1:17" x14ac:dyDescent="0.15">
      <c r="A4" s="19"/>
      <c r="B4" s="19"/>
      <c r="C4" s="20"/>
      <c r="D4" s="21" t="s">
        <v>20</v>
      </c>
      <c r="E4" s="37" t="s">
        <v>21</v>
      </c>
      <c r="F4" s="37"/>
      <c r="G4" s="37"/>
      <c r="H4" s="37"/>
      <c r="I4" s="37"/>
      <c r="J4" s="37"/>
      <c r="K4" s="22" t="s">
        <v>22</v>
      </c>
    </row>
    <row r="5" spans="1:17" x14ac:dyDescent="0.15">
      <c r="A5" s="19" t="s">
        <v>23</v>
      </c>
      <c r="B5" s="19" t="s">
        <v>24</v>
      </c>
      <c r="C5" s="23" t="s">
        <v>25</v>
      </c>
      <c r="D5" s="19" t="s">
        <v>26</v>
      </c>
      <c r="E5" s="38" t="s">
        <v>27</v>
      </c>
      <c r="F5" s="38"/>
      <c r="G5" s="22" t="s">
        <v>28</v>
      </c>
      <c r="H5" s="38" t="s">
        <v>29</v>
      </c>
      <c r="I5" s="38"/>
      <c r="J5" s="22" t="s">
        <v>28</v>
      </c>
      <c r="K5" s="22"/>
      <c r="N5" t="s">
        <v>30</v>
      </c>
    </row>
    <row r="7" spans="1:17" s="13" customFormat="1" x14ac:dyDescent="0.15">
      <c r="A7" s="36" t="s">
        <v>15</v>
      </c>
      <c r="C7" s="14"/>
      <c r="D7" s="13">
        <v>33</v>
      </c>
      <c r="G7" s="28">
        <f>AVERAGE(O7:Q7)</f>
        <v>5.8666666666666671</v>
      </c>
      <c r="H7" s="13">
        <v>5.47</v>
      </c>
      <c r="I7" s="15">
        <v>6.47</v>
      </c>
      <c r="J7" s="15">
        <f t="shared" ref="J7:J19" si="0">AVERAGE(H7:I7)</f>
        <v>5.97</v>
      </c>
      <c r="K7" s="15">
        <f t="shared" ref="K7:K11" si="1">(J7-G7)/(20-G7)*100</f>
        <v>0.73113207547169301</v>
      </c>
      <c r="N7" s="13">
        <v>30.7</v>
      </c>
      <c r="O7" s="13">
        <v>6.72</v>
      </c>
      <c r="P7" s="13">
        <v>5.6</v>
      </c>
      <c r="Q7" s="13">
        <v>5.28</v>
      </c>
    </row>
    <row r="8" spans="1:17" s="13" customFormat="1" x14ac:dyDescent="0.15">
      <c r="A8" s="36"/>
      <c r="C8" s="14"/>
      <c r="D8" s="16">
        <v>29</v>
      </c>
      <c r="G8" s="13">
        <f t="shared" ref="G8:G19" si="2">AVERAGE(O8:Q8)</f>
        <v>5.5799999999999992</v>
      </c>
      <c r="H8" s="13">
        <v>4.63</v>
      </c>
      <c r="I8" s="15">
        <v>6.07</v>
      </c>
      <c r="J8" s="15">
        <f t="shared" si="0"/>
        <v>5.35</v>
      </c>
      <c r="K8" s="15">
        <f t="shared" si="1"/>
        <v>-1.5950069348127567</v>
      </c>
      <c r="N8" s="13">
        <v>22.9</v>
      </c>
      <c r="O8" s="13">
        <v>6.1</v>
      </c>
      <c r="P8" s="13">
        <v>6.02</v>
      </c>
      <c r="Q8" s="13">
        <v>4.62</v>
      </c>
    </row>
    <row r="9" spans="1:17" s="13" customFormat="1" x14ac:dyDescent="0.15">
      <c r="A9" s="36"/>
      <c r="C9" s="14"/>
      <c r="D9" s="13">
        <v>30</v>
      </c>
      <c r="G9" s="13">
        <f t="shared" si="2"/>
        <v>6.5</v>
      </c>
      <c r="H9" s="13">
        <v>6.47</v>
      </c>
      <c r="I9" s="15">
        <v>5.56</v>
      </c>
      <c r="J9" s="15">
        <f t="shared" si="0"/>
        <v>6.0149999999999997</v>
      </c>
      <c r="K9" s="15">
        <f t="shared" si="1"/>
        <v>-3.5925925925925952</v>
      </c>
      <c r="N9" s="13">
        <v>30.1</v>
      </c>
      <c r="O9" s="13">
        <v>6.59</v>
      </c>
      <c r="P9" s="13">
        <v>7.44</v>
      </c>
      <c r="Q9" s="13">
        <v>5.47</v>
      </c>
    </row>
    <row r="10" spans="1:17" s="13" customFormat="1" x14ac:dyDescent="0.15">
      <c r="A10" s="36"/>
      <c r="C10" s="14"/>
      <c r="D10" s="16">
        <v>34</v>
      </c>
      <c r="G10" s="13">
        <f t="shared" si="2"/>
        <v>6.5166666666666657</v>
      </c>
      <c r="H10" s="13">
        <v>9.31</v>
      </c>
      <c r="I10" s="15">
        <v>7</v>
      </c>
      <c r="J10" s="15">
        <f t="shared" si="0"/>
        <v>8.1550000000000011</v>
      </c>
      <c r="K10" s="15">
        <f t="shared" si="1"/>
        <v>12.150803461063056</v>
      </c>
      <c r="N10" s="13">
        <v>24.3</v>
      </c>
      <c r="O10" s="13">
        <v>6.22</v>
      </c>
      <c r="P10" s="13">
        <v>7.52</v>
      </c>
      <c r="Q10" s="13">
        <v>5.81</v>
      </c>
    </row>
    <row r="11" spans="1:17" s="13" customFormat="1" x14ac:dyDescent="0.15">
      <c r="A11" s="36"/>
      <c r="C11" s="14"/>
      <c r="D11" s="16">
        <v>32</v>
      </c>
      <c r="G11" s="13">
        <f t="shared" si="2"/>
        <v>5.8999999999999995</v>
      </c>
      <c r="H11" s="13">
        <v>7.38</v>
      </c>
      <c r="I11" s="15">
        <v>6.84</v>
      </c>
      <c r="J11" s="15">
        <f t="shared" si="0"/>
        <v>7.1099999999999994</v>
      </c>
      <c r="K11" s="15">
        <f t="shared" si="1"/>
        <v>8.5815602836879421</v>
      </c>
      <c r="N11" s="13">
        <v>23.2</v>
      </c>
      <c r="O11" s="13">
        <v>5.88</v>
      </c>
      <c r="P11" s="13">
        <v>5.88</v>
      </c>
      <c r="Q11" s="13">
        <v>5.94</v>
      </c>
    </row>
    <row r="12" spans="1:17" s="13" customFormat="1" x14ac:dyDescent="0.15">
      <c r="A12" s="36"/>
      <c r="C12" s="14"/>
      <c r="D12" s="13">
        <v>35</v>
      </c>
      <c r="G12" s="13">
        <f t="shared" si="2"/>
        <v>6.9499999999999993</v>
      </c>
      <c r="H12" s="13">
        <v>8.41</v>
      </c>
      <c r="I12" s="15">
        <v>6.41</v>
      </c>
      <c r="J12" s="15">
        <f t="shared" si="0"/>
        <v>7.41</v>
      </c>
      <c r="K12" s="15">
        <f>(J12-G12)/(20-G12)*100</f>
        <v>3.5249042145593936</v>
      </c>
      <c r="N12" s="13">
        <v>30.6</v>
      </c>
      <c r="O12" s="13">
        <v>7.41</v>
      </c>
      <c r="P12" s="13">
        <v>7.31</v>
      </c>
      <c r="Q12" s="13">
        <v>6.13</v>
      </c>
    </row>
    <row r="13" spans="1:17" s="13" customFormat="1" x14ac:dyDescent="0.15">
      <c r="A13" s="36"/>
      <c r="C13" s="14"/>
      <c r="D13" s="16">
        <v>36</v>
      </c>
      <c r="G13" s="13">
        <f t="shared" si="2"/>
        <v>4.8733333333333331</v>
      </c>
      <c r="H13" s="13">
        <v>6.09</v>
      </c>
      <c r="I13" s="15">
        <v>6.15</v>
      </c>
      <c r="J13" s="15">
        <f t="shared" si="0"/>
        <v>6.12</v>
      </c>
      <c r="K13" s="15">
        <f t="shared" ref="K13:K19" si="3">(J13-G13)/(20-G13)*100</f>
        <v>8.2415160863816688</v>
      </c>
      <c r="N13" s="13">
        <v>25.2</v>
      </c>
      <c r="O13" s="13">
        <v>5.71</v>
      </c>
      <c r="P13" s="13">
        <v>4.0599999999999996</v>
      </c>
      <c r="Q13" s="13">
        <v>4.8499999999999996</v>
      </c>
    </row>
    <row r="14" spans="1:17" s="13" customFormat="1" x14ac:dyDescent="0.15">
      <c r="A14" s="36"/>
      <c r="C14" s="14"/>
      <c r="D14" s="13">
        <v>37</v>
      </c>
      <c r="G14" s="13">
        <f t="shared" si="2"/>
        <v>6.4733333333333336</v>
      </c>
      <c r="H14" s="13">
        <v>7.91</v>
      </c>
      <c r="I14" s="15">
        <v>5.84</v>
      </c>
      <c r="J14" s="15">
        <f t="shared" si="0"/>
        <v>6.875</v>
      </c>
      <c r="K14" s="15">
        <f t="shared" si="3"/>
        <v>2.9694430754066024</v>
      </c>
      <c r="N14" s="13">
        <v>21</v>
      </c>
      <c r="O14" s="13">
        <v>6.96</v>
      </c>
      <c r="P14" s="13">
        <v>5.53</v>
      </c>
      <c r="Q14" s="13">
        <v>6.93</v>
      </c>
    </row>
    <row r="15" spans="1:17" s="13" customFormat="1" x14ac:dyDescent="0.15">
      <c r="A15" s="36"/>
      <c r="C15" s="14"/>
      <c r="D15" s="13">
        <v>39</v>
      </c>
      <c r="G15" s="13">
        <f t="shared" si="2"/>
        <v>6.53</v>
      </c>
      <c r="H15" s="13">
        <v>7</v>
      </c>
      <c r="I15" s="15">
        <v>5.97</v>
      </c>
      <c r="J15" s="15">
        <f t="shared" si="0"/>
        <v>6.4849999999999994</v>
      </c>
      <c r="K15" s="15">
        <f t="shared" si="3"/>
        <v>-0.33407572383074102</v>
      </c>
      <c r="N15" s="13">
        <v>28.3</v>
      </c>
      <c r="O15" s="13">
        <v>7.94</v>
      </c>
      <c r="P15" s="13">
        <v>6.52</v>
      </c>
      <c r="Q15" s="13">
        <v>5.13</v>
      </c>
    </row>
    <row r="16" spans="1:17" s="13" customFormat="1" x14ac:dyDescent="0.15">
      <c r="A16" s="36"/>
      <c r="C16" s="14"/>
      <c r="D16" s="16">
        <v>42</v>
      </c>
      <c r="G16" s="13">
        <f t="shared" si="2"/>
        <v>6.55</v>
      </c>
      <c r="H16" s="13">
        <v>7.47</v>
      </c>
      <c r="I16" s="13">
        <v>5.88</v>
      </c>
      <c r="J16" s="15">
        <f t="shared" si="0"/>
        <v>6.6749999999999998</v>
      </c>
      <c r="K16" s="15">
        <f t="shared" si="3"/>
        <v>0.92936802973977695</v>
      </c>
      <c r="N16" s="13">
        <v>23.6</v>
      </c>
      <c r="O16" s="13">
        <v>6.56</v>
      </c>
      <c r="P16" s="13">
        <v>6.54</v>
      </c>
    </row>
    <row r="17" spans="1:17" s="13" customFormat="1" x14ac:dyDescent="0.15">
      <c r="A17" s="36"/>
      <c r="C17" s="14"/>
      <c r="D17" s="16">
        <v>44</v>
      </c>
      <c r="G17" s="13">
        <f t="shared" si="2"/>
        <v>6.32</v>
      </c>
      <c r="H17" s="13">
        <v>6.03</v>
      </c>
      <c r="I17" s="13">
        <v>6.1</v>
      </c>
      <c r="J17" s="15">
        <f t="shared" si="0"/>
        <v>6.0649999999999995</v>
      </c>
      <c r="K17" s="15">
        <f t="shared" si="3"/>
        <v>-1.8640350877193042</v>
      </c>
      <c r="N17" s="13">
        <v>23.3</v>
      </c>
      <c r="O17" s="13">
        <v>7.18</v>
      </c>
      <c r="P17" s="13">
        <v>5.94</v>
      </c>
      <c r="Q17" s="13">
        <v>5.84</v>
      </c>
    </row>
    <row r="18" spans="1:17" s="13" customFormat="1" x14ac:dyDescent="0.15">
      <c r="A18" s="36"/>
      <c r="C18" s="14"/>
      <c r="D18" s="13">
        <v>43</v>
      </c>
      <c r="G18" s="13">
        <f t="shared" si="2"/>
        <v>7.6133333333333333</v>
      </c>
      <c r="H18" s="13">
        <v>7.94</v>
      </c>
      <c r="I18" s="13">
        <v>8.7200000000000006</v>
      </c>
      <c r="J18" s="15">
        <f t="shared" si="0"/>
        <v>8.33</v>
      </c>
      <c r="K18" s="15">
        <f t="shared" si="3"/>
        <v>5.7857911733046299</v>
      </c>
      <c r="N18" s="13">
        <v>30.8</v>
      </c>
      <c r="O18" s="13">
        <v>8.41</v>
      </c>
      <c r="P18" s="13">
        <v>8.77</v>
      </c>
      <c r="Q18" s="13">
        <v>5.66</v>
      </c>
    </row>
    <row r="19" spans="1:17" s="13" customFormat="1" x14ac:dyDescent="0.15">
      <c r="A19" s="36"/>
      <c r="C19" s="14"/>
      <c r="D19" s="13">
        <v>41</v>
      </c>
      <c r="G19" s="13">
        <f t="shared" si="2"/>
        <v>6.3500000000000005</v>
      </c>
      <c r="H19" s="13">
        <v>6.31</v>
      </c>
      <c r="I19" s="13">
        <v>8.9700000000000006</v>
      </c>
      <c r="J19" s="15">
        <f t="shared" si="0"/>
        <v>7.6400000000000006</v>
      </c>
      <c r="K19" s="15">
        <f t="shared" si="3"/>
        <v>9.4505494505494525</v>
      </c>
      <c r="N19" s="13">
        <v>28.5</v>
      </c>
      <c r="O19" s="13">
        <v>6.62</v>
      </c>
      <c r="P19" s="13">
        <v>8.4</v>
      </c>
      <c r="Q19" s="13">
        <v>4.03</v>
      </c>
    </row>
  </sheetData>
  <mergeCells count="4">
    <mergeCell ref="A7:A19"/>
    <mergeCell ref="E4:J4"/>
    <mergeCell ref="E5:F5"/>
    <mergeCell ref="H5:I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D26" sqref="D26"/>
    </sheetView>
  </sheetViews>
  <sheetFormatPr defaultRowHeight="13.5" x14ac:dyDescent="0.15"/>
  <cols>
    <col min="1" max="1" width="14.375" customWidth="1"/>
  </cols>
  <sheetData>
    <row r="1" spans="1:8" x14ac:dyDescent="0.15">
      <c r="A1" s="8" t="s">
        <v>3</v>
      </c>
      <c r="B1" s="8"/>
      <c r="C1" s="8"/>
      <c r="D1" s="8"/>
      <c r="E1" s="8" t="s">
        <v>4</v>
      </c>
      <c r="F1" s="8"/>
      <c r="G1" s="8"/>
      <c r="H1" s="8"/>
    </row>
    <row r="2" spans="1:8" x14ac:dyDescent="0.15">
      <c r="A2" s="8" t="s">
        <v>5</v>
      </c>
      <c r="B2" s="8"/>
      <c r="C2" s="8"/>
      <c r="D2" s="33"/>
      <c r="E2" s="33"/>
      <c r="F2" s="33"/>
      <c r="G2" s="8"/>
      <c r="H2" s="8"/>
    </row>
    <row r="3" spans="1:8" x14ac:dyDescent="0.15">
      <c r="A3" s="9"/>
      <c r="B3" s="9"/>
      <c r="C3" s="10" t="s">
        <v>6</v>
      </c>
      <c r="D3" s="34" t="s">
        <v>7</v>
      </c>
      <c r="E3" s="34"/>
      <c r="F3" s="34"/>
      <c r="G3" s="34"/>
      <c r="H3" s="9" t="s">
        <v>8</v>
      </c>
    </row>
    <row r="4" spans="1:8" x14ac:dyDescent="0.15">
      <c r="A4" s="9" t="s">
        <v>9</v>
      </c>
      <c r="B4" s="11" t="s">
        <v>10</v>
      </c>
      <c r="C4" s="9" t="s">
        <v>11</v>
      </c>
      <c r="D4" s="35" t="s">
        <v>12</v>
      </c>
      <c r="E4" s="35"/>
      <c r="F4" s="9" t="s">
        <v>13</v>
      </c>
      <c r="G4" s="12" t="s">
        <v>14</v>
      </c>
      <c r="H4" s="9"/>
    </row>
    <row r="5" spans="1:8" x14ac:dyDescent="0.15">
      <c r="A5" s="32" t="s">
        <v>31</v>
      </c>
      <c r="B5" s="5"/>
      <c r="C5" s="5">
        <v>33</v>
      </c>
      <c r="D5" s="7">
        <v>18.399999999999999</v>
      </c>
      <c r="E5" s="5">
        <v>18.3</v>
      </c>
      <c r="F5" s="5">
        <v>18.350000000000001</v>
      </c>
      <c r="G5" s="5">
        <v>13.8</v>
      </c>
      <c r="H5" s="5">
        <v>-17.073170731707322</v>
      </c>
    </row>
    <row r="6" spans="1:8" x14ac:dyDescent="0.15">
      <c r="A6" s="32"/>
      <c r="B6" s="5"/>
      <c r="C6" s="6">
        <v>29</v>
      </c>
      <c r="D6" s="7">
        <v>21.2</v>
      </c>
      <c r="E6" s="5"/>
      <c r="F6" s="5">
        <v>21.2</v>
      </c>
      <c r="G6" s="5">
        <v>19.5</v>
      </c>
      <c r="H6" s="5">
        <v>-7.1428571428571397</v>
      </c>
    </row>
    <row r="7" spans="1:8" x14ac:dyDescent="0.15">
      <c r="A7" s="32"/>
      <c r="B7" s="5"/>
      <c r="C7" s="5">
        <v>30</v>
      </c>
      <c r="D7" s="7">
        <v>21</v>
      </c>
      <c r="E7" s="5"/>
      <c r="F7" s="5">
        <v>21</v>
      </c>
      <c r="G7" s="5">
        <v>22.8</v>
      </c>
      <c r="H7" s="5">
        <v>7.5000000000000027</v>
      </c>
    </row>
    <row r="8" spans="1:8" x14ac:dyDescent="0.15">
      <c r="A8" s="32"/>
      <c r="B8" s="5"/>
      <c r="C8" s="6">
        <v>34</v>
      </c>
      <c r="D8" s="7">
        <v>17.2</v>
      </c>
      <c r="E8" s="5"/>
      <c r="F8" s="5">
        <v>17.2</v>
      </c>
      <c r="G8" s="5">
        <v>17.600000000000001</v>
      </c>
      <c r="H8" s="5">
        <v>1.4388489208633171</v>
      </c>
    </row>
    <row r="9" spans="1:8" x14ac:dyDescent="0.15">
      <c r="A9" s="32"/>
      <c r="B9" s="5"/>
      <c r="C9" s="6">
        <v>32</v>
      </c>
      <c r="D9" s="7">
        <v>19.600000000000001</v>
      </c>
      <c r="E9" s="5"/>
      <c r="F9" s="5">
        <v>19.600000000000001</v>
      </c>
      <c r="G9" s="5">
        <v>17.5</v>
      </c>
      <c r="H9" s="5">
        <v>-8.2677165354330775</v>
      </c>
    </row>
    <row r="10" spans="1:8" x14ac:dyDescent="0.15">
      <c r="A10" s="32"/>
      <c r="B10" s="5"/>
      <c r="C10" s="5">
        <v>35</v>
      </c>
      <c r="D10" s="7">
        <v>18.8</v>
      </c>
      <c r="E10" s="5"/>
      <c r="F10" s="5">
        <v>18.8</v>
      </c>
      <c r="G10" s="5">
        <v>14.8</v>
      </c>
      <c r="H10" s="5">
        <v>-15.267175572519085</v>
      </c>
    </row>
    <row r="11" spans="1:8" x14ac:dyDescent="0.15">
      <c r="A11" s="32"/>
      <c r="B11" s="5"/>
      <c r="C11" s="6">
        <v>36</v>
      </c>
      <c r="D11" s="7">
        <v>23.1</v>
      </c>
      <c r="E11" s="5">
        <v>16.100000000000001</v>
      </c>
      <c r="F11" s="5">
        <v>19.600000000000001</v>
      </c>
      <c r="G11" s="5">
        <v>19.8</v>
      </c>
      <c r="H11" s="5">
        <v>0.78740157480314688</v>
      </c>
    </row>
    <row r="12" spans="1:8" x14ac:dyDescent="0.15">
      <c r="A12" s="32"/>
      <c r="B12" s="5"/>
      <c r="C12" s="5">
        <v>37</v>
      </c>
      <c r="D12" s="7">
        <v>17.399999999999999</v>
      </c>
      <c r="E12" s="5"/>
      <c r="F12" s="5">
        <v>17.399999999999999</v>
      </c>
      <c r="G12" s="5">
        <v>17.3</v>
      </c>
      <c r="H12" s="5">
        <v>-0.36231884057970237</v>
      </c>
    </row>
    <row r="13" spans="1:8" x14ac:dyDescent="0.15">
      <c r="A13" s="32"/>
      <c r="B13" s="5"/>
      <c r="C13" s="5">
        <v>39</v>
      </c>
      <c r="D13" s="7">
        <v>27.9</v>
      </c>
      <c r="E13" s="5">
        <v>21.1</v>
      </c>
      <c r="F13" s="5">
        <v>24.5</v>
      </c>
      <c r="G13" s="5">
        <v>24</v>
      </c>
      <c r="H13" s="5">
        <v>-2.4390243902439024</v>
      </c>
    </row>
    <row r="14" spans="1:8" x14ac:dyDescent="0.15">
      <c r="A14" s="32"/>
      <c r="B14" s="5"/>
      <c r="C14" s="6">
        <v>42</v>
      </c>
      <c r="D14" s="7">
        <v>20.7</v>
      </c>
      <c r="E14" s="5">
        <v>16.8</v>
      </c>
      <c r="F14" s="5">
        <v>18.75</v>
      </c>
      <c r="G14" s="5">
        <v>21.1</v>
      </c>
      <c r="H14" s="5">
        <v>8.9523809523809579</v>
      </c>
    </row>
    <row r="15" spans="1:8" x14ac:dyDescent="0.15">
      <c r="A15" s="32"/>
      <c r="B15" s="5"/>
      <c r="C15" s="6">
        <v>44</v>
      </c>
      <c r="D15" s="7">
        <v>20.6</v>
      </c>
      <c r="E15" s="5">
        <v>14.8</v>
      </c>
      <c r="F15" s="5">
        <v>17.700000000000003</v>
      </c>
      <c r="G15" s="5">
        <v>20.7</v>
      </c>
      <c r="H15" s="5">
        <v>10.989010989010978</v>
      </c>
    </row>
    <row r="16" spans="1:8" x14ac:dyDescent="0.15">
      <c r="A16" s="32"/>
      <c r="B16" s="5"/>
      <c r="C16" s="5">
        <v>43</v>
      </c>
      <c r="D16" s="7">
        <v>17.600000000000001</v>
      </c>
      <c r="E16" s="5">
        <v>14.8</v>
      </c>
      <c r="F16" s="5">
        <v>16.200000000000003</v>
      </c>
      <c r="G16" s="5">
        <v>14.9</v>
      </c>
      <c r="H16" s="5">
        <v>-4.5138888888888982</v>
      </c>
    </row>
    <row r="17" spans="1:8" x14ac:dyDescent="0.15">
      <c r="A17" s="32"/>
      <c r="B17" s="5"/>
      <c r="C17" s="5">
        <v>41</v>
      </c>
      <c r="D17" s="7">
        <v>20.7</v>
      </c>
      <c r="E17" s="5">
        <v>20.3</v>
      </c>
      <c r="F17" s="5">
        <v>20.5</v>
      </c>
      <c r="G17" s="5">
        <v>17.7</v>
      </c>
      <c r="H17" s="5">
        <v>-11.428571428571431</v>
      </c>
    </row>
  </sheetData>
  <mergeCells count="4">
    <mergeCell ref="A5:A17"/>
    <mergeCell ref="D2:F2"/>
    <mergeCell ref="D3:G3"/>
    <mergeCell ref="D4:E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workbookViewId="0">
      <selection activeCell="P2" sqref="P2:Q3"/>
    </sheetView>
  </sheetViews>
  <sheetFormatPr defaultRowHeight="13.5" x14ac:dyDescent="0.15"/>
  <cols>
    <col min="2" max="2" width="10.375" style="1" customWidth="1"/>
    <col min="3" max="3" width="4.875" customWidth="1"/>
    <col min="4" max="4" width="5.125" customWidth="1"/>
    <col min="5" max="5" width="5.625" customWidth="1"/>
    <col min="6" max="6" width="5.5" customWidth="1"/>
    <col min="7" max="7" width="5.125" customWidth="1"/>
    <col min="8" max="8" width="5.5" customWidth="1"/>
    <col min="9" max="10" width="5.25" customWidth="1"/>
    <col min="11" max="11" width="5.625" customWidth="1"/>
    <col min="12" max="12" width="6" customWidth="1"/>
    <col min="13" max="13" width="5.5" customWidth="1"/>
    <col min="14" max="14" width="5.75" customWidth="1"/>
  </cols>
  <sheetData>
    <row r="1" spans="1:17" x14ac:dyDescent="0.15">
      <c r="F1" s="1"/>
    </row>
    <row r="2" spans="1:17" ht="26.25" customHeight="1" x14ac:dyDescent="0.15">
      <c r="B2" s="2" t="s">
        <v>0</v>
      </c>
      <c r="C2" s="29">
        <v>7.0000000000000007E-2</v>
      </c>
      <c r="D2" s="29"/>
      <c r="E2" s="29">
        <v>0.16</v>
      </c>
      <c r="F2" s="29"/>
      <c r="G2" s="29">
        <v>0.4</v>
      </c>
      <c r="H2" s="29"/>
      <c r="I2" s="29">
        <v>0.6</v>
      </c>
      <c r="J2" s="29"/>
      <c r="K2" s="29">
        <v>1</v>
      </c>
      <c r="L2" s="29"/>
      <c r="M2" s="29">
        <v>1.4</v>
      </c>
      <c r="N2" s="29"/>
      <c r="P2" s="29">
        <v>7.0000000000000007E-2</v>
      </c>
      <c r="Q2" s="29"/>
    </row>
    <row r="3" spans="1:17" ht="26.25" customHeight="1" x14ac:dyDescent="0.15">
      <c r="A3" s="30" t="s">
        <v>1</v>
      </c>
      <c r="B3" s="2">
        <v>35</v>
      </c>
      <c r="C3" s="2">
        <v>0</v>
      </c>
      <c r="D3" s="2">
        <v>0</v>
      </c>
      <c r="E3" s="2">
        <v>0</v>
      </c>
      <c r="F3" s="2">
        <v>0</v>
      </c>
      <c r="G3" s="2">
        <v>1</v>
      </c>
      <c r="H3" s="2">
        <v>2</v>
      </c>
      <c r="I3" s="2">
        <v>2</v>
      </c>
      <c r="J3" s="2">
        <v>2</v>
      </c>
      <c r="K3" s="2">
        <v>4</v>
      </c>
      <c r="L3" s="2">
        <v>5</v>
      </c>
      <c r="M3" s="2">
        <v>5</v>
      </c>
      <c r="N3" s="2">
        <v>5</v>
      </c>
      <c r="O3" s="1"/>
      <c r="P3" s="2" t="s">
        <v>256</v>
      </c>
      <c r="Q3" s="177" t="s">
        <v>257</v>
      </c>
    </row>
    <row r="4" spans="1:17" ht="26.25" customHeight="1" x14ac:dyDescent="0.15">
      <c r="A4" s="30"/>
      <c r="B4" s="3">
        <v>36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1</v>
      </c>
      <c r="I4" s="2">
        <v>3</v>
      </c>
      <c r="J4" s="2">
        <v>3</v>
      </c>
      <c r="K4" s="2">
        <v>4</v>
      </c>
      <c r="L4" s="2">
        <v>5</v>
      </c>
      <c r="M4" s="2">
        <v>5</v>
      </c>
      <c r="N4" s="2">
        <v>5</v>
      </c>
      <c r="O4" s="1"/>
      <c r="P4" s="1"/>
    </row>
    <row r="5" spans="1:17" ht="29.25" customHeight="1" x14ac:dyDescent="0.15">
      <c r="A5" s="30"/>
      <c r="B5" s="3">
        <v>34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4</v>
      </c>
      <c r="J5" s="2">
        <v>3</v>
      </c>
      <c r="K5" s="2">
        <v>5</v>
      </c>
      <c r="L5" s="2">
        <v>5</v>
      </c>
      <c r="M5" s="2">
        <v>5</v>
      </c>
      <c r="N5" s="2">
        <v>5</v>
      </c>
      <c r="O5" s="1"/>
      <c r="P5" s="1"/>
    </row>
    <row r="6" spans="1:17" ht="27.75" customHeight="1" x14ac:dyDescent="0.15">
      <c r="A6" s="30"/>
      <c r="B6" s="3">
        <v>32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1</v>
      </c>
      <c r="I6" s="2">
        <v>3</v>
      </c>
      <c r="J6" s="2">
        <v>3</v>
      </c>
      <c r="K6" s="2">
        <v>5</v>
      </c>
      <c r="L6" s="2">
        <v>4</v>
      </c>
      <c r="M6" s="2">
        <v>5</v>
      </c>
      <c r="N6" s="2">
        <v>5</v>
      </c>
      <c r="O6" s="1"/>
      <c r="P6" s="1"/>
    </row>
    <row r="7" spans="1:17" ht="27.75" customHeight="1" x14ac:dyDescent="0.15">
      <c r="A7" s="30"/>
      <c r="B7" s="2">
        <v>30</v>
      </c>
      <c r="C7" s="2">
        <v>0</v>
      </c>
      <c r="D7" s="2">
        <v>0</v>
      </c>
      <c r="E7" s="2">
        <v>0</v>
      </c>
      <c r="F7" s="2">
        <v>0</v>
      </c>
      <c r="G7" s="2">
        <v>1</v>
      </c>
      <c r="H7" s="2">
        <v>0</v>
      </c>
      <c r="I7" s="2">
        <v>3</v>
      </c>
      <c r="J7" s="2">
        <v>3</v>
      </c>
      <c r="K7" s="2">
        <v>5</v>
      </c>
      <c r="L7" s="2">
        <v>5</v>
      </c>
      <c r="M7" s="2">
        <v>5</v>
      </c>
      <c r="N7" s="2">
        <v>5</v>
      </c>
      <c r="O7" s="1"/>
      <c r="P7" s="1"/>
    </row>
    <row r="8" spans="1:17" ht="28.5" customHeight="1" x14ac:dyDescent="0.15">
      <c r="A8" s="30"/>
      <c r="B8" s="2">
        <v>33</v>
      </c>
      <c r="C8" s="2">
        <v>0</v>
      </c>
      <c r="D8" s="2">
        <v>0</v>
      </c>
      <c r="E8" s="2">
        <v>1</v>
      </c>
      <c r="F8" s="2">
        <v>1</v>
      </c>
      <c r="G8" s="2">
        <v>3</v>
      </c>
      <c r="H8" s="2">
        <v>3</v>
      </c>
      <c r="I8" s="2">
        <v>4</v>
      </c>
      <c r="J8" s="2">
        <v>4</v>
      </c>
      <c r="K8" s="2">
        <v>5</v>
      </c>
      <c r="L8" s="2">
        <v>5</v>
      </c>
      <c r="M8" s="2">
        <v>5</v>
      </c>
      <c r="N8" s="2">
        <v>5</v>
      </c>
      <c r="O8" s="1"/>
      <c r="P8" s="1"/>
    </row>
    <row r="9" spans="1:17" ht="28.5" customHeight="1" x14ac:dyDescent="0.15">
      <c r="A9" s="30"/>
      <c r="B9" s="2">
        <v>39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4</v>
      </c>
      <c r="J9" s="2">
        <v>3</v>
      </c>
      <c r="K9" s="2">
        <v>5</v>
      </c>
      <c r="L9" s="2">
        <v>5</v>
      </c>
      <c r="M9" s="2">
        <v>5</v>
      </c>
      <c r="N9" s="2">
        <v>5</v>
      </c>
      <c r="O9" s="1"/>
      <c r="P9" s="1"/>
    </row>
    <row r="10" spans="1:17" ht="27.75" customHeight="1" x14ac:dyDescent="0.15">
      <c r="A10" s="30"/>
      <c r="B10" s="2">
        <v>41</v>
      </c>
      <c r="C10" s="2">
        <v>0</v>
      </c>
      <c r="D10" s="2">
        <v>0</v>
      </c>
      <c r="E10" s="2">
        <v>0</v>
      </c>
      <c r="F10" s="2">
        <v>0</v>
      </c>
      <c r="G10" s="2">
        <v>2</v>
      </c>
      <c r="H10" s="2">
        <v>1</v>
      </c>
      <c r="I10" s="2">
        <v>4</v>
      </c>
      <c r="J10" s="2">
        <v>3</v>
      </c>
      <c r="K10" s="2">
        <v>5</v>
      </c>
      <c r="L10" s="2">
        <v>5</v>
      </c>
      <c r="M10" s="2">
        <v>5</v>
      </c>
      <c r="N10" s="2">
        <v>5</v>
      </c>
      <c r="O10" s="1"/>
      <c r="P10" s="1"/>
    </row>
    <row r="11" spans="1:17" ht="27" customHeight="1" x14ac:dyDescent="0.15">
      <c r="A11" s="30"/>
      <c r="B11" s="2">
        <v>43</v>
      </c>
      <c r="C11" s="2">
        <v>0</v>
      </c>
      <c r="D11" s="2">
        <v>0</v>
      </c>
      <c r="E11" s="2">
        <v>0</v>
      </c>
      <c r="F11" s="2">
        <v>0</v>
      </c>
      <c r="G11" s="2">
        <v>2</v>
      </c>
      <c r="H11" s="2">
        <v>3</v>
      </c>
      <c r="I11" s="2">
        <v>3</v>
      </c>
      <c r="J11" s="2">
        <v>4</v>
      </c>
      <c r="K11" s="2">
        <v>5</v>
      </c>
      <c r="L11" s="2">
        <v>5</v>
      </c>
      <c r="M11" s="2">
        <v>5</v>
      </c>
      <c r="N11" s="2">
        <v>5</v>
      </c>
      <c r="O11" s="1"/>
      <c r="P11" s="1"/>
    </row>
    <row r="12" spans="1:17" ht="27" customHeight="1" x14ac:dyDescent="0.15">
      <c r="A12" s="30"/>
      <c r="B12" s="3">
        <v>44</v>
      </c>
      <c r="C12" s="2">
        <v>0</v>
      </c>
      <c r="D12" s="2">
        <v>0</v>
      </c>
      <c r="E12" s="2">
        <v>1</v>
      </c>
      <c r="F12" s="2">
        <v>0</v>
      </c>
      <c r="G12" s="2">
        <v>2</v>
      </c>
      <c r="H12" s="2">
        <v>2</v>
      </c>
      <c r="I12" s="2">
        <v>3</v>
      </c>
      <c r="J12" s="2">
        <v>3</v>
      </c>
      <c r="K12" s="2">
        <v>5</v>
      </c>
      <c r="L12" s="2">
        <v>4</v>
      </c>
      <c r="M12" s="2">
        <v>5</v>
      </c>
      <c r="N12" s="2">
        <v>5</v>
      </c>
      <c r="O12" s="1"/>
      <c r="P12" s="1"/>
    </row>
    <row r="13" spans="1:17" ht="31.5" customHeight="1" x14ac:dyDescent="0.15">
      <c r="A13" s="31" t="s">
        <v>2</v>
      </c>
      <c r="B13" s="2">
        <v>91</v>
      </c>
      <c r="C13" s="2">
        <v>0</v>
      </c>
      <c r="D13" s="2">
        <v>0</v>
      </c>
      <c r="E13" s="2">
        <v>0</v>
      </c>
      <c r="F13" s="2">
        <v>0</v>
      </c>
      <c r="G13" s="2">
        <v>1</v>
      </c>
      <c r="H13" s="2">
        <v>3</v>
      </c>
      <c r="I13" s="2">
        <v>4</v>
      </c>
      <c r="J13" s="2">
        <v>4</v>
      </c>
      <c r="K13" s="2">
        <v>5</v>
      </c>
      <c r="L13" s="2">
        <v>5</v>
      </c>
      <c r="M13" s="2">
        <v>5</v>
      </c>
      <c r="N13" s="2">
        <v>5</v>
      </c>
      <c r="O13" s="1"/>
      <c r="P13" s="1"/>
    </row>
    <row r="14" spans="1:17" ht="27.75" customHeight="1" x14ac:dyDescent="0.15">
      <c r="A14" s="31"/>
      <c r="B14" s="3">
        <v>93</v>
      </c>
      <c r="C14" s="2">
        <v>0</v>
      </c>
      <c r="D14" s="2">
        <v>0</v>
      </c>
      <c r="E14" s="2">
        <v>1</v>
      </c>
      <c r="F14" s="2">
        <v>0</v>
      </c>
      <c r="G14" s="2">
        <v>1</v>
      </c>
      <c r="H14" s="2">
        <v>2</v>
      </c>
      <c r="I14" s="2">
        <v>3</v>
      </c>
      <c r="J14" s="2">
        <v>3</v>
      </c>
      <c r="K14" s="2">
        <v>4</v>
      </c>
      <c r="L14" s="2">
        <v>4</v>
      </c>
      <c r="M14" s="2">
        <v>5</v>
      </c>
      <c r="N14" s="2">
        <v>5</v>
      </c>
      <c r="O14" s="1"/>
      <c r="P14" s="1"/>
    </row>
    <row r="15" spans="1:17" ht="28.5" customHeight="1" x14ac:dyDescent="0.15">
      <c r="A15" s="31"/>
      <c r="B15" s="3">
        <v>97</v>
      </c>
      <c r="C15" s="2">
        <v>0</v>
      </c>
      <c r="D15" s="2">
        <v>0</v>
      </c>
      <c r="E15" s="2">
        <v>0</v>
      </c>
      <c r="F15" s="2">
        <v>0</v>
      </c>
      <c r="G15" s="2">
        <v>2</v>
      </c>
      <c r="H15" s="2">
        <v>1</v>
      </c>
      <c r="I15" s="2">
        <v>3</v>
      </c>
      <c r="J15" s="2">
        <v>3</v>
      </c>
      <c r="K15" s="2">
        <v>5</v>
      </c>
      <c r="L15" s="2">
        <v>5</v>
      </c>
      <c r="M15" s="2">
        <v>5</v>
      </c>
      <c r="N15" s="2">
        <v>5</v>
      </c>
      <c r="O15" s="1"/>
      <c r="P15" s="1"/>
    </row>
    <row r="16" spans="1:17" ht="30.75" customHeight="1" x14ac:dyDescent="0.15">
      <c r="B16" s="2"/>
      <c r="C16" s="2"/>
      <c r="D16" s="2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2:14" ht="28.5" customHeight="1" x14ac:dyDescent="0.15">
      <c r="B17" s="2"/>
      <c r="C17" s="2"/>
      <c r="D17" s="2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2:14" ht="27.75" customHeight="1" x14ac:dyDescent="0.15">
      <c r="B18" s="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2:14" ht="27" customHeight="1" x14ac:dyDescent="0.15">
      <c r="B19" s="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2:14" ht="27" customHeight="1" x14ac:dyDescent="0.15">
      <c r="B20" s="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2:14" ht="27" customHeight="1" x14ac:dyDescent="0.15">
      <c r="B21" s="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2:14" ht="27" customHeight="1" x14ac:dyDescent="0.15">
      <c r="B22" s="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2:14" ht="27.75" customHeight="1" x14ac:dyDescent="0.15">
      <c r="B23" s="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2:14" ht="27.75" customHeight="1" x14ac:dyDescent="0.15">
      <c r="B24" s="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2:14" ht="27.75" customHeight="1" x14ac:dyDescent="0.15"/>
  </sheetData>
  <mergeCells count="9">
    <mergeCell ref="P2:Q2"/>
    <mergeCell ref="I2:J2"/>
    <mergeCell ref="K2:L2"/>
    <mergeCell ref="M2:N2"/>
    <mergeCell ref="A3:A12"/>
    <mergeCell ref="A13:A15"/>
    <mergeCell ref="C2:D2"/>
    <mergeCell ref="E2:F2"/>
    <mergeCell ref="G2:H2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workbookViewId="0">
      <selection activeCell="B21" sqref="B21"/>
    </sheetView>
  </sheetViews>
  <sheetFormatPr defaultRowHeight="13.5" x14ac:dyDescent="0.15"/>
  <cols>
    <col min="1" max="1" width="30.375" style="8" customWidth="1"/>
    <col min="2" max="2" width="11.375" style="8" customWidth="1"/>
    <col min="3" max="5" width="9" style="8"/>
    <col min="6" max="7" width="11.375" style="8" customWidth="1"/>
    <col min="8" max="16384" width="9" style="8"/>
  </cols>
  <sheetData>
    <row r="1" spans="1:15" ht="27.75" x14ac:dyDescent="0.4">
      <c r="A1" s="178" t="s">
        <v>258</v>
      </c>
      <c r="F1" s="8" t="s">
        <v>259</v>
      </c>
      <c r="J1" s="8" t="s">
        <v>260</v>
      </c>
    </row>
    <row r="2" spans="1:15" x14ac:dyDescent="0.15">
      <c r="A2" s="8" t="s">
        <v>261</v>
      </c>
      <c r="E2" s="33"/>
      <c r="F2" s="33"/>
      <c r="G2" s="33"/>
      <c r="H2" s="33"/>
    </row>
    <row r="4" spans="1:15" x14ac:dyDescent="0.15">
      <c r="A4" s="9"/>
      <c r="B4" s="9"/>
      <c r="C4" s="9"/>
      <c r="D4" s="10" t="s">
        <v>6</v>
      </c>
      <c r="E4" s="34" t="s">
        <v>7</v>
      </c>
      <c r="F4" s="34"/>
      <c r="G4" s="34"/>
      <c r="H4" s="34"/>
      <c r="I4" s="34"/>
      <c r="J4" s="34"/>
      <c r="K4" s="34"/>
      <c r="L4" s="9" t="s">
        <v>8</v>
      </c>
    </row>
    <row r="5" spans="1:15" ht="28.5" customHeight="1" x14ac:dyDescent="0.15">
      <c r="A5" s="9" t="s">
        <v>9</v>
      </c>
      <c r="B5" s="9" t="s">
        <v>262</v>
      </c>
      <c r="C5" s="27" t="s">
        <v>10</v>
      </c>
      <c r="D5" s="9" t="s">
        <v>11</v>
      </c>
      <c r="E5" s="35" t="s">
        <v>263</v>
      </c>
      <c r="F5" s="35"/>
      <c r="G5" s="27"/>
      <c r="H5" s="9" t="s">
        <v>13</v>
      </c>
      <c r="I5" s="179" t="s">
        <v>264</v>
      </c>
      <c r="J5" s="179"/>
      <c r="K5" s="9" t="s">
        <v>13</v>
      </c>
      <c r="L5" s="9"/>
      <c r="O5" s="8" t="s">
        <v>265</v>
      </c>
    </row>
    <row r="6" spans="1:15" x14ac:dyDescent="0.15">
      <c r="A6" s="32" t="s">
        <v>266</v>
      </c>
      <c r="C6" s="180" t="s">
        <v>267</v>
      </c>
      <c r="D6" s="6">
        <v>34</v>
      </c>
      <c r="E6" s="8">
        <v>7.89</v>
      </c>
      <c r="F6" s="8">
        <v>7.75</v>
      </c>
      <c r="H6" s="8">
        <f>AVERAGE(E6:F6)</f>
        <v>7.82</v>
      </c>
      <c r="I6" s="8">
        <v>9.41</v>
      </c>
      <c r="J6" s="8">
        <v>9.2799999999999994</v>
      </c>
      <c r="K6" s="8">
        <f>AVERAGE(I6:J6)</f>
        <v>9.3449999999999989</v>
      </c>
      <c r="L6" s="8">
        <f>(K6-H6)/(20-H6)*100</f>
        <v>12.520525451559921</v>
      </c>
    </row>
    <row r="7" spans="1:15" x14ac:dyDescent="0.15">
      <c r="A7" s="32"/>
      <c r="C7" s="180"/>
      <c r="D7" s="6">
        <v>29</v>
      </c>
      <c r="E7" s="8">
        <v>8.7200000000000006</v>
      </c>
      <c r="F7" s="8">
        <v>9.9</v>
      </c>
      <c r="H7" s="8">
        <f t="shared" ref="H7:H18" si="0">AVERAGE(E7:F7)</f>
        <v>9.31</v>
      </c>
      <c r="I7" s="8">
        <v>8.75</v>
      </c>
      <c r="J7" s="8">
        <v>8.7799999999999994</v>
      </c>
      <c r="K7" s="8">
        <f t="shared" ref="K7:K18" si="1">AVERAGE(I7:J7)</f>
        <v>8.7650000000000006</v>
      </c>
      <c r="L7" s="8">
        <f t="shared" ref="L7:L18" si="2">(K7-H7)/(20-H7)*100</f>
        <v>-5.0982226379794193</v>
      </c>
    </row>
    <row r="8" spans="1:15" x14ac:dyDescent="0.15">
      <c r="A8" s="32"/>
      <c r="C8" s="180"/>
      <c r="D8" s="6">
        <v>32</v>
      </c>
      <c r="E8" s="8">
        <v>11.03</v>
      </c>
      <c r="F8" s="8">
        <v>7.5</v>
      </c>
      <c r="H8" s="8">
        <f t="shared" si="0"/>
        <v>9.2650000000000006</v>
      </c>
      <c r="I8" s="8">
        <v>9.15</v>
      </c>
      <c r="J8" s="8">
        <v>8.75</v>
      </c>
      <c r="K8" s="8">
        <f t="shared" si="1"/>
        <v>8.9499999999999993</v>
      </c>
      <c r="L8" s="8">
        <f t="shared" si="2"/>
        <v>-2.9343269678621451</v>
      </c>
    </row>
    <row r="9" spans="1:15" x14ac:dyDescent="0.15">
      <c r="A9" s="32"/>
      <c r="C9" s="180"/>
      <c r="D9" s="8">
        <v>30</v>
      </c>
      <c r="E9" s="8">
        <v>9.09</v>
      </c>
      <c r="F9" s="8">
        <v>7.87</v>
      </c>
      <c r="H9" s="8">
        <f t="shared" si="0"/>
        <v>8.48</v>
      </c>
      <c r="I9" s="8">
        <v>9.69</v>
      </c>
      <c r="J9" s="8">
        <v>8.16</v>
      </c>
      <c r="K9" s="8">
        <f t="shared" si="1"/>
        <v>8.9250000000000007</v>
      </c>
      <c r="L9" s="8">
        <f t="shared" si="2"/>
        <v>3.862847222222225</v>
      </c>
    </row>
    <row r="10" spans="1:15" x14ac:dyDescent="0.15">
      <c r="A10" s="32"/>
      <c r="C10" s="180"/>
      <c r="D10" s="8">
        <v>33</v>
      </c>
      <c r="E10" s="8">
        <v>9.75</v>
      </c>
      <c r="F10" s="8">
        <v>8</v>
      </c>
      <c r="H10" s="8">
        <f t="shared" si="0"/>
        <v>8.875</v>
      </c>
      <c r="I10" s="8">
        <v>10.28</v>
      </c>
      <c r="J10" s="8">
        <v>8.85</v>
      </c>
      <c r="K10" s="8">
        <f t="shared" si="1"/>
        <v>9.5649999999999995</v>
      </c>
      <c r="L10" s="8">
        <f t="shared" si="2"/>
        <v>6.2022471910112316</v>
      </c>
    </row>
    <row r="11" spans="1:15" x14ac:dyDescent="0.15">
      <c r="A11" s="32"/>
      <c r="C11" s="180" t="s">
        <v>268</v>
      </c>
      <c r="D11" s="8">
        <v>35</v>
      </c>
      <c r="E11" s="8">
        <v>7</v>
      </c>
      <c r="F11" s="8">
        <v>6.87</v>
      </c>
      <c r="H11" s="8">
        <f t="shared" si="0"/>
        <v>6.9350000000000005</v>
      </c>
      <c r="I11" s="8">
        <v>9.1300000000000008</v>
      </c>
      <c r="J11" s="8">
        <v>4.62</v>
      </c>
      <c r="K11" s="8">
        <f t="shared" si="1"/>
        <v>6.875</v>
      </c>
      <c r="L11" s="8">
        <f t="shared" si="2"/>
        <v>-0.45924225028703025</v>
      </c>
    </row>
    <row r="12" spans="1:15" x14ac:dyDescent="0.15">
      <c r="A12" s="32"/>
      <c r="C12" s="180"/>
      <c r="D12" s="6">
        <v>36</v>
      </c>
      <c r="E12" s="8">
        <v>7.56</v>
      </c>
      <c r="F12" s="8">
        <v>7.19</v>
      </c>
      <c r="H12" s="8">
        <f t="shared" si="0"/>
        <v>7.375</v>
      </c>
      <c r="I12" s="8">
        <v>6.44</v>
      </c>
      <c r="J12" s="8">
        <v>8.09</v>
      </c>
      <c r="K12" s="8">
        <f t="shared" si="1"/>
        <v>7.2650000000000006</v>
      </c>
      <c r="L12" s="8">
        <f t="shared" si="2"/>
        <v>-0.87128712871286684</v>
      </c>
    </row>
    <row r="13" spans="1:15" x14ac:dyDescent="0.15">
      <c r="A13" s="32"/>
      <c r="C13" s="180"/>
      <c r="D13" s="8">
        <v>37</v>
      </c>
      <c r="E13" s="8">
        <v>8.59</v>
      </c>
      <c r="F13" s="8">
        <v>8.59</v>
      </c>
      <c r="H13" s="8">
        <f t="shared" si="0"/>
        <v>8.59</v>
      </c>
      <c r="I13" s="8">
        <v>7.5</v>
      </c>
      <c r="J13" s="8">
        <v>7.25</v>
      </c>
      <c r="K13" s="8">
        <f t="shared" si="1"/>
        <v>7.375</v>
      </c>
      <c r="L13" s="8">
        <f t="shared" si="2"/>
        <v>-10.648553900087641</v>
      </c>
    </row>
    <row r="14" spans="1:15" x14ac:dyDescent="0.15">
      <c r="A14" s="32"/>
      <c r="B14" s="49"/>
      <c r="C14" s="181" t="s">
        <v>269</v>
      </c>
      <c r="D14" s="49">
        <v>39</v>
      </c>
      <c r="E14" s="49">
        <v>5.94</v>
      </c>
      <c r="F14" s="49">
        <v>5.35</v>
      </c>
      <c r="H14" s="8">
        <f t="shared" si="0"/>
        <v>5.6449999999999996</v>
      </c>
      <c r="I14" s="8">
        <v>6.64</v>
      </c>
      <c r="J14" s="8">
        <v>5.19</v>
      </c>
      <c r="K14" s="8">
        <f t="shared" si="1"/>
        <v>5.915</v>
      </c>
      <c r="L14" s="182">
        <f t="shared" si="2"/>
        <v>1.8808777429467116</v>
      </c>
    </row>
    <row r="15" spans="1:15" x14ac:dyDescent="0.15">
      <c r="A15" s="32"/>
      <c r="B15" s="49"/>
      <c r="C15" s="181"/>
      <c r="D15" s="6">
        <v>42</v>
      </c>
      <c r="E15" s="49">
        <v>5.31</v>
      </c>
      <c r="F15" s="49">
        <v>5.5</v>
      </c>
      <c r="H15" s="8">
        <f t="shared" si="0"/>
        <v>5.4049999999999994</v>
      </c>
      <c r="I15" s="8">
        <v>4.84</v>
      </c>
      <c r="J15" s="8">
        <v>6.41</v>
      </c>
      <c r="K15" s="8">
        <f t="shared" si="1"/>
        <v>5.625</v>
      </c>
      <c r="L15" s="182">
        <f t="shared" si="2"/>
        <v>1.5073655361425189</v>
      </c>
    </row>
    <row r="16" spans="1:15" x14ac:dyDescent="0.15">
      <c r="A16" s="32"/>
      <c r="B16" s="49"/>
      <c r="C16" s="181"/>
      <c r="D16" s="6">
        <v>44</v>
      </c>
      <c r="E16" s="49">
        <v>5.25</v>
      </c>
      <c r="F16" s="49">
        <v>6.19</v>
      </c>
      <c r="H16" s="8">
        <f t="shared" si="0"/>
        <v>5.7200000000000006</v>
      </c>
      <c r="I16" s="8">
        <v>5.59</v>
      </c>
      <c r="J16" s="8">
        <v>6.37</v>
      </c>
      <c r="K16" s="8">
        <f t="shared" si="1"/>
        <v>5.98</v>
      </c>
      <c r="L16" s="182">
        <f t="shared" si="2"/>
        <v>1.8207282913165252</v>
      </c>
    </row>
    <row r="17" spans="1:12" x14ac:dyDescent="0.15">
      <c r="A17" s="32"/>
      <c r="B17" s="49"/>
      <c r="C17" s="181"/>
      <c r="D17" s="49">
        <v>43</v>
      </c>
      <c r="E17" s="49">
        <v>6.91</v>
      </c>
      <c r="F17" s="49">
        <v>7.88</v>
      </c>
      <c r="H17" s="8">
        <f t="shared" si="0"/>
        <v>7.3949999999999996</v>
      </c>
      <c r="I17" s="8">
        <v>7.6</v>
      </c>
      <c r="J17" s="8">
        <v>7.66</v>
      </c>
      <c r="K17" s="8">
        <f t="shared" si="1"/>
        <v>7.63</v>
      </c>
      <c r="L17" s="182">
        <f t="shared" si="2"/>
        <v>1.864339547798495</v>
      </c>
    </row>
    <row r="18" spans="1:12" x14ac:dyDescent="0.15">
      <c r="A18" s="32"/>
      <c r="B18" s="49"/>
      <c r="C18" s="181"/>
      <c r="D18" s="49">
        <v>41</v>
      </c>
      <c r="E18" s="49">
        <v>5.44</v>
      </c>
      <c r="F18" s="49">
        <v>4.9400000000000004</v>
      </c>
      <c r="H18" s="8">
        <f t="shared" si="0"/>
        <v>5.19</v>
      </c>
      <c r="I18" s="8">
        <v>6.03</v>
      </c>
      <c r="J18" s="8">
        <v>6.2</v>
      </c>
      <c r="K18" s="8">
        <f t="shared" si="1"/>
        <v>6.1150000000000002</v>
      </c>
      <c r="L18" s="8">
        <f t="shared" si="2"/>
        <v>6.2457798784604988</v>
      </c>
    </row>
    <row r="19" spans="1:12" x14ac:dyDescent="0.15">
      <c r="A19" s="183"/>
      <c r="B19" s="49"/>
      <c r="C19" s="183"/>
      <c r="D19" s="49"/>
      <c r="E19" s="49"/>
      <c r="F19" s="49"/>
    </row>
    <row r="20" spans="1:12" x14ac:dyDescent="0.15">
      <c r="A20" s="183"/>
      <c r="B20" s="49"/>
      <c r="C20" s="183"/>
      <c r="D20" s="49"/>
      <c r="E20" s="49"/>
      <c r="F20" s="49"/>
    </row>
    <row r="21" spans="1:12" x14ac:dyDescent="0.15">
      <c r="A21" s="183"/>
      <c r="B21" s="49"/>
      <c r="C21" s="183"/>
      <c r="D21" s="49"/>
      <c r="E21" s="49"/>
      <c r="F21" s="49"/>
    </row>
    <row r="22" spans="1:12" x14ac:dyDescent="0.15">
      <c r="A22" s="183"/>
      <c r="B22" s="49"/>
      <c r="C22" s="183"/>
      <c r="D22" s="49"/>
      <c r="E22" s="49"/>
      <c r="F22" s="49"/>
    </row>
    <row r="23" spans="1:12" x14ac:dyDescent="0.15">
      <c r="A23" s="183"/>
      <c r="B23" s="49"/>
      <c r="C23" s="183"/>
      <c r="D23" s="49"/>
      <c r="E23" s="49"/>
      <c r="F23" s="49"/>
    </row>
    <row r="24" spans="1:12" x14ac:dyDescent="0.15">
      <c r="A24" s="183"/>
      <c r="B24" s="49"/>
      <c r="C24" s="183"/>
      <c r="D24" s="49"/>
      <c r="E24" s="49"/>
      <c r="F24" s="49"/>
    </row>
    <row r="25" spans="1:12" x14ac:dyDescent="0.15">
      <c r="A25" s="183"/>
      <c r="B25" s="49"/>
      <c r="C25" s="183"/>
      <c r="D25" s="49"/>
      <c r="E25" s="49"/>
      <c r="F25" s="49"/>
    </row>
    <row r="26" spans="1:12" x14ac:dyDescent="0.15">
      <c r="A26" s="183"/>
      <c r="B26" s="49"/>
      <c r="C26" s="183"/>
      <c r="D26" s="49"/>
      <c r="E26" s="49"/>
      <c r="F26" s="49"/>
    </row>
    <row r="27" spans="1:12" x14ac:dyDescent="0.15">
      <c r="A27" s="183"/>
      <c r="B27" s="49"/>
      <c r="C27" s="183"/>
      <c r="D27" s="49"/>
      <c r="E27" s="49"/>
      <c r="F27" s="49"/>
    </row>
    <row r="28" spans="1:12" x14ac:dyDescent="0.15">
      <c r="A28" s="49"/>
      <c r="B28" s="49"/>
      <c r="C28" s="49"/>
      <c r="D28" s="49"/>
      <c r="E28" s="49"/>
      <c r="F28" s="49"/>
    </row>
    <row r="29" spans="1:12" x14ac:dyDescent="0.15">
      <c r="A29" s="49"/>
      <c r="B29" s="49"/>
      <c r="C29" s="49"/>
      <c r="D29" s="49"/>
      <c r="E29" s="49"/>
      <c r="F29" s="49"/>
    </row>
    <row r="30" spans="1:12" x14ac:dyDescent="0.15">
      <c r="A30" s="49"/>
      <c r="B30" s="49"/>
      <c r="C30" s="49"/>
      <c r="D30" s="49"/>
      <c r="E30" s="49"/>
      <c r="F30" s="49"/>
    </row>
    <row r="31" spans="1:12" x14ac:dyDescent="0.15">
      <c r="A31" s="49"/>
      <c r="B31" s="49"/>
      <c r="C31" s="49"/>
      <c r="D31" s="49"/>
      <c r="E31" s="49"/>
      <c r="F31" s="49"/>
    </row>
    <row r="32" spans="1:12" x14ac:dyDescent="0.15">
      <c r="A32" s="49"/>
      <c r="B32" s="49"/>
      <c r="C32" s="49"/>
      <c r="D32" s="49"/>
      <c r="E32" s="49"/>
      <c r="F32" s="49"/>
    </row>
    <row r="33" spans="1:10" x14ac:dyDescent="0.15">
      <c r="A33" s="49"/>
      <c r="B33" s="49"/>
      <c r="C33" s="49"/>
      <c r="D33" s="49"/>
      <c r="E33" s="49"/>
      <c r="F33" s="49"/>
    </row>
    <row r="34" spans="1:10" ht="27.75" x14ac:dyDescent="0.4">
      <c r="A34" s="184"/>
      <c r="B34" s="49"/>
      <c r="C34" s="49"/>
      <c r="D34" s="49"/>
      <c r="E34" s="49"/>
      <c r="F34" s="49"/>
    </row>
    <row r="35" spans="1:10" x14ac:dyDescent="0.15">
      <c r="A35" s="49"/>
      <c r="B35" s="49"/>
      <c r="C35" s="49"/>
      <c r="D35" s="49"/>
      <c r="E35" s="183"/>
      <c r="F35" s="183"/>
      <c r="G35" s="25"/>
    </row>
    <row r="36" spans="1:10" x14ac:dyDescent="0.15">
      <c r="A36" s="185"/>
      <c r="B36" s="185"/>
      <c r="C36" s="186"/>
      <c r="D36" s="185"/>
      <c r="E36" s="186"/>
      <c r="F36" s="185"/>
      <c r="G36" s="187"/>
      <c r="H36" s="187"/>
      <c r="I36" s="187"/>
      <c r="J36" s="188"/>
    </row>
    <row r="37" spans="1:10" x14ac:dyDescent="0.15">
      <c r="A37" s="183"/>
      <c r="B37" s="49"/>
      <c r="C37" s="183"/>
      <c r="D37" s="49"/>
      <c r="E37" s="49"/>
      <c r="F37" s="49"/>
    </row>
    <row r="38" spans="1:10" x14ac:dyDescent="0.15">
      <c r="A38" s="183"/>
      <c r="B38" s="49"/>
      <c r="C38" s="183"/>
      <c r="D38" s="49"/>
      <c r="E38" s="49"/>
      <c r="F38" s="49"/>
    </row>
    <row r="39" spans="1:10" x14ac:dyDescent="0.15">
      <c r="A39" s="183"/>
      <c r="B39" s="49"/>
      <c r="C39" s="183"/>
      <c r="D39" s="49"/>
      <c r="E39" s="49"/>
      <c r="F39" s="49"/>
    </row>
    <row r="40" spans="1:10" x14ac:dyDescent="0.15">
      <c r="A40" s="183"/>
      <c r="B40" s="49"/>
      <c r="C40" s="183"/>
      <c r="D40" s="49"/>
      <c r="E40" s="49"/>
      <c r="F40" s="49"/>
    </row>
    <row r="41" spans="1:10" x14ac:dyDescent="0.15">
      <c r="A41" s="183"/>
      <c r="B41" s="49"/>
      <c r="C41" s="183"/>
      <c r="D41" s="49"/>
      <c r="E41" s="49"/>
      <c r="F41" s="49"/>
    </row>
    <row r="42" spans="1:10" x14ac:dyDescent="0.15">
      <c r="A42" s="183"/>
      <c r="B42" s="49"/>
      <c r="C42" s="183"/>
      <c r="D42" s="49"/>
      <c r="E42" s="49"/>
      <c r="F42" s="49"/>
    </row>
    <row r="43" spans="1:10" x14ac:dyDescent="0.15">
      <c r="A43" s="183"/>
      <c r="B43" s="49"/>
      <c r="C43" s="183"/>
      <c r="D43" s="49"/>
      <c r="E43" s="49"/>
      <c r="F43" s="49"/>
    </row>
    <row r="44" spans="1:10" x14ac:dyDescent="0.15">
      <c r="A44" s="183"/>
      <c r="B44" s="49"/>
      <c r="C44" s="183"/>
      <c r="D44" s="49"/>
      <c r="E44" s="49"/>
      <c r="F44" s="49"/>
    </row>
    <row r="45" spans="1:10" x14ac:dyDescent="0.15">
      <c r="A45" s="183"/>
      <c r="B45" s="49"/>
      <c r="C45" s="183"/>
      <c r="D45" s="49"/>
      <c r="E45" s="49"/>
      <c r="F45" s="49"/>
    </row>
    <row r="46" spans="1:10" x14ac:dyDescent="0.15">
      <c r="A46" s="183"/>
      <c r="B46" s="49"/>
      <c r="C46" s="183"/>
      <c r="D46" s="49"/>
      <c r="E46" s="49"/>
      <c r="F46" s="49"/>
    </row>
    <row r="47" spans="1:10" x14ac:dyDescent="0.15">
      <c r="A47" s="183"/>
      <c r="B47" s="49"/>
      <c r="C47" s="183"/>
      <c r="D47" s="49"/>
      <c r="E47" s="49"/>
      <c r="F47" s="49"/>
    </row>
    <row r="48" spans="1:10" x14ac:dyDescent="0.15">
      <c r="A48" s="49"/>
      <c r="B48" s="49"/>
      <c r="C48" s="49"/>
      <c r="D48" s="49"/>
      <c r="E48" s="49"/>
      <c r="F48" s="49"/>
    </row>
    <row r="49" spans="1:6" x14ac:dyDescent="0.15">
      <c r="A49" s="49"/>
      <c r="B49" s="49"/>
      <c r="C49" s="49"/>
      <c r="D49" s="49"/>
      <c r="E49" s="49"/>
      <c r="F49" s="49"/>
    </row>
    <row r="50" spans="1:6" x14ac:dyDescent="0.15">
      <c r="A50" s="49"/>
      <c r="B50" s="49"/>
      <c r="C50" s="49"/>
      <c r="D50" s="49"/>
      <c r="E50" s="49"/>
      <c r="F50" s="49"/>
    </row>
    <row r="51" spans="1:6" x14ac:dyDescent="0.15">
      <c r="A51" s="49"/>
      <c r="B51" s="49"/>
      <c r="C51" s="49"/>
      <c r="D51" s="49"/>
      <c r="E51" s="49"/>
      <c r="F51" s="49"/>
    </row>
    <row r="52" spans="1:6" x14ac:dyDescent="0.15">
      <c r="A52" s="49"/>
      <c r="B52" s="49"/>
      <c r="C52" s="49"/>
      <c r="D52" s="49"/>
      <c r="E52" s="49"/>
      <c r="F52" s="49"/>
    </row>
    <row r="53" spans="1:6" x14ac:dyDescent="0.15">
      <c r="A53" s="49"/>
      <c r="B53" s="49"/>
      <c r="C53" s="49"/>
      <c r="D53" s="49"/>
      <c r="E53" s="49"/>
      <c r="F53" s="49"/>
    </row>
    <row r="54" spans="1:6" x14ac:dyDescent="0.15">
      <c r="A54" s="49"/>
      <c r="B54" s="49"/>
      <c r="C54" s="49"/>
      <c r="D54" s="49"/>
      <c r="E54" s="49"/>
      <c r="F54" s="49"/>
    </row>
    <row r="55" spans="1:6" x14ac:dyDescent="0.15">
      <c r="A55" s="49"/>
      <c r="B55" s="49"/>
      <c r="C55" s="49"/>
      <c r="D55" s="49"/>
      <c r="E55" s="49"/>
      <c r="F55" s="49"/>
    </row>
    <row r="56" spans="1:6" x14ac:dyDescent="0.15">
      <c r="A56" s="49"/>
      <c r="B56" s="49"/>
      <c r="C56" s="49"/>
      <c r="D56" s="49"/>
      <c r="E56" s="49"/>
      <c r="F56" s="49"/>
    </row>
    <row r="57" spans="1:6" x14ac:dyDescent="0.15">
      <c r="A57" s="49"/>
      <c r="B57" s="49"/>
      <c r="C57" s="49"/>
      <c r="D57" s="49"/>
      <c r="E57" s="49"/>
      <c r="F57" s="49"/>
    </row>
    <row r="58" spans="1:6" x14ac:dyDescent="0.15">
      <c r="A58" s="49"/>
      <c r="B58" s="49"/>
      <c r="C58" s="49"/>
      <c r="D58" s="49"/>
      <c r="E58" s="49"/>
      <c r="F58" s="49"/>
    </row>
    <row r="59" spans="1:6" x14ac:dyDescent="0.15">
      <c r="A59" s="49"/>
      <c r="B59" s="49"/>
      <c r="C59" s="49"/>
      <c r="D59" s="49"/>
      <c r="E59" s="49"/>
      <c r="F59" s="49"/>
    </row>
    <row r="60" spans="1:6" x14ac:dyDescent="0.15">
      <c r="A60" s="49"/>
      <c r="B60" s="49"/>
      <c r="C60" s="49"/>
      <c r="D60" s="49"/>
      <c r="E60" s="49"/>
      <c r="F60" s="49"/>
    </row>
    <row r="61" spans="1:6" x14ac:dyDescent="0.15">
      <c r="A61" s="49"/>
      <c r="B61" s="49"/>
      <c r="C61" s="49"/>
      <c r="D61" s="49"/>
      <c r="E61" s="49"/>
      <c r="F61" s="49"/>
    </row>
    <row r="62" spans="1:6" x14ac:dyDescent="0.15">
      <c r="A62" s="49"/>
      <c r="B62" s="49"/>
      <c r="C62" s="49"/>
      <c r="D62" s="49"/>
      <c r="E62" s="49"/>
      <c r="F62" s="49"/>
    </row>
    <row r="63" spans="1:6" x14ac:dyDescent="0.15">
      <c r="A63" s="49"/>
      <c r="B63" s="49"/>
      <c r="C63" s="49"/>
      <c r="D63" s="49"/>
      <c r="E63" s="49"/>
      <c r="F63" s="49"/>
    </row>
    <row r="64" spans="1:6" x14ac:dyDescent="0.15">
      <c r="A64" s="49"/>
      <c r="B64" s="49"/>
      <c r="C64" s="49"/>
      <c r="D64" s="49"/>
      <c r="E64" s="49"/>
      <c r="F64" s="49"/>
    </row>
    <row r="65" spans="1:6" x14ac:dyDescent="0.15">
      <c r="A65" s="49"/>
      <c r="B65" s="49"/>
      <c r="C65" s="49"/>
      <c r="D65" s="49"/>
      <c r="E65" s="49"/>
      <c r="F65" s="49"/>
    </row>
    <row r="66" spans="1:6" x14ac:dyDescent="0.15">
      <c r="A66" s="49"/>
      <c r="B66" s="49"/>
      <c r="C66" s="49"/>
      <c r="D66" s="49"/>
      <c r="E66" s="49"/>
      <c r="F66" s="49"/>
    </row>
    <row r="67" spans="1:6" x14ac:dyDescent="0.15">
      <c r="A67" s="49"/>
      <c r="B67" s="49"/>
      <c r="C67" s="49"/>
      <c r="D67" s="49"/>
      <c r="E67" s="49"/>
      <c r="F67" s="49"/>
    </row>
    <row r="68" spans="1:6" x14ac:dyDescent="0.15">
      <c r="A68" s="49"/>
      <c r="B68" s="49"/>
      <c r="C68" s="49"/>
      <c r="D68" s="49"/>
      <c r="E68" s="49"/>
      <c r="F68" s="49"/>
    </row>
    <row r="69" spans="1:6" x14ac:dyDescent="0.15">
      <c r="A69" s="49"/>
      <c r="B69" s="49"/>
      <c r="C69" s="49"/>
      <c r="D69" s="49"/>
      <c r="E69" s="49"/>
      <c r="F69" s="49"/>
    </row>
    <row r="70" spans="1:6" x14ac:dyDescent="0.15">
      <c r="A70" s="49"/>
      <c r="B70" s="49"/>
      <c r="C70" s="49"/>
      <c r="D70" s="49"/>
      <c r="E70" s="49"/>
      <c r="F70" s="49"/>
    </row>
    <row r="71" spans="1:6" x14ac:dyDescent="0.15">
      <c r="A71" s="49"/>
      <c r="B71" s="49"/>
      <c r="C71" s="49"/>
      <c r="D71" s="49"/>
      <c r="E71" s="49"/>
      <c r="F71" s="49"/>
    </row>
    <row r="72" spans="1:6" x14ac:dyDescent="0.15">
      <c r="A72" s="49"/>
      <c r="B72" s="49"/>
      <c r="C72" s="49"/>
      <c r="D72" s="49"/>
      <c r="E72" s="49"/>
      <c r="F72" s="49"/>
    </row>
    <row r="73" spans="1:6" x14ac:dyDescent="0.15">
      <c r="A73" s="49"/>
      <c r="B73" s="49"/>
      <c r="C73" s="49"/>
      <c r="D73" s="49"/>
      <c r="E73" s="49"/>
      <c r="F73" s="49"/>
    </row>
    <row r="74" spans="1:6" x14ac:dyDescent="0.15">
      <c r="A74" s="49"/>
      <c r="B74" s="49"/>
      <c r="C74" s="49"/>
      <c r="D74" s="49"/>
      <c r="E74" s="49"/>
      <c r="F74" s="49"/>
    </row>
    <row r="75" spans="1:6" x14ac:dyDescent="0.15">
      <c r="A75" s="49"/>
      <c r="B75" s="49"/>
      <c r="C75" s="49"/>
      <c r="D75" s="49"/>
      <c r="E75" s="49"/>
      <c r="F75" s="49"/>
    </row>
    <row r="76" spans="1:6" x14ac:dyDescent="0.15">
      <c r="A76" s="49"/>
      <c r="B76" s="49"/>
      <c r="C76" s="49"/>
      <c r="D76" s="49"/>
      <c r="E76" s="49"/>
      <c r="F76" s="49"/>
    </row>
    <row r="77" spans="1:6" x14ac:dyDescent="0.15">
      <c r="A77" s="49"/>
      <c r="B77" s="49"/>
      <c r="C77" s="49"/>
      <c r="D77" s="49"/>
      <c r="E77" s="49"/>
      <c r="F77" s="49"/>
    </row>
    <row r="78" spans="1:6" x14ac:dyDescent="0.15">
      <c r="A78" s="49"/>
      <c r="B78" s="49"/>
      <c r="C78" s="49"/>
      <c r="D78" s="49"/>
      <c r="E78" s="49"/>
      <c r="F78" s="49"/>
    </row>
    <row r="79" spans="1:6" x14ac:dyDescent="0.15">
      <c r="A79" s="49"/>
      <c r="B79" s="49"/>
      <c r="C79" s="49"/>
      <c r="D79" s="49"/>
      <c r="E79" s="49"/>
      <c r="F79" s="49"/>
    </row>
    <row r="80" spans="1:6" x14ac:dyDescent="0.15">
      <c r="A80" s="49"/>
      <c r="B80" s="49"/>
      <c r="C80" s="49"/>
      <c r="D80" s="49"/>
      <c r="E80" s="49"/>
      <c r="F80" s="49"/>
    </row>
    <row r="81" spans="1:6" x14ac:dyDescent="0.15">
      <c r="A81" s="49"/>
      <c r="B81" s="49"/>
      <c r="C81" s="49"/>
      <c r="D81" s="49"/>
      <c r="E81" s="49"/>
      <c r="F81" s="49"/>
    </row>
    <row r="82" spans="1:6" x14ac:dyDescent="0.15">
      <c r="A82" s="49"/>
      <c r="B82" s="49"/>
      <c r="C82" s="49"/>
      <c r="D82" s="49"/>
      <c r="E82" s="49"/>
      <c r="F82" s="49"/>
    </row>
    <row r="83" spans="1:6" x14ac:dyDescent="0.15">
      <c r="A83" s="49"/>
      <c r="B83" s="49"/>
      <c r="C83" s="49"/>
      <c r="D83" s="49"/>
      <c r="E83" s="49"/>
      <c r="F83" s="49"/>
    </row>
    <row r="84" spans="1:6" x14ac:dyDescent="0.15">
      <c r="A84" s="49"/>
      <c r="B84" s="49"/>
      <c r="C84" s="49"/>
      <c r="D84" s="49"/>
      <c r="E84" s="49"/>
      <c r="F84" s="49"/>
    </row>
    <row r="85" spans="1:6" x14ac:dyDescent="0.15">
      <c r="A85" s="49"/>
      <c r="B85" s="49"/>
      <c r="C85" s="49"/>
      <c r="D85" s="49"/>
      <c r="E85" s="49"/>
      <c r="F85" s="49"/>
    </row>
    <row r="86" spans="1:6" x14ac:dyDescent="0.15">
      <c r="A86" s="49"/>
      <c r="B86" s="49"/>
      <c r="C86" s="49"/>
      <c r="D86" s="49"/>
      <c r="E86" s="49"/>
      <c r="F86" s="49"/>
    </row>
  </sheetData>
  <mergeCells count="8">
    <mergeCell ref="E2:H2"/>
    <mergeCell ref="E4:K4"/>
    <mergeCell ref="E5:F5"/>
    <mergeCell ref="I5:J5"/>
    <mergeCell ref="A6:A18"/>
    <mergeCell ref="C6:C10"/>
    <mergeCell ref="C11:C13"/>
    <mergeCell ref="C14:C18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>
      <selection activeCell="J21" sqref="J21"/>
    </sheetView>
  </sheetViews>
  <sheetFormatPr defaultRowHeight="13.5" x14ac:dyDescent="0.15"/>
  <cols>
    <col min="1" max="1" width="19.25" style="8" customWidth="1"/>
    <col min="2" max="2" width="9" style="8"/>
    <col min="3" max="3" width="10.5" style="8" bestFit="1" customWidth="1"/>
    <col min="4" max="16384" width="9" style="8"/>
  </cols>
  <sheetData>
    <row r="1" spans="1:12" ht="27.75" x14ac:dyDescent="0.4">
      <c r="A1" s="178" t="s">
        <v>270</v>
      </c>
      <c r="F1" s="8" t="s">
        <v>271</v>
      </c>
    </row>
    <row r="2" spans="1:12" x14ac:dyDescent="0.15">
      <c r="A2" s="8" t="s">
        <v>272</v>
      </c>
      <c r="E2" s="33"/>
      <c r="F2" s="33"/>
      <c r="G2" s="33"/>
    </row>
    <row r="3" spans="1:12" x14ac:dyDescent="0.15">
      <c r="A3" s="9"/>
      <c r="B3" s="9"/>
      <c r="C3" s="9"/>
      <c r="D3" s="10" t="s">
        <v>273</v>
      </c>
      <c r="E3" s="34" t="s">
        <v>274</v>
      </c>
      <c r="F3" s="34"/>
      <c r="G3" s="34"/>
      <c r="H3" s="34"/>
      <c r="I3" s="26"/>
      <c r="J3" s="26"/>
      <c r="K3" s="9" t="s">
        <v>275</v>
      </c>
    </row>
    <row r="4" spans="1:12" x14ac:dyDescent="0.15">
      <c r="A4" s="9" t="s">
        <v>276</v>
      </c>
      <c r="B4" s="9" t="s">
        <v>277</v>
      </c>
      <c r="C4" s="27" t="s">
        <v>278</v>
      </c>
      <c r="D4" s="9" t="s">
        <v>279</v>
      </c>
      <c r="E4" s="35" t="s">
        <v>280</v>
      </c>
      <c r="F4" s="35"/>
      <c r="G4" s="9" t="s">
        <v>281</v>
      </c>
      <c r="H4" s="12" t="s">
        <v>282</v>
      </c>
      <c r="I4" s="12"/>
      <c r="J4" s="12"/>
      <c r="K4" s="9"/>
    </row>
    <row r="5" spans="1:12" x14ac:dyDescent="0.15">
      <c r="A5" s="32" t="s">
        <v>283</v>
      </c>
      <c r="C5" s="180" t="s">
        <v>284</v>
      </c>
      <c r="D5" s="6">
        <v>34</v>
      </c>
      <c r="E5" s="49">
        <v>21.5</v>
      </c>
      <c r="F5" s="49">
        <v>16</v>
      </c>
      <c r="G5" s="49">
        <f>AVERAGE(E5:F5)</f>
        <v>18.75</v>
      </c>
      <c r="H5" s="49">
        <v>17.8</v>
      </c>
      <c r="I5" s="49">
        <v>17.5</v>
      </c>
      <c r="J5" s="49">
        <f>AVERAGE(H5:I5)</f>
        <v>17.649999999999999</v>
      </c>
      <c r="K5" s="49">
        <f>(J5-G5)/(45-G5)*100</f>
        <v>-4.190476190476196</v>
      </c>
      <c r="L5" s="49"/>
    </row>
    <row r="6" spans="1:12" x14ac:dyDescent="0.15">
      <c r="A6" s="32"/>
      <c r="C6" s="180"/>
      <c r="D6" s="6">
        <v>29</v>
      </c>
      <c r="E6" s="49">
        <v>19.8</v>
      </c>
      <c r="F6" s="49">
        <v>18.7</v>
      </c>
      <c r="G6" s="49">
        <f t="shared" ref="G6:G17" si="0">AVERAGE(E6:F6)</f>
        <v>19.25</v>
      </c>
      <c r="H6" s="49">
        <v>18.3</v>
      </c>
      <c r="I6" s="49">
        <v>14</v>
      </c>
      <c r="J6" s="49">
        <f t="shared" ref="J6:J17" si="1">AVERAGE(H6:I6)</f>
        <v>16.149999999999999</v>
      </c>
      <c r="K6" s="49">
        <f t="shared" ref="K6:K17" si="2">(J6-G6)/(45-G6)*100</f>
        <v>-12.038834951456316</v>
      </c>
      <c r="L6" s="49"/>
    </row>
    <row r="7" spans="1:12" x14ac:dyDescent="0.15">
      <c r="A7" s="32"/>
      <c r="C7" s="180"/>
      <c r="D7" s="6">
        <v>32</v>
      </c>
      <c r="E7" s="49">
        <v>20.7</v>
      </c>
      <c r="F7" s="49">
        <v>12.9</v>
      </c>
      <c r="G7" s="49">
        <f t="shared" si="0"/>
        <v>16.8</v>
      </c>
      <c r="H7" s="49">
        <v>11.9</v>
      </c>
      <c r="I7" s="49">
        <v>23.7</v>
      </c>
      <c r="J7" s="49">
        <f t="shared" si="1"/>
        <v>17.8</v>
      </c>
      <c r="K7" s="49">
        <f t="shared" si="2"/>
        <v>3.5460992907801421</v>
      </c>
      <c r="L7" s="49"/>
    </row>
    <row r="8" spans="1:12" x14ac:dyDescent="0.15">
      <c r="A8" s="32"/>
      <c r="C8" s="180"/>
      <c r="D8" s="8">
        <v>30</v>
      </c>
      <c r="E8" s="49">
        <v>25.2</v>
      </c>
      <c r="F8" s="49">
        <v>15.2</v>
      </c>
      <c r="G8" s="49">
        <f t="shared" si="0"/>
        <v>20.2</v>
      </c>
      <c r="H8" s="49">
        <v>24.5</v>
      </c>
      <c r="I8" s="49">
        <v>19.899999999999999</v>
      </c>
      <c r="J8" s="49">
        <f t="shared" si="1"/>
        <v>22.2</v>
      </c>
      <c r="K8" s="49">
        <f t="shared" si="2"/>
        <v>8.064516129032258</v>
      </c>
      <c r="L8" s="49"/>
    </row>
    <row r="9" spans="1:12" x14ac:dyDescent="0.15">
      <c r="A9" s="32"/>
      <c r="C9" s="180"/>
      <c r="D9" s="8">
        <v>33</v>
      </c>
      <c r="E9" s="49">
        <v>23.2</v>
      </c>
      <c r="F9" s="49">
        <v>14.9</v>
      </c>
      <c r="G9" s="49">
        <f t="shared" si="0"/>
        <v>19.05</v>
      </c>
      <c r="H9" s="49">
        <v>15.8</v>
      </c>
      <c r="I9" s="49">
        <v>17.7</v>
      </c>
      <c r="J9" s="49">
        <f t="shared" si="1"/>
        <v>16.75</v>
      </c>
      <c r="K9" s="49">
        <f t="shared" si="2"/>
        <v>-8.8631984585741836</v>
      </c>
      <c r="L9" s="49"/>
    </row>
    <row r="10" spans="1:12" x14ac:dyDescent="0.15">
      <c r="A10" s="32"/>
      <c r="C10" s="180" t="s">
        <v>285</v>
      </c>
      <c r="D10" s="8">
        <v>35</v>
      </c>
      <c r="E10" s="49">
        <v>27.2</v>
      </c>
      <c r="F10" s="49">
        <v>18.8</v>
      </c>
      <c r="G10" s="49">
        <f t="shared" si="0"/>
        <v>23</v>
      </c>
      <c r="H10" s="49">
        <v>21.3</v>
      </c>
      <c r="I10" s="49">
        <v>24.2</v>
      </c>
      <c r="J10" s="49">
        <f t="shared" si="1"/>
        <v>22.75</v>
      </c>
      <c r="K10" s="49">
        <f t="shared" si="2"/>
        <v>-1.1363636363636365</v>
      </c>
      <c r="L10" s="49"/>
    </row>
    <row r="11" spans="1:12" x14ac:dyDescent="0.15">
      <c r="A11" s="32"/>
      <c r="C11" s="180"/>
      <c r="D11" s="6">
        <v>36</v>
      </c>
      <c r="E11" s="49">
        <v>18.2</v>
      </c>
      <c r="F11" s="49">
        <v>26.2</v>
      </c>
      <c r="G11" s="49">
        <f t="shared" si="0"/>
        <v>22.2</v>
      </c>
      <c r="H11" s="49">
        <v>23.2</v>
      </c>
      <c r="I11" s="49">
        <v>19.7</v>
      </c>
      <c r="J11" s="49">
        <f t="shared" si="1"/>
        <v>21.45</v>
      </c>
      <c r="K11" s="49">
        <f t="shared" si="2"/>
        <v>-3.2894736842105261</v>
      </c>
      <c r="L11" s="49"/>
    </row>
    <row r="12" spans="1:12" x14ac:dyDescent="0.15">
      <c r="A12" s="32"/>
      <c r="C12" s="180"/>
      <c r="D12" s="8">
        <v>37</v>
      </c>
      <c r="E12" s="49">
        <v>26.1</v>
      </c>
      <c r="F12" s="49">
        <v>27.1</v>
      </c>
      <c r="G12" s="49">
        <f t="shared" si="0"/>
        <v>26.6</v>
      </c>
      <c r="H12" s="49">
        <v>25.8</v>
      </c>
      <c r="I12" s="49">
        <v>24.4</v>
      </c>
      <c r="J12" s="49">
        <f t="shared" si="1"/>
        <v>25.1</v>
      </c>
      <c r="K12" s="49">
        <f t="shared" si="2"/>
        <v>-8.1521739130434785</v>
      </c>
      <c r="L12" s="49"/>
    </row>
    <row r="13" spans="1:12" x14ac:dyDescent="0.15">
      <c r="A13" s="32"/>
      <c r="B13" s="49"/>
      <c r="C13" s="181" t="s">
        <v>286</v>
      </c>
      <c r="D13" s="49">
        <v>39</v>
      </c>
      <c r="E13" s="49">
        <v>27.9</v>
      </c>
      <c r="F13" s="49">
        <v>23.1</v>
      </c>
      <c r="G13" s="49">
        <f t="shared" si="0"/>
        <v>25.5</v>
      </c>
      <c r="H13" s="49">
        <v>26.4</v>
      </c>
      <c r="I13" s="49">
        <v>24.7</v>
      </c>
      <c r="J13" s="49">
        <f t="shared" si="1"/>
        <v>25.549999999999997</v>
      </c>
      <c r="K13" s="49">
        <f t="shared" si="2"/>
        <v>0.25641025641024184</v>
      </c>
      <c r="L13" s="49"/>
    </row>
    <row r="14" spans="1:12" x14ac:dyDescent="0.15">
      <c r="A14" s="32"/>
      <c r="B14" s="49"/>
      <c r="C14" s="181"/>
      <c r="D14" s="6">
        <v>42</v>
      </c>
      <c r="E14" s="49">
        <v>18.8</v>
      </c>
      <c r="F14" s="49">
        <v>15.8</v>
      </c>
      <c r="G14" s="49">
        <f t="shared" si="0"/>
        <v>17.3</v>
      </c>
      <c r="H14" s="49"/>
      <c r="I14" s="49">
        <v>26.3</v>
      </c>
      <c r="J14" s="49">
        <f t="shared" si="1"/>
        <v>26.3</v>
      </c>
      <c r="K14" s="49">
        <f t="shared" si="2"/>
        <v>32.490974729241877</v>
      </c>
      <c r="L14" s="49"/>
    </row>
    <row r="15" spans="1:12" x14ac:dyDescent="0.15">
      <c r="A15" s="32"/>
      <c r="B15" s="49"/>
      <c r="C15" s="181"/>
      <c r="D15" s="6">
        <v>44</v>
      </c>
      <c r="E15" s="49">
        <v>18.5</v>
      </c>
      <c r="F15" s="49">
        <v>21.2</v>
      </c>
      <c r="G15" s="49">
        <f t="shared" si="0"/>
        <v>19.850000000000001</v>
      </c>
      <c r="H15" s="49">
        <v>20.7</v>
      </c>
      <c r="I15" s="49">
        <v>17.3</v>
      </c>
      <c r="J15" s="49">
        <f t="shared" si="1"/>
        <v>19</v>
      </c>
      <c r="K15" s="49">
        <f t="shared" si="2"/>
        <v>-3.3797216699801251</v>
      </c>
      <c r="L15" s="49"/>
    </row>
    <row r="16" spans="1:12" x14ac:dyDescent="0.15">
      <c r="A16" s="32"/>
      <c r="B16" s="49"/>
      <c r="C16" s="181"/>
      <c r="D16" s="49">
        <v>43</v>
      </c>
      <c r="E16" s="49">
        <v>11.7</v>
      </c>
      <c r="F16" s="49">
        <v>24.7</v>
      </c>
      <c r="G16" s="49">
        <f t="shared" si="0"/>
        <v>18.2</v>
      </c>
      <c r="H16" s="49">
        <v>18.8</v>
      </c>
      <c r="I16" s="49">
        <v>20.3</v>
      </c>
      <c r="J16" s="49">
        <f t="shared" si="1"/>
        <v>19.55</v>
      </c>
      <c r="K16" s="49">
        <f t="shared" si="2"/>
        <v>5.037313432835826</v>
      </c>
      <c r="L16" s="49"/>
    </row>
    <row r="17" spans="1:12" x14ac:dyDescent="0.15">
      <c r="A17" s="32"/>
      <c r="B17" s="49"/>
      <c r="C17" s="181"/>
      <c r="D17" s="49">
        <v>41</v>
      </c>
      <c r="E17" s="49">
        <v>19.7</v>
      </c>
      <c r="F17" s="49">
        <v>21.7</v>
      </c>
      <c r="G17" s="49">
        <f t="shared" si="0"/>
        <v>20.7</v>
      </c>
      <c r="H17" s="49">
        <v>24.5</v>
      </c>
      <c r="I17" s="49">
        <v>22.8</v>
      </c>
      <c r="J17" s="49">
        <f t="shared" si="1"/>
        <v>23.65</v>
      </c>
      <c r="K17" s="49">
        <f t="shared" si="2"/>
        <v>12.139917695473248</v>
      </c>
      <c r="L17" s="49"/>
    </row>
    <row r="18" spans="1:12" x14ac:dyDescent="0.15">
      <c r="A18" s="189"/>
      <c r="B18" s="49"/>
      <c r="C18" s="189"/>
      <c r="D18" s="49"/>
      <c r="E18" s="49"/>
      <c r="F18" s="49"/>
      <c r="G18" s="49"/>
      <c r="H18" s="49"/>
      <c r="I18" s="49"/>
      <c r="J18" s="49"/>
      <c r="K18" s="49"/>
      <c r="L18" s="49"/>
    </row>
    <row r="19" spans="1:12" x14ac:dyDescent="0.15">
      <c r="A19" s="189"/>
      <c r="B19" s="49"/>
      <c r="C19" s="189"/>
      <c r="D19" s="49"/>
      <c r="E19" s="49"/>
      <c r="F19" s="49"/>
      <c r="G19" s="49"/>
      <c r="H19" s="49"/>
      <c r="I19" s="49"/>
      <c r="J19" s="49"/>
      <c r="K19" s="49"/>
      <c r="L19" s="49"/>
    </row>
    <row r="20" spans="1:12" x14ac:dyDescent="0.15">
      <c r="A20" s="189"/>
      <c r="B20" s="49"/>
      <c r="C20" s="189"/>
      <c r="D20" s="49"/>
      <c r="E20" s="49"/>
      <c r="F20" s="49"/>
      <c r="G20" s="49"/>
      <c r="H20" s="49"/>
      <c r="I20" s="49"/>
      <c r="J20" s="49"/>
      <c r="K20" s="49"/>
      <c r="L20" s="49"/>
    </row>
    <row r="21" spans="1:12" x14ac:dyDescent="0.15">
      <c r="A21" s="189"/>
      <c r="B21" s="49"/>
      <c r="C21" s="189"/>
      <c r="D21" s="49"/>
      <c r="E21" s="49"/>
      <c r="F21" s="49"/>
      <c r="G21" s="49"/>
      <c r="H21" s="49"/>
      <c r="I21" s="49"/>
      <c r="J21" s="49"/>
      <c r="K21" s="49"/>
      <c r="L21" s="49"/>
    </row>
    <row r="22" spans="1:12" x14ac:dyDescent="0.15">
      <c r="A22" s="189"/>
      <c r="B22" s="49"/>
      <c r="C22" s="189"/>
      <c r="D22" s="49"/>
      <c r="E22" s="49"/>
      <c r="F22" s="49"/>
      <c r="G22" s="49"/>
      <c r="H22" s="49"/>
      <c r="I22" s="49"/>
      <c r="J22" s="49"/>
      <c r="K22" s="49"/>
      <c r="L22" s="49"/>
    </row>
    <row r="23" spans="1:12" x14ac:dyDescent="0.15">
      <c r="A23" s="189"/>
      <c r="B23" s="49"/>
      <c r="C23" s="189"/>
      <c r="D23" s="49"/>
      <c r="E23" s="49"/>
      <c r="F23" s="49"/>
      <c r="G23" s="49"/>
      <c r="H23" s="49"/>
      <c r="I23" s="49"/>
      <c r="J23" s="49"/>
      <c r="K23" s="49"/>
      <c r="L23" s="49"/>
    </row>
    <row r="24" spans="1:12" x14ac:dyDescent="0.15">
      <c r="A24" s="189"/>
      <c r="B24" s="49"/>
      <c r="C24" s="189"/>
      <c r="D24" s="49"/>
      <c r="E24" s="49"/>
      <c r="F24" s="49"/>
      <c r="G24" s="49"/>
      <c r="H24" s="49"/>
      <c r="I24" s="49"/>
      <c r="J24" s="49"/>
      <c r="K24" s="49"/>
      <c r="L24" s="49"/>
    </row>
    <row r="25" spans="1:12" x14ac:dyDescent="0.15">
      <c r="A25" s="189"/>
      <c r="B25" s="49"/>
      <c r="C25" s="189"/>
      <c r="D25" s="49"/>
      <c r="E25" s="49"/>
      <c r="F25" s="49"/>
      <c r="G25" s="49"/>
      <c r="H25" s="49"/>
      <c r="I25" s="49"/>
      <c r="J25" s="49"/>
      <c r="K25" s="49"/>
      <c r="L25" s="49"/>
    </row>
    <row r="26" spans="1:12" x14ac:dyDescent="0.15">
      <c r="A26" s="189"/>
      <c r="B26" s="49"/>
      <c r="C26" s="189"/>
      <c r="D26" s="49"/>
      <c r="E26" s="49"/>
      <c r="F26" s="49"/>
      <c r="G26" s="49"/>
      <c r="H26" s="49"/>
      <c r="I26" s="49"/>
      <c r="J26" s="49"/>
      <c r="K26" s="49"/>
      <c r="L26" s="49"/>
    </row>
    <row r="27" spans="1:12" x14ac:dyDescent="0.15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</row>
    <row r="28" spans="1:12" x14ac:dyDescent="0.15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</row>
    <row r="29" spans="1:12" x14ac:dyDescent="0.15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</row>
  </sheetData>
  <mergeCells count="7">
    <mergeCell ref="E2:G2"/>
    <mergeCell ref="E3:H3"/>
    <mergeCell ref="E4:F4"/>
    <mergeCell ref="A5:A17"/>
    <mergeCell ref="C5:C9"/>
    <mergeCell ref="C10:C12"/>
    <mergeCell ref="C13:C17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workbookViewId="0">
      <selection activeCell="P2" sqref="P2:Q3"/>
    </sheetView>
  </sheetViews>
  <sheetFormatPr defaultRowHeight="13.5" x14ac:dyDescent="0.15"/>
  <cols>
    <col min="2" max="2" width="10.375" style="1" customWidth="1"/>
    <col min="3" max="3" width="4.875" customWidth="1"/>
    <col min="4" max="4" width="5.125" customWidth="1"/>
    <col min="5" max="5" width="5.625" customWidth="1"/>
    <col min="6" max="6" width="5.5" customWidth="1"/>
    <col min="7" max="7" width="5.125" customWidth="1"/>
    <col min="8" max="8" width="5.5" customWidth="1"/>
    <col min="9" max="10" width="5.25" customWidth="1"/>
    <col min="11" max="11" width="5.625" customWidth="1"/>
    <col min="12" max="12" width="6" customWidth="1"/>
    <col min="13" max="13" width="5.5" customWidth="1"/>
    <col min="14" max="14" width="5.75" customWidth="1"/>
  </cols>
  <sheetData>
    <row r="1" spans="1:17" x14ac:dyDescent="0.15">
      <c r="F1" s="1"/>
    </row>
    <row r="2" spans="1:17" ht="26.25" customHeight="1" x14ac:dyDescent="0.15">
      <c r="B2" s="2" t="s">
        <v>254</v>
      </c>
      <c r="C2" s="29">
        <v>7.0000000000000007E-2</v>
      </c>
      <c r="D2" s="29"/>
      <c r="E2" s="29">
        <v>0.16</v>
      </c>
      <c r="F2" s="29"/>
      <c r="G2" s="29">
        <v>0.4</v>
      </c>
      <c r="H2" s="29"/>
      <c r="I2" s="29">
        <v>0.6</v>
      </c>
      <c r="J2" s="29"/>
      <c r="K2" s="29">
        <v>1</v>
      </c>
      <c r="L2" s="29"/>
      <c r="M2" s="29">
        <v>1.4</v>
      </c>
      <c r="N2" s="29"/>
      <c r="P2" s="29">
        <v>7.0000000000000007E-2</v>
      </c>
      <c r="Q2" s="29"/>
    </row>
    <row r="3" spans="1:17" ht="26.25" customHeight="1" x14ac:dyDescent="0.15">
      <c r="A3" s="30" t="s">
        <v>255</v>
      </c>
      <c r="B3" s="3">
        <v>34</v>
      </c>
      <c r="C3" s="2">
        <v>0</v>
      </c>
      <c r="D3" s="2">
        <v>0</v>
      </c>
      <c r="E3" s="2">
        <v>0</v>
      </c>
      <c r="F3" s="2">
        <v>1</v>
      </c>
      <c r="G3" s="2">
        <v>1</v>
      </c>
      <c r="H3" s="2">
        <v>2</v>
      </c>
      <c r="I3" s="2">
        <v>3</v>
      </c>
      <c r="J3" s="2">
        <v>4</v>
      </c>
      <c r="K3" s="2">
        <v>4</v>
      </c>
      <c r="L3" s="2">
        <v>4</v>
      </c>
      <c r="M3" s="2">
        <v>5</v>
      </c>
      <c r="N3" s="2">
        <v>5</v>
      </c>
      <c r="O3" s="1"/>
      <c r="P3" s="2" t="s">
        <v>256</v>
      </c>
      <c r="Q3" s="177" t="s">
        <v>257</v>
      </c>
    </row>
    <row r="4" spans="1:17" ht="26.25" customHeight="1" x14ac:dyDescent="0.15">
      <c r="A4" s="30"/>
      <c r="B4" s="3">
        <v>32</v>
      </c>
      <c r="C4" s="2">
        <v>0</v>
      </c>
      <c r="D4" s="2">
        <v>0</v>
      </c>
      <c r="E4" s="2">
        <v>0</v>
      </c>
      <c r="F4" s="2">
        <v>0</v>
      </c>
      <c r="G4" s="2">
        <v>1</v>
      </c>
      <c r="H4" s="2">
        <v>0</v>
      </c>
      <c r="I4" s="2">
        <v>4</v>
      </c>
      <c r="J4" s="2">
        <v>2</v>
      </c>
      <c r="K4" s="2">
        <v>5</v>
      </c>
      <c r="L4" s="2">
        <v>4</v>
      </c>
      <c r="M4" s="2">
        <v>5</v>
      </c>
      <c r="N4" s="2">
        <v>5</v>
      </c>
      <c r="O4" s="1"/>
      <c r="P4" s="1"/>
    </row>
    <row r="5" spans="1:17" ht="29.25" customHeight="1" x14ac:dyDescent="0.15">
      <c r="A5" s="30"/>
      <c r="B5" s="2">
        <v>35</v>
      </c>
      <c r="C5" s="2">
        <v>0</v>
      </c>
      <c r="D5" s="2">
        <v>0</v>
      </c>
      <c r="E5" s="2">
        <v>1</v>
      </c>
      <c r="F5" s="2">
        <v>1</v>
      </c>
      <c r="G5" s="2">
        <v>2</v>
      </c>
      <c r="H5" s="2">
        <v>2</v>
      </c>
      <c r="I5" s="2">
        <v>3</v>
      </c>
      <c r="J5" s="2">
        <v>4</v>
      </c>
      <c r="K5" s="2">
        <v>4</v>
      </c>
      <c r="L5" s="2">
        <v>5</v>
      </c>
      <c r="M5" s="2">
        <v>5</v>
      </c>
      <c r="N5" s="2">
        <v>5</v>
      </c>
      <c r="O5" s="1"/>
      <c r="P5" s="1"/>
    </row>
    <row r="6" spans="1:17" ht="27.75" customHeight="1" x14ac:dyDescent="0.15">
      <c r="A6" s="30"/>
      <c r="B6" s="3">
        <v>36</v>
      </c>
      <c r="C6" s="2">
        <v>0</v>
      </c>
      <c r="D6" s="2">
        <v>0</v>
      </c>
      <c r="E6" s="2">
        <v>1</v>
      </c>
      <c r="F6" s="2">
        <v>0</v>
      </c>
      <c r="G6" s="2">
        <v>2</v>
      </c>
      <c r="H6" s="2">
        <v>2</v>
      </c>
      <c r="I6" s="2">
        <v>4</v>
      </c>
      <c r="J6" s="2">
        <v>4</v>
      </c>
      <c r="K6" s="2">
        <v>5</v>
      </c>
      <c r="L6" s="2">
        <v>5</v>
      </c>
      <c r="M6" s="2">
        <v>5</v>
      </c>
      <c r="N6" s="2">
        <v>5</v>
      </c>
      <c r="O6" s="1"/>
      <c r="P6" s="1"/>
    </row>
    <row r="7" spans="1:17" ht="27.75" customHeight="1" x14ac:dyDescent="0.15">
      <c r="A7" s="30"/>
      <c r="B7" s="2">
        <v>33</v>
      </c>
      <c r="C7" s="2">
        <v>0</v>
      </c>
      <c r="D7" s="2">
        <v>0</v>
      </c>
      <c r="E7" s="2">
        <v>1</v>
      </c>
      <c r="F7" s="2">
        <v>2</v>
      </c>
      <c r="G7" s="2">
        <v>3</v>
      </c>
      <c r="H7" s="2">
        <v>3</v>
      </c>
      <c r="I7" s="2">
        <v>4</v>
      </c>
      <c r="J7" s="2">
        <v>3</v>
      </c>
      <c r="K7" s="2">
        <v>5</v>
      </c>
      <c r="L7" s="2">
        <v>5</v>
      </c>
      <c r="M7" s="2">
        <v>5</v>
      </c>
      <c r="N7" s="2">
        <v>5</v>
      </c>
      <c r="O7" s="1"/>
      <c r="P7" s="1"/>
    </row>
    <row r="8" spans="1:17" ht="28.5" customHeight="1" x14ac:dyDescent="0.15">
      <c r="A8" s="30"/>
      <c r="B8" s="3">
        <v>44</v>
      </c>
      <c r="C8" s="2">
        <v>0</v>
      </c>
      <c r="D8" s="2">
        <v>0</v>
      </c>
      <c r="E8" s="2">
        <v>0</v>
      </c>
      <c r="F8" s="2">
        <v>1</v>
      </c>
      <c r="G8" s="2">
        <v>1</v>
      </c>
      <c r="H8" s="2">
        <v>0</v>
      </c>
      <c r="I8" s="2">
        <v>2</v>
      </c>
      <c r="J8" s="2">
        <v>2</v>
      </c>
      <c r="K8" s="2">
        <v>4</v>
      </c>
      <c r="L8" s="2">
        <v>5</v>
      </c>
      <c r="M8" s="2">
        <v>5</v>
      </c>
      <c r="N8" s="2">
        <v>5</v>
      </c>
      <c r="O8" s="1"/>
      <c r="P8" s="1"/>
    </row>
    <row r="9" spans="1:17" ht="28.5" customHeight="1" x14ac:dyDescent="0.15">
      <c r="A9" s="30"/>
      <c r="B9" s="2">
        <v>39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2</v>
      </c>
      <c r="J9" s="2">
        <v>4</v>
      </c>
      <c r="K9" s="2">
        <v>4</v>
      </c>
      <c r="L9" s="2">
        <v>4</v>
      </c>
      <c r="M9" s="2">
        <v>5</v>
      </c>
      <c r="N9" s="2">
        <v>5</v>
      </c>
      <c r="O9" s="1"/>
      <c r="P9" s="1"/>
    </row>
    <row r="10" spans="1:17" ht="27.75" customHeight="1" x14ac:dyDescent="0.15">
      <c r="A10" s="30"/>
      <c r="B10" s="2">
        <v>43</v>
      </c>
      <c r="C10" s="2">
        <v>0</v>
      </c>
      <c r="D10" s="2">
        <v>0</v>
      </c>
      <c r="E10" s="2">
        <v>1</v>
      </c>
      <c r="F10" s="2">
        <v>1</v>
      </c>
      <c r="G10" s="2">
        <v>3</v>
      </c>
      <c r="H10" s="2">
        <v>3</v>
      </c>
      <c r="I10" s="2">
        <v>3</v>
      </c>
      <c r="J10" s="2">
        <v>3</v>
      </c>
      <c r="K10" s="2">
        <v>5</v>
      </c>
      <c r="L10" s="2">
        <v>5</v>
      </c>
      <c r="M10" s="2">
        <v>5</v>
      </c>
      <c r="N10" s="2">
        <v>5</v>
      </c>
      <c r="O10" s="1"/>
      <c r="P10" s="1"/>
    </row>
    <row r="11" spans="1:17" ht="27" customHeight="1" x14ac:dyDescent="0.15">
      <c r="A11" s="30"/>
      <c r="B11" s="2">
        <v>41</v>
      </c>
      <c r="C11" s="2">
        <v>0</v>
      </c>
      <c r="D11" s="2">
        <v>0</v>
      </c>
      <c r="E11" s="2">
        <v>1</v>
      </c>
      <c r="F11" s="2">
        <v>1</v>
      </c>
      <c r="G11" s="2">
        <v>1</v>
      </c>
      <c r="H11" s="2">
        <v>2</v>
      </c>
      <c r="I11" s="2">
        <v>3</v>
      </c>
      <c r="J11" s="2">
        <v>3</v>
      </c>
      <c r="K11" s="2">
        <v>4</v>
      </c>
      <c r="L11" s="2">
        <v>5</v>
      </c>
      <c r="M11" s="2">
        <v>5</v>
      </c>
      <c r="N11" s="2">
        <v>5</v>
      </c>
      <c r="O11" s="1"/>
      <c r="P11" s="1"/>
    </row>
    <row r="12" spans="1:17" ht="27" customHeight="1" x14ac:dyDescent="0.15">
      <c r="A12" s="30"/>
      <c r="B12" s="2">
        <v>30</v>
      </c>
      <c r="C12" s="2">
        <v>0</v>
      </c>
      <c r="D12" s="2">
        <v>0</v>
      </c>
      <c r="E12" s="2">
        <v>1</v>
      </c>
      <c r="F12" s="2">
        <v>2</v>
      </c>
      <c r="G12" s="2">
        <v>3</v>
      </c>
      <c r="H12" s="2">
        <v>2</v>
      </c>
      <c r="I12" s="2">
        <v>3</v>
      </c>
      <c r="J12" s="2">
        <v>3</v>
      </c>
      <c r="K12" s="2">
        <v>4</v>
      </c>
      <c r="L12" s="2">
        <v>4</v>
      </c>
      <c r="M12" s="2">
        <v>5</v>
      </c>
      <c r="N12" s="2">
        <v>5</v>
      </c>
      <c r="O12" s="1"/>
      <c r="P12" s="1"/>
    </row>
    <row r="13" spans="1:17" ht="31.5" customHeight="1" x14ac:dyDescent="0.15">
      <c r="B13" s="3">
        <v>97</v>
      </c>
      <c r="C13" s="2">
        <v>0</v>
      </c>
      <c r="D13" s="2">
        <v>0</v>
      </c>
      <c r="E13" s="2">
        <v>0</v>
      </c>
      <c r="F13" s="2">
        <v>0</v>
      </c>
      <c r="G13" s="2">
        <v>2</v>
      </c>
      <c r="H13" s="2">
        <v>2</v>
      </c>
      <c r="I13" s="2">
        <v>3</v>
      </c>
      <c r="J13" s="2">
        <v>3</v>
      </c>
      <c r="K13" s="2">
        <v>4</v>
      </c>
      <c r="L13" s="2">
        <v>5</v>
      </c>
      <c r="M13" s="2">
        <v>5</v>
      </c>
      <c r="N13" s="2">
        <v>5</v>
      </c>
      <c r="O13" s="1"/>
      <c r="P13" s="1"/>
    </row>
    <row r="14" spans="1:17" ht="27.75" customHeight="1" x14ac:dyDescent="0.15">
      <c r="B14" s="3">
        <v>92</v>
      </c>
      <c r="C14" s="2">
        <v>0</v>
      </c>
      <c r="D14" s="2">
        <v>0</v>
      </c>
      <c r="E14" s="2">
        <v>1</v>
      </c>
      <c r="F14" s="2">
        <v>1</v>
      </c>
      <c r="G14" s="2">
        <v>2</v>
      </c>
      <c r="H14" s="2">
        <v>2</v>
      </c>
      <c r="I14" s="2">
        <v>3</v>
      </c>
      <c r="J14" s="2">
        <v>4</v>
      </c>
      <c r="K14" s="2">
        <v>4</v>
      </c>
      <c r="L14" s="2">
        <v>4</v>
      </c>
      <c r="M14" s="2">
        <v>5</v>
      </c>
      <c r="N14" s="2">
        <v>5</v>
      </c>
      <c r="O14" s="1"/>
      <c r="P14" s="1"/>
    </row>
    <row r="15" spans="1:17" ht="28.5" customHeight="1" x14ac:dyDescent="0.15">
      <c r="B15" s="3">
        <v>93</v>
      </c>
      <c r="C15" s="2">
        <v>0</v>
      </c>
      <c r="D15" s="2">
        <v>0</v>
      </c>
      <c r="E15" s="2">
        <v>1</v>
      </c>
      <c r="F15" s="2">
        <v>0</v>
      </c>
      <c r="G15" s="2">
        <v>3</v>
      </c>
      <c r="H15" s="2">
        <v>2</v>
      </c>
      <c r="I15" s="2">
        <v>4</v>
      </c>
      <c r="J15" s="2">
        <v>4</v>
      </c>
      <c r="K15" s="2">
        <v>4</v>
      </c>
      <c r="L15" s="2">
        <v>4</v>
      </c>
      <c r="M15" s="2">
        <v>5</v>
      </c>
      <c r="N15" s="2">
        <v>5</v>
      </c>
      <c r="O15" s="1"/>
      <c r="P15" s="1"/>
    </row>
    <row r="16" spans="1:17" ht="30.75" customHeight="1" x14ac:dyDescent="0.15">
      <c r="B16" s="2">
        <v>91</v>
      </c>
      <c r="C16" s="2">
        <v>0</v>
      </c>
      <c r="D16" s="2">
        <v>0</v>
      </c>
      <c r="E16" s="2">
        <v>1</v>
      </c>
      <c r="F16" s="2">
        <v>1</v>
      </c>
      <c r="G16" s="4">
        <v>3</v>
      </c>
      <c r="H16" s="4">
        <v>3</v>
      </c>
      <c r="I16" s="4">
        <v>4</v>
      </c>
      <c r="J16" s="4">
        <v>4</v>
      </c>
      <c r="K16" s="4">
        <v>5</v>
      </c>
      <c r="L16" s="4">
        <v>4</v>
      </c>
      <c r="M16" s="2">
        <v>5</v>
      </c>
      <c r="N16" s="2">
        <v>5</v>
      </c>
    </row>
    <row r="17" spans="2:14" ht="28.5" customHeight="1" x14ac:dyDescent="0.15">
      <c r="B17" s="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2:14" ht="27.75" customHeight="1" x14ac:dyDescent="0.15">
      <c r="B18" s="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2:14" ht="27" customHeight="1" x14ac:dyDescent="0.15">
      <c r="B19" s="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2:14" ht="27" customHeight="1" x14ac:dyDescent="0.15">
      <c r="B20" s="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2:14" ht="27" customHeight="1" x14ac:dyDescent="0.15">
      <c r="B21" s="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2:14" ht="27" customHeight="1" x14ac:dyDescent="0.15">
      <c r="B22" s="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2:14" ht="27.75" customHeight="1" x14ac:dyDescent="0.15">
      <c r="B23" s="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2:14" ht="27.75" customHeight="1" x14ac:dyDescent="0.15">
      <c r="B24" s="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2:14" ht="27.75" customHeight="1" x14ac:dyDescent="0.15"/>
  </sheetData>
  <mergeCells count="8">
    <mergeCell ref="A3:A12"/>
    <mergeCell ref="P2:Q2"/>
    <mergeCell ref="C2:D2"/>
    <mergeCell ref="E2:F2"/>
    <mergeCell ref="G2:H2"/>
    <mergeCell ref="I2:J2"/>
    <mergeCell ref="K2:L2"/>
    <mergeCell ref="M2:N2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topLeftCell="A7" workbookViewId="0">
      <selection activeCell="H25" sqref="H25"/>
    </sheetView>
  </sheetViews>
  <sheetFormatPr defaultRowHeight="13.5" x14ac:dyDescent="0.15"/>
  <cols>
    <col min="1" max="1" width="15.875" style="8" customWidth="1"/>
    <col min="2" max="2" width="13.25" style="25" customWidth="1"/>
    <col min="3" max="3" width="9" style="8"/>
    <col min="4" max="4" width="11" style="8" customWidth="1"/>
    <col min="5" max="5" width="13.625" style="39" customWidth="1"/>
    <col min="6" max="7" width="11.25" style="8" customWidth="1"/>
    <col min="8" max="8" width="10.125" style="40" customWidth="1"/>
    <col min="9" max="10" width="9" style="8"/>
    <col min="11" max="11" width="9.25" style="8" bestFit="1" customWidth="1"/>
    <col min="12" max="16384" width="9" style="8"/>
  </cols>
  <sheetData>
    <row r="1" spans="1:22" x14ac:dyDescent="0.15">
      <c r="H1" s="8" t="s">
        <v>32</v>
      </c>
    </row>
    <row r="2" spans="1:22" x14ac:dyDescent="0.15">
      <c r="H2" s="8" t="s">
        <v>33</v>
      </c>
    </row>
    <row r="3" spans="1:22" x14ac:dyDescent="0.15">
      <c r="A3" s="8" t="s">
        <v>34</v>
      </c>
      <c r="B3" s="24" t="s">
        <v>35</v>
      </c>
      <c r="C3" s="25" t="s">
        <v>36</v>
      </c>
      <c r="D3" s="40" t="s">
        <v>37</v>
      </c>
      <c r="E3" s="41" t="s">
        <v>38</v>
      </c>
      <c r="F3" s="8" t="s">
        <v>39</v>
      </c>
      <c r="G3" s="25" t="s">
        <v>40</v>
      </c>
      <c r="H3" s="40" t="s">
        <v>41</v>
      </c>
      <c r="I3" s="8" t="s">
        <v>42</v>
      </c>
      <c r="J3" s="42" t="s">
        <v>43</v>
      </c>
      <c r="K3" s="42" t="s">
        <v>44</v>
      </c>
      <c r="L3" s="42" t="s">
        <v>45</v>
      </c>
      <c r="M3" s="42" t="s">
        <v>46</v>
      </c>
      <c r="N3" s="42" t="s">
        <v>47</v>
      </c>
      <c r="O3" s="42" t="s">
        <v>48</v>
      </c>
      <c r="P3" s="42" t="s">
        <v>49</v>
      </c>
      <c r="Q3" s="42" t="s">
        <v>50</v>
      </c>
      <c r="R3" s="42" t="s">
        <v>51</v>
      </c>
      <c r="S3" s="42" t="s">
        <v>52</v>
      </c>
      <c r="T3" s="42" t="s">
        <v>53</v>
      </c>
      <c r="U3" s="42" t="s">
        <v>54</v>
      </c>
      <c r="V3" s="42" t="s">
        <v>55</v>
      </c>
    </row>
    <row r="4" spans="1:22" x14ac:dyDescent="0.15">
      <c r="A4" s="33" t="s">
        <v>56</v>
      </c>
      <c r="B4" s="33" t="s">
        <v>57</v>
      </c>
      <c r="C4" s="8">
        <v>3</v>
      </c>
      <c r="D4" s="43">
        <v>5.9027777777777783E-2</v>
      </c>
      <c r="E4" s="44" t="s">
        <v>58</v>
      </c>
      <c r="F4" s="8">
        <v>44</v>
      </c>
      <c r="G4" s="45">
        <v>28.7</v>
      </c>
      <c r="H4" s="46" t="s">
        <v>59</v>
      </c>
      <c r="I4" s="8">
        <v>115.64</v>
      </c>
      <c r="J4" s="8">
        <v>23.27</v>
      </c>
      <c r="K4" s="8">
        <v>45.23</v>
      </c>
      <c r="L4" s="8">
        <v>73.5</v>
      </c>
      <c r="M4" s="8">
        <v>105.5</v>
      </c>
      <c r="N4" s="8">
        <v>11.5</v>
      </c>
      <c r="O4" s="8">
        <v>39.67</v>
      </c>
      <c r="P4" s="8">
        <v>5.94</v>
      </c>
      <c r="Q4" s="8">
        <v>26.63</v>
      </c>
      <c r="R4" s="8">
        <v>24.59</v>
      </c>
      <c r="S4" s="8">
        <v>50.05</v>
      </c>
      <c r="T4" s="8">
        <v>34.4</v>
      </c>
      <c r="U4" s="8">
        <f>SUM(I4:J4)</f>
        <v>138.91</v>
      </c>
      <c r="V4" s="8">
        <f>SUM(K4:T4)</f>
        <v>417.00999999999993</v>
      </c>
    </row>
    <row r="5" spans="1:22" x14ac:dyDescent="0.15">
      <c r="A5" s="33"/>
      <c r="B5" s="33"/>
      <c r="C5" s="8">
        <v>4</v>
      </c>
      <c r="D5" s="43">
        <v>0.10416666666666667</v>
      </c>
      <c r="E5" s="44"/>
      <c r="F5" s="6">
        <v>41</v>
      </c>
      <c r="G5" s="47">
        <v>25.1</v>
      </c>
      <c r="H5" s="46" t="s">
        <v>60</v>
      </c>
      <c r="I5" s="8" t="s">
        <v>61</v>
      </c>
      <c r="U5" s="8">
        <f t="shared" ref="U5:U34" si="0">SUM(I5:J5)</f>
        <v>0</v>
      </c>
      <c r="V5" s="8">
        <f t="shared" ref="V5:V17" si="1">SUM(K5:T5)</f>
        <v>0</v>
      </c>
    </row>
    <row r="6" spans="1:22" x14ac:dyDescent="0.15">
      <c r="A6" s="33"/>
      <c r="B6" s="33" t="s">
        <v>62</v>
      </c>
      <c r="C6" s="8">
        <v>1</v>
      </c>
      <c r="D6" s="8">
        <v>0</v>
      </c>
      <c r="E6" s="44"/>
      <c r="F6" s="6">
        <v>42</v>
      </c>
      <c r="G6" s="6">
        <v>25.7</v>
      </c>
      <c r="H6" s="40" t="s">
        <v>63</v>
      </c>
      <c r="I6" s="8">
        <v>119.39</v>
      </c>
      <c r="J6" s="8">
        <v>31.97</v>
      </c>
      <c r="K6" s="8">
        <v>53.77</v>
      </c>
      <c r="L6" s="8">
        <v>94.42</v>
      </c>
      <c r="M6" s="8">
        <v>93.89</v>
      </c>
      <c r="N6" s="8">
        <v>60.31</v>
      </c>
      <c r="O6" s="8">
        <v>20.11</v>
      </c>
      <c r="P6" s="8">
        <v>1.54</v>
      </c>
      <c r="Q6" s="8">
        <v>2.0099999999999998</v>
      </c>
      <c r="R6" s="8">
        <v>8.65</v>
      </c>
      <c r="S6" s="8">
        <v>2.04</v>
      </c>
      <c r="T6" s="8">
        <v>0</v>
      </c>
      <c r="U6" s="8">
        <f t="shared" si="0"/>
        <v>151.36000000000001</v>
      </c>
      <c r="V6" s="8">
        <f t="shared" si="1"/>
        <v>336.74</v>
      </c>
    </row>
    <row r="7" spans="1:22" x14ac:dyDescent="0.15">
      <c r="A7" s="33"/>
      <c r="B7" s="33"/>
      <c r="C7" s="8">
        <v>2</v>
      </c>
      <c r="D7" s="43">
        <v>2.0833333333333332E-2</v>
      </c>
      <c r="E7" s="44"/>
      <c r="F7" s="8">
        <v>39</v>
      </c>
      <c r="G7" s="8">
        <v>29.3</v>
      </c>
      <c r="H7" s="40" t="s">
        <v>63</v>
      </c>
      <c r="I7" s="8">
        <v>115.09</v>
      </c>
      <c r="J7" s="8">
        <v>99.24</v>
      </c>
      <c r="K7" s="8">
        <v>82.98</v>
      </c>
      <c r="L7" s="8">
        <v>128.79</v>
      </c>
      <c r="M7" s="8">
        <v>96.08</v>
      </c>
      <c r="N7" s="8">
        <v>110.19</v>
      </c>
      <c r="O7" s="8">
        <v>38.06</v>
      </c>
      <c r="P7" s="8">
        <v>44.14</v>
      </c>
      <c r="Q7" s="8">
        <v>64.8</v>
      </c>
      <c r="R7" s="8">
        <v>0.22</v>
      </c>
      <c r="S7" s="8">
        <v>34.130000000000003</v>
      </c>
      <c r="T7" s="8">
        <v>23.37</v>
      </c>
      <c r="U7" s="8">
        <f t="shared" si="0"/>
        <v>214.32999999999998</v>
      </c>
      <c r="V7" s="8">
        <f t="shared" si="1"/>
        <v>622.76</v>
      </c>
    </row>
    <row r="8" spans="1:22" x14ac:dyDescent="0.15">
      <c r="A8" s="33"/>
      <c r="B8" s="33"/>
      <c r="C8" s="8">
        <v>3</v>
      </c>
      <c r="D8" s="43">
        <v>4.8611111111111112E-2</v>
      </c>
      <c r="E8" s="44"/>
      <c r="F8" s="8">
        <v>40</v>
      </c>
      <c r="G8" s="45">
        <v>31</v>
      </c>
      <c r="H8" s="46" t="s">
        <v>59</v>
      </c>
      <c r="I8" s="8">
        <v>71.69</v>
      </c>
      <c r="J8" s="8">
        <v>4.37</v>
      </c>
      <c r="K8" s="8">
        <v>65.25</v>
      </c>
      <c r="L8" s="8">
        <v>94.16</v>
      </c>
      <c r="M8" s="8">
        <v>79.349999999999994</v>
      </c>
      <c r="N8" s="8">
        <v>32.340000000000003</v>
      </c>
      <c r="O8" s="8">
        <v>13.22</v>
      </c>
      <c r="P8" s="8">
        <v>17.12</v>
      </c>
      <c r="Q8" s="8">
        <v>14.77</v>
      </c>
      <c r="R8" s="8">
        <v>17.39</v>
      </c>
      <c r="S8" s="8">
        <v>1.1000000000000001</v>
      </c>
      <c r="T8" s="8">
        <v>0.69</v>
      </c>
      <c r="U8" s="8">
        <f t="shared" si="0"/>
        <v>76.06</v>
      </c>
      <c r="V8" s="8">
        <f t="shared" si="1"/>
        <v>335.39000000000004</v>
      </c>
    </row>
    <row r="9" spans="1:22" x14ac:dyDescent="0.15">
      <c r="A9" s="33" t="s">
        <v>64</v>
      </c>
      <c r="B9" s="32" t="s">
        <v>65</v>
      </c>
      <c r="C9" s="8">
        <v>1</v>
      </c>
      <c r="D9" s="43">
        <v>0</v>
      </c>
      <c r="E9" s="44" t="s">
        <v>66</v>
      </c>
      <c r="F9" s="8">
        <v>5</v>
      </c>
      <c r="G9" s="48">
        <v>32.6</v>
      </c>
      <c r="H9" s="40" t="s">
        <v>63</v>
      </c>
      <c r="I9" s="8">
        <v>83.87</v>
      </c>
      <c r="J9" s="8">
        <v>44.83</v>
      </c>
      <c r="K9" s="8">
        <v>149.99</v>
      </c>
      <c r="L9" s="8">
        <v>50.41</v>
      </c>
      <c r="M9" s="8">
        <v>22.99</v>
      </c>
      <c r="N9" s="8">
        <v>5.84</v>
      </c>
      <c r="O9" s="8">
        <v>1.65</v>
      </c>
      <c r="P9" s="8">
        <v>0.68</v>
      </c>
      <c r="Q9" s="8">
        <v>0</v>
      </c>
      <c r="R9" s="8">
        <v>0.47</v>
      </c>
      <c r="S9" s="8">
        <v>0.97</v>
      </c>
      <c r="T9" s="8">
        <v>0.69</v>
      </c>
      <c r="U9" s="8">
        <f t="shared" si="0"/>
        <v>128.69999999999999</v>
      </c>
      <c r="V9" s="8">
        <f t="shared" si="1"/>
        <v>233.69000000000003</v>
      </c>
    </row>
    <row r="10" spans="1:22" x14ac:dyDescent="0.15">
      <c r="A10" s="33"/>
      <c r="B10" s="32"/>
      <c r="C10" s="8">
        <v>2</v>
      </c>
      <c r="D10" s="43">
        <v>4.8611111111111112E-2</v>
      </c>
      <c r="E10" s="44"/>
      <c r="F10" s="6">
        <v>1</v>
      </c>
      <c r="G10" s="6">
        <v>25.7</v>
      </c>
      <c r="H10" s="40" t="s">
        <v>63</v>
      </c>
      <c r="I10" s="8">
        <v>116.18</v>
      </c>
      <c r="J10" s="8">
        <v>48.03</v>
      </c>
      <c r="K10" s="8">
        <v>73.95</v>
      </c>
      <c r="L10" s="8">
        <v>92.78</v>
      </c>
      <c r="M10" s="8">
        <v>134.97</v>
      </c>
      <c r="N10" s="8">
        <v>133.41</v>
      </c>
      <c r="O10" s="8">
        <v>107.09</v>
      </c>
      <c r="P10" s="8">
        <v>27</v>
      </c>
      <c r="Q10" s="8">
        <v>1.1299999999999999</v>
      </c>
      <c r="R10" s="8">
        <v>0.63</v>
      </c>
      <c r="S10" s="8">
        <v>34.880000000000003</v>
      </c>
      <c r="T10" s="8">
        <v>109.42</v>
      </c>
      <c r="U10" s="8">
        <f t="shared" si="0"/>
        <v>164.21</v>
      </c>
      <c r="V10" s="8">
        <f t="shared" si="1"/>
        <v>715.26</v>
      </c>
    </row>
    <row r="11" spans="1:22" x14ac:dyDescent="0.15">
      <c r="A11" s="33"/>
      <c r="B11" s="32"/>
      <c r="C11" s="8">
        <v>3</v>
      </c>
      <c r="D11" s="43">
        <v>7.6388888888888895E-2</v>
      </c>
      <c r="E11" s="44"/>
      <c r="F11" s="8">
        <v>2</v>
      </c>
      <c r="G11" s="8">
        <v>32.1</v>
      </c>
      <c r="H11" s="40" t="s">
        <v>63</v>
      </c>
      <c r="I11" s="8">
        <v>83.14</v>
      </c>
      <c r="J11" s="8">
        <v>0.22</v>
      </c>
      <c r="K11" s="8">
        <v>59.19</v>
      </c>
      <c r="L11" s="8">
        <v>29.19</v>
      </c>
      <c r="M11" s="8">
        <v>65.680000000000007</v>
      </c>
      <c r="N11" s="8">
        <v>1.4</v>
      </c>
      <c r="O11" s="8">
        <v>2.4500000000000002</v>
      </c>
      <c r="P11" s="8">
        <v>0</v>
      </c>
      <c r="Q11" s="8">
        <v>0.47</v>
      </c>
      <c r="R11" s="8">
        <v>26.98</v>
      </c>
      <c r="S11" s="8">
        <v>20.99</v>
      </c>
      <c r="T11" s="8">
        <v>8.59</v>
      </c>
      <c r="U11" s="8">
        <f t="shared" si="0"/>
        <v>83.36</v>
      </c>
      <c r="V11" s="8">
        <f t="shared" si="1"/>
        <v>214.94</v>
      </c>
    </row>
    <row r="12" spans="1:22" x14ac:dyDescent="0.15">
      <c r="A12" s="33"/>
      <c r="B12" s="32"/>
      <c r="C12" s="8">
        <v>4</v>
      </c>
      <c r="D12" s="43">
        <v>0.12152777777777778</v>
      </c>
      <c r="E12" s="44"/>
      <c r="F12" s="8">
        <v>6</v>
      </c>
      <c r="G12" s="45">
        <v>31.7</v>
      </c>
      <c r="H12" s="46" t="s">
        <v>59</v>
      </c>
      <c r="I12" s="8">
        <v>112.56</v>
      </c>
      <c r="J12" s="8">
        <v>14.04</v>
      </c>
      <c r="K12" s="8">
        <v>64.22</v>
      </c>
      <c r="L12" s="8">
        <v>77.930000000000007</v>
      </c>
      <c r="M12" s="8">
        <v>82.62</v>
      </c>
      <c r="N12" s="8">
        <v>52.32</v>
      </c>
      <c r="O12" s="8">
        <v>14.48</v>
      </c>
      <c r="P12" s="8">
        <v>45.44</v>
      </c>
      <c r="Q12" s="8">
        <v>4.5</v>
      </c>
      <c r="R12" s="8">
        <v>2.7</v>
      </c>
      <c r="S12" s="8">
        <v>43.99</v>
      </c>
      <c r="T12" s="8">
        <v>45.93</v>
      </c>
      <c r="U12" s="8">
        <f t="shared" si="0"/>
        <v>126.6</v>
      </c>
      <c r="V12" s="8">
        <f t="shared" si="1"/>
        <v>434.13000000000005</v>
      </c>
    </row>
    <row r="13" spans="1:22" x14ac:dyDescent="0.15">
      <c r="A13" s="33"/>
      <c r="B13" s="33" t="s">
        <v>67</v>
      </c>
      <c r="C13" s="8">
        <v>1</v>
      </c>
      <c r="D13" s="43">
        <v>0</v>
      </c>
      <c r="E13" s="44" t="s">
        <v>68</v>
      </c>
      <c r="F13" s="8">
        <v>9</v>
      </c>
      <c r="G13" s="45">
        <v>32.1</v>
      </c>
      <c r="H13" s="46" t="s">
        <v>59</v>
      </c>
      <c r="I13" s="8">
        <v>104.45</v>
      </c>
      <c r="J13" s="8">
        <v>9.26</v>
      </c>
      <c r="K13" s="8">
        <v>68.13</v>
      </c>
      <c r="L13" s="8">
        <v>79.22</v>
      </c>
      <c r="M13" s="8">
        <v>110.24</v>
      </c>
      <c r="N13" s="8">
        <v>19.579999999999998</v>
      </c>
      <c r="O13" s="8">
        <v>2.36</v>
      </c>
      <c r="P13" s="8">
        <v>0</v>
      </c>
      <c r="Q13" s="8">
        <v>0.47</v>
      </c>
      <c r="R13" s="8">
        <v>0</v>
      </c>
      <c r="S13" s="8">
        <v>0.63</v>
      </c>
      <c r="T13" s="8">
        <v>0</v>
      </c>
      <c r="U13" s="8">
        <f t="shared" si="0"/>
        <v>113.71000000000001</v>
      </c>
      <c r="V13" s="8">
        <f t="shared" si="1"/>
        <v>280.63</v>
      </c>
    </row>
    <row r="14" spans="1:22" x14ac:dyDescent="0.15">
      <c r="A14" s="33"/>
      <c r="B14" s="33"/>
      <c r="C14" s="8">
        <v>2</v>
      </c>
      <c r="D14" s="43">
        <v>2.0833333333333332E-2</v>
      </c>
      <c r="E14" s="44"/>
      <c r="F14" s="6">
        <v>8</v>
      </c>
      <c r="G14" s="47">
        <v>27</v>
      </c>
      <c r="H14" s="46" t="s">
        <v>59</v>
      </c>
      <c r="I14" s="8">
        <v>143.46</v>
      </c>
      <c r="J14" s="8">
        <v>18.260000000000002</v>
      </c>
      <c r="K14" s="8">
        <v>3.15</v>
      </c>
      <c r="L14" s="8">
        <v>60.87</v>
      </c>
      <c r="M14" s="8">
        <v>40.64</v>
      </c>
      <c r="N14" s="8">
        <v>25.94</v>
      </c>
      <c r="O14" s="8">
        <v>87.88</v>
      </c>
      <c r="P14" s="8">
        <v>12.85</v>
      </c>
      <c r="Q14" s="8">
        <v>7.12</v>
      </c>
      <c r="R14" s="8">
        <v>10.07</v>
      </c>
      <c r="S14" s="8">
        <v>40.44</v>
      </c>
      <c r="T14" s="8">
        <v>12.25</v>
      </c>
      <c r="U14" s="8">
        <f t="shared" si="0"/>
        <v>161.72</v>
      </c>
      <c r="V14" s="8">
        <f t="shared" si="1"/>
        <v>301.20999999999998</v>
      </c>
    </row>
    <row r="15" spans="1:22" x14ac:dyDescent="0.15">
      <c r="A15" s="33"/>
      <c r="B15" s="33"/>
      <c r="C15" s="8">
        <v>3</v>
      </c>
      <c r="D15" s="43">
        <v>5.5555555555555552E-2</v>
      </c>
      <c r="E15" s="44"/>
      <c r="F15" s="8">
        <v>11</v>
      </c>
      <c r="G15" s="8">
        <v>26</v>
      </c>
      <c r="H15" s="40" t="s">
        <v>69</v>
      </c>
      <c r="I15" s="8">
        <v>148.78</v>
      </c>
      <c r="J15" s="8">
        <v>16.68</v>
      </c>
      <c r="K15" s="8">
        <v>67.37</v>
      </c>
      <c r="L15" s="8">
        <v>100.79</v>
      </c>
      <c r="M15" s="8">
        <v>75.760000000000005</v>
      </c>
      <c r="N15" s="8">
        <v>10.25</v>
      </c>
      <c r="O15" s="8">
        <v>6.8</v>
      </c>
      <c r="P15" s="8">
        <v>40</v>
      </c>
      <c r="Q15" s="8">
        <v>85.66</v>
      </c>
      <c r="R15" s="8">
        <v>76.66</v>
      </c>
      <c r="S15" s="8">
        <v>51.91</v>
      </c>
      <c r="T15" s="8">
        <v>1.06</v>
      </c>
      <c r="U15" s="8">
        <f t="shared" si="0"/>
        <v>165.46</v>
      </c>
      <c r="V15" s="8">
        <f t="shared" si="1"/>
        <v>516.25999999999988</v>
      </c>
    </row>
    <row r="16" spans="1:22" x14ac:dyDescent="0.15">
      <c r="A16" s="33"/>
      <c r="B16" s="33"/>
      <c r="C16" s="8">
        <v>4</v>
      </c>
      <c r="D16" s="43">
        <v>7.9861111111111105E-2</v>
      </c>
      <c r="E16" s="44"/>
      <c r="F16" s="6">
        <v>10</v>
      </c>
      <c r="G16" s="6">
        <v>29.8</v>
      </c>
      <c r="H16" s="40" t="s">
        <v>63</v>
      </c>
      <c r="I16" s="8">
        <v>119.86</v>
      </c>
      <c r="J16" s="8">
        <v>34.49</v>
      </c>
      <c r="K16" s="8">
        <v>85.18</v>
      </c>
      <c r="L16" s="8">
        <v>110.58</v>
      </c>
      <c r="M16" s="8">
        <v>79.150000000000006</v>
      </c>
      <c r="N16" s="8">
        <v>2.46</v>
      </c>
      <c r="O16" s="8">
        <v>0.75</v>
      </c>
      <c r="P16" s="8">
        <v>53.64</v>
      </c>
      <c r="Q16" s="8">
        <v>75.11</v>
      </c>
      <c r="R16" s="8">
        <v>53.73</v>
      </c>
      <c r="S16" s="8">
        <v>0.44</v>
      </c>
      <c r="T16" s="8">
        <v>0.4</v>
      </c>
      <c r="U16" s="8">
        <f t="shared" si="0"/>
        <v>154.35</v>
      </c>
      <c r="V16" s="8">
        <f t="shared" si="1"/>
        <v>461.43999999999994</v>
      </c>
    </row>
    <row r="17" spans="1:23" x14ac:dyDescent="0.15">
      <c r="A17" s="33" t="s">
        <v>70</v>
      </c>
      <c r="B17" s="33" t="s">
        <v>71</v>
      </c>
      <c r="C17" s="8">
        <v>1</v>
      </c>
      <c r="D17" s="43">
        <v>0</v>
      </c>
      <c r="E17" s="44" t="s">
        <v>72</v>
      </c>
      <c r="F17" s="6">
        <v>37</v>
      </c>
      <c r="G17" s="47">
        <v>29.2</v>
      </c>
      <c r="H17" s="46" t="s">
        <v>59</v>
      </c>
      <c r="I17" s="8">
        <v>89.37</v>
      </c>
      <c r="J17" s="8">
        <v>12.32</v>
      </c>
      <c r="K17" s="8">
        <v>72.84</v>
      </c>
      <c r="L17" s="8">
        <v>70.37</v>
      </c>
      <c r="M17" s="8">
        <v>24.97</v>
      </c>
      <c r="N17" s="8">
        <v>46.82</v>
      </c>
      <c r="O17" s="8">
        <v>15</v>
      </c>
      <c r="P17" s="8">
        <v>86.12</v>
      </c>
      <c r="Q17" s="8">
        <v>33.17</v>
      </c>
      <c r="R17" s="8">
        <v>27.05</v>
      </c>
      <c r="S17" s="8">
        <v>39.69</v>
      </c>
      <c r="T17" s="8">
        <v>14.91</v>
      </c>
      <c r="U17" s="8">
        <f t="shared" si="0"/>
        <v>101.69</v>
      </c>
      <c r="V17" s="8">
        <f t="shared" si="1"/>
        <v>430.94000000000005</v>
      </c>
    </row>
    <row r="18" spans="1:23" x14ac:dyDescent="0.15">
      <c r="A18" s="33"/>
      <c r="B18" s="33"/>
      <c r="C18" s="8">
        <v>2</v>
      </c>
      <c r="D18" s="43">
        <v>2.0833333333333332E-2</v>
      </c>
      <c r="E18" s="44"/>
      <c r="F18" s="49">
        <v>35</v>
      </c>
      <c r="G18" s="45">
        <v>28.4</v>
      </c>
      <c r="H18" s="46" t="s">
        <v>59</v>
      </c>
      <c r="I18" s="8">
        <v>77.430000000000007</v>
      </c>
      <c r="J18" s="8">
        <v>6.98</v>
      </c>
      <c r="K18" s="8">
        <v>8.19</v>
      </c>
      <c r="L18" s="8">
        <v>18.34</v>
      </c>
      <c r="M18" s="8">
        <v>12.65</v>
      </c>
      <c r="N18" s="8">
        <v>6.17</v>
      </c>
      <c r="O18" s="8">
        <v>81.900000000000006</v>
      </c>
      <c r="P18" s="8">
        <v>24</v>
      </c>
      <c r="Q18" s="8">
        <v>6.66</v>
      </c>
      <c r="R18" s="8">
        <v>88.44</v>
      </c>
      <c r="S18" s="8">
        <v>19.399999999999999</v>
      </c>
      <c r="T18" s="8">
        <v>1.29</v>
      </c>
      <c r="U18" s="8">
        <f t="shared" si="0"/>
        <v>84.410000000000011</v>
      </c>
      <c r="V18" s="8">
        <f>SUM(K18:T18)</f>
        <v>267.04000000000002</v>
      </c>
    </row>
    <row r="19" spans="1:23" x14ac:dyDescent="0.15">
      <c r="A19" s="33"/>
      <c r="B19" s="33"/>
      <c r="C19" s="8">
        <v>3</v>
      </c>
      <c r="D19" s="43">
        <v>8.3333333333333329E-2</v>
      </c>
      <c r="E19" s="44"/>
      <c r="F19" s="6">
        <v>36</v>
      </c>
      <c r="G19" s="6">
        <v>28.9</v>
      </c>
      <c r="H19" s="40" t="s">
        <v>63</v>
      </c>
      <c r="I19" s="8">
        <v>113.7</v>
      </c>
      <c r="J19" s="8">
        <v>23.76</v>
      </c>
      <c r="K19" s="8">
        <v>133.44999999999999</v>
      </c>
      <c r="L19" s="8">
        <v>111.5</v>
      </c>
      <c r="M19" s="8">
        <v>66.63</v>
      </c>
      <c r="N19" s="8">
        <v>12.3</v>
      </c>
      <c r="O19" s="8">
        <v>2.83</v>
      </c>
      <c r="P19" s="8">
        <v>32.89</v>
      </c>
      <c r="Q19" s="8">
        <v>9.84</v>
      </c>
      <c r="R19" s="8">
        <v>43.01</v>
      </c>
      <c r="S19" s="8">
        <v>0.44</v>
      </c>
      <c r="T19" s="8">
        <v>0.63</v>
      </c>
      <c r="U19" s="8">
        <f t="shared" si="0"/>
        <v>137.46</v>
      </c>
      <c r="V19" s="8">
        <f>SUM(K19:T19)</f>
        <v>413.51999999999992</v>
      </c>
    </row>
    <row r="20" spans="1:23" x14ac:dyDescent="0.15">
      <c r="A20" s="33"/>
      <c r="B20" s="33"/>
      <c r="C20" s="8">
        <v>4</v>
      </c>
      <c r="D20" s="43">
        <v>0.11805555555555557</v>
      </c>
      <c r="E20" s="44"/>
      <c r="F20" s="49">
        <v>38</v>
      </c>
      <c r="G20" s="8">
        <v>30.9</v>
      </c>
      <c r="H20" s="40" t="s">
        <v>63</v>
      </c>
      <c r="I20" s="8">
        <v>76.53</v>
      </c>
      <c r="J20" s="8">
        <v>12.72</v>
      </c>
      <c r="K20" s="8">
        <v>60.99</v>
      </c>
      <c r="L20" s="8">
        <v>49.65</v>
      </c>
      <c r="M20" s="8">
        <v>28.11</v>
      </c>
      <c r="N20" s="8">
        <v>56.92</v>
      </c>
      <c r="O20" s="8">
        <v>2.42</v>
      </c>
      <c r="P20" s="8">
        <v>0.44</v>
      </c>
      <c r="Q20" s="8">
        <v>3.46</v>
      </c>
      <c r="R20" s="8">
        <v>22.62</v>
      </c>
      <c r="S20" s="8">
        <v>30.99</v>
      </c>
      <c r="T20" s="8">
        <v>0.2</v>
      </c>
      <c r="U20" s="8">
        <f t="shared" si="0"/>
        <v>89.25</v>
      </c>
      <c r="V20" s="8">
        <f>SUM(K20:T20)</f>
        <v>255.8</v>
      </c>
    </row>
    <row r="21" spans="1:23" x14ac:dyDescent="0.15">
      <c r="A21" s="33"/>
      <c r="B21" s="33" t="s">
        <v>73</v>
      </c>
      <c r="C21" s="8">
        <v>1</v>
      </c>
      <c r="D21" s="43">
        <v>0</v>
      </c>
      <c r="E21" s="44" t="s">
        <v>74</v>
      </c>
      <c r="F21" s="6">
        <v>39</v>
      </c>
      <c r="G21" s="47">
        <v>27.4</v>
      </c>
      <c r="H21" s="46" t="s">
        <v>59</v>
      </c>
      <c r="I21" s="8">
        <v>117.76</v>
      </c>
      <c r="J21" s="8">
        <v>37.49</v>
      </c>
      <c r="K21" s="8">
        <v>84.05</v>
      </c>
      <c r="L21" s="8">
        <v>115.39</v>
      </c>
      <c r="M21" s="8">
        <v>63.4</v>
      </c>
      <c r="N21" s="8">
        <v>94.6</v>
      </c>
      <c r="O21" s="8">
        <v>31.08</v>
      </c>
      <c r="P21" s="8">
        <v>37.119999999999997</v>
      </c>
      <c r="Q21" s="8">
        <v>5.75</v>
      </c>
      <c r="R21" s="8">
        <v>40.770000000000003</v>
      </c>
      <c r="S21" s="8">
        <v>17.95</v>
      </c>
      <c r="T21" s="8">
        <v>1.83</v>
      </c>
      <c r="U21" s="8">
        <f t="shared" si="0"/>
        <v>155.25</v>
      </c>
      <c r="V21" s="8">
        <f t="shared" ref="V21:V34" si="2">SUM(K21:T21)</f>
        <v>491.93999999999988</v>
      </c>
    </row>
    <row r="22" spans="1:23" x14ac:dyDescent="0.15">
      <c r="A22" s="33"/>
      <c r="B22" s="33"/>
      <c r="C22" s="8">
        <v>2</v>
      </c>
      <c r="D22" s="43">
        <v>2.0833333333333332E-2</v>
      </c>
      <c r="E22" s="44"/>
      <c r="F22" s="49">
        <v>41</v>
      </c>
      <c r="G22" s="45">
        <v>30.4</v>
      </c>
      <c r="H22" s="46" t="s">
        <v>59</v>
      </c>
      <c r="I22" s="8">
        <v>54.23</v>
      </c>
      <c r="J22" s="8">
        <v>3.49</v>
      </c>
      <c r="K22" s="8">
        <v>73.81</v>
      </c>
      <c r="L22" s="8">
        <v>137.76</v>
      </c>
      <c r="M22" s="8">
        <v>105.02</v>
      </c>
      <c r="N22" s="8">
        <v>76.650000000000006</v>
      </c>
      <c r="O22" s="8">
        <v>2.04</v>
      </c>
      <c r="P22" s="8">
        <v>3.35</v>
      </c>
      <c r="Q22" s="8">
        <v>126.38</v>
      </c>
      <c r="R22" s="8">
        <v>52.78</v>
      </c>
      <c r="S22" s="8">
        <v>41.27</v>
      </c>
      <c r="T22" s="8">
        <v>105.45</v>
      </c>
      <c r="U22" s="8">
        <f t="shared" si="0"/>
        <v>57.72</v>
      </c>
      <c r="V22" s="8">
        <f t="shared" si="2"/>
        <v>724.51</v>
      </c>
    </row>
    <row r="23" spans="1:23" x14ac:dyDescent="0.15">
      <c r="A23" s="33"/>
      <c r="B23" s="33"/>
      <c r="C23" s="8">
        <v>3</v>
      </c>
      <c r="D23" s="43">
        <v>4.5138888888888888E-2</v>
      </c>
      <c r="E23" s="44"/>
      <c r="F23" s="49">
        <v>40</v>
      </c>
      <c r="G23" s="45">
        <v>29.9</v>
      </c>
      <c r="H23" s="46" t="s">
        <v>75</v>
      </c>
      <c r="I23" s="8">
        <v>98.7</v>
      </c>
      <c r="J23" s="8">
        <v>11.94</v>
      </c>
      <c r="K23" s="8">
        <v>41.54</v>
      </c>
      <c r="L23" s="8">
        <v>63.71</v>
      </c>
      <c r="M23" s="8">
        <v>43.94</v>
      </c>
      <c r="N23" s="8">
        <v>3.83</v>
      </c>
      <c r="O23" s="8">
        <v>4.17</v>
      </c>
      <c r="P23" s="8">
        <v>25.37</v>
      </c>
      <c r="Q23" s="8">
        <v>6.15</v>
      </c>
      <c r="R23" s="8">
        <v>5.13</v>
      </c>
      <c r="S23" s="8">
        <v>11.19</v>
      </c>
      <c r="T23" s="8">
        <v>6.21</v>
      </c>
      <c r="U23" s="8">
        <f t="shared" si="0"/>
        <v>110.64</v>
      </c>
      <c r="V23" s="8">
        <f t="shared" si="2"/>
        <v>211.24</v>
      </c>
    </row>
    <row r="24" spans="1:23" x14ac:dyDescent="0.15">
      <c r="A24" s="33"/>
      <c r="B24" s="33"/>
      <c r="C24" s="8">
        <v>4</v>
      </c>
      <c r="D24" s="43">
        <v>7.6388888888888895E-2</v>
      </c>
      <c r="E24" s="44"/>
      <c r="F24" s="49">
        <v>44</v>
      </c>
      <c r="G24" s="8">
        <v>28.1</v>
      </c>
      <c r="H24" s="40" t="s">
        <v>63</v>
      </c>
      <c r="I24" s="8">
        <v>115.62</v>
      </c>
      <c r="J24" s="8">
        <v>13.85</v>
      </c>
      <c r="K24" s="8">
        <v>49.55</v>
      </c>
      <c r="L24" s="8">
        <v>33.82</v>
      </c>
      <c r="M24" s="8">
        <v>7.45</v>
      </c>
      <c r="N24" s="8">
        <v>18.39</v>
      </c>
      <c r="O24" s="8">
        <v>68.27</v>
      </c>
      <c r="P24" s="8">
        <v>136.72</v>
      </c>
      <c r="Q24" s="8">
        <v>0</v>
      </c>
      <c r="R24" s="8">
        <v>35.590000000000003</v>
      </c>
      <c r="S24" s="8">
        <v>0.19</v>
      </c>
      <c r="T24" s="8">
        <v>0.66</v>
      </c>
      <c r="U24" s="8">
        <f t="shared" si="0"/>
        <v>129.47</v>
      </c>
      <c r="V24" s="8">
        <f t="shared" si="2"/>
        <v>350.6400000000001</v>
      </c>
    </row>
    <row r="25" spans="1:23" x14ac:dyDescent="0.15">
      <c r="A25" s="33"/>
      <c r="B25" s="33" t="s">
        <v>76</v>
      </c>
      <c r="C25" s="8">
        <v>1</v>
      </c>
      <c r="D25" s="43">
        <v>0</v>
      </c>
      <c r="E25" s="44" t="s">
        <v>77</v>
      </c>
      <c r="F25" s="6">
        <v>32</v>
      </c>
      <c r="G25" s="6">
        <v>24.4</v>
      </c>
      <c r="H25" s="40" t="s">
        <v>63</v>
      </c>
      <c r="I25" s="8">
        <v>67.75</v>
      </c>
      <c r="J25" s="8">
        <v>47.2</v>
      </c>
      <c r="K25" s="8">
        <v>106.47</v>
      </c>
      <c r="L25" s="8">
        <v>47</v>
      </c>
      <c r="M25" s="8">
        <v>113.63</v>
      </c>
      <c r="N25" s="8">
        <v>2.36</v>
      </c>
      <c r="O25" s="8">
        <v>37.549999999999997</v>
      </c>
      <c r="P25" s="8">
        <v>0.61</v>
      </c>
      <c r="Q25" s="8">
        <v>0.4</v>
      </c>
      <c r="R25" s="8">
        <v>0.22</v>
      </c>
      <c r="S25" s="8">
        <v>0.62</v>
      </c>
      <c r="T25" s="8">
        <v>0</v>
      </c>
      <c r="U25" s="8">
        <f t="shared" si="0"/>
        <v>114.95</v>
      </c>
      <c r="V25" s="8">
        <f t="shared" si="2"/>
        <v>308.86000000000007</v>
      </c>
    </row>
    <row r="26" spans="1:23" x14ac:dyDescent="0.15">
      <c r="A26" s="33"/>
      <c r="B26" s="33"/>
      <c r="C26" s="8">
        <v>2</v>
      </c>
      <c r="D26" s="43">
        <v>1.7361111111111112E-2</v>
      </c>
      <c r="E26" s="44"/>
      <c r="F26" s="49">
        <v>33</v>
      </c>
      <c r="G26" s="8">
        <v>28.1</v>
      </c>
      <c r="H26" s="40" t="s">
        <v>63</v>
      </c>
      <c r="I26" s="8">
        <v>53.59</v>
      </c>
      <c r="J26" s="8">
        <v>67.569999999999993</v>
      </c>
      <c r="K26" s="8">
        <v>100.71</v>
      </c>
      <c r="L26" s="8">
        <v>82.98</v>
      </c>
      <c r="M26" s="8">
        <v>79.25</v>
      </c>
      <c r="N26" s="8">
        <v>9.44</v>
      </c>
      <c r="O26" s="8">
        <v>1.58</v>
      </c>
      <c r="P26" s="8">
        <v>1.31</v>
      </c>
      <c r="Q26" s="8">
        <v>0.81</v>
      </c>
      <c r="R26" s="8">
        <v>0.68</v>
      </c>
      <c r="S26" s="8">
        <v>82.64</v>
      </c>
      <c r="T26" s="8">
        <v>23.53</v>
      </c>
      <c r="U26" s="8">
        <f t="shared" si="0"/>
        <v>121.16</v>
      </c>
      <c r="V26" s="8">
        <f t="shared" si="2"/>
        <v>382.92999999999995</v>
      </c>
    </row>
    <row r="27" spans="1:23" x14ac:dyDescent="0.15">
      <c r="A27" s="33"/>
      <c r="B27" s="33"/>
      <c r="C27" s="8">
        <v>3</v>
      </c>
      <c r="D27" s="43">
        <v>5.9027777777777783E-2</v>
      </c>
      <c r="E27" s="44"/>
      <c r="F27" s="6">
        <v>29</v>
      </c>
      <c r="G27" s="47">
        <v>25.4</v>
      </c>
      <c r="H27" s="46" t="s">
        <v>75</v>
      </c>
      <c r="I27" s="8">
        <v>90.38</v>
      </c>
      <c r="J27" s="8">
        <v>8.89</v>
      </c>
      <c r="K27" s="8">
        <v>38.25</v>
      </c>
      <c r="L27" s="8">
        <v>69.319999999999993</v>
      </c>
      <c r="M27" s="8">
        <v>86.09</v>
      </c>
      <c r="N27" s="8">
        <v>123.55</v>
      </c>
      <c r="O27" s="8">
        <v>16.89</v>
      </c>
      <c r="P27" s="8">
        <v>28.06</v>
      </c>
      <c r="Q27" s="8">
        <v>66.48</v>
      </c>
      <c r="R27" s="8">
        <v>30.07</v>
      </c>
      <c r="S27" s="8">
        <v>4.0999999999999996</v>
      </c>
      <c r="T27" s="8">
        <v>27.26</v>
      </c>
      <c r="U27" s="8">
        <f t="shared" si="0"/>
        <v>99.27</v>
      </c>
      <c r="V27" s="8">
        <f t="shared" si="2"/>
        <v>490.07</v>
      </c>
    </row>
    <row r="28" spans="1:23" x14ac:dyDescent="0.15">
      <c r="A28" s="33"/>
      <c r="B28" s="33"/>
      <c r="C28" s="8">
        <v>4</v>
      </c>
      <c r="D28" s="43">
        <v>9.0277777777777776E-2</v>
      </c>
      <c r="E28" s="44"/>
      <c r="F28" s="49">
        <v>30</v>
      </c>
      <c r="G28" s="45">
        <v>29.6</v>
      </c>
      <c r="H28" s="46" t="s">
        <v>60</v>
      </c>
      <c r="I28" s="8">
        <v>111.68</v>
      </c>
      <c r="J28" s="8">
        <v>34.520000000000003</v>
      </c>
      <c r="K28" s="8">
        <v>38.07</v>
      </c>
      <c r="L28" s="8">
        <v>104.87</v>
      </c>
      <c r="M28" s="8">
        <v>70.319999999999993</v>
      </c>
      <c r="N28" s="8">
        <v>114.81</v>
      </c>
      <c r="O28" s="8">
        <v>46.19</v>
      </c>
      <c r="P28" s="8">
        <v>1.5</v>
      </c>
      <c r="Q28" s="8">
        <v>0.38</v>
      </c>
      <c r="R28" s="8">
        <v>0.6</v>
      </c>
      <c r="S28" s="8">
        <v>0.6</v>
      </c>
      <c r="T28" s="8">
        <v>0.41</v>
      </c>
      <c r="U28" s="8">
        <f t="shared" si="0"/>
        <v>146.20000000000002</v>
      </c>
      <c r="V28" s="8">
        <f t="shared" si="2"/>
        <v>377.75000000000006</v>
      </c>
    </row>
    <row r="29" spans="1:23" x14ac:dyDescent="0.15">
      <c r="A29" s="33"/>
      <c r="B29" s="33" t="s">
        <v>78</v>
      </c>
      <c r="C29" s="8">
        <v>1</v>
      </c>
      <c r="D29" s="43">
        <v>0</v>
      </c>
      <c r="E29" s="44"/>
      <c r="F29" s="6">
        <v>28</v>
      </c>
      <c r="G29" s="6">
        <v>27.7</v>
      </c>
      <c r="H29" s="40" t="s">
        <v>63</v>
      </c>
      <c r="I29" s="8">
        <v>69.42</v>
      </c>
      <c r="J29" s="8">
        <v>46.94</v>
      </c>
      <c r="K29" s="8">
        <v>102.65</v>
      </c>
      <c r="L29" s="8">
        <v>32.299999999999997</v>
      </c>
      <c r="M29" s="8">
        <v>5.23</v>
      </c>
      <c r="N29" s="8">
        <v>1.44</v>
      </c>
      <c r="O29" s="8">
        <v>1</v>
      </c>
      <c r="P29" s="8">
        <v>0.68</v>
      </c>
      <c r="Q29" s="8">
        <v>0.44</v>
      </c>
      <c r="R29" s="8">
        <v>0</v>
      </c>
      <c r="S29" s="8">
        <v>0.22</v>
      </c>
      <c r="T29" s="8">
        <v>0</v>
      </c>
      <c r="U29" s="8">
        <f t="shared" si="0"/>
        <v>116.36</v>
      </c>
      <c r="V29" s="8">
        <f t="shared" si="2"/>
        <v>143.95999999999998</v>
      </c>
    </row>
    <row r="30" spans="1:23" x14ac:dyDescent="0.15">
      <c r="A30" s="33"/>
      <c r="B30" s="33"/>
      <c r="C30" s="8">
        <v>2</v>
      </c>
      <c r="D30" s="43">
        <v>2.0833333333333332E-2</v>
      </c>
      <c r="E30" s="44"/>
      <c r="F30" s="6">
        <v>31</v>
      </c>
      <c r="G30" s="47">
        <v>24.3</v>
      </c>
      <c r="H30" s="46" t="s">
        <v>59</v>
      </c>
      <c r="I30" s="8">
        <v>156.11000000000001</v>
      </c>
      <c r="J30" s="8">
        <v>97.27</v>
      </c>
      <c r="K30" s="8">
        <v>93.83</v>
      </c>
      <c r="L30" s="8">
        <v>91.98</v>
      </c>
      <c r="M30" s="8">
        <v>64.709999999999994</v>
      </c>
      <c r="N30" s="8">
        <v>42.78</v>
      </c>
      <c r="O30" s="8">
        <v>24.32</v>
      </c>
      <c r="P30" s="8">
        <v>8.64</v>
      </c>
      <c r="Q30" s="8">
        <v>65.13</v>
      </c>
      <c r="R30" s="8">
        <v>23.05</v>
      </c>
      <c r="S30" s="8">
        <v>38.22</v>
      </c>
      <c r="T30" s="8">
        <v>3.27</v>
      </c>
      <c r="U30" s="8">
        <f t="shared" si="0"/>
        <v>253.38</v>
      </c>
      <c r="V30" s="8">
        <f t="shared" si="2"/>
        <v>455.92999999999995</v>
      </c>
      <c r="W30" s="47" t="s">
        <v>79</v>
      </c>
    </row>
    <row r="31" spans="1:23" x14ac:dyDescent="0.15">
      <c r="A31" s="33"/>
      <c r="B31" s="33"/>
      <c r="C31" s="8">
        <v>3</v>
      </c>
      <c r="D31" s="43">
        <v>5.5555555555555552E-2</v>
      </c>
      <c r="E31" s="44" t="s">
        <v>80</v>
      </c>
      <c r="F31" s="6">
        <v>46</v>
      </c>
      <c r="G31" s="6">
        <v>20.5</v>
      </c>
      <c r="H31" s="40" t="s">
        <v>63</v>
      </c>
      <c r="I31" s="8">
        <v>122.67</v>
      </c>
      <c r="J31" s="8">
        <v>28.19</v>
      </c>
      <c r="K31" s="8">
        <v>106.68</v>
      </c>
      <c r="L31" s="8">
        <v>65.930000000000007</v>
      </c>
      <c r="M31" s="8">
        <v>110.79</v>
      </c>
      <c r="N31" s="8">
        <v>45.83</v>
      </c>
      <c r="O31" s="8">
        <v>0.82</v>
      </c>
      <c r="P31" s="8">
        <v>27.5</v>
      </c>
      <c r="Q31" s="8">
        <v>73.069999999999993</v>
      </c>
      <c r="R31" s="8">
        <v>22.44</v>
      </c>
      <c r="S31" s="8">
        <v>18.25</v>
      </c>
      <c r="T31" s="8">
        <v>0.68</v>
      </c>
      <c r="U31" s="8">
        <f t="shared" si="0"/>
        <v>150.86000000000001</v>
      </c>
      <c r="V31" s="8">
        <f t="shared" si="2"/>
        <v>471.99</v>
      </c>
    </row>
    <row r="32" spans="1:23" x14ac:dyDescent="0.15">
      <c r="A32" s="33"/>
      <c r="B32" s="33"/>
      <c r="C32" s="8">
        <v>4</v>
      </c>
      <c r="D32" s="43">
        <v>0.12152777777777778</v>
      </c>
      <c r="E32" s="44"/>
      <c r="F32" s="49">
        <v>47</v>
      </c>
      <c r="G32" s="8">
        <v>24.5</v>
      </c>
      <c r="H32" s="40" t="s">
        <v>81</v>
      </c>
      <c r="I32" s="8">
        <v>128.87</v>
      </c>
      <c r="J32" s="8">
        <v>11.01</v>
      </c>
      <c r="K32" s="8">
        <v>92.74</v>
      </c>
      <c r="L32" s="8">
        <v>134.21</v>
      </c>
      <c r="M32" s="8">
        <v>85.24</v>
      </c>
      <c r="N32" s="8">
        <v>64.41</v>
      </c>
      <c r="O32" s="8">
        <v>0.6</v>
      </c>
      <c r="P32" s="8">
        <v>0</v>
      </c>
      <c r="Q32" s="8">
        <v>0</v>
      </c>
      <c r="R32" s="8">
        <v>0.63</v>
      </c>
      <c r="S32" s="8">
        <v>67.44</v>
      </c>
      <c r="T32" s="8">
        <v>23.34</v>
      </c>
      <c r="U32" s="8">
        <f t="shared" si="0"/>
        <v>139.88</v>
      </c>
      <c r="V32" s="8">
        <f t="shared" si="2"/>
        <v>468.61</v>
      </c>
    </row>
    <row r="33" spans="1:22" x14ac:dyDescent="0.15">
      <c r="A33" s="33"/>
      <c r="B33" s="33" t="s">
        <v>82</v>
      </c>
      <c r="C33" s="8">
        <v>1</v>
      </c>
      <c r="D33" s="43">
        <v>3.4722222222222224E-2</v>
      </c>
      <c r="E33" s="44"/>
      <c r="F33" s="6">
        <v>49</v>
      </c>
      <c r="G33" s="47">
        <v>23.9</v>
      </c>
      <c r="H33" s="46" t="s">
        <v>59</v>
      </c>
      <c r="I33" s="8">
        <v>96.96</v>
      </c>
      <c r="J33" s="8">
        <v>44.29</v>
      </c>
      <c r="K33" s="8">
        <v>85.04</v>
      </c>
      <c r="L33" s="8">
        <v>172.7</v>
      </c>
      <c r="M33" s="8">
        <v>28.01</v>
      </c>
      <c r="N33" s="8">
        <v>62.9</v>
      </c>
      <c r="O33" s="8">
        <v>1.4</v>
      </c>
      <c r="P33" s="8">
        <v>56.42</v>
      </c>
      <c r="Q33" s="8">
        <v>5.03</v>
      </c>
      <c r="R33" s="8">
        <v>0.22</v>
      </c>
      <c r="S33" s="8">
        <v>0</v>
      </c>
      <c r="T33" s="8">
        <v>0</v>
      </c>
      <c r="U33" s="8">
        <f t="shared" si="0"/>
        <v>141.25</v>
      </c>
      <c r="V33" s="8">
        <f t="shared" si="2"/>
        <v>411.71999999999997</v>
      </c>
    </row>
    <row r="34" spans="1:22" x14ac:dyDescent="0.15">
      <c r="A34" s="33"/>
      <c r="B34" s="33"/>
      <c r="C34" s="8">
        <v>2</v>
      </c>
      <c r="D34" s="8">
        <v>0</v>
      </c>
      <c r="E34" s="44"/>
      <c r="F34" s="6">
        <v>45</v>
      </c>
      <c r="G34" s="47">
        <v>23.6</v>
      </c>
      <c r="H34" s="46" t="s">
        <v>59</v>
      </c>
      <c r="I34" s="8">
        <v>124.65</v>
      </c>
      <c r="J34" s="8">
        <v>58.14</v>
      </c>
      <c r="K34" s="8">
        <v>37.57</v>
      </c>
      <c r="L34" s="8">
        <v>65.58</v>
      </c>
      <c r="M34" s="8">
        <v>54.84</v>
      </c>
      <c r="N34" s="8">
        <v>62.76</v>
      </c>
      <c r="O34" s="8">
        <v>58.57</v>
      </c>
      <c r="P34" s="8">
        <v>0.69</v>
      </c>
      <c r="Q34" s="8">
        <v>0.6</v>
      </c>
      <c r="R34" s="8">
        <v>1.1100000000000001</v>
      </c>
      <c r="S34" s="8">
        <v>0.78</v>
      </c>
      <c r="T34" s="8">
        <v>33.020000000000003</v>
      </c>
      <c r="U34" s="8">
        <f t="shared" si="0"/>
        <v>182.79000000000002</v>
      </c>
      <c r="V34" s="8">
        <f t="shared" si="2"/>
        <v>315.52</v>
      </c>
    </row>
    <row r="39" spans="1:22" x14ac:dyDescent="0.15">
      <c r="C39" s="8" t="s">
        <v>83</v>
      </c>
    </row>
  </sheetData>
  <mergeCells count="19">
    <mergeCell ref="A17:A34"/>
    <mergeCell ref="B17:B20"/>
    <mergeCell ref="E17:E20"/>
    <mergeCell ref="B21:B24"/>
    <mergeCell ref="E21:E24"/>
    <mergeCell ref="B25:B28"/>
    <mergeCell ref="E25:E30"/>
    <mergeCell ref="B29:B32"/>
    <mergeCell ref="E31:E34"/>
    <mergeCell ref="B33:B34"/>
    <mergeCell ref="A4:A8"/>
    <mergeCell ref="B4:B5"/>
    <mergeCell ref="E4:E8"/>
    <mergeCell ref="B6:B8"/>
    <mergeCell ref="A9:A16"/>
    <mergeCell ref="B9:B12"/>
    <mergeCell ref="E9:E12"/>
    <mergeCell ref="B13:B16"/>
    <mergeCell ref="E13:E16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O41"/>
  <sheetViews>
    <sheetView topLeftCell="DT1" workbookViewId="0">
      <selection activeCell="EB24" sqref="EB24"/>
    </sheetView>
  </sheetViews>
  <sheetFormatPr defaultColWidth="9" defaultRowHeight="14.25" x14ac:dyDescent="0.2"/>
  <cols>
    <col min="1" max="1" width="24.875" style="61" customWidth="1"/>
    <col min="2" max="2" width="7.875" style="61" customWidth="1"/>
    <col min="3" max="3" width="9" style="158"/>
    <col min="4" max="4" width="11.875" style="158" customWidth="1"/>
    <col min="5" max="5" width="9.5" style="158" bestFit="1" customWidth="1"/>
    <col min="6" max="6" width="11.875" style="158" customWidth="1"/>
    <col min="7" max="9" width="9" style="158"/>
    <col min="10" max="10" width="11.875" style="158" customWidth="1"/>
    <col min="11" max="11" width="9" style="159"/>
    <col min="12" max="12" width="11.875" style="158" customWidth="1"/>
    <col min="13" max="13" width="9" style="159"/>
    <col min="14" max="14" width="9" style="158"/>
    <col min="15" max="15" width="9.5" style="158" bestFit="1" customWidth="1"/>
    <col min="16" max="16" width="11.875" style="158" customWidth="1"/>
    <col min="17" max="19" width="9" style="158"/>
    <col min="20" max="20" width="11.875" style="158" customWidth="1"/>
    <col min="21" max="21" width="9" style="159"/>
    <col min="22" max="23" width="9" style="158"/>
    <col min="24" max="24" width="11.875" style="158" customWidth="1"/>
    <col min="25" max="25" width="9" style="158"/>
    <col min="26" max="26" width="11.875" style="158" customWidth="1"/>
    <col min="27" max="29" width="9" style="158"/>
    <col min="30" max="30" width="11.875" style="158" customWidth="1"/>
    <col min="31" max="31" width="9" style="159"/>
    <col min="32" max="32" width="11.875" style="158" customWidth="1"/>
    <col min="33" max="33" width="9" style="159"/>
    <col min="34" max="35" width="9" style="158"/>
    <col min="36" max="36" width="11.875" style="158" customWidth="1"/>
    <col min="37" max="37" width="9" style="158"/>
    <col min="38" max="38" width="11.875" style="158" customWidth="1"/>
    <col min="39" max="41" width="9" style="158"/>
    <col min="42" max="42" width="11.875" style="158" customWidth="1"/>
    <col min="43" max="43" width="9" style="159"/>
    <col min="44" max="44" width="11.875" style="158" customWidth="1"/>
    <col min="45" max="45" width="9" style="159"/>
    <col min="46" max="46" width="9" style="158"/>
    <col min="47" max="47" width="9.5" style="158" bestFit="1" customWidth="1"/>
    <col min="48" max="48" width="11.875" style="158" customWidth="1"/>
    <col min="49" max="49" width="9" style="158"/>
    <col min="50" max="50" width="11.875" style="158" customWidth="1"/>
    <col min="51" max="53" width="9" style="158"/>
    <col min="54" max="54" width="11.875" style="158" customWidth="1"/>
    <col min="55" max="55" width="9" style="159"/>
    <col min="56" max="56" width="11.875" style="158" customWidth="1"/>
    <col min="57" max="57" width="9" style="159"/>
    <col min="58" max="59" width="9" style="158"/>
    <col min="60" max="60" width="11.875" style="158" customWidth="1"/>
    <col min="61" max="61" width="9" style="158"/>
    <col min="62" max="62" width="11.875" style="158" customWidth="1"/>
    <col min="63" max="65" width="9" style="158"/>
    <col min="66" max="66" width="11.875" style="158" customWidth="1"/>
    <col min="67" max="67" width="9" style="159"/>
    <col min="68" max="68" width="11.875" style="158" customWidth="1"/>
    <col min="69" max="70" width="9" style="159"/>
    <col min="71" max="71" width="7.125" style="158" customWidth="1"/>
    <col min="72" max="72" width="9.5" style="158" bestFit="1" customWidth="1"/>
    <col min="73" max="73" width="11.875" style="158" customWidth="1"/>
    <col min="74" max="74" width="9" style="158"/>
    <col min="75" max="75" width="11.875" style="158" customWidth="1"/>
    <col min="76" max="78" width="9" style="158"/>
    <col min="79" max="79" width="11.875" style="158" customWidth="1"/>
    <col min="80" max="80" width="9" style="159"/>
    <col min="81" max="81" width="11.875" style="158" customWidth="1"/>
    <col min="82" max="82" width="9" style="159"/>
    <col min="83" max="83" width="9" style="158"/>
    <col min="84" max="84" width="9.5" style="158" bestFit="1" customWidth="1"/>
    <col min="85" max="85" width="9.875" style="158" customWidth="1"/>
    <col min="86" max="86" width="9" style="158"/>
    <col min="87" max="87" width="8.25" style="158" customWidth="1"/>
    <col min="88" max="88" width="9.5" style="158" customWidth="1"/>
    <col min="89" max="89" width="9" style="158"/>
    <col min="90" max="90" width="7.75" style="158" customWidth="1"/>
    <col min="91" max="91" width="9" style="158" customWidth="1"/>
    <col min="92" max="92" width="9" style="158"/>
    <col min="93" max="93" width="8.125" style="158" customWidth="1"/>
    <col min="94" max="94" width="11" style="158" customWidth="1"/>
    <col min="95" max="95" width="9" style="158"/>
    <col min="96" max="96" width="8" style="158" customWidth="1"/>
    <col min="97" max="97" width="10" style="158" customWidth="1"/>
    <col min="98" max="98" width="9" style="158"/>
    <col min="99" max="99" width="8.25" style="158" customWidth="1"/>
    <col min="100" max="100" width="10.375" style="158" customWidth="1"/>
    <col min="101" max="101" width="9" style="158"/>
    <col min="102" max="102" width="7.625" style="158" customWidth="1"/>
    <col min="103" max="103" width="10.625" style="158" customWidth="1"/>
    <col min="104" max="104" width="9" style="158"/>
    <col min="105" max="105" width="8.25" style="158" customWidth="1"/>
    <col min="106" max="106" width="11.875" style="158" customWidth="1"/>
    <col min="107" max="108" width="9" style="158"/>
    <col min="109" max="109" width="9" style="160"/>
    <col min="110" max="110" width="9.5" style="158" bestFit="1" customWidth="1"/>
    <col min="111" max="111" width="11.875" style="158" customWidth="1"/>
    <col min="112" max="112" width="9" style="158"/>
    <col min="113" max="113" width="11.875" style="158" customWidth="1"/>
    <col min="114" max="116" width="9" style="158"/>
    <col min="117" max="117" width="11.875" style="158" customWidth="1"/>
    <col min="118" max="118" width="9" style="159"/>
    <col min="119" max="119" width="11.875" style="158" customWidth="1"/>
    <col min="120" max="122" width="9" style="159"/>
    <col min="123" max="123" width="9.5" style="158" bestFit="1" customWidth="1"/>
    <col min="124" max="124" width="11.875" style="158" customWidth="1"/>
    <col min="125" max="125" width="9" style="158"/>
    <col min="126" max="126" width="11.875" style="158" customWidth="1"/>
    <col min="127" max="129" width="9" style="158"/>
    <col min="130" max="130" width="11.875" style="158" customWidth="1"/>
    <col min="131" max="131" width="9" style="159"/>
    <col min="132" max="132" width="11.875" style="158" customWidth="1"/>
    <col min="133" max="134" width="9" style="159"/>
    <col min="135" max="135" width="9.5" style="158" bestFit="1" customWidth="1"/>
    <col min="136" max="136" width="11.875" style="158" customWidth="1"/>
    <col min="137" max="137" width="9" style="158"/>
    <col min="138" max="138" width="11.875" style="158" customWidth="1"/>
    <col min="139" max="141" width="9" style="158"/>
    <col min="142" max="142" width="11.875" style="158" customWidth="1"/>
    <col min="143" max="143" width="9" style="159"/>
    <col min="144" max="144" width="11.875" style="158" customWidth="1"/>
    <col min="145" max="145" width="9" style="159"/>
    <col min="146" max="16384" width="9" style="158"/>
  </cols>
  <sheetData>
    <row r="1" spans="1:145" s="61" customFormat="1" ht="15" x14ac:dyDescent="0.25">
      <c r="A1" s="61">
        <v>20181002</v>
      </c>
      <c r="C1" s="119" t="s">
        <v>116</v>
      </c>
      <c r="F1" s="61">
        <v>20181003</v>
      </c>
      <c r="G1" s="119" t="s">
        <v>117</v>
      </c>
      <c r="H1" s="120"/>
      <c r="I1" s="61">
        <v>20181002</v>
      </c>
      <c r="J1" s="119" t="s">
        <v>117</v>
      </c>
      <c r="K1" s="121"/>
      <c r="L1" s="61">
        <v>20181003</v>
      </c>
      <c r="M1" s="119" t="s">
        <v>116</v>
      </c>
      <c r="O1" s="61">
        <v>20181003</v>
      </c>
      <c r="P1" s="119" t="s">
        <v>117</v>
      </c>
      <c r="Q1" s="120"/>
      <c r="R1" s="120"/>
      <c r="S1" s="122"/>
      <c r="T1" s="123"/>
      <c r="U1" s="121"/>
      <c r="W1" s="61">
        <v>20181004</v>
      </c>
      <c r="X1" s="119" t="s">
        <v>117</v>
      </c>
      <c r="Y1" s="120"/>
      <c r="Z1" s="119" t="s">
        <v>117</v>
      </c>
      <c r="AA1" s="120"/>
      <c r="AB1" s="120"/>
      <c r="AC1" s="122"/>
      <c r="AD1" s="123"/>
      <c r="AE1" s="121"/>
      <c r="AF1" s="123"/>
      <c r="AG1" s="121"/>
      <c r="AI1" s="61">
        <v>20181006</v>
      </c>
      <c r="AJ1" s="119" t="s">
        <v>116</v>
      </c>
      <c r="AK1" s="120"/>
      <c r="AL1" s="119" t="s">
        <v>117</v>
      </c>
      <c r="AM1" s="120"/>
      <c r="AN1" s="120"/>
      <c r="AP1" s="123"/>
      <c r="AQ1" s="121"/>
      <c r="AR1" s="123"/>
      <c r="AS1" s="121"/>
      <c r="AU1" s="61">
        <v>20181008</v>
      </c>
      <c r="AV1" s="119" t="s">
        <v>117</v>
      </c>
      <c r="AW1" s="120"/>
      <c r="AX1" s="119" t="s">
        <v>117</v>
      </c>
      <c r="AY1" s="120"/>
      <c r="AZ1" s="120"/>
      <c r="BA1" s="122"/>
      <c r="BB1" s="123"/>
      <c r="BC1" s="121"/>
      <c r="BD1" s="123"/>
      <c r="BE1" s="121"/>
      <c r="BG1" s="61">
        <v>20181010</v>
      </c>
      <c r="BH1" s="119" t="s">
        <v>117</v>
      </c>
      <c r="BI1" s="120"/>
      <c r="BJ1" s="119" t="s">
        <v>117</v>
      </c>
      <c r="BK1" s="120"/>
      <c r="BL1" s="120"/>
      <c r="BM1" s="122"/>
      <c r="BN1" s="123"/>
      <c r="BO1" s="121"/>
      <c r="BP1" s="123"/>
      <c r="BQ1" s="121"/>
      <c r="BR1" s="121"/>
      <c r="BT1" s="61">
        <v>20181017</v>
      </c>
      <c r="BU1" s="119" t="s">
        <v>117</v>
      </c>
      <c r="BV1" s="120"/>
      <c r="BW1" s="119" t="s">
        <v>117</v>
      </c>
      <c r="BX1" s="120"/>
      <c r="BY1" s="120"/>
      <c r="BZ1" s="122"/>
      <c r="CA1" s="123"/>
      <c r="CB1" s="121"/>
      <c r="CC1" s="123"/>
      <c r="CD1" s="121"/>
      <c r="CF1" s="61">
        <v>20181017</v>
      </c>
      <c r="CG1" s="119" t="s">
        <v>117</v>
      </c>
      <c r="CH1" s="120"/>
      <c r="CI1" s="124" t="s">
        <v>118</v>
      </c>
      <c r="CK1" s="125"/>
      <c r="CM1" s="119"/>
      <c r="CN1" s="125"/>
      <c r="CP1" s="119"/>
      <c r="CQ1" s="125"/>
      <c r="CS1" s="119"/>
      <c r="CT1" s="125"/>
      <c r="CV1" s="119"/>
      <c r="CW1" s="125"/>
      <c r="CY1" s="119"/>
      <c r="CZ1" s="125"/>
      <c r="DB1" s="119"/>
      <c r="DC1" s="125"/>
      <c r="DF1" s="61">
        <v>20181024</v>
      </c>
      <c r="DG1" s="119" t="s">
        <v>117</v>
      </c>
      <c r="DH1" s="120"/>
      <c r="DI1" s="119" t="s">
        <v>117</v>
      </c>
      <c r="DJ1" s="120"/>
      <c r="DK1" s="120"/>
      <c r="DL1" s="122"/>
      <c r="DM1" s="123"/>
      <c r="DN1" s="121"/>
      <c r="DO1" s="123"/>
      <c r="DP1" s="121"/>
      <c r="DQ1" s="121"/>
      <c r="DR1" s="121"/>
      <c r="DS1" s="61">
        <v>20181031</v>
      </c>
      <c r="DT1" s="119" t="s">
        <v>117</v>
      </c>
      <c r="DU1" s="120"/>
      <c r="DV1" s="119" t="s">
        <v>116</v>
      </c>
      <c r="DW1" s="120"/>
      <c r="DX1" s="120"/>
      <c r="DY1" s="122"/>
      <c r="DZ1" s="123"/>
      <c r="EA1" s="121"/>
      <c r="EB1" s="123"/>
      <c r="EC1" s="121"/>
      <c r="ED1" s="121"/>
      <c r="EE1" s="61">
        <v>20181128</v>
      </c>
      <c r="EF1" s="119" t="s">
        <v>117</v>
      </c>
      <c r="EG1" s="120"/>
      <c r="EH1" s="119"/>
      <c r="EI1" s="120"/>
      <c r="EJ1" s="120"/>
      <c r="EK1" s="122"/>
      <c r="EL1" s="123"/>
      <c r="EM1" s="121"/>
      <c r="EN1" s="123"/>
      <c r="EO1" s="121"/>
    </row>
    <row r="2" spans="1:145" s="61" customFormat="1" ht="15" x14ac:dyDescent="0.25">
      <c r="B2" s="62"/>
      <c r="C2" s="126"/>
      <c r="D2" s="63" t="s">
        <v>119</v>
      </c>
      <c r="E2" s="127"/>
      <c r="F2" s="63" t="s">
        <v>119</v>
      </c>
      <c r="G2" s="127"/>
      <c r="H2" s="127"/>
      <c r="I2" s="122"/>
      <c r="J2" s="63" t="s">
        <v>119</v>
      </c>
      <c r="K2" s="121"/>
      <c r="L2" s="63" t="s">
        <v>119</v>
      </c>
      <c r="M2" s="121"/>
      <c r="O2" s="126"/>
      <c r="P2" s="63" t="s">
        <v>119</v>
      </c>
      <c r="Q2" s="127"/>
      <c r="R2" s="127"/>
      <c r="S2" s="122"/>
      <c r="T2" s="63" t="s">
        <v>119</v>
      </c>
      <c r="U2" s="121"/>
      <c r="W2" s="126"/>
      <c r="X2" s="63" t="s">
        <v>119</v>
      </c>
      <c r="Y2" s="127"/>
      <c r="Z2" s="63" t="s">
        <v>119</v>
      </c>
      <c r="AA2" s="127"/>
      <c r="AB2" s="127"/>
      <c r="AC2" s="122"/>
      <c r="AD2" s="63" t="s">
        <v>119</v>
      </c>
      <c r="AE2" s="121"/>
      <c r="AF2" s="63" t="s">
        <v>119</v>
      </c>
      <c r="AG2" s="121"/>
      <c r="AI2" s="126"/>
      <c r="AJ2" s="63" t="s">
        <v>119</v>
      </c>
      <c r="AK2" s="127"/>
      <c r="AL2" s="63" t="s">
        <v>119</v>
      </c>
      <c r="AM2" s="127"/>
      <c r="AN2" s="127"/>
      <c r="AO2" s="122"/>
      <c r="AP2" s="63" t="s">
        <v>119</v>
      </c>
      <c r="AQ2" s="121"/>
      <c r="AR2" s="63" t="s">
        <v>119</v>
      </c>
      <c r="AS2" s="121"/>
      <c r="AU2" s="126"/>
      <c r="AV2" s="63" t="s">
        <v>119</v>
      </c>
      <c r="AW2" s="127"/>
      <c r="AX2" s="63" t="s">
        <v>119</v>
      </c>
      <c r="AY2" s="127"/>
      <c r="AZ2" s="127"/>
      <c r="BA2" s="122"/>
      <c r="BB2" s="63" t="s">
        <v>119</v>
      </c>
      <c r="BC2" s="121"/>
      <c r="BD2" s="63" t="s">
        <v>119</v>
      </c>
      <c r="BE2" s="121"/>
      <c r="BG2" s="126"/>
      <c r="BH2" s="63" t="s">
        <v>119</v>
      </c>
      <c r="BI2" s="127"/>
      <c r="BJ2" s="63" t="s">
        <v>119</v>
      </c>
      <c r="BK2" s="127"/>
      <c r="BL2" s="127"/>
      <c r="BM2" s="122"/>
      <c r="BN2" s="63" t="s">
        <v>119</v>
      </c>
      <c r="BO2" s="121"/>
      <c r="BP2" s="63" t="s">
        <v>119</v>
      </c>
      <c r="BQ2" s="121"/>
      <c r="BR2" s="121"/>
      <c r="BT2" s="126"/>
      <c r="BU2" s="63" t="s">
        <v>119</v>
      </c>
      <c r="BV2" s="127"/>
      <c r="BW2" s="63" t="s">
        <v>119</v>
      </c>
      <c r="BX2" s="127"/>
      <c r="BY2" s="127"/>
      <c r="BZ2" s="122"/>
      <c r="CA2" s="63" t="s">
        <v>119</v>
      </c>
      <c r="CB2" s="121"/>
      <c r="CC2" s="63" t="s">
        <v>119</v>
      </c>
      <c r="CD2" s="121"/>
      <c r="CF2" s="122"/>
      <c r="CG2" s="63" t="s">
        <v>119</v>
      </c>
      <c r="CH2" s="125"/>
      <c r="CI2" s="122"/>
      <c r="CJ2" s="63" t="s">
        <v>119</v>
      </c>
      <c r="CK2" s="125"/>
      <c r="CL2" s="122"/>
      <c r="CM2" s="63" t="s">
        <v>119</v>
      </c>
      <c r="CN2" s="125"/>
      <c r="CO2" s="122"/>
      <c r="CP2" s="63" t="s">
        <v>119</v>
      </c>
      <c r="CQ2" s="125"/>
      <c r="CR2" s="122"/>
      <c r="CS2" s="63" t="s">
        <v>119</v>
      </c>
      <c r="CT2" s="125"/>
      <c r="CU2" s="122"/>
      <c r="CV2" s="63" t="s">
        <v>119</v>
      </c>
      <c r="CW2" s="125"/>
      <c r="CX2" s="122"/>
      <c r="CY2" s="63" t="s">
        <v>119</v>
      </c>
      <c r="CZ2" s="125"/>
      <c r="DA2" s="122"/>
      <c r="DB2" s="63" t="s">
        <v>119</v>
      </c>
      <c r="DC2" s="125"/>
      <c r="DF2" s="126"/>
      <c r="DG2" s="63" t="s">
        <v>119</v>
      </c>
      <c r="DH2" s="127"/>
      <c r="DI2" s="63" t="s">
        <v>119</v>
      </c>
      <c r="DJ2" s="127"/>
      <c r="DK2" s="127"/>
      <c r="DL2" s="122"/>
      <c r="DM2" s="63" t="s">
        <v>119</v>
      </c>
      <c r="DN2" s="121"/>
      <c r="DO2" s="63" t="s">
        <v>119</v>
      </c>
      <c r="DP2" s="121"/>
      <c r="DQ2" s="121"/>
      <c r="DR2" s="121"/>
      <c r="DS2" s="126"/>
      <c r="DT2" s="63" t="s">
        <v>119</v>
      </c>
      <c r="DU2" s="127"/>
      <c r="DV2" s="63" t="s">
        <v>119</v>
      </c>
      <c r="DW2" s="127"/>
      <c r="DX2" s="127"/>
      <c r="DY2" s="122"/>
      <c r="DZ2" s="63" t="s">
        <v>119</v>
      </c>
      <c r="EA2" s="121"/>
      <c r="EB2" s="63" t="s">
        <v>119</v>
      </c>
      <c r="EC2" s="121"/>
      <c r="ED2" s="121"/>
      <c r="EE2" s="126"/>
      <c r="EF2" s="63" t="s">
        <v>119</v>
      </c>
      <c r="EG2" s="127"/>
      <c r="EH2" s="63"/>
      <c r="EI2" s="127"/>
      <c r="EJ2" s="127"/>
      <c r="EK2" s="122"/>
      <c r="EL2" s="63" t="s">
        <v>119</v>
      </c>
      <c r="EM2" s="121"/>
      <c r="EN2" s="63" t="s">
        <v>119</v>
      </c>
      <c r="EO2" s="121"/>
    </row>
    <row r="3" spans="1:145" s="61" customFormat="1" ht="15.75" thickBot="1" x14ac:dyDescent="0.3">
      <c r="C3" s="128" t="s">
        <v>120</v>
      </c>
      <c r="E3" s="120" t="s">
        <v>121</v>
      </c>
      <c r="G3" s="120" t="s">
        <v>121</v>
      </c>
      <c r="H3" s="120"/>
      <c r="I3" s="128" t="s">
        <v>12</v>
      </c>
      <c r="K3" s="121" t="s">
        <v>121</v>
      </c>
      <c r="M3" s="121" t="s">
        <v>121</v>
      </c>
      <c r="O3" s="129" t="s">
        <v>122</v>
      </c>
      <c r="Q3" s="120" t="s">
        <v>121</v>
      </c>
      <c r="R3" s="120"/>
      <c r="S3" s="129" t="s">
        <v>122</v>
      </c>
      <c r="U3" s="121" t="s">
        <v>121</v>
      </c>
      <c r="W3" s="130" t="s">
        <v>123</v>
      </c>
      <c r="Y3" s="120" t="s">
        <v>121</v>
      </c>
      <c r="AA3" s="120" t="s">
        <v>121</v>
      </c>
      <c r="AB3" s="120"/>
      <c r="AC3" s="130" t="s">
        <v>124</v>
      </c>
      <c r="AE3" s="121" t="s">
        <v>121</v>
      </c>
      <c r="AG3" s="121" t="s">
        <v>121</v>
      </c>
      <c r="AI3" s="131" t="s">
        <v>125</v>
      </c>
      <c r="AK3" s="120" t="s">
        <v>121</v>
      </c>
      <c r="AM3" s="120" t="s">
        <v>121</v>
      </c>
      <c r="AN3" s="120"/>
      <c r="AO3" s="131" t="s">
        <v>126</v>
      </c>
      <c r="AQ3" s="121" t="s">
        <v>121</v>
      </c>
      <c r="AS3" s="121" t="s">
        <v>121</v>
      </c>
      <c r="AU3" s="58" t="s">
        <v>127</v>
      </c>
      <c r="AW3" s="120" t="s">
        <v>121</v>
      </c>
      <c r="AY3" s="120" t="s">
        <v>121</v>
      </c>
      <c r="AZ3" s="120"/>
      <c r="BA3" s="58" t="s">
        <v>127</v>
      </c>
      <c r="BC3" s="121" t="s">
        <v>121</v>
      </c>
      <c r="BE3" s="121" t="s">
        <v>121</v>
      </c>
      <c r="BG3" s="132" t="s">
        <v>128</v>
      </c>
      <c r="BI3" s="120" t="s">
        <v>121</v>
      </c>
      <c r="BK3" s="120" t="s">
        <v>121</v>
      </c>
      <c r="BL3" s="120"/>
      <c r="BM3" s="132" t="s">
        <v>129</v>
      </c>
      <c r="BO3" s="121" t="s">
        <v>121</v>
      </c>
      <c r="BQ3" s="121" t="s">
        <v>121</v>
      </c>
      <c r="BR3" s="121"/>
      <c r="BT3" s="129" t="s">
        <v>130</v>
      </c>
      <c r="BV3" s="120" t="s">
        <v>121</v>
      </c>
      <c r="BX3" s="120" t="s">
        <v>121</v>
      </c>
      <c r="BY3" s="120"/>
      <c r="BZ3" s="129" t="s">
        <v>130</v>
      </c>
      <c r="CB3" s="121" t="s">
        <v>121</v>
      </c>
      <c r="CD3" s="121" t="s">
        <v>121</v>
      </c>
      <c r="CF3" s="129" t="s">
        <v>131</v>
      </c>
      <c r="CG3" s="61" t="s">
        <v>132</v>
      </c>
      <c r="CH3" s="133" t="s">
        <v>121</v>
      </c>
      <c r="CI3" s="129" t="s">
        <v>130</v>
      </c>
      <c r="CJ3" s="61" t="s">
        <v>133</v>
      </c>
      <c r="CK3" s="133" t="s">
        <v>121</v>
      </c>
      <c r="CL3" s="129" t="s">
        <v>130</v>
      </c>
      <c r="CM3" s="61" t="s">
        <v>134</v>
      </c>
      <c r="CN3" s="133" t="s">
        <v>121</v>
      </c>
      <c r="CO3" s="129" t="s">
        <v>130</v>
      </c>
      <c r="CP3" s="61" t="s">
        <v>135</v>
      </c>
      <c r="CQ3" s="133" t="s">
        <v>121</v>
      </c>
      <c r="CR3" s="129" t="s">
        <v>131</v>
      </c>
      <c r="CS3" s="61" t="s">
        <v>136</v>
      </c>
      <c r="CT3" s="133" t="s">
        <v>121</v>
      </c>
      <c r="CU3" s="129" t="s">
        <v>130</v>
      </c>
      <c r="CV3" s="61" t="s">
        <v>137</v>
      </c>
      <c r="CW3" s="133" t="s">
        <v>121</v>
      </c>
      <c r="CX3" s="129" t="s">
        <v>130</v>
      </c>
      <c r="CY3" s="61" t="s">
        <v>138</v>
      </c>
      <c r="CZ3" s="133" t="s">
        <v>121</v>
      </c>
      <c r="DA3" s="129" t="s">
        <v>130</v>
      </c>
      <c r="DB3" s="61" t="s">
        <v>139</v>
      </c>
      <c r="DC3" s="133" t="s">
        <v>121</v>
      </c>
      <c r="DF3" s="129" t="s">
        <v>140</v>
      </c>
      <c r="DH3" s="120" t="s">
        <v>121</v>
      </c>
      <c r="DJ3" s="120" t="s">
        <v>121</v>
      </c>
      <c r="DK3" s="120"/>
      <c r="DL3" s="129" t="s">
        <v>140</v>
      </c>
      <c r="DN3" s="121" t="s">
        <v>121</v>
      </c>
      <c r="DP3" s="121" t="s">
        <v>121</v>
      </c>
      <c r="DQ3" s="121"/>
      <c r="DR3" s="121"/>
      <c r="DS3" s="58" t="s">
        <v>141</v>
      </c>
      <c r="DU3" s="120" t="s">
        <v>121</v>
      </c>
      <c r="DW3" s="120" t="s">
        <v>121</v>
      </c>
      <c r="DX3" s="120"/>
      <c r="DY3" s="58" t="s">
        <v>142</v>
      </c>
      <c r="EA3" s="121" t="s">
        <v>121</v>
      </c>
      <c r="EC3" s="121" t="s">
        <v>121</v>
      </c>
      <c r="ED3" s="121"/>
      <c r="EE3" s="129" t="s">
        <v>143</v>
      </c>
      <c r="EG3" s="120" t="s">
        <v>121</v>
      </c>
      <c r="EI3" s="120" t="s">
        <v>121</v>
      </c>
      <c r="EJ3" s="120"/>
      <c r="EK3" s="129" t="s">
        <v>143</v>
      </c>
      <c r="EM3" s="121" t="s">
        <v>121</v>
      </c>
      <c r="EO3" s="121" t="s">
        <v>121</v>
      </c>
    </row>
    <row r="4" spans="1:145" s="61" customFormat="1" ht="15" x14ac:dyDescent="0.2">
      <c r="B4" s="64" t="s">
        <v>107</v>
      </c>
      <c r="C4" s="134" t="s">
        <v>110</v>
      </c>
      <c r="D4" s="77" t="s">
        <v>144</v>
      </c>
      <c r="E4" s="135" t="s">
        <v>145</v>
      </c>
      <c r="F4" s="77" t="s">
        <v>144</v>
      </c>
      <c r="G4" s="135" t="s">
        <v>145</v>
      </c>
      <c r="H4" s="127"/>
      <c r="I4" s="76" t="s">
        <v>111</v>
      </c>
      <c r="J4" s="77" t="s">
        <v>144</v>
      </c>
      <c r="K4" s="136" t="s">
        <v>145</v>
      </c>
      <c r="L4" s="77" t="s">
        <v>144</v>
      </c>
      <c r="M4" s="136" t="s">
        <v>145</v>
      </c>
      <c r="O4" s="137" t="s">
        <v>110</v>
      </c>
      <c r="P4" s="77" t="s">
        <v>144</v>
      </c>
      <c r="Q4" s="135" t="s">
        <v>145</v>
      </c>
      <c r="R4" s="127"/>
      <c r="S4" s="76" t="s">
        <v>111</v>
      </c>
      <c r="T4" s="77" t="s">
        <v>144</v>
      </c>
      <c r="U4" s="136" t="s">
        <v>145</v>
      </c>
      <c r="W4" s="137" t="s">
        <v>110</v>
      </c>
      <c r="X4" s="77" t="s">
        <v>144</v>
      </c>
      <c r="Y4" s="138" t="s">
        <v>145</v>
      </c>
      <c r="Z4" s="139" t="s">
        <v>144</v>
      </c>
      <c r="AA4" s="135" t="s">
        <v>145</v>
      </c>
      <c r="AB4" s="127"/>
      <c r="AC4" s="76" t="s">
        <v>111</v>
      </c>
      <c r="AD4" s="77" t="s">
        <v>144</v>
      </c>
      <c r="AE4" s="136" t="s">
        <v>145</v>
      </c>
      <c r="AF4" s="77" t="s">
        <v>144</v>
      </c>
      <c r="AG4" s="136" t="s">
        <v>145</v>
      </c>
      <c r="AI4" s="137" t="s">
        <v>110</v>
      </c>
      <c r="AJ4" s="77" t="s">
        <v>144</v>
      </c>
      <c r="AK4" s="138" t="s">
        <v>145</v>
      </c>
      <c r="AL4" s="139" t="s">
        <v>144</v>
      </c>
      <c r="AM4" s="135" t="s">
        <v>145</v>
      </c>
      <c r="AN4" s="127"/>
      <c r="AO4" s="76" t="s">
        <v>111</v>
      </c>
      <c r="AP4" s="77" t="s">
        <v>144</v>
      </c>
      <c r="AQ4" s="136" t="s">
        <v>145</v>
      </c>
      <c r="AR4" s="77" t="s">
        <v>144</v>
      </c>
      <c r="AS4" s="136" t="s">
        <v>145</v>
      </c>
      <c r="AU4" s="137" t="s">
        <v>110</v>
      </c>
      <c r="AV4" s="77" t="s">
        <v>144</v>
      </c>
      <c r="AW4" s="138" t="s">
        <v>145</v>
      </c>
      <c r="AX4" s="139" t="s">
        <v>144</v>
      </c>
      <c r="AY4" s="135" t="s">
        <v>145</v>
      </c>
      <c r="AZ4" s="127"/>
      <c r="BA4" s="76" t="s">
        <v>111</v>
      </c>
      <c r="BB4" s="77" t="s">
        <v>144</v>
      </c>
      <c r="BC4" s="136" t="s">
        <v>145</v>
      </c>
      <c r="BD4" s="77" t="s">
        <v>144</v>
      </c>
      <c r="BE4" s="136" t="s">
        <v>145</v>
      </c>
      <c r="BG4" s="137" t="s">
        <v>110</v>
      </c>
      <c r="BH4" s="77" t="s">
        <v>144</v>
      </c>
      <c r="BI4" s="138" t="s">
        <v>145</v>
      </c>
      <c r="BJ4" s="139" t="s">
        <v>144</v>
      </c>
      <c r="BK4" s="135" t="s">
        <v>145</v>
      </c>
      <c r="BL4" s="127"/>
      <c r="BM4" s="76" t="s">
        <v>111</v>
      </c>
      <c r="BN4" s="77" t="s">
        <v>144</v>
      </c>
      <c r="BO4" s="136" t="s">
        <v>145</v>
      </c>
      <c r="BP4" s="77" t="s">
        <v>144</v>
      </c>
      <c r="BQ4" s="136" t="s">
        <v>145</v>
      </c>
      <c r="BR4" s="140"/>
      <c r="BS4" s="75" t="s">
        <v>146</v>
      </c>
      <c r="BT4" s="134" t="s">
        <v>110</v>
      </c>
      <c r="BU4" s="77" t="s">
        <v>144</v>
      </c>
      <c r="BV4" s="138" t="s">
        <v>145</v>
      </c>
      <c r="BW4" s="139" t="s">
        <v>144</v>
      </c>
      <c r="BX4" s="135" t="s">
        <v>145</v>
      </c>
      <c r="BY4" s="127"/>
      <c r="BZ4" s="76" t="s">
        <v>111</v>
      </c>
      <c r="CA4" s="77" t="s">
        <v>144</v>
      </c>
      <c r="CB4" s="136" t="s">
        <v>145</v>
      </c>
      <c r="CC4" s="77" t="s">
        <v>144</v>
      </c>
      <c r="CD4" s="136" t="s">
        <v>145</v>
      </c>
      <c r="CF4" s="76" t="s">
        <v>111</v>
      </c>
      <c r="CG4" s="77" t="s">
        <v>144</v>
      </c>
      <c r="CH4" s="141" t="s">
        <v>145</v>
      </c>
      <c r="CI4" s="76" t="s">
        <v>111</v>
      </c>
      <c r="CJ4" s="77" t="s">
        <v>144</v>
      </c>
      <c r="CK4" s="141" t="s">
        <v>145</v>
      </c>
      <c r="CL4" s="76" t="s">
        <v>111</v>
      </c>
      <c r="CM4" s="77" t="s">
        <v>144</v>
      </c>
      <c r="CN4" s="141" t="s">
        <v>145</v>
      </c>
      <c r="CO4" s="76" t="s">
        <v>111</v>
      </c>
      <c r="CP4" s="77" t="s">
        <v>144</v>
      </c>
      <c r="CQ4" s="141" t="s">
        <v>145</v>
      </c>
      <c r="CR4" s="76" t="s">
        <v>111</v>
      </c>
      <c r="CS4" s="77" t="s">
        <v>144</v>
      </c>
      <c r="CT4" s="141" t="s">
        <v>145</v>
      </c>
      <c r="CU4" s="76" t="s">
        <v>111</v>
      </c>
      <c r="CV4" s="77" t="s">
        <v>144</v>
      </c>
      <c r="CW4" s="141" t="s">
        <v>145</v>
      </c>
      <c r="CX4" s="76" t="s">
        <v>111</v>
      </c>
      <c r="CY4" s="77" t="s">
        <v>144</v>
      </c>
      <c r="CZ4" s="141" t="s">
        <v>145</v>
      </c>
      <c r="DA4" s="76" t="s">
        <v>111</v>
      </c>
      <c r="DB4" s="77" t="s">
        <v>144</v>
      </c>
      <c r="DC4" s="141" t="s">
        <v>145</v>
      </c>
      <c r="DF4" s="137" t="s">
        <v>110</v>
      </c>
      <c r="DG4" s="77" t="s">
        <v>144</v>
      </c>
      <c r="DH4" s="138" t="s">
        <v>145</v>
      </c>
      <c r="DI4" s="139" t="s">
        <v>144</v>
      </c>
      <c r="DJ4" s="135" t="s">
        <v>145</v>
      </c>
      <c r="DK4" s="127"/>
      <c r="DL4" s="76" t="s">
        <v>111</v>
      </c>
      <c r="DM4" s="77" t="s">
        <v>144</v>
      </c>
      <c r="DN4" s="136" t="s">
        <v>145</v>
      </c>
      <c r="DO4" s="77" t="s">
        <v>144</v>
      </c>
      <c r="DP4" s="136" t="s">
        <v>145</v>
      </c>
      <c r="DQ4" s="140"/>
      <c r="DR4" s="121" t="s">
        <v>146</v>
      </c>
      <c r="DS4" s="137" t="s">
        <v>110</v>
      </c>
      <c r="DT4" s="77" t="s">
        <v>144</v>
      </c>
      <c r="DU4" s="138" t="s">
        <v>145</v>
      </c>
      <c r="DV4" s="139" t="s">
        <v>144</v>
      </c>
      <c r="DW4" s="135" t="s">
        <v>145</v>
      </c>
      <c r="DX4" s="127"/>
      <c r="DY4" s="76" t="s">
        <v>111</v>
      </c>
      <c r="DZ4" s="77" t="s">
        <v>144</v>
      </c>
      <c r="EA4" s="136" t="s">
        <v>145</v>
      </c>
      <c r="EB4" s="77" t="s">
        <v>144</v>
      </c>
      <c r="EC4" s="136" t="s">
        <v>145</v>
      </c>
      <c r="ED4" s="121"/>
      <c r="EE4" s="137" t="s">
        <v>110</v>
      </c>
      <c r="EF4" s="77" t="s">
        <v>144</v>
      </c>
      <c r="EG4" s="138" t="s">
        <v>145</v>
      </c>
      <c r="EH4" s="139" t="s">
        <v>144</v>
      </c>
      <c r="EI4" s="135" t="s">
        <v>145</v>
      </c>
      <c r="EJ4" s="127"/>
      <c r="EK4" s="76" t="s">
        <v>111</v>
      </c>
      <c r="EL4" s="77" t="s">
        <v>144</v>
      </c>
      <c r="EM4" s="136" t="s">
        <v>145</v>
      </c>
      <c r="EN4" s="77" t="s">
        <v>144</v>
      </c>
      <c r="EO4" s="136" t="s">
        <v>145</v>
      </c>
    </row>
    <row r="5" spans="1:145" s="61" customFormat="1" x14ac:dyDescent="0.2">
      <c r="B5" s="81">
        <v>12</v>
      </c>
      <c r="C5" s="142">
        <v>1</v>
      </c>
      <c r="D5" s="88" t="s">
        <v>147</v>
      </c>
      <c r="E5" s="143">
        <v>1.103</v>
      </c>
      <c r="F5" s="88" t="s">
        <v>148</v>
      </c>
      <c r="G5" s="143">
        <v>0.77400000000000002</v>
      </c>
      <c r="H5" s="127"/>
      <c r="I5" s="144">
        <v>1</v>
      </c>
      <c r="J5" s="88" t="s">
        <v>147</v>
      </c>
      <c r="K5" s="145">
        <v>1.103</v>
      </c>
      <c r="L5" s="88" t="s">
        <v>149</v>
      </c>
      <c r="M5" s="145">
        <v>0.85099999999999998</v>
      </c>
      <c r="O5" s="144">
        <v>1</v>
      </c>
      <c r="P5" s="88" t="s">
        <v>150</v>
      </c>
      <c r="Q5" s="143">
        <v>0.84299999999999997</v>
      </c>
      <c r="R5" s="127"/>
      <c r="S5" s="144">
        <v>1</v>
      </c>
      <c r="T5" s="88" t="s">
        <v>151</v>
      </c>
      <c r="U5" s="145">
        <v>0.35599999999999998</v>
      </c>
      <c r="W5" s="144">
        <v>1</v>
      </c>
      <c r="X5" s="88" t="s">
        <v>149</v>
      </c>
      <c r="Y5" s="146">
        <v>0.85099999999999998</v>
      </c>
      <c r="Z5" s="147" t="s">
        <v>152</v>
      </c>
      <c r="AA5" s="143">
        <v>1.028</v>
      </c>
      <c r="AB5" s="127"/>
      <c r="AC5" s="144">
        <v>1</v>
      </c>
      <c r="AD5" s="88" t="s">
        <v>153</v>
      </c>
      <c r="AE5" s="145">
        <v>0.40600000000000003</v>
      </c>
      <c r="AF5" s="88" t="s">
        <v>154</v>
      </c>
      <c r="AG5" s="145">
        <v>0.157</v>
      </c>
      <c r="AI5" s="144">
        <v>1</v>
      </c>
      <c r="AJ5" s="88" t="s">
        <v>155</v>
      </c>
      <c r="AK5" s="146">
        <v>0.59</v>
      </c>
      <c r="AL5" s="147" t="s">
        <v>156</v>
      </c>
      <c r="AM5" s="143">
        <v>0.499</v>
      </c>
      <c r="AN5" s="127"/>
      <c r="AO5" s="144">
        <v>1</v>
      </c>
      <c r="AP5" s="88" t="s">
        <v>157</v>
      </c>
      <c r="AQ5" s="145">
        <v>0.125</v>
      </c>
      <c r="AR5" s="88" t="s">
        <v>158</v>
      </c>
      <c r="AS5" s="145">
        <v>0.22500000000000001</v>
      </c>
      <c r="AU5" s="144">
        <v>1</v>
      </c>
      <c r="AV5" s="88" t="s">
        <v>159</v>
      </c>
      <c r="AW5" s="146">
        <v>0.73099999999999998</v>
      </c>
      <c r="AX5" s="147" t="s">
        <v>149</v>
      </c>
      <c r="AY5" s="143">
        <v>0.85099999999999998</v>
      </c>
      <c r="AZ5" s="127"/>
      <c r="BA5" s="144">
        <v>1</v>
      </c>
      <c r="BB5" s="88" t="s">
        <v>160</v>
      </c>
      <c r="BC5" s="145">
        <v>0.32600000000000001</v>
      </c>
      <c r="BD5" s="88" t="s">
        <v>161</v>
      </c>
      <c r="BE5" s="145">
        <v>0.251</v>
      </c>
      <c r="BG5" s="144">
        <v>1</v>
      </c>
      <c r="BH5" s="88" t="s">
        <v>150</v>
      </c>
      <c r="BI5" s="146">
        <v>0.84299999999999997</v>
      </c>
      <c r="BJ5" s="147" t="s">
        <v>162</v>
      </c>
      <c r="BK5" s="143">
        <v>0.94899999999999995</v>
      </c>
      <c r="BL5" s="127"/>
      <c r="BM5" s="144">
        <v>1</v>
      </c>
      <c r="BN5" s="88" t="s">
        <v>163</v>
      </c>
      <c r="BO5" s="145">
        <v>0.28299999999999997</v>
      </c>
      <c r="BP5" s="88" t="s">
        <v>164</v>
      </c>
      <c r="BQ5" s="145">
        <v>0.22500000000000001</v>
      </c>
      <c r="BR5" s="140"/>
      <c r="BS5" s="75">
        <v>32.200000000000003</v>
      </c>
      <c r="BT5" s="142">
        <v>1</v>
      </c>
      <c r="BU5" s="88" t="s">
        <v>159</v>
      </c>
      <c r="BV5" s="146">
        <v>0.73099999999999998</v>
      </c>
      <c r="BW5" s="147" t="s">
        <v>159</v>
      </c>
      <c r="BX5" s="143">
        <v>0.73099999999999998</v>
      </c>
      <c r="BY5" s="127"/>
      <c r="BZ5" s="144">
        <v>1</v>
      </c>
      <c r="CA5" s="88" t="s">
        <v>165</v>
      </c>
      <c r="CB5" s="145">
        <v>8.5999999999999993E-2</v>
      </c>
      <c r="CC5" s="88" t="s">
        <v>166</v>
      </c>
      <c r="CD5" s="145">
        <v>8.5999999999999993E-2</v>
      </c>
      <c r="CF5" s="144">
        <v>1</v>
      </c>
      <c r="CG5" s="88"/>
      <c r="CH5" s="148">
        <f t="shared" ref="CH5:CH19" si="0">AVERAGE(CB5,CD5)</f>
        <v>8.5999999999999993E-2</v>
      </c>
      <c r="CI5" s="144">
        <v>1</v>
      </c>
      <c r="CJ5" s="88" t="s">
        <v>167</v>
      </c>
      <c r="CK5" s="148">
        <v>0.125</v>
      </c>
      <c r="CL5" s="144">
        <v>1</v>
      </c>
      <c r="CM5" s="88" t="s">
        <v>168</v>
      </c>
      <c r="CN5" s="148">
        <v>0.28299999999999997</v>
      </c>
      <c r="CO5" s="144">
        <v>1</v>
      </c>
      <c r="CP5" s="88" t="s">
        <v>169</v>
      </c>
      <c r="CQ5" s="148">
        <v>6.8000000000000005E-2</v>
      </c>
      <c r="CR5" s="144">
        <v>1</v>
      </c>
      <c r="CS5" s="88" t="s">
        <v>167</v>
      </c>
      <c r="CT5" s="148">
        <v>0.125</v>
      </c>
      <c r="CU5" s="144">
        <v>1</v>
      </c>
      <c r="CV5" s="88" t="s">
        <v>170</v>
      </c>
      <c r="CW5" s="148">
        <v>5.3999999999999999E-2</v>
      </c>
      <c r="CX5" s="144">
        <v>1</v>
      </c>
      <c r="CY5" s="88" t="s">
        <v>171</v>
      </c>
      <c r="CZ5" s="148">
        <v>0.17799999999999999</v>
      </c>
      <c r="DA5" s="144">
        <v>1</v>
      </c>
      <c r="DB5" s="88" t="s">
        <v>171</v>
      </c>
      <c r="DC5" s="148">
        <v>0.17799999999999999</v>
      </c>
      <c r="DF5" s="144">
        <v>1</v>
      </c>
      <c r="DG5" s="88" t="s">
        <v>172</v>
      </c>
      <c r="DH5" s="146">
        <v>0.96199999999999997</v>
      </c>
      <c r="DI5" s="147" t="s">
        <v>173</v>
      </c>
      <c r="DJ5" s="143">
        <v>0.94899999999999995</v>
      </c>
      <c r="DK5" s="127"/>
      <c r="DL5" s="144">
        <v>1</v>
      </c>
      <c r="DM5" s="88" t="s">
        <v>168</v>
      </c>
      <c r="DN5" s="145">
        <v>0.28299999999999997</v>
      </c>
      <c r="DO5" s="88" t="s">
        <v>174</v>
      </c>
      <c r="DP5" s="145">
        <v>0.182</v>
      </c>
      <c r="DQ5" s="140"/>
      <c r="DR5" s="121">
        <v>33.200000000000003</v>
      </c>
      <c r="DS5" s="144">
        <v>1</v>
      </c>
      <c r="DT5" s="88" t="s">
        <v>175</v>
      </c>
      <c r="DU5" s="146">
        <v>0.77400000000000002</v>
      </c>
      <c r="DV5" s="147" t="s">
        <v>176</v>
      </c>
      <c r="DW5" s="143">
        <v>0.54300000000000004</v>
      </c>
      <c r="DX5" s="127"/>
      <c r="DY5" s="144">
        <v>1</v>
      </c>
      <c r="DZ5" s="88" t="s">
        <v>168</v>
      </c>
      <c r="EA5" s="145">
        <v>0.28299999999999997</v>
      </c>
      <c r="EB5" s="88" t="s">
        <v>177</v>
      </c>
      <c r="EC5" s="145">
        <v>0.35599999999999998</v>
      </c>
      <c r="ED5" s="121"/>
      <c r="EE5" s="144">
        <v>1</v>
      </c>
      <c r="EF5" s="88" t="s">
        <v>178</v>
      </c>
      <c r="EG5" s="146">
        <v>0.59299999999999997</v>
      </c>
      <c r="EH5" s="147" t="s">
        <v>179</v>
      </c>
      <c r="EI5" s="143">
        <v>0.78100000000000003</v>
      </c>
      <c r="EJ5" s="127"/>
      <c r="EK5" s="144">
        <v>1</v>
      </c>
      <c r="EL5" s="88" t="s">
        <v>180</v>
      </c>
      <c r="EM5" s="145">
        <v>0.40600000000000003</v>
      </c>
      <c r="EN5" s="88" t="s">
        <v>181</v>
      </c>
      <c r="EO5" s="145">
        <v>0.157</v>
      </c>
    </row>
    <row r="6" spans="1:145" s="61" customFormat="1" x14ac:dyDescent="0.2">
      <c r="A6" s="61" t="s">
        <v>114</v>
      </c>
      <c r="B6" s="91">
        <v>13</v>
      </c>
      <c r="C6" s="142">
        <v>2</v>
      </c>
      <c r="D6" s="88" t="s">
        <v>182</v>
      </c>
      <c r="E6" s="143">
        <v>1.0149999999999999</v>
      </c>
      <c r="F6" s="88" t="s">
        <v>183</v>
      </c>
      <c r="G6" s="143">
        <v>1.103</v>
      </c>
      <c r="H6" s="127"/>
      <c r="I6" s="144">
        <v>2</v>
      </c>
      <c r="J6" s="88" t="s">
        <v>173</v>
      </c>
      <c r="K6" s="145">
        <v>0.94899999999999995</v>
      </c>
      <c r="L6" s="88" t="s">
        <v>184</v>
      </c>
      <c r="M6" s="145">
        <v>1.028</v>
      </c>
      <c r="O6" s="144">
        <v>2</v>
      </c>
      <c r="P6" s="88" t="s">
        <v>185</v>
      </c>
      <c r="Q6" s="143">
        <v>1.1619999999999999</v>
      </c>
      <c r="R6" s="127"/>
      <c r="S6" s="144">
        <v>2</v>
      </c>
      <c r="T6" s="88" t="s">
        <v>177</v>
      </c>
      <c r="U6" s="145">
        <v>0.35599999999999998</v>
      </c>
      <c r="W6" s="144">
        <v>2</v>
      </c>
      <c r="X6" s="88" t="s">
        <v>186</v>
      </c>
      <c r="Y6" s="146">
        <v>0.84299999999999997</v>
      </c>
      <c r="Z6" s="147" t="s">
        <v>173</v>
      </c>
      <c r="AA6" s="143">
        <v>0.94899999999999995</v>
      </c>
      <c r="AB6" s="127"/>
      <c r="AC6" s="144">
        <v>2</v>
      </c>
      <c r="AD6" s="88" t="s">
        <v>167</v>
      </c>
      <c r="AE6" s="145">
        <v>0.125</v>
      </c>
      <c r="AF6" s="88" t="s">
        <v>187</v>
      </c>
      <c r="AG6" s="145">
        <v>0.30599999999999999</v>
      </c>
      <c r="AI6" s="144">
        <v>2</v>
      </c>
      <c r="AJ6" s="88" t="s">
        <v>188</v>
      </c>
      <c r="AK6" s="146">
        <v>0.83099999999999996</v>
      </c>
      <c r="AL6" s="147" t="s">
        <v>189</v>
      </c>
      <c r="AM6" s="143">
        <v>0.61599999999999999</v>
      </c>
      <c r="AN6" s="127"/>
      <c r="AO6" s="144">
        <v>2</v>
      </c>
      <c r="AP6" s="88" t="s">
        <v>190</v>
      </c>
      <c r="AQ6" s="145">
        <v>0.35399999999999998</v>
      </c>
      <c r="AR6" s="88" t="s">
        <v>174</v>
      </c>
      <c r="AS6" s="145">
        <v>0.182</v>
      </c>
      <c r="AU6" s="144">
        <v>2</v>
      </c>
      <c r="AV6" s="88" t="s">
        <v>172</v>
      </c>
      <c r="AW6" s="146">
        <v>0.96199999999999997</v>
      </c>
      <c r="AX6" s="147" t="s">
        <v>186</v>
      </c>
      <c r="AY6" s="143">
        <v>0.84299999999999997</v>
      </c>
      <c r="AZ6" s="127"/>
      <c r="BA6" s="144">
        <v>2</v>
      </c>
      <c r="BB6" s="88" t="s">
        <v>187</v>
      </c>
      <c r="BC6" s="145">
        <v>0.30599999999999999</v>
      </c>
      <c r="BD6" s="88" t="s">
        <v>168</v>
      </c>
      <c r="BE6" s="145">
        <v>0.28299999999999997</v>
      </c>
      <c r="BG6" s="144">
        <v>2</v>
      </c>
      <c r="BH6" s="88" t="s">
        <v>173</v>
      </c>
      <c r="BI6" s="146">
        <v>0.94899999999999995</v>
      </c>
      <c r="BJ6" s="147" t="s">
        <v>183</v>
      </c>
      <c r="BK6" s="143">
        <v>1.103</v>
      </c>
      <c r="BL6" s="127"/>
      <c r="BM6" s="144">
        <v>2</v>
      </c>
      <c r="BN6" s="88" t="s">
        <v>177</v>
      </c>
      <c r="BO6" s="145">
        <v>0.35599999999999998</v>
      </c>
      <c r="BP6" s="88" t="s">
        <v>180</v>
      </c>
      <c r="BQ6" s="145">
        <v>0.40600000000000003</v>
      </c>
      <c r="BR6" s="140"/>
      <c r="BS6" s="75">
        <v>27.9</v>
      </c>
      <c r="BT6" s="142">
        <v>2</v>
      </c>
      <c r="BU6" s="88" t="s">
        <v>188</v>
      </c>
      <c r="BV6" s="146">
        <v>0.83099999999999996</v>
      </c>
      <c r="BW6" s="147" t="s">
        <v>175</v>
      </c>
      <c r="BX6" s="143">
        <v>0.77400000000000002</v>
      </c>
      <c r="BY6" s="127"/>
      <c r="BZ6" s="144">
        <v>2</v>
      </c>
      <c r="CA6" s="88" t="s">
        <v>191</v>
      </c>
      <c r="CB6" s="145">
        <v>0.26600000000000001</v>
      </c>
      <c r="CC6" s="88" t="s">
        <v>168</v>
      </c>
      <c r="CD6" s="145">
        <v>0.28299999999999997</v>
      </c>
      <c r="CF6" s="144">
        <v>2</v>
      </c>
      <c r="CG6" s="88"/>
      <c r="CH6" s="148">
        <f t="shared" si="0"/>
        <v>0.27449999999999997</v>
      </c>
      <c r="CI6" s="144">
        <v>2</v>
      </c>
      <c r="CJ6" s="88" t="s">
        <v>192</v>
      </c>
      <c r="CK6" s="148">
        <v>0.42</v>
      </c>
      <c r="CL6" s="144">
        <v>2</v>
      </c>
      <c r="CM6" s="88" t="s">
        <v>168</v>
      </c>
      <c r="CN6" s="148">
        <v>0.28299999999999997</v>
      </c>
      <c r="CO6" s="144">
        <v>2</v>
      </c>
      <c r="CP6" s="88" t="s">
        <v>193</v>
      </c>
      <c r="CQ6" s="148">
        <v>0.377</v>
      </c>
      <c r="CR6" s="144">
        <v>2</v>
      </c>
      <c r="CS6" s="88" t="s">
        <v>168</v>
      </c>
      <c r="CT6" s="148">
        <v>0.28299999999999997</v>
      </c>
      <c r="CU6" s="144">
        <v>2</v>
      </c>
      <c r="CV6" s="88" t="s">
        <v>193</v>
      </c>
      <c r="CW6" s="148">
        <v>0.377</v>
      </c>
      <c r="CX6" s="144">
        <v>2</v>
      </c>
      <c r="CY6" s="88" t="s">
        <v>194</v>
      </c>
      <c r="CZ6" s="148">
        <v>0.437</v>
      </c>
      <c r="DA6" s="144">
        <v>2</v>
      </c>
      <c r="DB6" s="88" t="s">
        <v>193</v>
      </c>
      <c r="DC6" s="148">
        <v>0.377</v>
      </c>
      <c r="DF6" s="144">
        <v>2</v>
      </c>
      <c r="DG6" s="88" t="s">
        <v>185</v>
      </c>
      <c r="DH6" s="146">
        <v>1.1619999999999999</v>
      </c>
      <c r="DI6" s="147" t="s">
        <v>183</v>
      </c>
      <c r="DJ6" s="143">
        <v>1.103</v>
      </c>
      <c r="DK6" s="127"/>
      <c r="DL6" s="144">
        <v>2</v>
      </c>
      <c r="DM6" s="88" t="s">
        <v>167</v>
      </c>
      <c r="DN6" s="145">
        <v>0.125</v>
      </c>
      <c r="DO6" s="88" t="s">
        <v>192</v>
      </c>
      <c r="DP6" s="145">
        <v>0.42</v>
      </c>
      <c r="DQ6" s="140"/>
      <c r="DR6" s="121">
        <v>28.7</v>
      </c>
      <c r="DS6" s="144">
        <v>2</v>
      </c>
      <c r="DT6" s="88" t="s">
        <v>195</v>
      </c>
      <c r="DU6" s="146">
        <v>0.83299999999999996</v>
      </c>
      <c r="DV6" s="147" t="s">
        <v>188</v>
      </c>
      <c r="DW6" s="143">
        <v>0.83099999999999996</v>
      </c>
      <c r="DX6" s="127"/>
      <c r="DY6" s="144">
        <v>2</v>
      </c>
      <c r="DZ6" s="88" t="s">
        <v>177</v>
      </c>
      <c r="EA6" s="145">
        <v>0.35599999999999998</v>
      </c>
      <c r="EB6" s="88" t="s">
        <v>168</v>
      </c>
      <c r="EC6" s="145">
        <v>0.28299999999999997</v>
      </c>
      <c r="ED6" s="121"/>
      <c r="EE6" s="144">
        <v>2</v>
      </c>
      <c r="EF6" s="88" t="s">
        <v>184</v>
      </c>
      <c r="EG6" s="146">
        <v>1.028</v>
      </c>
      <c r="EH6" s="147" t="s">
        <v>184</v>
      </c>
      <c r="EI6" s="143">
        <v>1.028</v>
      </c>
      <c r="EJ6" s="127"/>
      <c r="EK6" s="144">
        <v>2</v>
      </c>
      <c r="EL6" s="88" t="s">
        <v>168</v>
      </c>
      <c r="EM6" s="145">
        <v>0.28299999999999997</v>
      </c>
      <c r="EN6" s="88" t="s">
        <v>168</v>
      </c>
      <c r="EO6" s="145">
        <v>0.28299999999999997</v>
      </c>
    </row>
    <row r="7" spans="1:145" s="61" customFormat="1" x14ac:dyDescent="0.2">
      <c r="B7" s="81">
        <v>14</v>
      </c>
      <c r="C7" s="142">
        <v>3</v>
      </c>
      <c r="D7" s="88" t="s">
        <v>186</v>
      </c>
      <c r="E7" s="143">
        <v>0.84299999999999997</v>
      </c>
      <c r="F7" s="88" t="s">
        <v>196</v>
      </c>
      <c r="G7" s="143">
        <v>0.85099999999999998</v>
      </c>
      <c r="H7" s="127"/>
      <c r="I7" s="144">
        <v>3</v>
      </c>
      <c r="J7" s="88" t="s">
        <v>197</v>
      </c>
      <c r="K7" s="145">
        <v>0.73099999999999998</v>
      </c>
      <c r="L7" s="88" t="s">
        <v>184</v>
      </c>
      <c r="M7" s="145">
        <v>1.028</v>
      </c>
      <c r="O7" s="144">
        <v>3</v>
      </c>
      <c r="P7" s="88" t="s">
        <v>173</v>
      </c>
      <c r="Q7" s="143">
        <v>0.94899999999999995</v>
      </c>
      <c r="R7" s="127"/>
      <c r="S7" s="144">
        <v>3</v>
      </c>
      <c r="T7" s="88" t="s">
        <v>168</v>
      </c>
      <c r="U7" s="145">
        <v>0.28299999999999997</v>
      </c>
      <c r="W7" s="144">
        <v>3</v>
      </c>
      <c r="X7" s="88" t="s">
        <v>192</v>
      </c>
      <c r="Y7" s="146">
        <v>0.42</v>
      </c>
      <c r="Z7" s="147" t="s">
        <v>173</v>
      </c>
      <c r="AA7" s="143">
        <v>0.94899999999999995</v>
      </c>
      <c r="AB7" s="127"/>
      <c r="AC7" s="144">
        <v>3</v>
      </c>
      <c r="AD7" s="88" t="s">
        <v>181</v>
      </c>
      <c r="AE7" s="145">
        <v>0.157</v>
      </c>
      <c r="AF7" s="88" t="s">
        <v>168</v>
      </c>
      <c r="AG7" s="145">
        <v>0.28299999999999997</v>
      </c>
      <c r="AI7" s="144">
        <v>3</v>
      </c>
      <c r="AJ7" s="88" t="s">
        <v>179</v>
      </c>
      <c r="AK7" s="146">
        <v>0.78100000000000003</v>
      </c>
      <c r="AL7" s="147" t="s">
        <v>173</v>
      </c>
      <c r="AM7" s="143">
        <v>0.94899999999999995</v>
      </c>
      <c r="AN7" s="127"/>
      <c r="AO7" s="144">
        <v>3</v>
      </c>
      <c r="AP7" s="88" t="s">
        <v>198</v>
      </c>
      <c r="AQ7" s="145">
        <v>0.22500000000000001</v>
      </c>
      <c r="AR7" s="88" t="s">
        <v>177</v>
      </c>
      <c r="AS7" s="145">
        <v>0.35599999999999998</v>
      </c>
      <c r="AU7" s="144">
        <v>3</v>
      </c>
      <c r="AV7" s="88" t="s">
        <v>196</v>
      </c>
      <c r="AW7" s="146">
        <v>0.85099999999999998</v>
      </c>
      <c r="AX7" s="147" t="s">
        <v>173</v>
      </c>
      <c r="AY7" s="143">
        <v>0.94899999999999995</v>
      </c>
      <c r="AZ7" s="127"/>
      <c r="BA7" s="144">
        <v>3</v>
      </c>
      <c r="BB7" s="88" t="s">
        <v>167</v>
      </c>
      <c r="BC7" s="145">
        <v>0.125</v>
      </c>
      <c r="BD7" s="88" t="s">
        <v>177</v>
      </c>
      <c r="BE7" s="145">
        <v>0.35599999999999998</v>
      </c>
      <c r="BG7" s="144">
        <v>3</v>
      </c>
      <c r="BH7" s="88" t="s">
        <v>179</v>
      </c>
      <c r="BI7" s="146">
        <v>0.78100000000000003</v>
      </c>
      <c r="BJ7" s="147" t="s">
        <v>199</v>
      </c>
      <c r="BK7" s="143">
        <v>1.0229999999999999</v>
      </c>
      <c r="BL7" s="127"/>
      <c r="BM7" s="144">
        <v>3</v>
      </c>
      <c r="BN7" s="88" t="s">
        <v>198</v>
      </c>
      <c r="BO7" s="145">
        <v>0.22500000000000001</v>
      </c>
      <c r="BP7" s="88" t="s">
        <v>198</v>
      </c>
      <c r="BQ7" s="145">
        <v>0.22500000000000001</v>
      </c>
      <c r="BR7" s="140"/>
      <c r="BS7" s="75">
        <v>31.7</v>
      </c>
      <c r="BT7" s="142">
        <v>3</v>
      </c>
      <c r="BU7" s="88" t="s">
        <v>194</v>
      </c>
      <c r="BV7" s="146">
        <v>0.437</v>
      </c>
      <c r="BW7" s="147" t="s">
        <v>173</v>
      </c>
      <c r="BX7" s="143">
        <v>0.94899999999999995</v>
      </c>
      <c r="BY7" s="127"/>
      <c r="BZ7" s="144">
        <v>3</v>
      </c>
      <c r="CA7" s="88" t="s">
        <v>200</v>
      </c>
      <c r="CB7" s="145">
        <v>8.5999999999999993E-2</v>
      </c>
      <c r="CC7" s="88" t="s">
        <v>201</v>
      </c>
      <c r="CD7" s="145">
        <v>0.151</v>
      </c>
      <c r="CF7" s="144">
        <v>3</v>
      </c>
      <c r="CG7" s="88"/>
      <c r="CH7" s="148">
        <f t="shared" si="0"/>
        <v>0.11849999999999999</v>
      </c>
      <c r="CI7" s="144">
        <v>3</v>
      </c>
      <c r="CJ7" s="88" t="s">
        <v>192</v>
      </c>
      <c r="CK7" s="148">
        <v>0.42</v>
      </c>
      <c r="CL7" s="144">
        <v>3</v>
      </c>
      <c r="CM7" s="88" t="s">
        <v>180</v>
      </c>
      <c r="CN7" s="148">
        <v>0.40600000000000003</v>
      </c>
      <c r="CO7" s="144">
        <v>3</v>
      </c>
      <c r="CP7" s="88" t="s">
        <v>187</v>
      </c>
      <c r="CQ7" s="148">
        <v>0.30599999999999999</v>
      </c>
      <c r="CR7" s="144">
        <v>3</v>
      </c>
      <c r="CS7" s="88" t="s">
        <v>168</v>
      </c>
      <c r="CT7" s="148">
        <v>0.28299999999999997</v>
      </c>
      <c r="CU7" s="144">
        <v>3</v>
      </c>
      <c r="CV7" s="88" t="s">
        <v>168</v>
      </c>
      <c r="CW7" s="148">
        <v>0.28299999999999997</v>
      </c>
      <c r="CX7" s="144">
        <v>3</v>
      </c>
      <c r="CY7" s="88" t="s">
        <v>168</v>
      </c>
      <c r="CZ7" s="148">
        <v>0.28299999999999997</v>
      </c>
      <c r="DA7" s="144">
        <v>3</v>
      </c>
      <c r="DB7" s="88" t="s">
        <v>168</v>
      </c>
      <c r="DC7" s="148">
        <v>0.28299999999999997</v>
      </c>
      <c r="DF7" s="144">
        <v>3</v>
      </c>
      <c r="DG7" s="88" t="s">
        <v>186</v>
      </c>
      <c r="DH7" s="146">
        <v>0.84299999999999997</v>
      </c>
      <c r="DI7" s="147" t="s">
        <v>184</v>
      </c>
      <c r="DJ7" s="143">
        <v>1.028</v>
      </c>
      <c r="DK7" s="127"/>
      <c r="DL7" s="144">
        <v>3</v>
      </c>
      <c r="DM7" s="88" t="s">
        <v>171</v>
      </c>
      <c r="DN7" s="145">
        <v>0.17799999999999999</v>
      </c>
      <c r="DO7" s="88" t="s">
        <v>168</v>
      </c>
      <c r="DP7" s="145">
        <v>0.28299999999999997</v>
      </c>
      <c r="DQ7" s="140"/>
      <c r="DR7" s="121">
        <v>32.5</v>
      </c>
      <c r="DS7" s="144">
        <v>3</v>
      </c>
      <c r="DT7" s="88" t="s">
        <v>184</v>
      </c>
      <c r="DU7" s="146">
        <v>1.028</v>
      </c>
      <c r="DV7" s="147" t="s">
        <v>197</v>
      </c>
      <c r="DW7" s="143">
        <v>0.73099999999999998</v>
      </c>
      <c r="DX7" s="127"/>
      <c r="DY7" s="144">
        <v>3</v>
      </c>
      <c r="DZ7" s="88" t="s">
        <v>187</v>
      </c>
      <c r="EA7" s="145">
        <v>0.30599999999999999</v>
      </c>
      <c r="EB7" s="88" t="s">
        <v>168</v>
      </c>
      <c r="EC7" s="145">
        <v>0.28299999999999997</v>
      </c>
      <c r="ED7" s="121"/>
      <c r="EE7" s="144">
        <v>3</v>
      </c>
      <c r="EF7" s="88" t="s">
        <v>202</v>
      </c>
      <c r="EG7" s="146">
        <v>0.59</v>
      </c>
      <c r="EH7" s="147" t="s">
        <v>178</v>
      </c>
      <c r="EI7" s="143">
        <v>0.59299999999999997</v>
      </c>
      <c r="EJ7" s="127"/>
      <c r="EK7" s="144">
        <v>3</v>
      </c>
      <c r="EL7" s="88" t="s">
        <v>177</v>
      </c>
      <c r="EM7" s="145">
        <v>0.35599999999999998</v>
      </c>
      <c r="EN7" s="88" t="s">
        <v>191</v>
      </c>
      <c r="EO7" s="145">
        <v>0.26600000000000001</v>
      </c>
    </row>
    <row r="8" spans="1:145" s="61" customFormat="1" x14ac:dyDescent="0.2">
      <c r="A8" s="61" t="s">
        <v>114</v>
      </c>
      <c r="B8" s="91">
        <v>15</v>
      </c>
      <c r="C8" s="142">
        <v>4</v>
      </c>
      <c r="D8" s="88" t="s">
        <v>173</v>
      </c>
      <c r="E8" s="143">
        <v>0.94899999999999995</v>
      </c>
      <c r="F8" s="88" t="s">
        <v>196</v>
      </c>
      <c r="G8" s="143">
        <v>0.85099999999999998</v>
      </c>
      <c r="H8" s="127"/>
      <c r="I8" s="144">
        <v>4</v>
      </c>
      <c r="J8" s="88" t="s">
        <v>197</v>
      </c>
      <c r="K8" s="145">
        <v>0.73099999999999998</v>
      </c>
      <c r="L8" s="88" t="s">
        <v>202</v>
      </c>
      <c r="M8" s="145">
        <v>0.59</v>
      </c>
      <c r="O8" s="144">
        <v>4</v>
      </c>
      <c r="P8" s="88" t="s">
        <v>184</v>
      </c>
      <c r="Q8" s="143">
        <v>1.028</v>
      </c>
      <c r="R8" s="127"/>
      <c r="S8" s="144">
        <v>4</v>
      </c>
      <c r="T8" s="88" t="s">
        <v>181</v>
      </c>
      <c r="U8" s="145">
        <v>0.157</v>
      </c>
      <c r="W8" s="144">
        <v>4</v>
      </c>
      <c r="X8" s="88" t="s">
        <v>173</v>
      </c>
      <c r="Y8" s="146">
        <v>0.94899999999999995</v>
      </c>
      <c r="Z8" s="147" t="s">
        <v>173</v>
      </c>
      <c r="AA8" s="143">
        <v>0.94899999999999995</v>
      </c>
      <c r="AB8" s="127"/>
      <c r="AC8" s="144">
        <v>4</v>
      </c>
      <c r="AD8" s="88" t="s">
        <v>168</v>
      </c>
      <c r="AE8" s="145">
        <v>0.28299999999999997</v>
      </c>
      <c r="AF8" s="88" t="s">
        <v>203</v>
      </c>
      <c r="AG8" s="145">
        <v>0.221</v>
      </c>
      <c r="AI8" s="144">
        <v>4</v>
      </c>
      <c r="AJ8" s="88" t="s">
        <v>175</v>
      </c>
      <c r="AK8" s="146">
        <v>0.77400000000000002</v>
      </c>
      <c r="AL8" s="147" t="s">
        <v>184</v>
      </c>
      <c r="AM8" s="143">
        <v>1.028</v>
      </c>
      <c r="AN8" s="127"/>
      <c r="AO8" s="144">
        <v>4</v>
      </c>
      <c r="AP8" s="88" t="s">
        <v>204</v>
      </c>
      <c r="AQ8" s="145">
        <v>9.9000000000000005E-2</v>
      </c>
      <c r="AR8" s="88" t="s">
        <v>193</v>
      </c>
      <c r="AS8" s="145">
        <v>0.377</v>
      </c>
      <c r="AU8" s="144">
        <v>4</v>
      </c>
      <c r="AV8" s="88" t="s">
        <v>186</v>
      </c>
      <c r="AW8" s="146">
        <v>0.84299999999999997</v>
      </c>
      <c r="AX8" s="147" t="s">
        <v>183</v>
      </c>
      <c r="AY8" s="143">
        <v>1.103</v>
      </c>
      <c r="AZ8" s="127"/>
      <c r="BA8" s="144">
        <v>4</v>
      </c>
      <c r="BB8" s="88" t="s">
        <v>192</v>
      </c>
      <c r="BC8" s="145">
        <v>0.42</v>
      </c>
      <c r="BD8" s="88" t="s">
        <v>168</v>
      </c>
      <c r="BE8" s="145">
        <v>0.28299999999999997</v>
      </c>
      <c r="BG8" s="144">
        <v>4</v>
      </c>
      <c r="BH8" s="88" t="s">
        <v>173</v>
      </c>
      <c r="BI8" s="146">
        <v>0.94899999999999995</v>
      </c>
      <c r="BJ8" s="147" t="s">
        <v>205</v>
      </c>
      <c r="BK8" s="143">
        <v>0.71499999999999997</v>
      </c>
      <c r="BL8" s="127"/>
      <c r="BM8" s="144">
        <v>4</v>
      </c>
      <c r="BN8" s="88" t="s">
        <v>187</v>
      </c>
      <c r="BO8" s="145">
        <v>0.30599999999999999</v>
      </c>
      <c r="BP8" s="88" t="s">
        <v>180</v>
      </c>
      <c r="BQ8" s="145">
        <v>0.40600000000000003</v>
      </c>
      <c r="BR8" s="140"/>
      <c r="BS8" s="75">
        <v>25.9</v>
      </c>
      <c r="BT8" s="142">
        <v>4</v>
      </c>
      <c r="BU8" s="88" t="s">
        <v>173</v>
      </c>
      <c r="BV8" s="146">
        <v>0.94899999999999995</v>
      </c>
      <c r="BW8" s="147" t="s">
        <v>182</v>
      </c>
      <c r="BX8" s="143">
        <v>1.0149999999999999</v>
      </c>
      <c r="BY8" s="127"/>
      <c r="BZ8" s="144">
        <v>4</v>
      </c>
      <c r="CA8" s="88" t="s">
        <v>177</v>
      </c>
      <c r="CB8" s="145">
        <v>0.35599999999999998</v>
      </c>
      <c r="CC8" s="88" t="s">
        <v>180</v>
      </c>
      <c r="CD8" s="145">
        <v>0.40600000000000003</v>
      </c>
      <c r="CF8" s="144">
        <v>4</v>
      </c>
      <c r="CG8" s="88"/>
      <c r="CH8" s="148">
        <f t="shared" si="0"/>
        <v>0.38100000000000001</v>
      </c>
      <c r="CI8" s="144">
        <v>4</v>
      </c>
      <c r="CJ8" s="88" t="s">
        <v>167</v>
      </c>
      <c r="CK8" s="148">
        <v>0.125</v>
      </c>
      <c r="CL8" s="144">
        <v>4</v>
      </c>
      <c r="CM8" s="88" t="s">
        <v>180</v>
      </c>
      <c r="CN8" s="148">
        <v>0.40600000000000003</v>
      </c>
      <c r="CO8" s="144">
        <v>4</v>
      </c>
      <c r="CP8" s="88" t="s">
        <v>190</v>
      </c>
      <c r="CQ8" s="148">
        <v>0.35399999999999998</v>
      </c>
      <c r="CR8" s="144">
        <v>4</v>
      </c>
      <c r="CS8" s="88" t="s">
        <v>191</v>
      </c>
      <c r="CT8" s="148">
        <v>0.26600000000000001</v>
      </c>
      <c r="CU8" s="144">
        <v>4</v>
      </c>
      <c r="CV8" s="88" t="s">
        <v>177</v>
      </c>
      <c r="CW8" s="148">
        <v>0.35599999999999998</v>
      </c>
      <c r="CX8" s="144">
        <v>4</v>
      </c>
      <c r="CY8" s="88" t="s">
        <v>198</v>
      </c>
      <c r="CZ8" s="148">
        <v>0.22500000000000001</v>
      </c>
      <c r="DA8" s="144">
        <v>4</v>
      </c>
      <c r="DB8" s="88" t="s">
        <v>168</v>
      </c>
      <c r="DC8" s="148">
        <v>0.28299999999999997</v>
      </c>
      <c r="DF8" s="144">
        <v>4</v>
      </c>
      <c r="DG8" s="88" t="s">
        <v>195</v>
      </c>
      <c r="DH8" s="146">
        <v>0.83299999999999996</v>
      </c>
      <c r="DI8" s="147" t="s">
        <v>184</v>
      </c>
      <c r="DJ8" s="143">
        <v>1.028</v>
      </c>
      <c r="DK8" s="127"/>
      <c r="DL8" s="144">
        <v>4</v>
      </c>
      <c r="DM8" s="88" t="s">
        <v>180</v>
      </c>
      <c r="DN8" s="145">
        <v>0.40600000000000003</v>
      </c>
      <c r="DO8" s="88" t="s">
        <v>168</v>
      </c>
      <c r="DP8" s="145">
        <v>0.28299999999999997</v>
      </c>
      <c r="DQ8" s="140"/>
      <c r="DR8" s="121">
        <v>26.4</v>
      </c>
      <c r="DS8" s="144">
        <v>4</v>
      </c>
      <c r="DT8" s="88" t="s">
        <v>178</v>
      </c>
      <c r="DU8" s="146">
        <v>0.59299999999999997</v>
      </c>
      <c r="DV8" s="147" t="s">
        <v>183</v>
      </c>
      <c r="DW8" s="143">
        <v>1.103</v>
      </c>
      <c r="DX8" s="127"/>
      <c r="DY8" s="144">
        <v>4</v>
      </c>
      <c r="DZ8" s="88" t="s">
        <v>203</v>
      </c>
      <c r="EA8" s="145">
        <v>0.221</v>
      </c>
      <c r="EB8" s="88" t="s">
        <v>177</v>
      </c>
      <c r="EC8" s="145">
        <v>0.35599999999999998</v>
      </c>
      <c r="ED8" s="121"/>
      <c r="EE8" s="144">
        <v>4</v>
      </c>
      <c r="EF8" s="88" t="s">
        <v>199</v>
      </c>
      <c r="EG8" s="146">
        <v>1.0229999999999999</v>
      </c>
      <c r="EH8" s="147" t="s">
        <v>188</v>
      </c>
      <c r="EI8" s="143">
        <v>0.83099999999999996</v>
      </c>
      <c r="EJ8" s="127"/>
      <c r="EK8" s="144">
        <v>4</v>
      </c>
      <c r="EL8" s="88" t="s">
        <v>193</v>
      </c>
      <c r="EM8" s="145">
        <v>0.377</v>
      </c>
      <c r="EN8" s="88" t="s">
        <v>190</v>
      </c>
      <c r="EO8" s="145">
        <v>0.35399999999999998</v>
      </c>
    </row>
    <row r="9" spans="1:145" s="61" customFormat="1" x14ac:dyDescent="0.2">
      <c r="A9" s="61" t="s">
        <v>114</v>
      </c>
      <c r="B9" s="91">
        <v>16</v>
      </c>
      <c r="C9" s="142">
        <v>5</v>
      </c>
      <c r="D9" s="88" t="s">
        <v>183</v>
      </c>
      <c r="E9" s="143">
        <v>1.103</v>
      </c>
      <c r="F9" s="88" t="s">
        <v>183</v>
      </c>
      <c r="G9" s="143">
        <v>1.103</v>
      </c>
      <c r="H9" s="127"/>
      <c r="I9" s="144">
        <v>5</v>
      </c>
      <c r="J9" s="88" t="s">
        <v>173</v>
      </c>
      <c r="K9" s="145">
        <v>0.94899999999999995</v>
      </c>
      <c r="L9" s="88" t="s">
        <v>188</v>
      </c>
      <c r="M9" s="145">
        <v>0.83099999999999996</v>
      </c>
      <c r="O9" s="144">
        <v>5</v>
      </c>
      <c r="P9" s="88" t="s">
        <v>199</v>
      </c>
      <c r="Q9" s="143">
        <v>1.0229999999999999</v>
      </c>
      <c r="R9" s="127"/>
      <c r="S9" s="144">
        <v>5</v>
      </c>
      <c r="T9" s="88" t="s">
        <v>193</v>
      </c>
      <c r="U9" s="145">
        <v>0.377</v>
      </c>
      <c r="W9" s="144">
        <v>5</v>
      </c>
      <c r="X9" s="88" t="s">
        <v>183</v>
      </c>
      <c r="Y9" s="146">
        <v>1.103</v>
      </c>
      <c r="Z9" s="147" t="s">
        <v>186</v>
      </c>
      <c r="AA9" s="143">
        <v>0.84299999999999997</v>
      </c>
      <c r="AB9" s="127"/>
      <c r="AC9" s="144">
        <v>5</v>
      </c>
      <c r="AD9" s="88" t="s">
        <v>206</v>
      </c>
      <c r="AE9" s="145">
        <v>8.5999999999999993E-2</v>
      </c>
      <c r="AF9" s="88" t="s">
        <v>168</v>
      </c>
      <c r="AG9" s="145">
        <v>0.28299999999999997</v>
      </c>
      <c r="AI9" s="144">
        <v>5</v>
      </c>
      <c r="AJ9" s="88" t="s">
        <v>183</v>
      </c>
      <c r="AK9" s="146">
        <v>1.103</v>
      </c>
      <c r="AL9" s="147" t="s">
        <v>192</v>
      </c>
      <c r="AM9" s="143">
        <v>0.42</v>
      </c>
      <c r="AN9" s="127"/>
      <c r="AO9" s="144">
        <v>5</v>
      </c>
      <c r="AP9" s="88" t="s">
        <v>181</v>
      </c>
      <c r="AQ9" s="145">
        <v>0.157</v>
      </c>
      <c r="AR9" s="88" t="s">
        <v>207</v>
      </c>
      <c r="AS9" s="145">
        <v>0.32</v>
      </c>
      <c r="AU9" s="144">
        <v>5</v>
      </c>
      <c r="AV9" s="88" t="s">
        <v>192</v>
      </c>
      <c r="AW9" s="146">
        <v>0.42</v>
      </c>
      <c r="AX9" s="147" t="s">
        <v>195</v>
      </c>
      <c r="AY9" s="143">
        <v>0.83299999999999996</v>
      </c>
      <c r="AZ9" s="127"/>
      <c r="BA9" s="144">
        <v>5</v>
      </c>
      <c r="BB9" s="88" t="s">
        <v>208</v>
      </c>
      <c r="BC9" s="145">
        <v>0.41199999999999998</v>
      </c>
      <c r="BD9" s="88" t="s">
        <v>178</v>
      </c>
      <c r="BE9" s="145">
        <v>0.59299999999999997</v>
      </c>
      <c r="BG9" s="144">
        <v>5</v>
      </c>
      <c r="BH9" s="88" t="s">
        <v>186</v>
      </c>
      <c r="BI9" s="146">
        <v>0.84299999999999997</v>
      </c>
      <c r="BJ9" s="147" t="s">
        <v>196</v>
      </c>
      <c r="BK9" s="143">
        <v>0.85099999999999998</v>
      </c>
      <c r="BL9" s="127"/>
      <c r="BM9" s="144">
        <v>5</v>
      </c>
      <c r="BN9" s="88" t="s">
        <v>181</v>
      </c>
      <c r="BO9" s="145">
        <v>0.157</v>
      </c>
      <c r="BP9" s="88" t="s">
        <v>192</v>
      </c>
      <c r="BQ9" s="145">
        <v>0.42</v>
      </c>
      <c r="BR9" s="140"/>
      <c r="BS9" s="75">
        <v>27.7</v>
      </c>
      <c r="BT9" s="142">
        <v>5</v>
      </c>
      <c r="BU9" s="88" t="s">
        <v>188</v>
      </c>
      <c r="BV9" s="146">
        <v>0.83099999999999996</v>
      </c>
      <c r="BW9" s="147" t="s">
        <v>188</v>
      </c>
      <c r="BX9" s="143">
        <v>0.83099999999999996</v>
      </c>
      <c r="BY9" s="127"/>
      <c r="BZ9" s="144">
        <v>5</v>
      </c>
      <c r="CA9" s="88" t="s">
        <v>168</v>
      </c>
      <c r="CB9" s="145">
        <v>0.28299999999999997</v>
      </c>
      <c r="CC9" s="88" t="s">
        <v>203</v>
      </c>
      <c r="CD9" s="145">
        <v>0.221</v>
      </c>
      <c r="CF9" s="144">
        <v>5</v>
      </c>
      <c r="CG9" s="88"/>
      <c r="CH9" s="148">
        <f t="shared" si="0"/>
        <v>0.252</v>
      </c>
      <c r="CI9" s="144">
        <v>5</v>
      </c>
      <c r="CJ9" s="88" t="s">
        <v>168</v>
      </c>
      <c r="CK9" s="148">
        <v>0.28299999999999997</v>
      </c>
      <c r="CL9" s="144">
        <v>5</v>
      </c>
      <c r="CM9" s="88" t="s">
        <v>180</v>
      </c>
      <c r="CN9" s="148">
        <v>0.40600000000000003</v>
      </c>
      <c r="CO9" s="144">
        <v>5</v>
      </c>
      <c r="CP9" s="88" t="s">
        <v>198</v>
      </c>
      <c r="CQ9" s="148">
        <v>0.22500000000000001</v>
      </c>
      <c r="CR9" s="144">
        <v>5</v>
      </c>
      <c r="CS9" s="88" t="s">
        <v>192</v>
      </c>
      <c r="CT9" s="148">
        <v>0.42</v>
      </c>
      <c r="CU9" s="144">
        <v>5</v>
      </c>
      <c r="CV9" s="88" t="s">
        <v>207</v>
      </c>
      <c r="CW9" s="148">
        <v>0.32600000000000001</v>
      </c>
      <c r="CX9" s="144">
        <v>5</v>
      </c>
      <c r="CY9" s="88" t="s">
        <v>209</v>
      </c>
      <c r="CZ9" s="148">
        <v>0.22500000000000001</v>
      </c>
      <c r="DA9" s="144">
        <v>5</v>
      </c>
      <c r="DB9" s="88" t="s">
        <v>180</v>
      </c>
      <c r="DC9" s="148">
        <v>0.40600000000000003</v>
      </c>
      <c r="DF9" s="144">
        <v>5</v>
      </c>
      <c r="DG9" s="88" t="s">
        <v>176</v>
      </c>
      <c r="DH9" s="146">
        <v>0.54300000000000004</v>
      </c>
      <c r="DI9" s="147" t="s">
        <v>173</v>
      </c>
      <c r="DJ9" s="143">
        <v>0.94899999999999995</v>
      </c>
      <c r="DK9" s="127"/>
      <c r="DL9" s="144">
        <v>5</v>
      </c>
      <c r="DM9" s="88" t="s">
        <v>168</v>
      </c>
      <c r="DN9" s="145">
        <v>0.28299999999999997</v>
      </c>
      <c r="DO9" s="88" t="s">
        <v>177</v>
      </c>
      <c r="DP9" s="145">
        <v>0.35599999999999998</v>
      </c>
      <c r="DQ9" s="140"/>
      <c r="DR9" s="121">
        <v>27</v>
      </c>
      <c r="DS9" s="144">
        <v>5</v>
      </c>
      <c r="DT9" s="88" t="s">
        <v>182</v>
      </c>
      <c r="DU9" s="146">
        <v>1.0149999999999999</v>
      </c>
      <c r="DV9" s="147" t="s">
        <v>210</v>
      </c>
      <c r="DW9" s="143">
        <v>1.425</v>
      </c>
      <c r="DX9" s="127"/>
      <c r="DY9" s="144">
        <v>5</v>
      </c>
      <c r="DZ9" s="88" t="s">
        <v>187</v>
      </c>
      <c r="EA9" s="145">
        <v>0.30599999999999999</v>
      </c>
      <c r="EB9" s="88" t="s">
        <v>187</v>
      </c>
      <c r="EC9" s="145">
        <v>0.30599999999999999</v>
      </c>
      <c r="ED9" s="121"/>
      <c r="EE9" s="144">
        <v>5</v>
      </c>
      <c r="EF9" s="88" t="s">
        <v>184</v>
      </c>
      <c r="EG9" s="146">
        <v>1.028</v>
      </c>
      <c r="EH9" s="147" t="s">
        <v>189</v>
      </c>
      <c r="EI9" s="143">
        <v>0.61599999999999999</v>
      </c>
      <c r="EJ9" s="127"/>
      <c r="EK9" s="144">
        <v>5</v>
      </c>
      <c r="EL9" s="88" t="s">
        <v>192</v>
      </c>
      <c r="EM9" s="145">
        <v>0.42</v>
      </c>
      <c r="EN9" s="88" t="s">
        <v>168</v>
      </c>
      <c r="EO9" s="145">
        <v>0.28299999999999997</v>
      </c>
    </row>
    <row r="10" spans="1:145" s="61" customFormat="1" x14ac:dyDescent="0.2">
      <c r="B10" s="81">
        <v>17</v>
      </c>
      <c r="C10" s="142">
        <v>6</v>
      </c>
      <c r="D10" s="88" t="s">
        <v>185</v>
      </c>
      <c r="E10" s="143">
        <v>1.1619999999999999</v>
      </c>
      <c r="F10" s="88" t="s">
        <v>175</v>
      </c>
      <c r="G10" s="143">
        <v>0.77400000000000002</v>
      </c>
      <c r="H10" s="127"/>
      <c r="I10" s="144">
        <v>6</v>
      </c>
      <c r="J10" s="88" t="s">
        <v>183</v>
      </c>
      <c r="K10" s="145">
        <v>1.103</v>
      </c>
      <c r="L10" s="88" t="s">
        <v>184</v>
      </c>
      <c r="M10" s="145">
        <v>1.028</v>
      </c>
      <c r="O10" s="144">
        <v>6</v>
      </c>
      <c r="P10" s="88" t="s">
        <v>194</v>
      </c>
      <c r="Q10" s="143">
        <v>0.437</v>
      </c>
      <c r="R10" s="127"/>
      <c r="S10" s="144">
        <v>6</v>
      </c>
      <c r="T10" s="88" t="s">
        <v>198</v>
      </c>
      <c r="U10" s="145">
        <v>0.22500000000000001</v>
      </c>
      <c r="W10" s="144">
        <v>6</v>
      </c>
      <c r="X10" s="88" t="s">
        <v>194</v>
      </c>
      <c r="Y10" s="146">
        <v>0.437</v>
      </c>
      <c r="Z10" s="147" t="s">
        <v>194</v>
      </c>
      <c r="AA10" s="143">
        <v>0.437</v>
      </c>
      <c r="AB10" s="127"/>
      <c r="AC10" s="144">
        <v>6</v>
      </c>
      <c r="AD10" s="88" t="s">
        <v>187</v>
      </c>
      <c r="AE10" s="145">
        <v>0.30599999999999999</v>
      </c>
      <c r="AF10" s="88" t="s">
        <v>168</v>
      </c>
      <c r="AG10" s="145">
        <v>0.28299999999999997</v>
      </c>
      <c r="AI10" s="144">
        <v>6</v>
      </c>
      <c r="AJ10" s="88" t="s">
        <v>190</v>
      </c>
      <c r="AK10" s="146">
        <v>0.35399999999999998</v>
      </c>
      <c r="AL10" s="147" t="s">
        <v>211</v>
      </c>
      <c r="AM10" s="143">
        <v>0.67600000000000005</v>
      </c>
      <c r="AN10" s="127"/>
      <c r="AO10" s="144">
        <v>6</v>
      </c>
      <c r="AP10" s="88" t="s">
        <v>168</v>
      </c>
      <c r="AQ10" s="145">
        <v>0.28299999999999997</v>
      </c>
      <c r="AR10" s="88" t="s">
        <v>212</v>
      </c>
      <c r="AS10" s="145">
        <v>0.125</v>
      </c>
      <c r="AU10" s="144">
        <v>6</v>
      </c>
      <c r="AV10" s="88" t="s">
        <v>173</v>
      </c>
      <c r="AW10" s="146">
        <v>0.94899999999999995</v>
      </c>
      <c r="AX10" s="147" t="s">
        <v>182</v>
      </c>
      <c r="AY10" s="143">
        <v>1.0149999999999999</v>
      </c>
      <c r="AZ10" s="127"/>
      <c r="BA10" s="144">
        <v>6</v>
      </c>
      <c r="BB10" s="88" t="s">
        <v>200</v>
      </c>
      <c r="BC10" s="145">
        <v>8.5999999999999993E-2</v>
      </c>
      <c r="BD10" s="88" t="s">
        <v>209</v>
      </c>
      <c r="BE10" s="145">
        <v>0.22500000000000001</v>
      </c>
      <c r="BG10" s="144">
        <v>6</v>
      </c>
      <c r="BH10" s="88" t="s">
        <v>176</v>
      </c>
      <c r="BI10" s="146">
        <v>0.54300000000000004</v>
      </c>
      <c r="BJ10" s="147" t="s">
        <v>176</v>
      </c>
      <c r="BK10" s="143">
        <v>0.54300000000000004</v>
      </c>
      <c r="BL10" s="127"/>
      <c r="BM10" s="144">
        <v>6</v>
      </c>
      <c r="BN10" s="88" t="s">
        <v>177</v>
      </c>
      <c r="BO10" s="145">
        <v>0.35599999999999998</v>
      </c>
      <c r="BP10" s="88" t="s">
        <v>212</v>
      </c>
      <c r="BQ10" s="145">
        <v>0.125</v>
      </c>
      <c r="BR10" s="140"/>
      <c r="BS10" s="75">
        <v>32.4</v>
      </c>
      <c r="BT10" s="142">
        <v>6</v>
      </c>
      <c r="BU10" s="88" t="s">
        <v>178</v>
      </c>
      <c r="BV10" s="146">
        <v>0.59299999999999997</v>
      </c>
      <c r="BW10" s="147" t="s">
        <v>199</v>
      </c>
      <c r="BX10" s="143">
        <v>1.0229999999999999</v>
      </c>
      <c r="BY10" s="127"/>
      <c r="BZ10" s="144">
        <v>6</v>
      </c>
      <c r="CA10" s="88" t="s">
        <v>181</v>
      </c>
      <c r="CB10" s="145">
        <v>0.157</v>
      </c>
      <c r="CC10" s="88" t="s">
        <v>193</v>
      </c>
      <c r="CD10" s="145">
        <v>0.377</v>
      </c>
      <c r="CF10" s="144">
        <v>6</v>
      </c>
      <c r="CG10" s="88"/>
      <c r="CH10" s="148">
        <f t="shared" si="0"/>
        <v>0.26700000000000002</v>
      </c>
      <c r="CI10" s="144">
        <v>6</v>
      </c>
      <c r="CJ10" s="88" t="s">
        <v>171</v>
      </c>
      <c r="CK10" s="148">
        <v>0.17799999999999999</v>
      </c>
      <c r="CL10" s="144">
        <v>6</v>
      </c>
      <c r="CM10" s="88" t="s">
        <v>187</v>
      </c>
      <c r="CN10" s="148">
        <v>0.30599999999999999</v>
      </c>
      <c r="CO10" s="144">
        <v>6</v>
      </c>
      <c r="CP10" s="88" t="s">
        <v>180</v>
      </c>
      <c r="CQ10" s="148">
        <v>0.40600000000000003</v>
      </c>
      <c r="CR10" s="144">
        <v>6</v>
      </c>
      <c r="CS10" s="88" t="s">
        <v>198</v>
      </c>
      <c r="CT10" s="148">
        <v>0.22500000000000001</v>
      </c>
      <c r="CU10" s="144">
        <v>6</v>
      </c>
      <c r="CV10" s="88" t="s">
        <v>187</v>
      </c>
      <c r="CW10" s="148">
        <v>0.30599999999999999</v>
      </c>
      <c r="CX10" s="144">
        <v>6</v>
      </c>
      <c r="CY10" s="88" t="s">
        <v>192</v>
      </c>
      <c r="CZ10" s="148">
        <v>0.42</v>
      </c>
      <c r="DA10" s="144">
        <v>6</v>
      </c>
      <c r="DB10" s="88" t="s">
        <v>198</v>
      </c>
      <c r="DC10" s="148">
        <v>0.22500000000000001</v>
      </c>
      <c r="DF10" s="144">
        <v>6</v>
      </c>
      <c r="DG10" s="88" t="s">
        <v>189</v>
      </c>
      <c r="DH10" s="146">
        <v>0.61599999999999999</v>
      </c>
      <c r="DI10" s="147" t="s">
        <v>213</v>
      </c>
      <c r="DJ10" s="143">
        <v>0.51800000000000002</v>
      </c>
      <c r="DK10" s="127"/>
      <c r="DL10" s="144">
        <v>6</v>
      </c>
      <c r="DM10" s="88" t="s">
        <v>198</v>
      </c>
      <c r="DN10" s="145">
        <v>0.22500000000000001</v>
      </c>
      <c r="DO10" s="88" t="s">
        <v>168</v>
      </c>
      <c r="DP10" s="145">
        <v>0.28299999999999997</v>
      </c>
      <c r="DQ10" s="140"/>
      <c r="DR10" s="121">
        <v>32.5</v>
      </c>
      <c r="DS10" s="144">
        <v>6</v>
      </c>
      <c r="DT10" s="88" t="s">
        <v>178</v>
      </c>
      <c r="DU10" s="146">
        <v>0.59299999999999997</v>
      </c>
      <c r="DV10" s="147" t="s">
        <v>213</v>
      </c>
      <c r="DW10" s="143">
        <v>0.51800000000000002</v>
      </c>
      <c r="DX10" s="127"/>
      <c r="DY10" s="144">
        <v>6</v>
      </c>
      <c r="DZ10" s="88" t="s">
        <v>212</v>
      </c>
      <c r="EA10" s="145">
        <v>0.125</v>
      </c>
      <c r="EB10" s="88" t="s">
        <v>192</v>
      </c>
      <c r="EC10" s="145">
        <v>0.42</v>
      </c>
      <c r="ED10" s="121"/>
      <c r="EE10" s="144">
        <v>6</v>
      </c>
      <c r="EF10" s="88" t="s">
        <v>173</v>
      </c>
      <c r="EG10" s="146">
        <v>0.94899999999999995</v>
      </c>
      <c r="EH10" s="147" t="s">
        <v>205</v>
      </c>
      <c r="EI10" s="143">
        <v>0.71499999999999997</v>
      </c>
      <c r="EJ10" s="127"/>
      <c r="EK10" s="144">
        <v>6</v>
      </c>
      <c r="EL10" s="88" t="s">
        <v>203</v>
      </c>
      <c r="EM10" s="145">
        <v>0.221</v>
      </c>
      <c r="EN10" s="88" t="s">
        <v>187</v>
      </c>
      <c r="EO10" s="145">
        <v>0.30599999999999999</v>
      </c>
    </row>
    <row r="11" spans="1:145" s="61" customFormat="1" x14ac:dyDescent="0.2">
      <c r="B11" s="81">
        <v>18</v>
      </c>
      <c r="C11" s="142">
        <v>7</v>
      </c>
      <c r="D11" s="149" t="s">
        <v>173</v>
      </c>
      <c r="E11" s="143">
        <v>0.94899999999999995</v>
      </c>
      <c r="F11" s="149" t="s">
        <v>178</v>
      </c>
      <c r="G11" s="143">
        <v>0.59299999999999997</v>
      </c>
      <c r="H11" s="127"/>
      <c r="I11" s="144">
        <v>7</v>
      </c>
      <c r="J11" s="88" t="s">
        <v>183</v>
      </c>
      <c r="K11" s="145">
        <v>1.103</v>
      </c>
      <c r="L11" s="88" t="s">
        <v>183</v>
      </c>
      <c r="M11" s="145">
        <v>1.103</v>
      </c>
      <c r="O11" s="144">
        <v>7</v>
      </c>
      <c r="P11" s="149" t="s">
        <v>202</v>
      </c>
      <c r="Q11" s="143">
        <v>0.59</v>
      </c>
      <c r="R11" s="127"/>
      <c r="S11" s="144">
        <v>7</v>
      </c>
      <c r="T11" s="88" t="s">
        <v>206</v>
      </c>
      <c r="U11" s="145">
        <v>8.5999999999999993E-2</v>
      </c>
      <c r="W11" s="144">
        <v>7</v>
      </c>
      <c r="X11" s="149" t="s">
        <v>189</v>
      </c>
      <c r="Y11" s="146">
        <v>0.61599999999999999</v>
      </c>
      <c r="Z11" s="150" t="s">
        <v>176</v>
      </c>
      <c r="AA11" s="143">
        <v>0.54300000000000004</v>
      </c>
      <c r="AB11" s="127"/>
      <c r="AC11" s="144">
        <v>7</v>
      </c>
      <c r="AD11" s="88" t="s">
        <v>209</v>
      </c>
      <c r="AE11" s="145">
        <v>0.22500000000000001</v>
      </c>
      <c r="AF11" s="88" t="s">
        <v>180</v>
      </c>
      <c r="AG11" s="145">
        <v>0.40600000000000003</v>
      </c>
      <c r="AI11" s="144">
        <v>7</v>
      </c>
      <c r="AJ11" s="149" t="s">
        <v>180</v>
      </c>
      <c r="AK11" s="146">
        <v>0.40600000000000003</v>
      </c>
      <c r="AL11" s="150" t="s">
        <v>178</v>
      </c>
      <c r="AM11" s="143">
        <v>0.59299999999999997</v>
      </c>
      <c r="AN11" s="127"/>
      <c r="AO11" s="144">
        <v>7</v>
      </c>
      <c r="AP11" s="88" t="s">
        <v>177</v>
      </c>
      <c r="AQ11" s="145">
        <v>0.35599999999999998</v>
      </c>
      <c r="AR11" s="88" t="s">
        <v>190</v>
      </c>
      <c r="AS11" s="145">
        <v>0.35399999999999998</v>
      </c>
      <c r="AU11" s="144">
        <v>7</v>
      </c>
      <c r="AV11" s="149" t="s">
        <v>176</v>
      </c>
      <c r="AW11" s="146">
        <v>0.54300000000000004</v>
      </c>
      <c r="AX11" s="150" t="s">
        <v>175</v>
      </c>
      <c r="AY11" s="143">
        <v>0.77400000000000002</v>
      </c>
      <c r="AZ11" s="127"/>
      <c r="BA11" s="144">
        <v>7</v>
      </c>
      <c r="BB11" s="88" t="s">
        <v>203</v>
      </c>
      <c r="BC11" s="145">
        <v>0.221</v>
      </c>
      <c r="BD11" s="88" t="s">
        <v>198</v>
      </c>
      <c r="BE11" s="145">
        <v>0.22500000000000001</v>
      </c>
      <c r="BG11" s="144">
        <v>7</v>
      </c>
      <c r="BH11" s="149" t="s">
        <v>176</v>
      </c>
      <c r="BI11" s="146">
        <v>0.54300000000000004</v>
      </c>
      <c r="BJ11" s="150" t="s">
        <v>197</v>
      </c>
      <c r="BK11" s="143">
        <v>0.73099999999999998</v>
      </c>
      <c r="BL11" s="127"/>
      <c r="BM11" s="144">
        <v>7</v>
      </c>
      <c r="BN11" s="88" t="s">
        <v>187</v>
      </c>
      <c r="BO11" s="145">
        <v>0.30599999999999999</v>
      </c>
      <c r="BP11" s="88" t="s">
        <v>177</v>
      </c>
      <c r="BQ11" s="145">
        <v>0.35599999999999998</v>
      </c>
      <c r="BR11" s="140"/>
      <c r="BS11" s="75">
        <v>29</v>
      </c>
      <c r="BT11" s="142">
        <v>7</v>
      </c>
      <c r="BU11" s="149" t="s">
        <v>183</v>
      </c>
      <c r="BV11" s="146">
        <v>1.103</v>
      </c>
      <c r="BW11" s="150" t="s">
        <v>192</v>
      </c>
      <c r="BX11" s="143">
        <v>0.42</v>
      </c>
      <c r="BY11" s="127"/>
      <c r="BZ11" s="144">
        <v>7</v>
      </c>
      <c r="CA11" s="88" t="s">
        <v>167</v>
      </c>
      <c r="CB11" s="145">
        <v>0.125</v>
      </c>
      <c r="CC11" s="88" t="s">
        <v>214</v>
      </c>
      <c r="CD11" s="145">
        <v>0.107</v>
      </c>
      <c r="CF11" s="144">
        <v>7</v>
      </c>
      <c r="CG11" s="88"/>
      <c r="CH11" s="148">
        <f t="shared" si="0"/>
        <v>0.11599999999999999</v>
      </c>
      <c r="CI11" s="144">
        <v>7</v>
      </c>
      <c r="CJ11" s="88" t="s">
        <v>215</v>
      </c>
      <c r="CK11" s="148">
        <v>7.9000000000000001E-2</v>
      </c>
      <c r="CL11" s="144">
        <v>7</v>
      </c>
      <c r="CM11" s="88" t="s">
        <v>203</v>
      </c>
      <c r="CN11" s="148">
        <v>0.221</v>
      </c>
      <c r="CO11" s="144">
        <v>7</v>
      </c>
      <c r="CP11" s="88" t="s">
        <v>209</v>
      </c>
      <c r="CQ11" s="148">
        <v>0.22500000000000001</v>
      </c>
      <c r="CR11" s="144">
        <v>7</v>
      </c>
      <c r="CS11" s="88" t="s">
        <v>174</v>
      </c>
      <c r="CT11" s="148">
        <v>0.182</v>
      </c>
      <c r="CU11" s="144">
        <v>7</v>
      </c>
      <c r="CV11" s="88" t="s">
        <v>209</v>
      </c>
      <c r="CW11" s="148">
        <v>0.22500000000000001</v>
      </c>
      <c r="CX11" s="144">
        <v>7</v>
      </c>
      <c r="CY11" s="88" t="s">
        <v>180</v>
      </c>
      <c r="CZ11" s="148">
        <v>0.40600000000000003</v>
      </c>
      <c r="DA11" s="144">
        <v>7</v>
      </c>
      <c r="DB11" s="88" t="s">
        <v>180</v>
      </c>
      <c r="DC11" s="148">
        <v>0.40600000000000003</v>
      </c>
      <c r="DF11" s="144">
        <v>7</v>
      </c>
      <c r="DG11" s="149" t="s">
        <v>197</v>
      </c>
      <c r="DH11" s="146">
        <v>0.73099999999999998</v>
      </c>
      <c r="DI11" s="150" t="s">
        <v>178</v>
      </c>
      <c r="DJ11" s="143">
        <v>0.59299999999999997</v>
      </c>
      <c r="DK11" s="127"/>
      <c r="DL11" s="144">
        <v>7</v>
      </c>
      <c r="DM11" s="88" t="s">
        <v>190</v>
      </c>
      <c r="DN11" s="145">
        <v>0.35399999999999998</v>
      </c>
      <c r="DO11" s="88" t="s">
        <v>168</v>
      </c>
      <c r="DP11" s="145">
        <v>0.28299999999999997</v>
      </c>
      <c r="DQ11" s="140"/>
      <c r="DR11" s="121">
        <v>30</v>
      </c>
      <c r="DS11" s="144">
        <v>7</v>
      </c>
      <c r="DT11" s="149" t="s">
        <v>189</v>
      </c>
      <c r="DU11" s="146">
        <v>0.61599999999999999</v>
      </c>
      <c r="DV11" s="150" t="s">
        <v>173</v>
      </c>
      <c r="DW11" s="143">
        <v>0.94899999999999995</v>
      </c>
      <c r="DX11" s="127"/>
      <c r="DY11" s="144">
        <v>7</v>
      </c>
      <c r="DZ11" s="88" t="s">
        <v>177</v>
      </c>
      <c r="EA11" s="145">
        <v>0.35599999999999998</v>
      </c>
      <c r="EB11" s="88" t="s">
        <v>192</v>
      </c>
      <c r="EC11" s="145">
        <v>0.42</v>
      </c>
      <c r="ED11" s="121"/>
      <c r="EE11" s="144">
        <v>7</v>
      </c>
      <c r="EF11" s="149" t="s">
        <v>176</v>
      </c>
      <c r="EG11" s="146">
        <v>0.54300000000000004</v>
      </c>
      <c r="EH11" s="150" t="s">
        <v>178</v>
      </c>
      <c r="EI11" s="143">
        <v>0.59299999999999997</v>
      </c>
      <c r="EJ11" s="127"/>
      <c r="EK11" s="144">
        <v>7</v>
      </c>
      <c r="EL11" s="88" t="s">
        <v>181</v>
      </c>
      <c r="EM11" s="145">
        <v>0.157</v>
      </c>
      <c r="EN11" s="88" t="s">
        <v>191</v>
      </c>
      <c r="EO11" s="145">
        <v>0.26600000000000001</v>
      </c>
    </row>
    <row r="12" spans="1:145" s="61" customFormat="1" x14ac:dyDescent="0.2">
      <c r="A12" s="61" t="s">
        <v>114</v>
      </c>
      <c r="B12" s="91">
        <v>19</v>
      </c>
      <c r="C12" s="142">
        <v>8</v>
      </c>
      <c r="D12" s="88" t="s">
        <v>176</v>
      </c>
      <c r="E12" s="143">
        <v>0.54300000000000004</v>
      </c>
      <c r="F12" s="88" t="s">
        <v>183</v>
      </c>
      <c r="G12" s="143">
        <v>1.103</v>
      </c>
      <c r="H12" s="127"/>
      <c r="I12" s="144">
        <v>8</v>
      </c>
      <c r="J12" s="88" t="s">
        <v>184</v>
      </c>
      <c r="K12" s="145">
        <v>1.028</v>
      </c>
      <c r="L12" s="88" t="s">
        <v>202</v>
      </c>
      <c r="M12" s="145">
        <v>0.59</v>
      </c>
      <c r="O12" s="144">
        <v>8</v>
      </c>
      <c r="P12" s="88" t="s">
        <v>183</v>
      </c>
      <c r="Q12" s="143">
        <v>1.103</v>
      </c>
      <c r="R12" s="127"/>
      <c r="S12" s="144">
        <v>8</v>
      </c>
      <c r="T12" s="88" t="s">
        <v>216</v>
      </c>
      <c r="U12" s="145">
        <v>0.251</v>
      </c>
      <c r="W12" s="144">
        <v>8</v>
      </c>
      <c r="X12" s="88" t="s">
        <v>194</v>
      </c>
      <c r="Y12" s="146">
        <v>0.437</v>
      </c>
      <c r="Z12" s="147" t="s">
        <v>197</v>
      </c>
      <c r="AA12" s="143">
        <v>0.73099999999999998</v>
      </c>
      <c r="AB12" s="127"/>
      <c r="AC12" s="144">
        <v>8</v>
      </c>
      <c r="AD12" s="88" t="s">
        <v>168</v>
      </c>
      <c r="AE12" s="145">
        <v>0.28299999999999997</v>
      </c>
      <c r="AF12" s="88" t="s">
        <v>177</v>
      </c>
      <c r="AG12" s="145">
        <v>0.35599999999999998</v>
      </c>
      <c r="AI12" s="144">
        <v>8</v>
      </c>
      <c r="AJ12" s="88" t="s">
        <v>196</v>
      </c>
      <c r="AK12" s="146">
        <v>0.85099999999999998</v>
      </c>
      <c r="AL12" s="147" t="s">
        <v>184</v>
      </c>
      <c r="AM12" s="143">
        <v>1.028</v>
      </c>
      <c r="AN12" s="127"/>
      <c r="AO12" s="144">
        <v>8</v>
      </c>
      <c r="AP12" s="88" t="s">
        <v>181</v>
      </c>
      <c r="AQ12" s="145">
        <v>0.157</v>
      </c>
      <c r="AR12" s="88" t="s">
        <v>194</v>
      </c>
      <c r="AS12" s="145">
        <v>0.437</v>
      </c>
      <c r="AU12" s="144">
        <v>8</v>
      </c>
      <c r="AV12" s="88" t="s">
        <v>184</v>
      </c>
      <c r="AW12" s="146">
        <v>1.028</v>
      </c>
      <c r="AX12" s="147" t="s">
        <v>173</v>
      </c>
      <c r="AY12" s="143">
        <v>0.94899999999999995</v>
      </c>
      <c r="AZ12" s="127"/>
      <c r="BA12" s="144">
        <v>8</v>
      </c>
      <c r="BB12" s="88" t="s">
        <v>194</v>
      </c>
      <c r="BC12" s="145">
        <v>0.437</v>
      </c>
      <c r="BD12" s="88" t="s">
        <v>180</v>
      </c>
      <c r="BE12" s="145">
        <v>0.40600000000000003</v>
      </c>
      <c r="BG12" s="144">
        <v>8</v>
      </c>
      <c r="BH12" s="88" t="s">
        <v>188</v>
      </c>
      <c r="BI12" s="146">
        <v>0.83099999999999996</v>
      </c>
      <c r="BJ12" s="147" t="s">
        <v>175</v>
      </c>
      <c r="BK12" s="143">
        <v>0.77400000000000002</v>
      </c>
      <c r="BL12" s="127"/>
      <c r="BM12" s="144">
        <v>8</v>
      </c>
      <c r="BN12" s="88" t="s">
        <v>180</v>
      </c>
      <c r="BO12" s="145">
        <v>0.40600000000000003</v>
      </c>
      <c r="BP12" s="88" t="s">
        <v>168</v>
      </c>
      <c r="BQ12" s="145">
        <v>0.28299999999999997</v>
      </c>
      <c r="BR12" s="140"/>
      <c r="BS12" s="75">
        <v>26</v>
      </c>
      <c r="BT12" s="142">
        <v>8</v>
      </c>
      <c r="BU12" s="88" t="s">
        <v>186</v>
      </c>
      <c r="BV12" s="146">
        <v>0.84299999999999997</v>
      </c>
      <c r="BW12" s="147" t="s">
        <v>213</v>
      </c>
      <c r="BX12" s="143">
        <v>0.51800000000000002</v>
      </c>
      <c r="BY12" s="127"/>
      <c r="BZ12" s="144">
        <v>8</v>
      </c>
      <c r="CA12" s="88" t="s">
        <v>168</v>
      </c>
      <c r="CB12" s="145">
        <v>0.28299999999999997</v>
      </c>
      <c r="CC12" s="88" t="s">
        <v>177</v>
      </c>
      <c r="CD12" s="145">
        <v>0.35599999999999998</v>
      </c>
      <c r="CF12" s="144">
        <v>8</v>
      </c>
      <c r="CG12" s="88"/>
      <c r="CH12" s="148">
        <f t="shared" si="0"/>
        <v>0.31950000000000001</v>
      </c>
      <c r="CI12" s="144">
        <v>8</v>
      </c>
      <c r="CJ12" s="88" t="s">
        <v>167</v>
      </c>
      <c r="CK12" s="148">
        <v>0.125</v>
      </c>
      <c r="CL12" s="144">
        <v>8</v>
      </c>
      <c r="CM12" s="88" t="s">
        <v>176</v>
      </c>
      <c r="CN12" s="148">
        <v>0.54300000000000004</v>
      </c>
      <c r="CO12" s="144">
        <v>8</v>
      </c>
      <c r="CP12" s="88" t="s">
        <v>193</v>
      </c>
      <c r="CQ12" s="148">
        <v>0.377</v>
      </c>
      <c r="CR12" s="144">
        <v>8</v>
      </c>
      <c r="CS12" s="88" t="s">
        <v>168</v>
      </c>
      <c r="CT12" s="148">
        <v>0.28299999999999997</v>
      </c>
      <c r="CU12" s="144">
        <v>8</v>
      </c>
      <c r="CV12" s="88" t="s">
        <v>214</v>
      </c>
      <c r="CW12" s="148">
        <v>0.107</v>
      </c>
      <c r="CX12" s="144">
        <v>8</v>
      </c>
      <c r="CY12" s="88" t="s">
        <v>180</v>
      </c>
      <c r="CZ12" s="148">
        <v>0.40600000000000003</v>
      </c>
      <c r="DA12" s="144">
        <v>8</v>
      </c>
      <c r="DB12" s="88" t="s">
        <v>168</v>
      </c>
      <c r="DC12" s="148">
        <v>0.28299999999999997</v>
      </c>
      <c r="DF12" s="144">
        <v>8</v>
      </c>
      <c r="DG12" s="88" t="s">
        <v>188</v>
      </c>
      <c r="DH12" s="146">
        <v>0.83099999999999996</v>
      </c>
      <c r="DI12" s="147" t="s">
        <v>186</v>
      </c>
      <c r="DJ12" s="143">
        <v>0.84299999999999997</v>
      </c>
      <c r="DK12" s="127"/>
      <c r="DL12" s="144">
        <v>8</v>
      </c>
      <c r="DM12" s="88" t="s">
        <v>187</v>
      </c>
      <c r="DN12" s="145">
        <v>0.30599999999999999</v>
      </c>
      <c r="DO12" s="88" t="s">
        <v>194</v>
      </c>
      <c r="DP12" s="145">
        <v>0.437</v>
      </c>
      <c r="DQ12" s="140"/>
      <c r="DR12" s="121">
        <v>26.7</v>
      </c>
      <c r="DS12" s="144">
        <v>8</v>
      </c>
      <c r="DT12" s="88" t="s">
        <v>194</v>
      </c>
      <c r="DU12" s="146">
        <v>0.437</v>
      </c>
      <c r="DV12" s="147" t="s">
        <v>202</v>
      </c>
      <c r="DW12" s="143">
        <v>0.59</v>
      </c>
      <c r="DX12" s="127"/>
      <c r="DY12" s="144">
        <v>8</v>
      </c>
      <c r="DZ12" s="88" t="s">
        <v>212</v>
      </c>
      <c r="EA12" s="145">
        <v>0.125</v>
      </c>
      <c r="EB12" s="88" t="s">
        <v>181</v>
      </c>
      <c r="EC12" s="145">
        <v>0.157</v>
      </c>
      <c r="ED12" s="121"/>
      <c r="EE12" s="144">
        <v>8</v>
      </c>
      <c r="EF12" s="88" t="s">
        <v>188</v>
      </c>
      <c r="EG12" s="146">
        <v>0.83099999999999996</v>
      </c>
      <c r="EH12" s="147" t="s">
        <v>173</v>
      </c>
      <c r="EI12" s="143">
        <v>0.94899999999999995</v>
      </c>
      <c r="EJ12" s="127"/>
      <c r="EK12" s="144">
        <v>8</v>
      </c>
      <c r="EL12" s="88" t="s">
        <v>167</v>
      </c>
      <c r="EM12" s="145">
        <v>0.125</v>
      </c>
      <c r="EN12" s="88" t="s">
        <v>177</v>
      </c>
      <c r="EO12" s="145">
        <v>0.35599999999999998</v>
      </c>
    </row>
    <row r="13" spans="1:145" s="61" customFormat="1" x14ac:dyDescent="0.2">
      <c r="A13" s="61" t="s">
        <v>114</v>
      </c>
      <c r="B13" s="91">
        <v>20</v>
      </c>
      <c r="C13" s="142">
        <v>9</v>
      </c>
      <c r="D13" s="88" t="s">
        <v>184</v>
      </c>
      <c r="E13" s="143">
        <v>1.028</v>
      </c>
      <c r="F13" s="88" t="s">
        <v>173</v>
      </c>
      <c r="G13" s="143">
        <v>0.94899999999999995</v>
      </c>
      <c r="H13" s="127"/>
      <c r="I13" s="144">
        <v>9</v>
      </c>
      <c r="J13" s="88" t="s">
        <v>183</v>
      </c>
      <c r="K13" s="145">
        <v>1.103</v>
      </c>
      <c r="L13" s="88" t="s">
        <v>202</v>
      </c>
      <c r="M13" s="145">
        <v>0.59</v>
      </c>
      <c r="O13" s="144">
        <v>9</v>
      </c>
      <c r="P13" s="88" t="s">
        <v>173</v>
      </c>
      <c r="Q13" s="143">
        <v>0.94899999999999995</v>
      </c>
      <c r="R13" s="127"/>
      <c r="S13" s="144">
        <v>9</v>
      </c>
      <c r="T13" s="88" t="s">
        <v>212</v>
      </c>
      <c r="U13" s="145">
        <v>0.125</v>
      </c>
      <c r="W13" s="144">
        <v>9</v>
      </c>
      <c r="X13" s="88" t="s">
        <v>202</v>
      </c>
      <c r="Y13" s="146">
        <v>0.59</v>
      </c>
      <c r="Z13" s="147" t="s">
        <v>183</v>
      </c>
      <c r="AA13" s="143">
        <v>1.103</v>
      </c>
      <c r="AB13" s="127"/>
      <c r="AC13" s="144">
        <v>9</v>
      </c>
      <c r="AD13" s="88" t="s">
        <v>168</v>
      </c>
      <c r="AE13" s="145">
        <v>0.28299999999999997</v>
      </c>
      <c r="AF13" s="88" t="s">
        <v>168</v>
      </c>
      <c r="AG13" s="145">
        <v>0.28299999999999997</v>
      </c>
      <c r="AI13" s="144">
        <v>9</v>
      </c>
      <c r="AJ13" s="88" t="s">
        <v>197</v>
      </c>
      <c r="AK13" s="146">
        <v>0.73099999999999998</v>
      </c>
      <c r="AL13" s="147" t="s">
        <v>175</v>
      </c>
      <c r="AM13" s="143">
        <v>0.77400000000000002</v>
      </c>
      <c r="AN13" s="127"/>
      <c r="AO13" s="144">
        <v>9</v>
      </c>
      <c r="AP13" s="88" t="s">
        <v>177</v>
      </c>
      <c r="AQ13" s="145">
        <v>0.35599999999999998</v>
      </c>
      <c r="AR13" s="88" t="s">
        <v>192</v>
      </c>
      <c r="AS13" s="145">
        <v>0.42</v>
      </c>
      <c r="AU13" s="144">
        <v>9</v>
      </c>
      <c r="AV13" s="88" t="s">
        <v>185</v>
      </c>
      <c r="AW13" s="146">
        <v>1.1619999999999999</v>
      </c>
      <c r="AX13" s="147" t="s">
        <v>183</v>
      </c>
      <c r="AY13" s="143">
        <v>1.103</v>
      </c>
      <c r="AZ13" s="127"/>
      <c r="BA13" s="144">
        <v>9</v>
      </c>
      <c r="BB13" s="88" t="s">
        <v>177</v>
      </c>
      <c r="BC13" s="145">
        <v>0.54300000000000004</v>
      </c>
      <c r="BD13" s="88" t="s">
        <v>192</v>
      </c>
      <c r="BE13" s="145">
        <v>0.42</v>
      </c>
      <c r="BG13" s="144">
        <v>9</v>
      </c>
      <c r="BH13" s="88" t="s">
        <v>188</v>
      </c>
      <c r="BI13" s="146">
        <v>0.83099999999999996</v>
      </c>
      <c r="BJ13" s="147" t="s">
        <v>202</v>
      </c>
      <c r="BK13" s="143">
        <v>0.59</v>
      </c>
      <c r="BL13" s="127"/>
      <c r="BM13" s="144">
        <v>9</v>
      </c>
      <c r="BN13" s="88" t="s">
        <v>168</v>
      </c>
      <c r="BO13" s="145">
        <v>0.28299999999999997</v>
      </c>
      <c r="BP13" s="88" t="s">
        <v>180</v>
      </c>
      <c r="BQ13" s="145">
        <v>0.40600000000000003</v>
      </c>
      <c r="BR13" s="140"/>
      <c r="BS13" s="75">
        <v>29.8</v>
      </c>
      <c r="BT13" s="142">
        <v>9</v>
      </c>
      <c r="BU13" s="88" t="s">
        <v>202</v>
      </c>
      <c r="BV13" s="146">
        <v>0.59</v>
      </c>
      <c r="BW13" s="147" t="s">
        <v>182</v>
      </c>
      <c r="BX13" s="143">
        <v>1.0149999999999999</v>
      </c>
      <c r="BY13" s="127"/>
      <c r="BZ13" s="144">
        <v>9</v>
      </c>
      <c r="CA13" s="88" t="s">
        <v>168</v>
      </c>
      <c r="CB13" s="145">
        <v>0.28299999999999997</v>
      </c>
      <c r="CC13" s="88" t="s">
        <v>168</v>
      </c>
      <c r="CD13" s="145">
        <v>0.28299999999999997</v>
      </c>
      <c r="CF13" s="144">
        <v>9</v>
      </c>
      <c r="CG13" s="88"/>
      <c r="CH13" s="148">
        <f t="shared" si="0"/>
        <v>0.28299999999999997</v>
      </c>
      <c r="CI13" s="144">
        <v>9</v>
      </c>
      <c r="CJ13" s="88" t="s">
        <v>168</v>
      </c>
      <c r="CK13" s="148">
        <v>0.28299999999999997</v>
      </c>
      <c r="CL13" s="144">
        <v>9</v>
      </c>
      <c r="CM13" s="88" t="s">
        <v>190</v>
      </c>
      <c r="CN13" s="148">
        <v>0.35399999999999998</v>
      </c>
      <c r="CO13" s="144">
        <v>9</v>
      </c>
      <c r="CP13" s="88" t="s">
        <v>168</v>
      </c>
      <c r="CQ13" s="148">
        <v>0.28299999999999997</v>
      </c>
      <c r="CR13" s="144">
        <v>9</v>
      </c>
      <c r="CS13" s="88" t="s">
        <v>194</v>
      </c>
      <c r="CT13" s="148">
        <v>0.437</v>
      </c>
      <c r="CU13" s="144">
        <v>9</v>
      </c>
      <c r="CV13" s="88" t="s">
        <v>192</v>
      </c>
      <c r="CW13" s="148">
        <v>0.42</v>
      </c>
      <c r="CX13" s="144">
        <v>9</v>
      </c>
      <c r="CY13" s="88" t="s">
        <v>192</v>
      </c>
      <c r="CZ13" s="148">
        <v>0.42</v>
      </c>
      <c r="DA13" s="144">
        <v>9</v>
      </c>
      <c r="DB13" s="88" t="s">
        <v>167</v>
      </c>
      <c r="DC13" s="148">
        <v>0.125</v>
      </c>
      <c r="DF13" s="144">
        <v>9</v>
      </c>
      <c r="DG13" s="88" t="s">
        <v>185</v>
      </c>
      <c r="DH13" s="146">
        <v>1.1619999999999999</v>
      </c>
      <c r="DI13" s="147" t="s">
        <v>173</v>
      </c>
      <c r="DJ13" s="143">
        <v>0.94899999999999995</v>
      </c>
      <c r="DK13" s="127"/>
      <c r="DL13" s="144">
        <v>9</v>
      </c>
      <c r="DM13" s="88" t="s">
        <v>206</v>
      </c>
      <c r="DN13" s="145">
        <v>8.5999999999999993E-2</v>
      </c>
      <c r="DO13" s="88" t="s">
        <v>168</v>
      </c>
      <c r="DP13" s="145">
        <v>0.28299999999999997</v>
      </c>
      <c r="DQ13" s="140"/>
      <c r="DR13" s="121">
        <v>31.5</v>
      </c>
      <c r="DS13" s="144">
        <v>9</v>
      </c>
      <c r="DT13" s="88" t="s">
        <v>176</v>
      </c>
      <c r="DU13" s="146">
        <v>0.54300000000000004</v>
      </c>
      <c r="DV13" s="147" t="s">
        <v>197</v>
      </c>
      <c r="DW13" s="143">
        <v>0.73099999999999998</v>
      </c>
      <c r="DX13" s="127"/>
      <c r="DY13" s="144">
        <v>9</v>
      </c>
      <c r="DZ13" s="88" t="s">
        <v>181</v>
      </c>
      <c r="EA13" s="145">
        <v>0.157</v>
      </c>
      <c r="EB13" s="88" t="s">
        <v>190</v>
      </c>
      <c r="EC13" s="145">
        <v>0.35399999999999998</v>
      </c>
      <c r="ED13" s="121"/>
      <c r="EE13" s="144">
        <v>9</v>
      </c>
      <c r="EF13" s="88" t="s">
        <v>185</v>
      </c>
      <c r="EG13" s="146">
        <v>1.1619999999999999</v>
      </c>
      <c r="EH13" s="147" t="s">
        <v>173</v>
      </c>
      <c r="EI13" s="143">
        <v>0.94899999999999995</v>
      </c>
      <c r="EJ13" s="127"/>
      <c r="EK13" s="144">
        <v>9</v>
      </c>
      <c r="EL13" s="88" t="s">
        <v>168</v>
      </c>
      <c r="EM13" s="145">
        <v>0.28299999999999997</v>
      </c>
      <c r="EN13" s="88" t="s">
        <v>168</v>
      </c>
      <c r="EO13" s="145">
        <v>0.28299999999999997</v>
      </c>
    </row>
    <row r="14" spans="1:145" s="61" customFormat="1" x14ac:dyDescent="0.2">
      <c r="A14" s="61" t="s">
        <v>114</v>
      </c>
      <c r="B14" s="91">
        <v>21</v>
      </c>
      <c r="C14" s="142">
        <v>10</v>
      </c>
      <c r="D14" s="88" t="s">
        <v>176</v>
      </c>
      <c r="E14" s="143">
        <v>0.54300000000000004</v>
      </c>
      <c r="F14" s="88" t="s">
        <v>173</v>
      </c>
      <c r="G14" s="143">
        <v>0.94899999999999995</v>
      </c>
      <c r="H14" s="127"/>
      <c r="I14" s="144">
        <v>10</v>
      </c>
      <c r="J14" s="88" t="s">
        <v>175</v>
      </c>
      <c r="K14" s="145">
        <v>0.77400000000000002</v>
      </c>
      <c r="L14" s="88" t="s">
        <v>183</v>
      </c>
      <c r="M14" s="145">
        <v>1.103</v>
      </c>
      <c r="O14" s="144">
        <v>10</v>
      </c>
      <c r="P14" s="88" t="s">
        <v>202</v>
      </c>
      <c r="Q14" s="143">
        <v>0.59</v>
      </c>
      <c r="R14" s="127"/>
      <c r="S14" s="144">
        <v>10</v>
      </c>
      <c r="T14" s="88" t="s">
        <v>167</v>
      </c>
      <c r="U14" s="145">
        <v>0.125</v>
      </c>
      <c r="W14" s="144">
        <v>10</v>
      </c>
      <c r="X14" s="88" t="s">
        <v>183</v>
      </c>
      <c r="Y14" s="146">
        <v>1.103</v>
      </c>
      <c r="Z14" s="147" t="s">
        <v>183</v>
      </c>
      <c r="AA14" s="143">
        <v>1.103</v>
      </c>
      <c r="AB14" s="127"/>
      <c r="AC14" s="144">
        <v>10</v>
      </c>
      <c r="AD14" s="88" t="s">
        <v>168</v>
      </c>
      <c r="AE14" s="145">
        <v>0.28299999999999997</v>
      </c>
      <c r="AF14" s="88" t="s">
        <v>168</v>
      </c>
      <c r="AG14" s="145">
        <v>0.28299999999999997</v>
      </c>
      <c r="AI14" s="144">
        <v>10</v>
      </c>
      <c r="AJ14" s="88" t="s">
        <v>183</v>
      </c>
      <c r="AK14" s="146">
        <v>1.103</v>
      </c>
      <c r="AL14" s="147" t="s">
        <v>175</v>
      </c>
      <c r="AM14" s="143">
        <v>0.77400000000000002</v>
      </c>
      <c r="AN14" s="127"/>
      <c r="AO14" s="144">
        <v>10</v>
      </c>
      <c r="AP14" s="88" t="s">
        <v>209</v>
      </c>
      <c r="AQ14" s="145">
        <v>0.22500000000000001</v>
      </c>
      <c r="AR14" s="88" t="s">
        <v>217</v>
      </c>
      <c r="AS14" s="145">
        <v>0.32600000000000001</v>
      </c>
      <c r="AU14" s="144">
        <v>10</v>
      </c>
      <c r="AV14" s="88" t="s">
        <v>186</v>
      </c>
      <c r="AW14" s="146">
        <v>0.84299999999999997</v>
      </c>
      <c r="AX14" s="147" t="s">
        <v>196</v>
      </c>
      <c r="AY14" s="143">
        <v>0.85099999999999998</v>
      </c>
      <c r="AZ14" s="127"/>
      <c r="BA14" s="144">
        <v>10</v>
      </c>
      <c r="BB14" s="88" t="s">
        <v>168</v>
      </c>
      <c r="BC14" s="145">
        <v>0.28299999999999997</v>
      </c>
      <c r="BD14" s="88" t="s">
        <v>203</v>
      </c>
      <c r="BE14" s="145">
        <v>0.221</v>
      </c>
      <c r="BG14" s="144">
        <v>10</v>
      </c>
      <c r="BH14" s="88" t="s">
        <v>176</v>
      </c>
      <c r="BI14" s="146">
        <v>0.54300000000000004</v>
      </c>
      <c r="BJ14" s="147" t="s">
        <v>183</v>
      </c>
      <c r="BK14" s="143">
        <v>1.103</v>
      </c>
      <c r="BL14" s="127"/>
      <c r="BM14" s="144">
        <v>10</v>
      </c>
      <c r="BN14" s="88" t="s">
        <v>168</v>
      </c>
      <c r="BO14" s="145">
        <v>0.28299999999999997</v>
      </c>
      <c r="BP14" s="88" t="s">
        <v>168</v>
      </c>
      <c r="BQ14" s="145">
        <v>0.28299999999999997</v>
      </c>
      <c r="BR14" s="140"/>
      <c r="BS14" s="75">
        <v>30</v>
      </c>
      <c r="BT14" s="142">
        <v>10</v>
      </c>
      <c r="BU14" s="88" t="s">
        <v>175</v>
      </c>
      <c r="BV14" s="146">
        <v>0.77400000000000002</v>
      </c>
      <c r="BW14" s="147" t="s">
        <v>175</v>
      </c>
      <c r="BX14" s="143">
        <v>0.77400000000000002</v>
      </c>
      <c r="BY14" s="127"/>
      <c r="BZ14" s="144">
        <v>10</v>
      </c>
      <c r="CA14" s="88" t="s">
        <v>191</v>
      </c>
      <c r="CB14" s="145">
        <v>0.26600000000000001</v>
      </c>
      <c r="CC14" s="88" t="s">
        <v>177</v>
      </c>
      <c r="CD14" s="145">
        <v>0.35599999999999998</v>
      </c>
      <c r="CF14" s="144">
        <v>10</v>
      </c>
      <c r="CG14" s="88"/>
      <c r="CH14" s="148">
        <f t="shared" si="0"/>
        <v>0.311</v>
      </c>
      <c r="CI14" s="144">
        <v>10</v>
      </c>
      <c r="CJ14" s="88" t="s">
        <v>168</v>
      </c>
      <c r="CK14" s="148">
        <v>0.28299999999999997</v>
      </c>
      <c r="CL14" s="144">
        <v>10</v>
      </c>
      <c r="CM14" s="88" t="s">
        <v>168</v>
      </c>
      <c r="CN14" s="148">
        <v>0.28299999999999997</v>
      </c>
      <c r="CO14" s="144">
        <v>10</v>
      </c>
      <c r="CP14" s="88" t="s">
        <v>177</v>
      </c>
      <c r="CQ14" s="148">
        <v>0.35599999999999998</v>
      </c>
      <c r="CR14" s="144">
        <v>10</v>
      </c>
      <c r="CS14" s="88" t="s">
        <v>181</v>
      </c>
      <c r="CT14" s="148">
        <v>0.157</v>
      </c>
      <c r="CU14" s="144">
        <v>10</v>
      </c>
      <c r="CV14" s="88" t="s">
        <v>180</v>
      </c>
      <c r="CW14" s="148">
        <v>0.40600000000000003</v>
      </c>
      <c r="CX14" s="144">
        <v>10</v>
      </c>
      <c r="CY14" s="88" t="s">
        <v>168</v>
      </c>
      <c r="CZ14" s="148">
        <v>0.28299999999999997</v>
      </c>
      <c r="DA14" s="144">
        <v>10</v>
      </c>
      <c r="DB14" s="88" t="s">
        <v>168</v>
      </c>
      <c r="DC14" s="148">
        <v>0.28299999999999997</v>
      </c>
      <c r="DF14" s="144">
        <v>10</v>
      </c>
      <c r="DG14" s="88" t="s">
        <v>178</v>
      </c>
      <c r="DH14" s="146">
        <v>0.59299999999999997</v>
      </c>
      <c r="DI14" s="147" t="s">
        <v>218</v>
      </c>
      <c r="DJ14" s="143">
        <v>0.56599999999999995</v>
      </c>
      <c r="DK14" s="127"/>
      <c r="DL14" s="144">
        <v>10</v>
      </c>
      <c r="DM14" s="88" t="s">
        <v>177</v>
      </c>
      <c r="DN14" s="145">
        <v>0.35599999999999998</v>
      </c>
      <c r="DO14" s="88" t="s">
        <v>180</v>
      </c>
      <c r="DP14" s="145">
        <v>0.40600000000000003</v>
      </c>
      <c r="DQ14" s="140"/>
      <c r="DR14" s="121">
        <v>31.7</v>
      </c>
      <c r="DS14" s="144">
        <v>10</v>
      </c>
      <c r="DT14" s="88" t="s">
        <v>178</v>
      </c>
      <c r="DU14" s="146">
        <v>0.59299999999999997</v>
      </c>
      <c r="DV14" s="147" t="s">
        <v>183</v>
      </c>
      <c r="DW14" s="143">
        <v>1.103</v>
      </c>
      <c r="DX14" s="127"/>
      <c r="DY14" s="144">
        <v>10</v>
      </c>
      <c r="DZ14" s="88" t="s">
        <v>177</v>
      </c>
      <c r="EA14" s="145">
        <v>0.35599999999999998</v>
      </c>
      <c r="EB14" s="88" t="s">
        <v>181</v>
      </c>
      <c r="EC14" s="145">
        <v>0.157</v>
      </c>
      <c r="ED14" s="121"/>
      <c r="EE14" s="144">
        <v>10</v>
      </c>
      <c r="EF14" s="88" t="s">
        <v>197</v>
      </c>
      <c r="EG14" s="146">
        <v>0.73099999999999998</v>
      </c>
      <c r="EH14" s="147" t="s">
        <v>172</v>
      </c>
      <c r="EI14" s="143">
        <v>0.96199999999999997</v>
      </c>
      <c r="EJ14" s="127"/>
      <c r="EK14" s="144">
        <v>10</v>
      </c>
      <c r="EL14" s="88" t="s">
        <v>193</v>
      </c>
      <c r="EM14" s="145">
        <v>0.377</v>
      </c>
      <c r="EN14" s="88" t="s">
        <v>168</v>
      </c>
      <c r="EO14" s="145">
        <v>0.28299999999999997</v>
      </c>
    </row>
    <row r="15" spans="1:145" s="61" customFormat="1" x14ac:dyDescent="0.2">
      <c r="A15" s="61" t="s">
        <v>114</v>
      </c>
      <c r="B15" s="91">
        <v>22</v>
      </c>
      <c r="C15" s="142">
        <v>11</v>
      </c>
      <c r="D15" s="88" t="s">
        <v>197</v>
      </c>
      <c r="E15" s="143">
        <v>0.73099999999999998</v>
      </c>
      <c r="F15" s="88" t="s">
        <v>184</v>
      </c>
      <c r="G15" s="143">
        <v>1.028</v>
      </c>
      <c r="H15" s="127"/>
      <c r="I15" s="144">
        <v>11</v>
      </c>
      <c r="J15" s="88" t="s">
        <v>192</v>
      </c>
      <c r="K15" s="145">
        <v>0.42</v>
      </c>
      <c r="L15" s="88" t="s">
        <v>197</v>
      </c>
      <c r="M15" s="145">
        <v>0.73099999999999998</v>
      </c>
      <c r="O15" s="144">
        <v>11</v>
      </c>
      <c r="P15" s="88" t="s">
        <v>202</v>
      </c>
      <c r="Q15" s="143">
        <v>0.59</v>
      </c>
      <c r="R15" s="127"/>
      <c r="S15" s="144">
        <v>11</v>
      </c>
      <c r="T15" s="88" t="s">
        <v>171</v>
      </c>
      <c r="U15" s="145">
        <v>0.17799999999999999</v>
      </c>
      <c r="W15" s="144">
        <v>11</v>
      </c>
      <c r="X15" s="88" t="s">
        <v>189</v>
      </c>
      <c r="Y15" s="146">
        <v>0.61599999999999999</v>
      </c>
      <c r="Z15" s="147" t="s">
        <v>195</v>
      </c>
      <c r="AA15" s="143">
        <v>0.83299999999999996</v>
      </c>
      <c r="AB15" s="127"/>
      <c r="AC15" s="144">
        <v>11</v>
      </c>
      <c r="AD15" s="88" t="s">
        <v>168</v>
      </c>
      <c r="AE15" s="145">
        <v>0.28299999999999997</v>
      </c>
      <c r="AF15" s="88" t="s">
        <v>193</v>
      </c>
      <c r="AG15" s="145">
        <v>0.377</v>
      </c>
      <c r="AI15" s="144">
        <v>11</v>
      </c>
      <c r="AJ15" s="88" t="s">
        <v>175</v>
      </c>
      <c r="AK15" s="146">
        <v>0.77400000000000002</v>
      </c>
      <c r="AL15" s="147" t="s">
        <v>175</v>
      </c>
      <c r="AM15" s="143">
        <v>0.77400000000000002</v>
      </c>
      <c r="AN15" s="127"/>
      <c r="AO15" s="144">
        <v>11</v>
      </c>
      <c r="AP15" s="88" t="s">
        <v>209</v>
      </c>
      <c r="AQ15" s="145">
        <v>0.22500000000000001</v>
      </c>
      <c r="AR15" s="88" t="s">
        <v>216</v>
      </c>
      <c r="AS15" s="145">
        <v>0.251</v>
      </c>
      <c r="AU15" s="144">
        <v>11</v>
      </c>
      <c r="AV15" s="88" t="s">
        <v>188</v>
      </c>
      <c r="AW15" s="146">
        <v>0.83099999999999996</v>
      </c>
      <c r="AX15" s="147" t="s">
        <v>188</v>
      </c>
      <c r="AY15" s="143">
        <v>0.83099999999999996</v>
      </c>
      <c r="AZ15" s="127"/>
      <c r="BA15" s="144">
        <v>11</v>
      </c>
      <c r="BB15" s="88" t="s">
        <v>198</v>
      </c>
      <c r="BC15" s="145">
        <v>0.22500000000000001</v>
      </c>
      <c r="BD15" s="88" t="s">
        <v>207</v>
      </c>
      <c r="BE15" s="145">
        <v>0.32600000000000001</v>
      </c>
      <c r="BG15" s="144">
        <v>11</v>
      </c>
      <c r="BH15" s="88" t="s">
        <v>184</v>
      </c>
      <c r="BI15" s="146">
        <v>1.028</v>
      </c>
      <c r="BJ15" s="147" t="s">
        <v>210</v>
      </c>
      <c r="BK15" s="143">
        <v>1.425</v>
      </c>
      <c r="BL15" s="127"/>
      <c r="BM15" s="144">
        <v>11</v>
      </c>
      <c r="BN15" s="88" t="s">
        <v>171</v>
      </c>
      <c r="BO15" s="145">
        <v>0.17799999999999999</v>
      </c>
      <c r="BP15" s="88" t="s">
        <v>198</v>
      </c>
      <c r="BQ15" s="145">
        <v>0.22500000000000001</v>
      </c>
      <c r="BR15" s="140"/>
      <c r="BS15" s="75">
        <v>25.2</v>
      </c>
      <c r="BT15" s="142">
        <v>11</v>
      </c>
      <c r="BU15" s="88" t="s">
        <v>173</v>
      </c>
      <c r="BV15" s="146">
        <v>0.94899999999999995</v>
      </c>
      <c r="BW15" s="147" t="s">
        <v>178</v>
      </c>
      <c r="BX15" s="143">
        <v>0.59299999999999997</v>
      </c>
      <c r="BY15" s="127"/>
      <c r="BZ15" s="144">
        <v>11</v>
      </c>
      <c r="CA15" s="88" t="s">
        <v>168</v>
      </c>
      <c r="CB15" s="145">
        <v>0.28299999999999997</v>
      </c>
      <c r="CC15" s="88" t="s">
        <v>209</v>
      </c>
      <c r="CD15" s="145">
        <v>0.22500000000000001</v>
      </c>
      <c r="CF15" s="144">
        <v>11</v>
      </c>
      <c r="CG15" s="88"/>
      <c r="CH15" s="148">
        <f t="shared" si="0"/>
        <v>0.254</v>
      </c>
      <c r="CI15" s="144">
        <v>11</v>
      </c>
      <c r="CJ15" s="88" t="s">
        <v>171</v>
      </c>
      <c r="CK15" s="148">
        <v>0.17799999999999999</v>
      </c>
      <c r="CL15" s="144">
        <v>11</v>
      </c>
      <c r="CM15" s="88" t="s">
        <v>168</v>
      </c>
      <c r="CN15" s="148">
        <v>0.28299999999999997</v>
      </c>
      <c r="CO15" s="144">
        <v>11</v>
      </c>
      <c r="CP15" s="88" t="s">
        <v>181</v>
      </c>
      <c r="CQ15" s="148">
        <v>0.157</v>
      </c>
      <c r="CR15" s="144">
        <v>11</v>
      </c>
      <c r="CS15" s="88" t="s">
        <v>198</v>
      </c>
      <c r="CT15" s="148">
        <v>0.22500000000000001</v>
      </c>
      <c r="CU15" s="144">
        <v>11</v>
      </c>
      <c r="CV15" s="88" t="s">
        <v>168</v>
      </c>
      <c r="CW15" s="148">
        <v>0.28299999999999997</v>
      </c>
      <c r="CX15" s="144">
        <v>11</v>
      </c>
      <c r="CY15" s="88" t="s">
        <v>180</v>
      </c>
      <c r="CZ15" s="148">
        <v>0.40600000000000003</v>
      </c>
      <c r="DA15" s="144">
        <v>11</v>
      </c>
      <c r="DB15" s="88" t="s">
        <v>198</v>
      </c>
      <c r="DC15" s="148">
        <v>0.22500000000000001</v>
      </c>
      <c r="DF15" s="144">
        <v>11</v>
      </c>
      <c r="DG15" s="88" t="s">
        <v>178</v>
      </c>
      <c r="DH15" s="146">
        <v>0.59299999999999997</v>
      </c>
      <c r="DI15" s="147" t="s">
        <v>173</v>
      </c>
      <c r="DJ15" s="143">
        <v>0.94899999999999995</v>
      </c>
      <c r="DK15" s="127"/>
      <c r="DL15" s="144">
        <v>11</v>
      </c>
      <c r="DM15" s="88" t="s">
        <v>181</v>
      </c>
      <c r="DN15" s="145">
        <v>0.157</v>
      </c>
      <c r="DO15" s="88" t="s">
        <v>193</v>
      </c>
      <c r="DP15" s="145">
        <v>0.377</v>
      </c>
      <c r="DQ15" s="140"/>
      <c r="DR15" s="121">
        <v>26</v>
      </c>
      <c r="DS15" s="144">
        <v>11</v>
      </c>
      <c r="DT15" s="88" t="s">
        <v>183</v>
      </c>
      <c r="DU15" s="146">
        <v>1.103</v>
      </c>
      <c r="DV15" s="147" t="s">
        <v>194</v>
      </c>
      <c r="DW15" s="143">
        <v>0.437</v>
      </c>
      <c r="DX15" s="127"/>
      <c r="DY15" s="144">
        <v>11</v>
      </c>
      <c r="DZ15" s="88" t="s">
        <v>187</v>
      </c>
      <c r="EA15" s="145">
        <v>0.30599999999999999</v>
      </c>
      <c r="EB15" s="88" t="s">
        <v>180</v>
      </c>
      <c r="EC15" s="145">
        <v>0.40600000000000003</v>
      </c>
      <c r="ED15" s="121"/>
      <c r="EE15" s="144">
        <v>11</v>
      </c>
      <c r="EF15" s="88" t="s">
        <v>188</v>
      </c>
      <c r="EG15" s="146">
        <v>0.83099999999999996</v>
      </c>
      <c r="EH15" s="147" t="s">
        <v>196</v>
      </c>
      <c r="EI15" s="143">
        <v>0.85099999999999998</v>
      </c>
      <c r="EJ15" s="127"/>
      <c r="EK15" s="144">
        <v>11</v>
      </c>
      <c r="EL15" s="88" t="s">
        <v>216</v>
      </c>
      <c r="EM15" s="145">
        <v>0.251</v>
      </c>
      <c r="EN15" s="88" t="s">
        <v>187</v>
      </c>
      <c r="EO15" s="145">
        <v>0.30599999999999999</v>
      </c>
    </row>
    <row r="16" spans="1:145" s="61" customFormat="1" x14ac:dyDescent="0.2">
      <c r="B16" s="81">
        <v>23</v>
      </c>
      <c r="C16" s="142">
        <v>12</v>
      </c>
      <c r="D16" s="88" t="s">
        <v>173</v>
      </c>
      <c r="E16" s="143">
        <v>0.94899999999999995</v>
      </c>
      <c r="F16" s="88" t="s">
        <v>173</v>
      </c>
      <c r="G16" s="143">
        <v>0.94899999999999995</v>
      </c>
      <c r="H16" s="127"/>
      <c r="I16" s="144">
        <v>12</v>
      </c>
      <c r="J16" s="88" t="s">
        <v>189</v>
      </c>
      <c r="K16" s="145">
        <v>0.61599999999999999</v>
      </c>
      <c r="L16" s="88" t="s">
        <v>196</v>
      </c>
      <c r="M16" s="145">
        <v>0.85099999999999998</v>
      </c>
      <c r="O16" s="144">
        <v>12</v>
      </c>
      <c r="P16" s="88" t="s">
        <v>197</v>
      </c>
      <c r="Q16" s="143">
        <v>0.73099999999999998</v>
      </c>
      <c r="R16" s="127"/>
      <c r="S16" s="144">
        <v>12</v>
      </c>
      <c r="T16" s="88" t="s">
        <v>192</v>
      </c>
      <c r="U16" s="145">
        <v>0.42</v>
      </c>
      <c r="W16" s="144">
        <v>12</v>
      </c>
      <c r="X16" s="88" t="s">
        <v>184</v>
      </c>
      <c r="Y16" s="146">
        <v>1.028</v>
      </c>
      <c r="Z16" s="147" t="s">
        <v>189</v>
      </c>
      <c r="AA16" s="143">
        <v>0.61599999999999999</v>
      </c>
      <c r="AB16" s="127"/>
      <c r="AC16" s="144">
        <v>12</v>
      </c>
      <c r="AD16" s="88" t="s">
        <v>187</v>
      </c>
      <c r="AE16" s="145">
        <v>0.30599999999999999</v>
      </c>
      <c r="AF16" s="88" t="s">
        <v>177</v>
      </c>
      <c r="AG16" s="145">
        <v>0.35599999999999998</v>
      </c>
      <c r="AI16" s="144">
        <v>12</v>
      </c>
      <c r="AJ16" s="88" t="s">
        <v>194</v>
      </c>
      <c r="AK16" s="146">
        <v>0.437</v>
      </c>
      <c r="AL16" s="147" t="s">
        <v>197</v>
      </c>
      <c r="AM16" s="143">
        <v>0.73099999999999998</v>
      </c>
      <c r="AN16" s="127"/>
      <c r="AO16" s="144">
        <v>12</v>
      </c>
      <c r="AP16" s="88" t="s">
        <v>193</v>
      </c>
      <c r="AQ16" s="145">
        <v>0.377</v>
      </c>
      <c r="AR16" s="88" t="s">
        <v>167</v>
      </c>
      <c r="AS16" s="145">
        <v>0.125</v>
      </c>
      <c r="AU16" s="144">
        <v>12</v>
      </c>
      <c r="AV16" s="88" t="s">
        <v>197</v>
      </c>
      <c r="AW16" s="146">
        <v>0.73099999999999998</v>
      </c>
      <c r="AX16" s="147" t="s">
        <v>194</v>
      </c>
      <c r="AY16" s="143">
        <v>0.437</v>
      </c>
      <c r="AZ16" s="127"/>
      <c r="BA16" s="144">
        <v>12</v>
      </c>
      <c r="BB16" s="88" t="s">
        <v>212</v>
      </c>
      <c r="BC16" s="145">
        <v>0.125</v>
      </c>
      <c r="BD16" s="88" t="s">
        <v>168</v>
      </c>
      <c r="BE16" s="145">
        <v>0.28299999999999997</v>
      </c>
      <c r="BG16" s="144">
        <v>12</v>
      </c>
      <c r="BH16" s="88" t="s">
        <v>183</v>
      </c>
      <c r="BI16" s="146">
        <v>1.103</v>
      </c>
      <c r="BJ16" s="147" t="s">
        <v>202</v>
      </c>
      <c r="BK16" s="143">
        <v>0.59</v>
      </c>
      <c r="BL16" s="127"/>
      <c r="BM16" s="144">
        <v>12</v>
      </c>
      <c r="BN16" s="88" t="s">
        <v>206</v>
      </c>
      <c r="BO16" s="145">
        <v>8.5999999999999993E-2</v>
      </c>
      <c r="BP16" s="88" t="s">
        <v>191</v>
      </c>
      <c r="BQ16" s="145">
        <v>0.26600000000000001</v>
      </c>
      <c r="BR16" s="140"/>
      <c r="BS16" s="75">
        <v>28.3</v>
      </c>
      <c r="BT16" s="142">
        <v>12</v>
      </c>
      <c r="BU16" s="88" t="s">
        <v>188</v>
      </c>
      <c r="BV16" s="146">
        <v>0.83099999999999996</v>
      </c>
      <c r="BW16" s="147" t="s">
        <v>173</v>
      </c>
      <c r="BX16" s="143">
        <v>0.94899999999999995</v>
      </c>
      <c r="BY16" s="127"/>
      <c r="BZ16" s="144">
        <v>12</v>
      </c>
      <c r="CA16" s="88" t="s">
        <v>180</v>
      </c>
      <c r="CB16" s="145">
        <v>0.40600000000000003</v>
      </c>
      <c r="CC16" s="88" t="s">
        <v>204</v>
      </c>
      <c r="CD16" s="145">
        <v>9.9000000000000005E-2</v>
      </c>
      <c r="CF16" s="144">
        <v>12</v>
      </c>
      <c r="CG16" s="88"/>
      <c r="CH16" s="148">
        <f t="shared" si="0"/>
        <v>0.2525</v>
      </c>
      <c r="CI16" s="144">
        <v>12</v>
      </c>
      <c r="CJ16" s="88" t="s">
        <v>181</v>
      </c>
      <c r="CK16" s="148">
        <v>0.157</v>
      </c>
      <c r="CL16" s="144">
        <v>12</v>
      </c>
      <c r="CM16" s="88" t="s">
        <v>167</v>
      </c>
      <c r="CN16" s="148">
        <v>0.125</v>
      </c>
      <c r="CO16" s="144">
        <v>12</v>
      </c>
      <c r="CP16" s="88" t="s">
        <v>168</v>
      </c>
      <c r="CQ16" s="148">
        <v>0.28299999999999997</v>
      </c>
      <c r="CR16" s="144">
        <v>12</v>
      </c>
      <c r="CS16" s="88" t="s">
        <v>167</v>
      </c>
      <c r="CT16" s="148">
        <v>0.125</v>
      </c>
      <c r="CU16" s="144">
        <v>12</v>
      </c>
      <c r="CV16" s="88" t="s">
        <v>168</v>
      </c>
      <c r="CW16" s="148">
        <v>0.28299999999999997</v>
      </c>
      <c r="CX16" s="144">
        <v>12</v>
      </c>
      <c r="CY16" s="88" t="s">
        <v>168</v>
      </c>
      <c r="CZ16" s="148">
        <v>0.28299999999999997</v>
      </c>
      <c r="DA16" s="144">
        <v>12</v>
      </c>
      <c r="DB16" s="88" t="s">
        <v>215</v>
      </c>
      <c r="DC16" s="148">
        <v>7.9000000000000001E-2</v>
      </c>
      <c r="DF16" s="144">
        <v>12</v>
      </c>
      <c r="DG16" s="88" t="s">
        <v>189</v>
      </c>
      <c r="DH16" s="146">
        <v>0.61599999999999999</v>
      </c>
      <c r="DI16" s="147" t="s">
        <v>183</v>
      </c>
      <c r="DJ16" s="143">
        <v>1.103</v>
      </c>
      <c r="DK16" s="127"/>
      <c r="DL16" s="144">
        <v>12</v>
      </c>
      <c r="DM16" s="88" t="s">
        <v>200</v>
      </c>
      <c r="DN16" s="145">
        <v>8.5999999999999993E-2</v>
      </c>
      <c r="DO16" s="88" t="s">
        <v>198</v>
      </c>
      <c r="DP16" s="145">
        <v>0.22500000000000001</v>
      </c>
      <c r="DQ16" s="140"/>
      <c r="DR16" s="121">
        <v>30.3</v>
      </c>
      <c r="DS16" s="144">
        <v>12</v>
      </c>
      <c r="DT16" s="88" t="s">
        <v>175</v>
      </c>
      <c r="DU16" s="146">
        <v>0.77400000000000002</v>
      </c>
      <c r="DV16" s="147" t="s">
        <v>173</v>
      </c>
      <c r="DW16" s="143">
        <v>0.94899999999999995</v>
      </c>
      <c r="DX16" s="127"/>
      <c r="DY16" s="144">
        <v>12</v>
      </c>
      <c r="DZ16" s="88" t="s">
        <v>203</v>
      </c>
      <c r="EA16" s="145">
        <v>0.221</v>
      </c>
      <c r="EB16" s="88" t="s">
        <v>181</v>
      </c>
      <c r="EC16" s="145">
        <v>0.157</v>
      </c>
      <c r="ED16" s="121"/>
      <c r="EE16" s="144">
        <v>12</v>
      </c>
      <c r="EF16" s="88" t="s">
        <v>173</v>
      </c>
      <c r="EG16" s="146">
        <v>0.94899999999999995</v>
      </c>
      <c r="EH16" s="147" t="s">
        <v>178</v>
      </c>
      <c r="EI16" s="143">
        <v>0.59299999999999997</v>
      </c>
      <c r="EJ16" s="127"/>
      <c r="EK16" s="144">
        <v>12</v>
      </c>
      <c r="EL16" s="88" t="s">
        <v>167</v>
      </c>
      <c r="EM16" s="145">
        <v>0.125</v>
      </c>
      <c r="EN16" s="88" t="s">
        <v>200</v>
      </c>
      <c r="EO16" s="145">
        <v>8.5999999999999993E-2</v>
      </c>
    </row>
    <row r="17" spans="1:145" s="61" customFormat="1" x14ac:dyDescent="0.2">
      <c r="A17" s="61" t="s">
        <v>114</v>
      </c>
      <c r="B17" s="91">
        <v>24</v>
      </c>
      <c r="C17" s="142">
        <v>13</v>
      </c>
      <c r="D17" s="88" t="s">
        <v>197</v>
      </c>
      <c r="E17" s="143">
        <v>0.73099999999999998</v>
      </c>
      <c r="F17" s="88" t="s">
        <v>173</v>
      </c>
      <c r="G17" s="143">
        <v>0.94899999999999995</v>
      </c>
      <c r="H17" s="127"/>
      <c r="I17" s="144">
        <v>13</v>
      </c>
      <c r="J17" s="88" t="s">
        <v>176</v>
      </c>
      <c r="K17" s="145">
        <v>0.54300000000000004</v>
      </c>
      <c r="L17" s="88" t="s">
        <v>197</v>
      </c>
      <c r="M17" s="145">
        <v>0.73099999999999998</v>
      </c>
      <c r="O17" s="144">
        <v>13</v>
      </c>
      <c r="P17" s="88" t="s">
        <v>173</v>
      </c>
      <c r="Q17" s="143">
        <v>0.94899999999999995</v>
      </c>
      <c r="R17" s="127"/>
      <c r="S17" s="144">
        <v>13</v>
      </c>
      <c r="T17" s="88" t="s">
        <v>177</v>
      </c>
      <c r="U17" s="145">
        <v>0.35599999999999998</v>
      </c>
      <c r="W17" s="144">
        <v>13</v>
      </c>
      <c r="X17" s="88" t="s">
        <v>173</v>
      </c>
      <c r="Y17" s="146">
        <v>0.94899999999999995</v>
      </c>
      <c r="Z17" s="147" t="s">
        <v>189</v>
      </c>
      <c r="AA17" s="143">
        <v>0.61599999999999999</v>
      </c>
      <c r="AB17" s="127"/>
      <c r="AC17" s="144">
        <v>13</v>
      </c>
      <c r="AD17" s="88" t="s">
        <v>168</v>
      </c>
      <c r="AE17" s="145">
        <v>0.28299999999999997</v>
      </c>
      <c r="AF17" s="88" t="s">
        <v>187</v>
      </c>
      <c r="AG17" s="145">
        <v>0.30599999999999999</v>
      </c>
      <c r="AI17" s="144">
        <v>13</v>
      </c>
      <c r="AJ17" s="88" t="s">
        <v>218</v>
      </c>
      <c r="AK17" s="146">
        <v>0.56599999999999995</v>
      </c>
      <c r="AL17" s="147" t="s">
        <v>197</v>
      </c>
      <c r="AM17" s="143">
        <v>0.73099999999999998</v>
      </c>
      <c r="AN17" s="127"/>
      <c r="AO17" s="144">
        <v>13</v>
      </c>
      <c r="AP17" s="88" t="s">
        <v>171</v>
      </c>
      <c r="AQ17" s="145">
        <v>0.17799999999999999</v>
      </c>
      <c r="AR17" s="88" t="s">
        <v>180</v>
      </c>
      <c r="AS17" s="145">
        <v>0.40600000000000003</v>
      </c>
      <c r="AU17" s="144">
        <v>13</v>
      </c>
      <c r="AV17" s="88" t="s">
        <v>184</v>
      </c>
      <c r="AW17" s="146">
        <v>1.028</v>
      </c>
      <c r="AX17" s="147" t="s">
        <v>178</v>
      </c>
      <c r="AY17" s="143">
        <v>0.59299999999999997</v>
      </c>
      <c r="AZ17" s="127"/>
      <c r="BA17" s="144">
        <v>13</v>
      </c>
      <c r="BB17" s="88" t="s">
        <v>177</v>
      </c>
      <c r="BC17" s="145">
        <v>0.35599999999999998</v>
      </c>
      <c r="BD17" s="88" t="s">
        <v>192</v>
      </c>
      <c r="BE17" s="145">
        <v>0.42</v>
      </c>
      <c r="BG17" s="144">
        <v>13</v>
      </c>
      <c r="BH17" s="88" t="s">
        <v>197</v>
      </c>
      <c r="BI17" s="146">
        <v>0.73099999999999998</v>
      </c>
      <c r="BJ17" s="147" t="s">
        <v>173</v>
      </c>
      <c r="BK17" s="143">
        <v>0.94899999999999995</v>
      </c>
      <c r="BL17" s="127"/>
      <c r="BM17" s="144">
        <v>13</v>
      </c>
      <c r="BN17" s="88" t="s">
        <v>168</v>
      </c>
      <c r="BO17" s="145">
        <v>0.28299999999999997</v>
      </c>
      <c r="BP17" s="88" t="s">
        <v>168</v>
      </c>
      <c r="BQ17" s="145">
        <v>0.28299999999999997</v>
      </c>
      <c r="BR17" s="140"/>
      <c r="BS17" s="75">
        <v>24</v>
      </c>
      <c r="BT17" s="142">
        <v>13</v>
      </c>
      <c r="BU17" s="88" t="s">
        <v>184</v>
      </c>
      <c r="BV17" s="146">
        <v>1.028</v>
      </c>
      <c r="BW17" s="147" t="s">
        <v>173</v>
      </c>
      <c r="BX17" s="143">
        <v>0.94899999999999995</v>
      </c>
      <c r="BY17" s="127"/>
      <c r="BZ17" s="144">
        <v>13</v>
      </c>
      <c r="CA17" s="88" t="s">
        <v>187</v>
      </c>
      <c r="CB17" s="145">
        <v>0.30599999999999999</v>
      </c>
      <c r="CC17" s="88" t="s">
        <v>181</v>
      </c>
      <c r="CD17" s="145">
        <v>0.157</v>
      </c>
      <c r="CF17" s="144">
        <v>13</v>
      </c>
      <c r="CG17" s="88"/>
      <c r="CH17" s="148">
        <f t="shared" si="0"/>
        <v>0.23149999999999998</v>
      </c>
      <c r="CI17" s="144">
        <v>13</v>
      </c>
      <c r="CJ17" s="88" t="s">
        <v>163</v>
      </c>
      <c r="CK17" s="148">
        <v>0.28299999999999997</v>
      </c>
      <c r="CL17" s="144">
        <v>13</v>
      </c>
      <c r="CM17" s="88" t="s">
        <v>161</v>
      </c>
      <c r="CN17" s="148">
        <v>0.251</v>
      </c>
      <c r="CO17" s="144">
        <v>13</v>
      </c>
      <c r="CP17" s="88" t="s">
        <v>219</v>
      </c>
      <c r="CQ17" s="148">
        <v>0.437</v>
      </c>
      <c r="CR17" s="144">
        <v>13</v>
      </c>
      <c r="CS17" s="88" t="s">
        <v>163</v>
      </c>
      <c r="CT17" s="148">
        <v>0.28299999999999997</v>
      </c>
      <c r="CU17" s="144">
        <v>13</v>
      </c>
      <c r="CV17" s="88" t="s">
        <v>151</v>
      </c>
      <c r="CW17" s="148">
        <v>0.35599999999999998</v>
      </c>
      <c r="CX17" s="144">
        <v>13</v>
      </c>
      <c r="CY17" s="88" t="s">
        <v>220</v>
      </c>
      <c r="CZ17" s="148">
        <v>0.125</v>
      </c>
      <c r="DA17" s="144">
        <v>13</v>
      </c>
      <c r="DB17" s="88" t="s">
        <v>158</v>
      </c>
      <c r="DC17" s="148">
        <v>0.22500000000000001</v>
      </c>
      <c r="DF17" s="144">
        <v>13</v>
      </c>
      <c r="DG17" s="88" t="s">
        <v>221</v>
      </c>
      <c r="DH17" s="146">
        <v>0.83099999999999996</v>
      </c>
      <c r="DI17" s="147" t="s">
        <v>152</v>
      </c>
      <c r="DJ17" s="143">
        <v>1.028</v>
      </c>
      <c r="DK17" s="127"/>
      <c r="DL17" s="144">
        <v>13</v>
      </c>
      <c r="DM17" s="88" t="s">
        <v>163</v>
      </c>
      <c r="DN17" s="145">
        <v>0.28299999999999997</v>
      </c>
      <c r="DO17" s="88" t="s">
        <v>222</v>
      </c>
      <c r="DP17" s="145">
        <v>0.32600000000000001</v>
      </c>
      <c r="DQ17" s="140"/>
      <c r="DR17" s="121">
        <v>25</v>
      </c>
      <c r="DS17" s="144">
        <v>13</v>
      </c>
      <c r="DT17" s="88" t="s">
        <v>223</v>
      </c>
      <c r="DU17" s="146">
        <v>0.78100000000000003</v>
      </c>
      <c r="DV17" s="147" t="s">
        <v>152</v>
      </c>
      <c r="DW17" s="143">
        <v>1.028</v>
      </c>
      <c r="DX17" s="127"/>
      <c r="DY17" s="144">
        <v>13</v>
      </c>
      <c r="DZ17" s="88" t="s">
        <v>220</v>
      </c>
      <c r="EA17" s="145">
        <v>0.125</v>
      </c>
      <c r="EB17" s="88" t="s">
        <v>180</v>
      </c>
      <c r="EC17" s="145">
        <v>0.40600000000000003</v>
      </c>
      <c r="ED17" s="121"/>
      <c r="EE17" s="144">
        <v>13</v>
      </c>
      <c r="EF17" s="88" t="s">
        <v>147</v>
      </c>
      <c r="EG17" s="146">
        <v>1.103</v>
      </c>
      <c r="EH17" s="147" t="s">
        <v>221</v>
      </c>
      <c r="EI17" s="143">
        <v>0.83099999999999996</v>
      </c>
      <c r="EJ17" s="127"/>
      <c r="EK17" s="144">
        <v>13</v>
      </c>
      <c r="EL17" s="88" t="s">
        <v>224</v>
      </c>
      <c r="EM17" s="145">
        <v>0.42</v>
      </c>
      <c r="EN17" s="88" t="s">
        <v>154</v>
      </c>
      <c r="EO17" s="145">
        <v>0.157</v>
      </c>
    </row>
    <row r="18" spans="1:145" s="61" customFormat="1" x14ac:dyDescent="0.2">
      <c r="B18" s="81">
        <v>25</v>
      </c>
      <c r="C18" s="142">
        <v>14</v>
      </c>
      <c r="D18" s="88" t="s">
        <v>152</v>
      </c>
      <c r="E18" s="143">
        <v>1.028</v>
      </c>
      <c r="F18" s="88" t="s">
        <v>162</v>
      </c>
      <c r="G18" s="143">
        <v>0.94899999999999995</v>
      </c>
      <c r="H18" s="127"/>
      <c r="I18" s="144">
        <v>14</v>
      </c>
      <c r="J18" s="88" t="s">
        <v>221</v>
      </c>
      <c r="K18" s="145">
        <v>0.83099999999999996</v>
      </c>
      <c r="L18" s="88" t="s">
        <v>155</v>
      </c>
      <c r="M18" s="145">
        <v>0.59</v>
      </c>
      <c r="O18" s="144">
        <v>14</v>
      </c>
      <c r="P18" s="88" t="s">
        <v>221</v>
      </c>
      <c r="Q18" s="143">
        <v>0.83099999999999996</v>
      </c>
      <c r="R18" s="127"/>
      <c r="S18" s="144">
        <v>14</v>
      </c>
      <c r="T18" s="88" t="s">
        <v>225</v>
      </c>
      <c r="U18" s="145">
        <v>0.377</v>
      </c>
      <c r="W18" s="144">
        <v>14</v>
      </c>
      <c r="X18" s="88" t="s">
        <v>147</v>
      </c>
      <c r="Y18" s="146">
        <v>1.103</v>
      </c>
      <c r="Z18" s="147" t="s">
        <v>159</v>
      </c>
      <c r="AA18" s="143">
        <v>0.73099999999999998</v>
      </c>
      <c r="AB18" s="127"/>
      <c r="AC18" s="144">
        <v>14</v>
      </c>
      <c r="AD18" s="88" t="s">
        <v>153</v>
      </c>
      <c r="AE18" s="145">
        <v>0.40600000000000003</v>
      </c>
      <c r="AF18" s="88" t="s">
        <v>161</v>
      </c>
      <c r="AG18" s="145">
        <v>0.251</v>
      </c>
      <c r="AI18" s="144">
        <v>14</v>
      </c>
      <c r="AJ18" s="88" t="s">
        <v>221</v>
      </c>
      <c r="AK18" s="146">
        <v>0.83099999999999996</v>
      </c>
      <c r="AL18" s="147" t="s">
        <v>162</v>
      </c>
      <c r="AM18" s="143">
        <v>0.94899999999999995</v>
      </c>
      <c r="AN18" s="127"/>
      <c r="AO18" s="144">
        <v>14</v>
      </c>
      <c r="AP18" s="88" t="s">
        <v>226</v>
      </c>
      <c r="AQ18" s="145">
        <v>0.30599999999999999</v>
      </c>
      <c r="AR18" s="88" t="s">
        <v>168</v>
      </c>
      <c r="AS18" s="145">
        <v>0.28299999999999997</v>
      </c>
      <c r="AU18" s="144">
        <v>14</v>
      </c>
      <c r="AV18" s="88" t="s">
        <v>227</v>
      </c>
      <c r="AW18" s="146">
        <v>0.54300000000000004</v>
      </c>
      <c r="AX18" s="147" t="s">
        <v>183</v>
      </c>
      <c r="AY18" s="143">
        <v>1.103</v>
      </c>
      <c r="AZ18" s="127"/>
      <c r="BA18" s="144">
        <v>14</v>
      </c>
      <c r="BB18" s="88" t="s">
        <v>163</v>
      </c>
      <c r="BC18" s="145">
        <v>0.28299999999999997</v>
      </c>
      <c r="BD18" s="88" t="s">
        <v>154</v>
      </c>
      <c r="BE18" s="145">
        <v>0.157</v>
      </c>
      <c r="BG18" s="144">
        <v>14</v>
      </c>
      <c r="BH18" s="88" t="s">
        <v>149</v>
      </c>
      <c r="BI18" s="146">
        <v>0.85099999999999998</v>
      </c>
      <c r="BJ18" s="147" t="s">
        <v>148</v>
      </c>
      <c r="BK18" s="143">
        <v>0.77400000000000002</v>
      </c>
      <c r="BL18" s="127"/>
      <c r="BM18" s="144">
        <v>14</v>
      </c>
      <c r="BN18" s="88" t="s">
        <v>157</v>
      </c>
      <c r="BO18" s="145">
        <v>0.125</v>
      </c>
      <c r="BP18" s="88" t="s">
        <v>165</v>
      </c>
      <c r="BQ18" s="145">
        <v>8.5999999999999993E-2</v>
      </c>
      <c r="BR18" s="140"/>
      <c r="BS18" s="75">
        <v>31.6</v>
      </c>
      <c r="BT18" s="142">
        <v>14</v>
      </c>
      <c r="BU18" s="88" t="s">
        <v>228</v>
      </c>
      <c r="BV18" s="146">
        <v>1.0229999999999999</v>
      </c>
      <c r="BW18" s="147" t="s">
        <v>229</v>
      </c>
      <c r="BX18" s="143">
        <v>1.425</v>
      </c>
      <c r="BY18" s="127"/>
      <c r="BZ18" s="144">
        <v>14</v>
      </c>
      <c r="CA18" s="88" t="s">
        <v>163</v>
      </c>
      <c r="CB18" s="145">
        <v>0.28299999999999997</v>
      </c>
      <c r="CC18" s="88" t="s">
        <v>230</v>
      </c>
      <c r="CD18" s="145">
        <v>0.107</v>
      </c>
      <c r="CF18" s="144">
        <v>14</v>
      </c>
      <c r="CG18" s="88"/>
      <c r="CH18" s="148">
        <f>AVERAGE(CB18,CD18)</f>
        <v>0.19499999999999998</v>
      </c>
      <c r="CI18" s="144">
        <v>14</v>
      </c>
      <c r="CJ18" s="88" t="s">
        <v>163</v>
      </c>
      <c r="CK18" s="148">
        <v>0.28299999999999997</v>
      </c>
      <c r="CL18" s="144">
        <v>14</v>
      </c>
      <c r="CM18" s="88" t="s">
        <v>219</v>
      </c>
      <c r="CN18" s="148">
        <v>0.437</v>
      </c>
      <c r="CO18" s="144">
        <v>14</v>
      </c>
      <c r="CP18" s="88" t="s">
        <v>163</v>
      </c>
      <c r="CQ18" s="148">
        <v>0.28299999999999997</v>
      </c>
      <c r="CR18" s="144">
        <v>14</v>
      </c>
      <c r="CS18" s="88" t="s">
        <v>226</v>
      </c>
      <c r="CT18" s="148">
        <v>0.30599999999999999</v>
      </c>
      <c r="CU18" s="144">
        <v>14</v>
      </c>
      <c r="CV18" s="88" t="s">
        <v>163</v>
      </c>
      <c r="CW18" s="148">
        <v>0.28299999999999997</v>
      </c>
      <c r="CX18" s="144">
        <v>14</v>
      </c>
      <c r="CY18" s="88" t="s">
        <v>226</v>
      </c>
      <c r="CZ18" s="148">
        <v>0.30599999999999999</v>
      </c>
      <c r="DA18" s="144">
        <v>14</v>
      </c>
      <c r="DB18" s="88" t="s">
        <v>157</v>
      </c>
      <c r="DC18" s="148">
        <v>0.125</v>
      </c>
      <c r="DF18" s="144">
        <v>14</v>
      </c>
      <c r="DG18" s="88" t="s">
        <v>149</v>
      </c>
      <c r="DH18" s="146">
        <v>0.85099999999999998</v>
      </c>
      <c r="DI18" s="147" t="s">
        <v>227</v>
      </c>
      <c r="DJ18" s="143">
        <v>0.54300000000000004</v>
      </c>
      <c r="DK18" s="127"/>
      <c r="DL18" s="144">
        <v>14</v>
      </c>
      <c r="DM18" s="88" t="s">
        <v>224</v>
      </c>
      <c r="DN18" s="145">
        <v>0.42</v>
      </c>
      <c r="DO18" s="88" t="s">
        <v>158</v>
      </c>
      <c r="DP18" s="145">
        <v>0.22500000000000001</v>
      </c>
      <c r="DQ18" s="140"/>
      <c r="DR18" s="121">
        <v>32.200000000000003</v>
      </c>
      <c r="DS18" s="144">
        <v>14</v>
      </c>
      <c r="DT18" s="88" t="s">
        <v>221</v>
      </c>
      <c r="DU18" s="146">
        <v>0.83099999999999996</v>
      </c>
      <c r="DV18" s="147" t="s">
        <v>231</v>
      </c>
      <c r="DW18" s="143">
        <v>1.1619999999999999</v>
      </c>
      <c r="DX18" s="127"/>
      <c r="DY18" s="144">
        <v>14</v>
      </c>
      <c r="DZ18" s="88" t="s">
        <v>232</v>
      </c>
      <c r="EA18" s="145">
        <v>9.9000000000000005E-2</v>
      </c>
      <c r="EB18" s="88" t="s">
        <v>151</v>
      </c>
      <c r="EC18" s="145">
        <v>0.35599999999999998</v>
      </c>
      <c r="ED18" s="121"/>
      <c r="EE18" s="144">
        <v>14</v>
      </c>
      <c r="EF18" s="88" t="s">
        <v>175</v>
      </c>
      <c r="EG18" s="146">
        <v>0.77400000000000002</v>
      </c>
      <c r="EH18" s="147" t="s">
        <v>162</v>
      </c>
      <c r="EI18" s="143">
        <v>0.94899999999999995</v>
      </c>
      <c r="EJ18" s="127"/>
      <c r="EK18" s="144">
        <v>14</v>
      </c>
      <c r="EL18" s="88" t="s">
        <v>163</v>
      </c>
      <c r="EM18" s="145">
        <v>0.28299999999999997</v>
      </c>
      <c r="EN18" s="88" t="s">
        <v>151</v>
      </c>
      <c r="EO18" s="145">
        <v>0.35599999999999998</v>
      </c>
    </row>
    <row r="19" spans="1:145" s="61" customFormat="1" x14ac:dyDescent="0.2">
      <c r="B19" s="81">
        <v>26</v>
      </c>
      <c r="C19" s="142">
        <v>15</v>
      </c>
      <c r="D19" s="88" t="s">
        <v>159</v>
      </c>
      <c r="E19" s="143">
        <v>0.73099999999999998</v>
      </c>
      <c r="F19" s="88" t="s">
        <v>155</v>
      </c>
      <c r="G19" s="143">
        <v>0.59</v>
      </c>
      <c r="H19" s="127"/>
      <c r="I19" s="144">
        <v>15</v>
      </c>
      <c r="J19" s="88" t="s">
        <v>149</v>
      </c>
      <c r="K19" s="145">
        <v>0.85099999999999998</v>
      </c>
      <c r="L19" s="88" t="s">
        <v>186</v>
      </c>
      <c r="M19" s="145">
        <v>0.84299999999999997</v>
      </c>
      <c r="O19" s="144">
        <v>15</v>
      </c>
      <c r="P19" s="88" t="s">
        <v>162</v>
      </c>
      <c r="Q19" s="143">
        <v>0.94899999999999995</v>
      </c>
      <c r="R19" s="127"/>
      <c r="S19" s="144">
        <v>15</v>
      </c>
      <c r="T19" s="88" t="s">
        <v>157</v>
      </c>
      <c r="U19" s="145">
        <v>0.125</v>
      </c>
      <c r="W19" s="144">
        <v>15</v>
      </c>
      <c r="X19" s="88" t="s">
        <v>148</v>
      </c>
      <c r="Y19" s="146">
        <v>0.77400000000000002</v>
      </c>
      <c r="Z19" s="147" t="s">
        <v>233</v>
      </c>
      <c r="AA19" s="143">
        <v>0.71499999999999997</v>
      </c>
      <c r="AB19" s="127"/>
      <c r="AC19" s="144">
        <v>15</v>
      </c>
      <c r="AD19" s="88" t="s">
        <v>151</v>
      </c>
      <c r="AE19" s="145">
        <v>0.35599999999999998</v>
      </c>
      <c r="AF19" s="88" t="s">
        <v>163</v>
      </c>
      <c r="AG19" s="145">
        <v>0.28299999999999997</v>
      </c>
      <c r="AI19" s="144">
        <v>15</v>
      </c>
      <c r="AJ19" s="88" t="s">
        <v>234</v>
      </c>
      <c r="AK19" s="146">
        <v>0.51800000000000002</v>
      </c>
      <c r="AL19" s="147" t="s">
        <v>223</v>
      </c>
      <c r="AM19" s="143">
        <v>0.78100000000000003</v>
      </c>
      <c r="AN19" s="127"/>
      <c r="AO19" s="144">
        <v>15</v>
      </c>
      <c r="AP19" s="88" t="s">
        <v>151</v>
      </c>
      <c r="AQ19" s="145">
        <v>0.35599999999999998</v>
      </c>
      <c r="AR19" s="88" t="s">
        <v>163</v>
      </c>
      <c r="AS19" s="145">
        <v>0.28299999999999997</v>
      </c>
      <c r="AU19" s="144">
        <v>15</v>
      </c>
      <c r="AV19" s="88" t="s">
        <v>233</v>
      </c>
      <c r="AW19" s="146">
        <v>0.71499999999999997</v>
      </c>
      <c r="AX19" s="147" t="s">
        <v>162</v>
      </c>
      <c r="AY19" s="143">
        <v>0.94899999999999995</v>
      </c>
      <c r="AZ19" s="127"/>
      <c r="BA19" s="144">
        <v>15</v>
      </c>
      <c r="BB19" s="88" t="s">
        <v>151</v>
      </c>
      <c r="BC19" s="145">
        <v>0.35599999999999998</v>
      </c>
      <c r="BD19" s="88" t="s">
        <v>226</v>
      </c>
      <c r="BE19" s="145">
        <v>0.30599999999999999</v>
      </c>
      <c r="BG19" s="144">
        <v>15</v>
      </c>
      <c r="BH19" s="88" t="s">
        <v>223</v>
      </c>
      <c r="BI19" s="146">
        <v>0.78100000000000003</v>
      </c>
      <c r="BJ19" s="147" t="s">
        <v>152</v>
      </c>
      <c r="BK19" s="143">
        <v>1.028</v>
      </c>
      <c r="BL19" s="127"/>
      <c r="BM19" s="144">
        <v>15</v>
      </c>
      <c r="BN19" s="88" t="s">
        <v>154</v>
      </c>
      <c r="BO19" s="145">
        <v>0.157</v>
      </c>
      <c r="BP19" s="88" t="s">
        <v>230</v>
      </c>
      <c r="BQ19" s="145">
        <v>0.107</v>
      </c>
      <c r="BR19" s="140"/>
      <c r="BS19" s="75">
        <v>30.2</v>
      </c>
      <c r="BT19" s="142">
        <v>15</v>
      </c>
      <c r="BU19" s="88" t="s">
        <v>235</v>
      </c>
      <c r="BV19" s="146">
        <v>0.83299999999999996</v>
      </c>
      <c r="BW19" s="147" t="s">
        <v>221</v>
      </c>
      <c r="BX19" s="143">
        <v>0.83099999999999996</v>
      </c>
      <c r="BY19" s="127"/>
      <c r="BZ19" s="144">
        <v>15</v>
      </c>
      <c r="CA19" s="88" t="s">
        <v>163</v>
      </c>
      <c r="CB19" s="145">
        <v>0.28299999999999997</v>
      </c>
      <c r="CC19" s="88" t="s">
        <v>157</v>
      </c>
      <c r="CD19" s="145">
        <v>0.125</v>
      </c>
      <c r="CF19" s="144">
        <v>15</v>
      </c>
      <c r="CG19" s="88"/>
      <c r="CH19" s="148">
        <f t="shared" si="0"/>
        <v>0.20399999999999999</v>
      </c>
      <c r="CI19" s="144">
        <v>15</v>
      </c>
      <c r="CJ19" s="88" t="s">
        <v>236</v>
      </c>
      <c r="CK19" s="148">
        <v>5.3999999999999999E-2</v>
      </c>
      <c r="CL19" s="144">
        <v>15</v>
      </c>
      <c r="CM19" s="88" t="s">
        <v>164</v>
      </c>
      <c r="CN19" s="148">
        <v>0.22500000000000001</v>
      </c>
      <c r="CO19" s="144">
        <v>15</v>
      </c>
      <c r="CP19" s="88" t="s">
        <v>237</v>
      </c>
      <c r="CQ19" s="148">
        <v>0.182</v>
      </c>
      <c r="CR19" s="144">
        <v>15</v>
      </c>
      <c r="CS19" s="88" t="s">
        <v>238</v>
      </c>
      <c r="CT19" s="148">
        <v>9.9000000000000005E-2</v>
      </c>
      <c r="CU19" s="144">
        <v>15</v>
      </c>
      <c r="CV19" s="88" t="s">
        <v>232</v>
      </c>
      <c r="CW19" s="148">
        <v>9.9000000000000005E-2</v>
      </c>
      <c r="CX19" s="144">
        <v>15</v>
      </c>
      <c r="CY19" s="88" t="s">
        <v>236</v>
      </c>
      <c r="CZ19" s="148">
        <v>5.3999999999999999E-2</v>
      </c>
      <c r="DA19" s="144">
        <v>15</v>
      </c>
      <c r="DB19" s="88" t="s">
        <v>236</v>
      </c>
      <c r="DC19" s="148">
        <v>5.3999999999999999E-2</v>
      </c>
      <c r="DF19" s="144">
        <v>15</v>
      </c>
      <c r="DG19" s="88" t="s">
        <v>227</v>
      </c>
      <c r="DH19" s="146">
        <v>0.54300000000000004</v>
      </c>
      <c r="DI19" s="147" t="s">
        <v>239</v>
      </c>
      <c r="DJ19" s="143">
        <v>0.56599999999999995</v>
      </c>
      <c r="DK19" s="127"/>
      <c r="DL19" s="144">
        <v>15</v>
      </c>
      <c r="DM19" s="88" t="s">
        <v>163</v>
      </c>
      <c r="DN19" s="145">
        <v>0.28299999999999997</v>
      </c>
      <c r="DO19" s="88" t="s">
        <v>154</v>
      </c>
      <c r="DP19" s="145">
        <v>0.157</v>
      </c>
      <c r="DQ19" s="140"/>
      <c r="DR19" s="121">
        <v>31.8</v>
      </c>
      <c r="DS19" s="144">
        <v>15</v>
      </c>
      <c r="DT19" s="88" t="s">
        <v>240</v>
      </c>
      <c r="DU19" s="146">
        <v>0.59299999999999997</v>
      </c>
      <c r="DV19" s="147" t="s">
        <v>159</v>
      </c>
      <c r="DW19" s="143">
        <v>0.73099999999999998</v>
      </c>
      <c r="DX19" s="127"/>
      <c r="DY19" s="144">
        <v>15</v>
      </c>
      <c r="DZ19" s="88" t="s">
        <v>220</v>
      </c>
      <c r="EA19" s="145">
        <v>0.125</v>
      </c>
      <c r="EB19" s="88" t="s">
        <v>157</v>
      </c>
      <c r="EC19" s="145">
        <v>0.125</v>
      </c>
      <c r="ED19" s="121"/>
      <c r="EE19" s="144">
        <v>15</v>
      </c>
      <c r="EF19" s="88" t="s">
        <v>227</v>
      </c>
      <c r="EG19" s="146">
        <v>0.54300000000000004</v>
      </c>
      <c r="EH19" s="147" t="s">
        <v>219</v>
      </c>
      <c r="EI19" s="143">
        <v>0.437</v>
      </c>
      <c r="EJ19" s="127"/>
      <c r="EK19" s="144">
        <v>15</v>
      </c>
      <c r="EL19" s="88" t="s">
        <v>220</v>
      </c>
      <c r="EM19" s="145">
        <v>0.125</v>
      </c>
      <c r="EN19" s="88" t="s">
        <v>158</v>
      </c>
      <c r="EO19" s="145">
        <v>0.22500000000000001</v>
      </c>
    </row>
    <row r="20" spans="1:145" s="61" customFormat="1" ht="15" thickBot="1" x14ac:dyDescent="0.25">
      <c r="A20" s="61" t="s">
        <v>241</v>
      </c>
      <c r="B20" s="91">
        <v>27</v>
      </c>
      <c r="C20" s="142">
        <v>16</v>
      </c>
      <c r="D20" s="88" t="s">
        <v>148</v>
      </c>
      <c r="E20" s="143">
        <v>0.77400000000000002</v>
      </c>
      <c r="F20" s="88" t="s">
        <v>155</v>
      </c>
      <c r="G20" s="143">
        <v>0.59</v>
      </c>
      <c r="H20" s="127"/>
      <c r="I20" s="151">
        <v>16</v>
      </c>
      <c r="J20" s="98" t="s">
        <v>227</v>
      </c>
      <c r="K20" s="152">
        <v>0.54300000000000004</v>
      </c>
      <c r="L20" s="98" t="s">
        <v>162</v>
      </c>
      <c r="M20" s="152">
        <v>0.94899999999999995</v>
      </c>
      <c r="O20" s="151">
        <v>16</v>
      </c>
      <c r="P20" s="98" t="s">
        <v>155</v>
      </c>
      <c r="Q20" s="153">
        <v>0.59</v>
      </c>
      <c r="R20" s="127"/>
      <c r="S20" s="151">
        <v>16</v>
      </c>
      <c r="T20" s="98" t="s">
        <v>163</v>
      </c>
      <c r="U20" s="152">
        <v>0.28299999999999997</v>
      </c>
      <c r="W20" s="151">
        <v>16</v>
      </c>
      <c r="X20" s="98" t="s">
        <v>155</v>
      </c>
      <c r="Y20" s="154">
        <v>0.59</v>
      </c>
      <c r="Z20" s="155" t="s">
        <v>162</v>
      </c>
      <c r="AA20" s="153">
        <v>0.94899999999999995</v>
      </c>
      <c r="AB20" s="127"/>
      <c r="AC20" s="151">
        <v>16</v>
      </c>
      <c r="AD20" s="98" t="s">
        <v>163</v>
      </c>
      <c r="AE20" s="152">
        <v>0.28299999999999997</v>
      </c>
      <c r="AF20" s="98" t="s">
        <v>164</v>
      </c>
      <c r="AG20" s="152">
        <v>0.22500000000000001</v>
      </c>
      <c r="AI20" s="151">
        <v>16</v>
      </c>
      <c r="AJ20" s="98" t="s">
        <v>227</v>
      </c>
      <c r="AK20" s="154">
        <v>0.54300000000000004</v>
      </c>
      <c r="AL20" s="155" t="s">
        <v>162</v>
      </c>
      <c r="AM20" s="153">
        <v>0.94899999999999995</v>
      </c>
      <c r="AN20" s="127"/>
      <c r="AO20" s="151">
        <v>16</v>
      </c>
      <c r="AP20" s="98" t="s">
        <v>151</v>
      </c>
      <c r="AQ20" s="152">
        <v>0.35599999999999998</v>
      </c>
      <c r="AR20" s="98" t="s">
        <v>158</v>
      </c>
      <c r="AS20" s="152">
        <v>0.22500000000000001</v>
      </c>
      <c r="AU20" s="151">
        <v>16</v>
      </c>
      <c r="AV20" s="98" t="s">
        <v>155</v>
      </c>
      <c r="AW20" s="154">
        <v>0.59</v>
      </c>
      <c r="AX20" s="155" t="s">
        <v>242</v>
      </c>
      <c r="AY20" s="153">
        <v>0.61599999999999999</v>
      </c>
      <c r="AZ20" s="127"/>
      <c r="BA20" s="151">
        <v>16</v>
      </c>
      <c r="BB20" s="98" t="s">
        <v>163</v>
      </c>
      <c r="BC20" s="152">
        <v>0.28299999999999997</v>
      </c>
      <c r="BD20" s="98" t="s">
        <v>163</v>
      </c>
      <c r="BE20" s="152">
        <v>0.28299999999999997</v>
      </c>
      <c r="BG20" s="151">
        <v>16</v>
      </c>
      <c r="BH20" s="98" t="s">
        <v>149</v>
      </c>
      <c r="BI20" s="154">
        <v>0.85099999999999998</v>
      </c>
      <c r="BJ20" s="155" t="s">
        <v>162</v>
      </c>
      <c r="BK20" s="153">
        <v>0.94899999999999995</v>
      </c>
      <c r="BL20" s="127"/>
      <c r="BM20" s="151">
        <v>16</v>
      </c>
      <c r="BN20" s="98" t="s">
        <v>151</v>
      </c>
      <c r="BO20" s="152">
        <v>0.35599999999999998</v>
      </c>
      <c r="BP20" s="98" t="s">
        <v>226</v>
      </c>
      <c r="BQ20" s="152">
        <v>0.30599999999999999</v>
      </c>
      <c r="BR20" s="140"/>
      <c r="BS20" s="75">
        <v>25.1</v>
      </c>
      <c r="BT20" s="156">
        <v>16</v>
      </c>
      <c r="BU20" s="98" t="s">
        <v>183</v>
      </c>
      <c r="BV20" s="154">
        <v>1.103</v>
      </c>
      <c r="BW20" s="155" t="s">
        <v>199</v>
      </c>
      <c r="BX20" s="153">
        <v>1.0229999999999999</v>
      </c>
      <c r="BY20" s="127"/>
      <c r="BZ20" s="151">
        <v>16</v>
      </c>
      <c r="CA20" s="98" t="s">
        <v>180</v>
      </c>
      <c r="CB20" s="152">
        <v>0.40600000000000003</v>
      </c>
      <c r="CC20" s="98" t="s">
        <v>168</v>
      </c>
      <c r="CD20" s="152">
        <v>0.28299999999999997</v>
      </c>
      <c r="CF20" s="151">
        <v>16</v>
      </c>
      <c r="CG20" s="98"/>
      <c r="CH20" s="157">
        <f>AVERAGE(CB20,CD20)</f>
        <v>0.34450000000000003</v>
      </c>
      <c r="CI20" s="151">
        <v>16</v>
      </c>
      <c r="CJ20" s="98" t="s">
        <v>181</v>
      </c>
      <c r="CK20" s="157">
        <v>0.157</v>
      </c>
      <c r="CL20" s="151">
        <v>16</v>
      </c>
      <c r="CM20" s="98" t="s">
        <v>243</v>
      </c>
      <c r="CN20" s="157">
        <v>8.4000000000000005E-2</v>
      </c>
      <c r="CO20" s="151">
        <v>16</v>
      </c>
      <c r="CP20" s="98" t="s">
        <v>181</v>
      </c>
      <c r="CQ20" s="157">
        <v>0.157</v>
      </c>
      <c r="CR20" s="151">
        <v>16</v>
      </c>
      <c r="CS20" s="98" t="s">
        <v>168</v>
      </c>
      <c r="CT20" s="157">
        <v>0.28299999999999997</v>
      </c>
      <c r="CU20" s="151">
        <v>16</v>
      </c>
      <c r="CV20" s="98" t="s">
        <v>187</v>
      </c>
      <c r="CW20" s="157">
        <v>0.30599999999999999</v>
      </c>
      <c r="CX20" s="151">
        <v>16</v>
      </c>
      <c r="CY20" s="98" t="s">
        <v>177</v>
      </c>
      <c r="CZ20" s="157">
        <v>0.35599999999999998</v>
      </c>
      <c r="DA20" s="151">
        <v>16</v>
      </c>
      <c r="DB20" s="98" t="s">
        <v>209</v>
      </c>
      <c r="DC20" s="157">
        <v>0.22500000000000001</v>
      </c>
      <c r="DF20" s="151">
        <v>16</v>
      </c>
      <c r="DG20" s="98" t="s">
        <v>183</v>
      </c>
      <c r="DH20" s="154">
        <v>1.103</v>
      </c>
      <c r="DI20" s="155" t="s">
        <v>202</v>
      </c>
      <c r="DJ20" s="153">
        <v>0.59</v>
      </c>
      <c r="DK20" s="127"/>
      <c r="DL20" s="151">
        <v>16</v>
      </c>
      <c r="DM20" s="98" t="s">
        <v>204</v>
      </c>
      <c r="DN20" s="152">
        <v>9.9000000000000005E-2</v>
      </c>
      <c r="DO20" s="98" t="s">
        <v>171</v>
      </c>
      <c r="DP20" s="152">
        <v>0.17799999999999999</v>
      </c>
      <c r="DQ20" s="140"/>
      <c r="DR20" s="121">
        <v>26.5</v>
      </c>
      <c r="DS20" s="151">
        <v>16</v>
      </c>
      <c r="DT20" s="98" t="s">
        <v>202</v>
      </c>
      <c r="DU20" s="154">
        <v>0.59</v>
      </c>
      <c r="DV20" s="155" t="s">
        <v>178</v>
      </c>
      <c r="DW20" s="153">
        <v>0.59299999999999997</v>
      </c>
      <c r="DX20" s="127"/>
      <c r="DY20" s="151">
        <v>16</v>
      </c>
      <c r="DZ20" s="98" t="s">
        <v>177</v>
      </c>
      <c r="EA20" s="152">
        <v>0.35599999999999998</v>
      </c>
      <c r="EB20" s="98" t="s">
        <v>203</v>
      </c>
      <c r="EC20" s="152">
        <v>0.221</v>
      </c>
      <c r="ED20" s="121"/>
      <c r="EE20" s="151">
        <v>16</v>
      </c>
      <c r="EF20" s="98" t="s">
        <v>202</v>
      </c>
      <c r="EG20" s="154">
        <v>0.59</v>
      </c>
      <c r="EH20" s="155" t="s">
        <v>184</v>
      </c>
      <c r="EI20" s="153">
        <v>1.028</v>
      </c>
      <c r="EJ20" s="127"/>
      <c r="EK20" s="151">
        <v>16</v>
      </c>
      <c r="EL20" s="98" t="s">
        <v>168</v>
      </c>
      <c r="EM20" s="152">
        <v>0.28299999999999997</v>
      </c>
      <c r="EN20" s="98" t="s">
        <v>192</v>
      </c>
      <c r="EO20" s="152">
        <v>0.42</v>
      </c>
    </row>
    <row r="21" spans="1:145" x14ac:dyDescent="0.2">
      <c r="DR21" s="121"/>
      <c r="ED21" s="121"/>
    </row>
    <row r="22" spans="1:145" ht="15.75" thickBot="1" x14ac:dyDescent="0.3">
      <c r="C22" s="128" t="s">
        <v>12</v>
      </c>
      <c r="D22" s="61"/>
      <c r="E22" s="120" t="s">
        <v>121</v>
      </c>
      <c r="H22" s="120"/>
      <c r="I22" s="128" t="s">
        <v>12</v>
      </c>
      <c r="J22" s="61"/>
      <c r="K22" s="121" t="s">
        <v>121</v>
      </c>
      <c r="O22" s="129" t="s">
        <v>244</v>
      </c>
      <c r="P22" s="61"/>
      <c r="Q22" s="120" t="s">
        <v>121</v>
      </c>
      <c r="R22" s="120"/>
      <c r="S22" s="129" t="s">
        <v>244</v>
      </c>
      <c r="T22" s="61"/>
      <c r="U22" s="121" t="s">
        <v>121</v>
      </c>
      <c r="W22" s="130" t="s">
        <v>245</v>
      </c>
      <c r="X22" s="61"/>
      <c r="Y22" s="120" t="s">
        <v>121</v>
      </c>
      <c r="AB22" s="120"/>
      <c r="AC22" s="130" t="s">
        <v>245</v>
      </c>
      <c r="AD22" s="61"/>
      <c r="AE22" s="121" t="s">
        <v>121</v>
      </c>
      <c r="AI22" s="131" t="s">
        <v>246</v>
      </c>
      <c r="AJ22" s="61"/>
      <c r="AK22" s="120" t="s">
        <v>121</v>
      </c>
      <c r="AN22" s="120"/>
      <c r="AO22" s="131" t="s">
        <v>246</v>
      </c>
      <c r="AP22" s="61"/>
      <c r="AQ22" s="121" t="s">
        <v>121</v>
      </c>
      <c r="AU22" s="58" t="s">
        <v>247</v>
      </c>
      <c r="AV22" s="61"/>
      <c r="AW22" s="120" t="s">
        <v>121</v>
      </c>
      <c r="AZ22" s="120"/>
      <c r="BA22" s="58" t="s">
        <v>247</v>
      </c>
      <c r="BB22" s="61"/>
      <c r="BC22" s="121" t="s">
        <v>121</v>
      </c>
      <c r="BG22" s="132" t="s">
        <v>248</v>
      </c>
      <c r="BH22" s="61"/>
      <c r="BI22" s="120" t="s">
        <v>121</v>
      </c>
      <c r="BL22" s="120"/>
      <c r="BM22" s="132" t="s">
        <v>248</v>
      </c>
      <c r="BN22" s="61"/>
      <c r="BO22" s="121" t="s">
        <v>121</v>
      </c>
      <c r="BT22" s="129" t="s">
        <v>249</v>
      </c>
      <c r="BU22" s="61"/>
      <c r="BV22" s="120" t="s">
        <v>121</v>
      </c>
      <c r="BY22" s="120"/>
      <c r="BZ22" s="129" t="s">
        <v>249</v>
      </c>
      <c r="CA22" s="61"/>
      <c r="CB22" s="121" t="s">
        <v>121</v>
      </c>
      <c r="CF22" s="129" t="s">
        <v>249</v>
      </c>
      <c r="CG22" s="61" t="s">
        <v>100</v>
      </c>
      <c r="CH22" s="61" t="s">
        <v>250</v>
      </c>
      <c r="CI22" s="61" t="s">
        <v>101</v>
      </c>
      <c r="CJ22" s="74" t="s">
        <v>102</v>
      </c>
      <c r="CK22" s="61" t="s">
        <v>103</v>
      </c>
      <c r="CL22" s="61" t="s">
        <v>104</v>
      </c>
      <c r="CM22" s="61" t="s">
        <v>105</v>
      </c>
      <c r="CN22" s="61" t="s">
        <v>106</v>
      </c>
      <c r="CP22" s="61"/>
      <c r="CQ22" s="61"/>
      <c r="DF22" s="129" t="s">
        <v>251</v>
      </c>
      <c r="DG22" s="61"/>
      <c r="DH22" s="120" t="s">
        <v>121</v>
      </c>
      <c r="DK22" s="120"/>
      <c r="DL22" s="129" t="s">
        <v>251</v>
      </c>
      <c r="DM22" s="61"/>
      <c r="DN22" s="121" t="s">
        <v>121</v>
      </c>
      <c r="DS22" s="58" t="s">
        <v>252</v>
      </c>
      <c r="DT22" s="61"/>
      <c r="DU22" s="120" t="s">
        <v>121</v>
      </c>
      <c r="DX22" s="120"/>
      <c r="DY22" s="58" t="s">
        <v>252</v>
      </c>
      <c r="DZ22" s="61"/>
      <c r="EA22" s="121" t="s">
        <v>121</v>
      </c>
      <c r="ED22" s="121"/>
      <c r="EE22" s="129" t="s">
        <v>253</v>
      </c>
      <c r="EF22" s="61"/>
      <c r="EG22" s="120" t="s">
        <v>121</v>
      </c>
      <c r="EJ22" s="120"/>
      <c r="EK22" s="129" t="s">
        <v>253</v>
      </c>
      <c r="EL22" s="61"/>
      <c r="EM22" s="121" t="s">
        <v>121</v>
      </c>
    </row>
    <row r="23" spans="1:145" ht="15" x14ac:dyDescent="0.2">
      <c r="B23" s="64" t="s">
        <v>107</v>
      </c>
      <c r="C23" s="134" t="s">
        <v>110</v>
      </c>
      <c r="D23" s="77" t="s">
        <v>144</v>
      </c>
      <c r="E23" s="135" t="s">
        <v>145</v>
      </c>
      <c r="H23" s="127"/>
      <c r="I23" s="76" t="s">
        <v>111</v>
      </c>
      <c r="J23" s="77" t="s">
        <v>144</v>
      </c>
      <c r="K23" s="141" t="s">
        <v>145</v>
      </c>
      <c r="O23" s="137" t="s">
        <v>110</v>
      </c>
      <c r="P23" s="77" t="s">
        <v>144</v>
      </c>
      <c r="Q23" s="135" t="s">
        <v>145</v>
      </c>
      <c r="R23" s="127"/>
      <c r="S23" s="76" t="s">
        <v>111</v>
      </c>
      <c r="T23" s="77" t="s">
        <v>144</v>
      </c>
      <c r="U23" s="141" t="s">
        <v>145</v>
      </c>
      <c r="W23" s="137" t="s">
        <v>110</v>
      </c>
      <c r="X23" s="77" t="s">
        <v>144</v>
      </c>
      <c r="Y23" s="135" t="s">
        <v>145</v>
      </c>
      <c r="AB23" s="127"/>
      <c r="AC23" s="76" t="s">
        <v>111</v>
      </c>
      <c r="AD23" s="77" t="s">
        <v>144</v>
      </c>
      <c r="AE23" s="141" t="s">
        <v>145</v>
      </c>
      <c r="AI23" s="137" t="s">
        <v>110</v>
      </c>
      <c r="AJ23" s="77" t="s">
        <v>144</v>
      </c>
      <c r="AK23" s="135" t="s">
        <v>145</v>
      </c>
      <c r="AN23" s="127"/>
      <c r="AO23" s="76" t="s">
        <v>111</v>
      </c>
      <c r="AP23" s="77" t="s">
        <v>144</v>
      </c>
      <c r="AQ23" s="141" t="s">
        <v>145</v>
      </c>
      <c r="AU23" s="137" t="s">
        <v>110</v>
      </c>
      <c r="AV23" s="77" t="s">
        <v>144</v>
      </c>
      <c r="AW23" s="135" t="s">
        <v>145</v>
      </c>
      <c r="AZ23" s="127"/>
      <c r="BA23" s="76" t="s">
        <v>111</v>
      </c>
      <c r="BB23" s="77" t="s">
        <v>144</v>
      </c>
      <c r="BC23" s="141" t="s">
        <v>145</v>
      </c>
      <c r="BG23" s="137" t="s">
        <v>110</v>
      </c>
      <c r="BH23" s="77" t="s">
        <v>144</v>
      </c>
      <c r="BI23" s="135" t="s">
        <v>145</v>
      </c>
      <c r="BL23" s="127"/>
      <c r="BM23" s="76" t="s">
        <v>111</v>
      </c>
      <c r="BN23" s="77" t="s">
        <v>144</v>
      </c>
      <c r="BO23" s="141" t="s">
        <v>145</v>
      </c>
      <c r="BT23" s="137" t="s">
        <v>110</v>
      </c>
      <c r="BU23" s="77" t="s">
        <v>144</v>
      </c>
      <c r="BV23" s="135" t="s">
        <v>145</v>
      </c>
      <c r="BY23" s="127"/>
      <c r="BZ23" s="76" t="s">
        <v>111</v>
      </c>
      <c r="CA23" s="77" t="s">
        <v>144</v>
      </c>
      <c r="CB23" s="141" t="s">
        <v>145</v>
      </c>
      <c r="CF23" s="76" t="s">
        <v>111</v>
      </c>
      <c r="CG23" s="136" t="s">
        <v>145</v>
      </c>
      <c r="CH23" s="136" t="s">
        <v>145</v>
      </c>
      <c r="CI23" s="136" t="s">
        <v>145</v>
      </c>
      <c r="CJ23" s="161" t="s">
        <v>145</v>
      </c>
      <c r="CK23" s="136" t="s">
        <v>145</v>
      </c>
      <c r="CL23" s="136" t="s">
        <v>145</v>
      </c>
      <c r="CM23" s="136" t="s">
        <v>145</v>
      </c>
      <c r="CN23" s="136" t="s">
        <v>145</v>
      </c>
      <c r="DF23" s="137" t="s">
        <v>110</v>
      </c>
      <c r="DG23" s="77" t="s">
        <v>144</v>
      </c>
      <c r="DH23" s="135" t="s">
        <v>145</v>
      </c>
      <c r="DK23" s="127"/>
      <c r="DL23" s="76" t="s">
        <v>111</v>
      </c>
      <c r="DM23" s="77" t="s">
        <v>144</v>
      </c>
      <c r="DN23" s="141" t="s">
        <v>145</v>
      </c>
      <c r="DS23" s="137" t="s">
        <v>110</v>
      </c>
      <c r="DT23" s="77" t="s">
        <v>144</v>
      </c>
      <c r="DU23" s="135" t="s">
        <v>145</v>
      </c>
      <c r="DX23" s="127"/>
      <c r="DY23" s="76" t="s">
        <v>111</v>
      </c>
      <c r="DZ23" s="77" t="s">
        <v>144</v>
      </c>
      <c r="EA23" s="141" t="s">
        <v>145</v>
      </c>
      <c r="ED23" s="121"/>
      <c r="EE23" s="137" t="s">
        <v>110</v>
      </c>
      <c r="EF23" s="77" t="s">
        <v>144</v>
      </c>
      <c r="EG23" s="135" t="s">
        <v>145</v>
      </c>
      <c r="EJ23" s="127"/>
      <c r="EK23" s="76" t="s">
        <v>111</v>
      </c>
      <c r="EL23" s="77" t="s">
        <v>144</v>
      </c>
      <c r="EM23" s="141" t="s">
        <v>145</v>
      </c>
    </row>
    <row r="24" spans="1:145" x14ac:dyDescent="0.2">
      <c r="B24" s="81">
        <v>12</v>
      </c>
      <c r="C24" s="142">
        <v>1</v>
      </c>
      <c r="D24" s="88"/>
      <c r="E24" s="143">
        <f>AVERAGE(E5,G5)</f>
        <v>0.9385</v>
      </c>
      <c r="H24" s="127"/>
      <c r="I24" s="144">
        <v>1</v>
      </c>
      <c r="J24" s="88"/>
      <c r="K24" s="148">
        <f>AVERAGE(K5,M5)</f>
        <v>0.97699999999999998</v>
      </c>
      <c r="O24" s="144">
        <v>1</v>
      </c>
      <c r="P24" s="88" t="s">
        <v>186</v>
      </c>
      <c r="Q24" s="143">
        <v>0.84299999999999997</v>
      </c>
      <c r="R24" s="127"/>
      <c r="S24" s="144">
        <v>1</v>
      </c>
      <c r="T24" s="88" t="s">
        <v>177</v>
      </c>
      <c r="U24" s="145">
        <v>0.35599999999999998</v>
      </c>
      <c r="W24" s="144">
        <v>1</v>
      </c>
      <c r="X24" s="88"/>
      <c r="Y24" s="143">
        <f>AVERAGE(Y5,AA5)</f>
        <v>0.9395</v>
      </c>
      <c r="AB24" s="127"/>
      <c r="AC24" s="144">
        <v>1</v>
      </c>
      <c r="AD24" s="88"/>
      <c r="AE24" s="148">
        <f>AVERAGE(AE5,AG5)</f>
        <v>0.28150000000000003</v>
      </c>
      <c r="AI24" s="144">
        <v>1</v>
      </c>
      <c r="AJ24" s="88"/>
      <c r="AK24" s="143">
        <f>AVERAGE(AK5,AM5)</f>
        <v>0.54449999999999998</v>
      </c>
      <c r="AN24" s="127"/>
      <c r="AO24" s="144">
        <v>1</v>
      </c>
      <c r="AP24" s="88"/>
      <c r="AQ24" s="148">
        <f>AVERAGE(AQ5,AS5)</f>
        <v>0.17499999999999999</v>
      </c>
      <c r="AU24" s="144">
        <v>1</v>
      </c>
      <c r="AV24" s="88"/>
      <c r="AW24" s="143">
        <f>AVERAGE(AW5,AY5)</f>
        <v>0.79099999999999993</v>
      </c>
      <c r="AZ24" s="127"/>
      <c r="BA24" s="144">
        <v>1</v>
      </c>
      <c r="BB24" s="88"/>
      <c r="BC24" s="148">
        <f>AVERAGE(BC5,BE5)</f>
        <v>0.28849999999999998</v>
      </c>
      <c r="BG24" s="144">
        <v>1</v>
      </c>
      <c r="BH24" s="88"/>
      <c r="BI24" s="143">
        <f>AVERAGE(BI5,BK5)</f>
        <v>0.89599999999999991</v>
      </c>
      <c r="BL24" s="127"/>
      <c r="BM24" s="144">
        <v>1</v>
      </c>
      <c r="BN24" s="88"/>
      <c r="BO24" s="148">
        <f>AVERAGE(BO5,BQ5)</f>
        <v>0.254</v>
      </c>
      <c r="BT24" s="144">
        <v>1</v>
      </c>
      <c r="BU24" s="88"/>
      <c r="BV24" s="143">
        <f>AVERAGE(BV5,BX5)</f>
        <v>0.73099999999999998</v>
      </c>
      <c r="BY24" s="127"/>
      <c r="BZ24" s="144">
        <v>1</v>
      </c>
      <c r="CA24" s="88"/>
      <c r="CB24" s="148">
        <f>AVERAGE(CB5,CD5)</f>
        <v>8.5999999999999993E-2</v>
      </c>
      <c r="CF24" s="144">
        <v>1</v>
      </c>
      <c r="CG24" s="148">
        <v>8.5999999999999993E-2</v>
      </c>
      <c r="CH24" s="148">
        <v>0.125</v>
      </c>
      <c r="CI24" s="148">
        <v>0.28299999999999997</v>
      </c>
      <c r="CJ24" s="162">
        <v>6.8000000000000005E-2</v>
      </c>
      <c r="CK24" s="148">
        <v>0.125</v>
      </c>
      <c r="CL24" s="148">
        <v>5.3999999999999999E-2</v>
      </c>
      <c r="CM24" s="148">
        <v>0.17799999999999999</v>
      </c>
      <c r="CN24" s="148">
        <v>0.17799999999999999</v>
      </c>
      <c r="CO24" s="121"/>
      <c r="CP24" s="121"/>
      <c r="CQ24" s="121"/>
      <c r="CR24" s="121"/>
      <c r="DF24" s="144">
        <v>1</v>
      </c>
      <c r="DG24" s="88"/>
      <c r="DH24" s="143">
        <f>AVERAGE(DH5,DJ5)</f>
        <v>0.95550000000000002</v>
      </c>
      <c r="DK24" s="127"/>
      <c r="DL24" s="144">
        <v>1</v>
      </c>
      <c r="DM24" s="88"/>
      <c r="DN24" s="148">
        <f>AVERAGE(DN5,DP5)</f>
        <v>0.23249999999999998</v>
      </c>
      <c r="DS24" s="144">
        <v>1</v>
      </c>
      <c r="DT24" s="88"/>
      <c r="DU24" s="143">
        <f>AVERAGE(DU5,DW5)</f>
        <v>0.65850000000000009</v>
      </c>
      <c r="DX24" s="127"/>
      <c r="DY24" s="144">
        <v>1</v>
      </c>
      <c r="DZ24" s="88"/>
      <c r="EA24" s="148">
        <f>AVERAGE(EA5,EC5)</f>
        <v>0.31950000000000001</v>
      </c>
      <c r="EE24" s="144">
        <v>1</v>
      </c>
      <c r="EF24" s="88"/>
      <c r="EG24" s="143">
        <f>AVERAGE(EG5,EI5)</f>
        <v>0.68700000000000006</v>
      </c>
      <c r="EJ24" s="127"/>
      <c r="EK24" s="144">
        <v>1</v>
      </c>
      <c r="EL24" s="88"/>
      <c r="EM24" s="148">
        <f>AVERAGE(EM5,EO5)</f>
        <v>0.28150000000000003</v>
      </c>
    </row>
    <row r="25" spans="1:145" x14ac:dyDescent="0.2">
      <c r="B25" s="81">
        <v>14</v>
      </c>
      <c r="C25" s="142">
        <v>3</v>
      </c>
      <c r="D25" s="88"/>
      <c r="E25" s="143">
        <f>AVERAGE(E7,G7)</f>
        <v>0.84699999999999998</v>
      </c>
      <c r="H25" s="127"/>
      <c r="I25" s="144">
        <v>3</v>
      </c>
      <c r="J25" s="88"/>
      <c r="K25" s="148">
        <f>AVERAGE(K7,M7)</f>
        <v>0.87949999999999995</v>
      </c>
      <c r="O25" s="144">
        <v>3</v>
      </c>
      <c r="P25" s="88" t="s">
        <v>173</v>
      </c>
      <c r="Q25" s="143">
        <v>0.94899999999999995</v>
      </c>
      <c r="R25" s="127"/>
      <c r="S25" s="144">
        <v>3</v>
      </c>
      <c r="T25" s="88" t="s">
        <v>168</v>
      </c>
      <c r="U25" s="145">
        <v>0.28299999999999997</v>
      </c>
      <c r="W25" s="144">
        <v>3</v>
      </c>
      <c r="X25" s="88"/>
      <c r="Y25" s="143">
        <f>AVERAGE(Y7,AA7)</f>
        <v>0.6845</v>
      </c>
      <c r="AB25" s="127"/>
      <c r="AC25" s="144">
        <v>3</v>
      </c>
      <c r="AD25" s="88"/>
      <c r="AE25" s="148">
        <f>AVERAGE(AE7,AG7)</f>
        <v>0.21999999999999997</v>
      </c>
      <c r="AI25" s="144">
        <v>3</v>
      </c>
      <c r="AJ25" s="88"/>
      <c r="AK25" s="143">
        <f>AVERAGE(AK7,AM7)</f>
        <v>0.86499999999999999</v>
      </c>
      <c r="AN25" s="127"/>
      <c r="AO25" s="144">
        <v>3</v>
      </c>
      <c r="AP25" s="88"/>
      <c r="AQ25" s="148">
        <f>AVERAGE(AQ7,AS7)</f>
        <v>0.29049999999999998</v>
      </c>
      <c r="AU25" s="144">
        <v>3</v>
      </c>
      <c r="AV25" s="88"/>
      <c r="AW25" s="143">
        <f>AVERAGE(AW7,AY7)</f>
        <v>0.89999999999999991</v>
      </c>
      <c r="AZ25" s="127"/>
      <c r="BA25" s="144">
        <v>3</v>
      </c>
      <c r="BB25" s="88"/>
      <c r="BC25" s="148">
        <f>AVERAGE(BC7,BE7)</f>
        <v>0.24049999999999999</v>
      </c>
      <c r="BG25" s="144">
        <v>3</v>
      </c>
      <c r="BH25" s="88"/>
      <c r="BI25" s="143">
        <f>AVERAGE(BI7,BK7)</f>
        <v>0.90199999999999991</v>
      </c>
      <c r="BL25" s="127"/>
      <c r="BM25" s="144">
        <v>3</v>
      </c>
      <c r="BN25" s="88"/>
      <c r="BO25" s="148">
        <f>AVERAGE(BO7,BQ7)</f>
        <v>0.22500000000000001</v>
      </c>
      <c r="BT25" s="144">
        <v>3</v>
      </c>
      <c r="BU25" s="88"/>
      <c r="BV25" s="143">
        <f>AVERAGE(BV7,BX7)</f>
        <v>0.69299999999999995</v>
      </c>
      <c r="BY25" s="127"/>
      <c r="BZ25" s="144">
        <v>3</v>
      </c>
      <c r="CA25" s="88"/>
      <c r="CB25" s="148">
        <f>AVERAGE(CB7,CD7)</f>
        <v>0.11849999999999999</v>
      </c>
      <c r="CF25" s="144">
        <v>3</v>
      </c>
      <c r="CG25" s="148">
        <v>0.11849999999999999</v>
      </c>
      <c r="CH25" s="148">
        <v>0.42</v>
      </c>
      <c r="CI25" s="148">
        <v>0.40600000000000003</v>
      </c>
      <c r="CJ25" s="162">
        <v>0.30599999999999999</v>
      </c>
      <c r="CK25" s="148">
        <v>0.28299999999999997</v>
      </c>
      <c r="CL25" s="148">
        <v>0.28299999999999997</v>
      </c>
      <c r="CM25" s="148">
        <v>0.28299999999999997</v>
      </c>
      <c r="CN25" s="148">
        <v>0.28299999999999997</v>
      </c>
      <c r="CO25" s="121"/>
      <c r="CP25" s="121"/>
      <c r="CQ25" s="121"/>
      <c r="CR25" s="121"/>
      <c r="DF25" s="144">
        <v>3</v>
      </c>
      <c r="DG25" s="88"/>
      <c r="DH25" s="143">
        <f>AVERAGE(DH7,DJ7)</f>
        <v>0.9355</v>
      </c>
      <c r="DK25" s="127"/>
      <c r="DL25" s="144">
        <v>3</v>
      </c>
      <c r="DM25" s="88"/>
      <c r="DN25" s="148">
        <f>AVERAGE(DN7,DP7)</f>
        <v>0.23049999999999998</v>
      </c>
      <c r="DS25" s="144">
        <v>3</v>
      </c>
      <c r="DT25" s="88"/>
      <c r="DU25" s="143">
        <f>AVERAGE(DU7,DW7)</f>
        <v>0.87949999999999995</v>
      </c>
      <c r="DX25" s="127"/>
      <c r="DY25" s="144">
        <v>3</v>
      </c>
      <c r="DZ25" s="88"/>
      <c r="EA25" s="148">
        <f>AVERAGE(EA7,EC7)</f>
        <v>0.29449999999999998</v>
      </c>
      <c r="EE25" s="144">
        <v>3</v>
      </c>
      <c r="EF25" s="88"/>
      <c r="EG25" s="143">
        <f>AVERAGE(EG7,EI7)</f>
        <v>0.59149999999999991</v>
      </c>
      <c r="EJ25" s="127"/>
      <c r="EK25" s="144">
        <v>3</v>
      </c>
      <c r="EL25" s="88"/>
      <c r="EM25" s="148">
        <f>AVERAGE(EM7,EO7)</f>
        <v>0.311</v>
      </c>
    </row>
    <row r="26" spans="1:145" x14ac:dyDescent="0.2">
      <c r="B26" s="81">
        <v>17</v>
      </c>
      <c r="C26" s="142">
        <v>6</v>
      </c>
      <c r="D26" s="88"/>
      <c r="E26" s="143">
        <f>AVERAGE(E10,G10)</f>
        <v>0.96799999999999997</v>
      </c>
      <c r="H26" s="127"/>
      <c r="I26" s="144">
        <v>6</v>
      </c>
      <c r="J26" s="88"/>
      <c r="K26" s="148">
        <f>AVERAGE(K10,M10)</f>
        <v>1.0655000000000001</v>
      </c>
      <c r="O26" s="144">
        <v>6</v>
      </c>
      <c r="P26" s="88" t="s">
        <v>194</v>
      </c>
      <c r="Q26" s="143">
        <v>0.437</v>
      </c>
      <c r="R26" s="127"/>
      <c r="S26" s="144">
        <v>6</v>
      </c>
      <c r="T26" s="88" t="s">
        <v>198</v>
      </c>
      <c r="U26" s="145">
        <v>0.22500000000000001</v>
      </c>
      <c r="W26" s="144">
        <v>6</v>
      </c>
      <c r="X26" s="88"/>
      <c r="Y26" s="143">
        <f>AVERAGE(Y10,AA10)</f>
        <v>0.437</v>
      </c>
      <c r="AB26" s="127"/>
      <c r="AC26" s="144">
        <v>6</v>
      </c>
      <c r="AD26" s="88"/>
      <c r="AE26" s="148">
        <f>AVERAGE(AE10,AG10)</f>
        <v>0.29449999999999998</v>
      </c>
      <c r="AI26" s="144">
        <v>6</v>
      </c>
      <c r="AJ26" s="88"/>
      <c r="AK26" s="143">
        <f>AVERAGE(AK10,AM10)</f>
        <v>0.51500000000000001</v>
      </c>
      <c r="AN26" s="127"/>
      <c r="AO26" s="144">
        <v>6</v>
      </c>
      <c r="AP26" s="88"/>
      <c r="AQ26" s="148">
        <f>AVERAGE(AQ10,AS10)</f>
        <v>0.20399999999999999</v>
      </c>
      <c r="AU26" s="144">
        <v>6</v>
      </c>
      <c r="AV26" s="88"/>
      <c r="AW26" s="143">
        <f>AVERAGE(AW10,AY10)</f>
        <v>0.98199999999999998</v>
      </c>
      <c r="AZ26" s="127"/>
      <c r="BA26" s="144">
        <v>6</v>
      </c>
      <c r="BB26" s="88"/>
      <c r="BC26" s="148">
        <f>AVERAGE(BC10,BE10)</f>
        <v>0.1555</v>
      </c>
      <c r="BG26" s="144">
        <v>6</v>
      </c>
      <c r="BH26" s="88"/>
      <c r="BI26" s="143">
        <f>AVERAGE(BI10,BK10)</f>
        <v>0.54300000000000004</v>
      </c>
      <c r="BL26" s="127"/>
      <c r="BM26" s="144">
        <v>6</v>
      </c>
      <c r="BN26" s="88"/>
      <c r="BO26" s="148">
        <f>AVERAGE(BO10,BQ10)</f>
        <v>0.24049999999999999</v>
      </c>
      <c r="BT26" s="144">
        <v>6</v>
      </c>
      <c r="BU26" s="88"/>
      <c r="BV26" s="143">
        <f>AVERAGE(BV10,BX10)</f>
        <v>0.80799999999999994</v>
      </c>
      <c r="BY26" s="127"/>
      <c r="BZ26" s="144">
        <v>6</v>
      </c>
      <c r="CA26" s="88"/>
      <c r="CB26" s="148">
        <f>AVERAGE(CB10,CD10)</f>
        <v>0.26700000000000002</v>
      </c>
      <c r="CF26" s="144">
        <v>6</v>
      </c>
      <c r="CG26" s="148">
        <v>0.26700000000000002</v>
      </c>
      <c r="CH26" s="148">
        <v>0.17799999999999999</v>
      </c>
      <c r="CI26" s="148">
        <v>0.30599999999999999</v>
      </c>
      <c r="CJ26" s="162">
        <v>0.40600000000000003</v>
      </c>
      <c r="CK26" s="148">
        <v>0.22500000000000001</v>
      </c>
      <c r="CL26" s="148">
        <v>0.30599999999999999</v>
      </c>
      <c r="CM26" s="148">
        <v>0.42</v>
      </c>
      <c r="CN26" s="148">
        <v>0.22500000000000001</v>
      </c>
      <c r="CO26" s="121"/>
      <c r="CP26" s="121"/>
      <c r="CQ26" s="121"/>
      <c r="CR26" s="121"/>
      <c r="DF26" s="144">
        <v>6</v>
      </c>
      <c r="DG26" s="88"/>
      <c r="DH26" s="143">
        <f>AVERAGE(DH10,DJ10)</f>
        <v>0.56699999999999995</v>
      </c>
      <c r="DK26" s="127"/>
      <c r="DL26" s="144">
        <v>6</v>
      </c>
      <c r="DM26" s="88"/>
      <c r="DN26" s="148">
        <f>AVERAGE(DN10,DP10)</f>
        <v>0.254</v>
      </c>
      <c r="DS26" s="144">
        <v>6</v>
      </c>
      <c r="DT26" s="88"/>
      <c r="DU26" s="143">
        <f>AVERAGE(DU10,DW10)</f>
        <v>0.55549999999999999</v>
      </c>
      <c r="DX26" s="127"/>
      <c r="DY26" s="144">
        <v>6</v>
      </c>
      <c r="DZ26" s="88"/>
      <c r="EA26" s="148">
        <f>AVERAGE(EA10,EC10)</f>
        <v>0.27249999999999996</v>
      </c>
      <c r="EE26" s="144">
        <v>6</v>
      </c>
      <c r="EF26" s="88"/>
      <c r="EG26" s="143">
        <f>AVERAGE(EG10,EI10)</f>
        <v>0.83199999999999996</v>
      </c>
      <c r="EJ26" s="127"/>
      <c r="EK26" s="144">
        <v>6</v>
      </c>
      <c r="EL26" s="88"/>
      <c r="EM26" s="148">
        <f>AVERAGE(EM10,EO10)</f>
        <v>0.26350000000000001</v>
      </c>
    </row>
    <row r="27" spans="1:145" x14ac:dyDescent="0.2">
      <c r="B27" s="81">
        <v>18</v>
      </c>
      <c r="C27" s="142">
        <v>7</v>
      </c>
      <c r="D27" s="149"/>
      <c r="E27" s="143">
        <f>AVERAGE(E11,G11)</f>
        <v>0.77099999999999991</v>
      </c>
      <c r="H27" s="127"/>
      <c r="I27" s="144">
        <v>7</v>
      </c>
      <c r="J27" s="88"/>
      <c r="K27" s="148">
        <f>AVERAGE(K11,M11)</f>
        <v>1.103</v>
      </c>
      <c r="O27" s="144">
        <v>7</v>
      </c>
      <c r="P27" s="149" t="s">
        <v>202</v>
      </c>
      <c r="Q27" s="143">
        <v>0.59</v>
      </c>
      <c r="R27" s="127"/>
      <c r="S27" s="144">
        <v>7</v>
      </c>
      <c r="T27" s="88" t="s">
        <v>206</v>
      </c>
      <c r="U27" s="145">
        <v>8.5999999999999993E-2</v>
      </c>
      <c r="W27" s="144">
        <v>7</v>
      </c>
      <c r="X27" s="149"/>
      <c r="Y27" s="143">
        <f>AVERAGE(Y11,AA11)</f>
        <v>0.57950000000000002</v>
      </c>
      <c r="AB27" s="127"/>
      <c r="AC27" s="144">
        <v>7</v>
      </c>
      <c r="AD27" s="88"/>
      <c r="AE27" s="148">
        <f>AVERAGE(AE11,AG11)</f>
        <v>0.3155</v>
      </c>
      <c r="AI27" s="144">
        <v>7</v>
      </c>
      <c r="AJ27" s="149"/>
      <c r="AK27" s="143">
        <f>AVERAGE(AK11,AM11)</f>
        <v>0.4995</v>
      </c>
      <c r="AN27" s="127"/>
      <c r="AO27" s="144">
        <v>7</v>
      </c>
      <c r="AP27" s="88"/>
      <c r="AQ27" s="148">
        <f>AVERAGE(AQ11,AS11)</f>
        <v>0.35499999999999998</v>
      </c>
      <c r="AU27" s="144">
        <v>7</v>
      </c>
      <c r="AV27" s="149"/>
      <c r="AW27" s="143">
        <f>AVERAGE(AW11,AY11)</f>
        <v>0.65850000000000009</v>
      </c>
      <c r="AZ27" s="127"/>
      <c r="BA27" s="144">
        <v>7</v>
      </c>
      <c r="BB27" s="88"/>
      <c r="BC27" s="148">
        <f>AVERAGE(BC11,BE11)</f>
        <v>0.223</v>
      </c>
      <c r="BG27" s="144">
        <v>7</v>
      </c>
      <c r="BH27" s="149"/>
      <c r="BI27" s="143">
        <f>AVERAGE(BI11,BK11)</f>
        <v>0.63700000000000001</v>
      </c>
      <c r="BL27" s="127"/>
      <c r="BM27" s="144">
        <v>7</v>
      </c>
      <c r="BN27" s="88"/>
      <c r="BO27" s="148">
        <f>AVERAGE(BO11,BQ11)</f>
        <v>0.33099999999999996</v>
      </c>
      <c r="BT27" s="144">
        <v>7</v>
      </c>
      <c r="BU27" s="149"/>
      <c r="BV27" s="143">
        <f>AVERAGE(BV11,BX11)</f>
        <v>0.76149999999999995</v>
      </c>
      <c r="BY27" s="127"/>
      <c r="BZ27" s="144">
        <v>7</v>
      </c>
      <c r="CA27" s="88"/>
      <c r="CB27" s="148">
        <f>AVERAGE(CB11,CD11)</f>
        <v>0.11599999999999999</v>
      </c>
      <c r="CF27" s="144">
        <v>7</v>
      </c>
      <c r="CG27" s="148">
        <v>0.11599999999999999</v>
      </c>
      <c r="CH27" s="148">
        <v>7.9000000000000001E-2</v>
      </c>
      <c r="CI27" s="148">
        <v>0.221</v>
      </c>
      <c r="CJ27" s="162">
        <v>0.22500000000000001</v>
      </c>
      <c r="CK27" s="148">
        <v>0.182</v>
      </c>
      <c r="CL27" s="148">
        <v>0.22500000000000001</v>
      </c>
      <c r="CM27" s="148">
        <v>0.40600000000000003</v>
      </c>
      <c r="CN27" s="148">
        <v>0.40600000000000003</v>
      </c>
      <c r="CO27" s="121"/>
      <c r="CP27" s="121"/>
      <c r="CQ27" s="121"/>
      <c r="CR27" s="121"/>
      <c r="DF27" s="144">
        <v>7</v>
      </c>
      <c r="DG27" s="149"/>
      <c r="DH27" s="143">
        <f>AVERAGE(DH11,DJ11)</f>
        <v>0.66199999999999992</v>
      </c>
      <c r="DK27" s="127"/>
      <c r="DL27" s="144">
        <v>7</v>
      </c>
      <c r="DM27" s="88"/>
      <c r="DN27" s="148">
        <f>AVERAGE(DN11,DP11)</f>
        <v>0.31850000000000001</v>
      </c>
      <c r="DS27" s="144">
        <v>7</v>
      </c>
      <c r="DT27" s="149"/>
      <c r="DU27" s="143">
        <f>AVERAGE(DU11,DW11)</f>
        <v>0.78249999999999997</v>
      </c>
      <c r="DX27" s="127"/>
      <c r="DY27" s="144">
        <v>7</v>
      </c>
      <c r="DZ27" s="88"/>
      <c r="EA27" s="148">
        <f>AVERAGE(EA11,EC11)</f>
        <v>0.38800000000000001</v>
      </c>
      <c r="EE27" s="144">
        <v>7</v>
      </c>
      <c r="EF27" s="149"/>
      <c r="EG27" s="143">
        <f>AVERAGE(EG11,EI11)</f>
        <v>0.56800000000000006</v>
      </c>
      <c r="EJ27" s="127"/>
      <c r="EK27" s="144">
        <v>7</v>
      </c>
      <c r="EL27" s="88"/>
      <c r="EM27" s="148">
        <f>AVERAGE(EM11,EO11)</f>
        <v>0.21150000000000002</v>
      </c>
    </row>
    <row r="28" spans="1:145" x14ac:dyDescent="0.2">
      <c r="B28" s="81">
        <v>23</v>
      </c>
      <c r="C28" s="142">
        <v>12</v>
      </c>
      <c r="D28" s="88"/>
      <c r="E28" s="143">
        <f>AVERAGE(E16,G16)</f>
        <v>0.94899999999999995</v>
      </c>
      <c r="H28" s="127"/>
      <c r="I28" s="144">
        <v>12</v>
      </c>
      <c r="J28" s="88"/>
      <c r="K28" s="148">
        <f>AVERAGE(K16,M16)</f>
        <v>0.73350000000000004</v>
      </c>
      <c r="O28" s="144">
        <v>12</v>
      </c>
      <c r="P28" s="88" t="s">
        <v>197</v>
      </c>
      <c r="Q28" s="143">
        <v>0.73099999999999998</v>
      </c>
      <c r="R28" s="127"/>
      <c r="S28" s="144">
        <v>12</v>
      </c>
      <c r="T28" s="88" t="s">
        <v>192</v>
      </c>
      <c r="U28" s="145">
        <v>0.42</v>
      </c>
      <c r="W28" s="144">
        <v>12</v>
      </c>
      <c r="X28" s="88"/>
      <c r="Y28" s="143">
        <f>AVERAGE(Y16,AA16)</f>
        <v>0.82200000000000006</v>
      </c>
      <c r="AB28" s="127"/>
      <c r="AC28" s="144">
        <v>12</v>
      </c>
      <c r="AD28" s="88"/>
      <c r="AE28" s="148">
        <f>AVERAGE(AE16,AG16)</f>
        <v>0.33099999999999996</v>
      </c>
      <c r="AI28" s="144">
        <v>12</v>
      </c>
      <c r="AJ28" s="88"/>
      <c r="AK28" s="143">
        <f>AVERAGE(AK16,AM16)</f>
        <v>0.58399999999999996</v>
      </c>
      <c r="AN28" s="127"/>
      <c r="AO28" s="144">
        <v>12</v>
      </c>
      <c r="AP28" s="88"/>
      <c r="AQ28" s="148">
        <f>AVERAGE(AQ16,AS16)</f>
        <v>0.251</v>
      </c>
      <c r="AU28" s="144">
        <v>12</v>
      </c>
      <c r="AV28" s="88"/>
      <c r="AW28" s="143">
        <f>AVERAGE(AW16,AY16)</f>
        <v>0.58399999999999996</v>
      </c>
      <c r="AZ28" s="127"/>
      <c r="BA28" s="144">
        <v>12</v>
      </c>
      <c r="BB28" s="88"/>
      <c r="BC28" s="148">
        <f>AVERAGE(BC16,BE16)</f>
        <v>0.20399999999999999</v>
      </c>
      <c r="BG28" s="144">
        <v>12</v>
      </c>
      <c r="BH28" s="88"/>
      <c r="BI28" s="143">
        <f>AVERAGE(BI16,BK16)</f>
        <v>0.84650000000000003</v>
      </c>
      <c r="BL28" s="127"/>
      <c r="BM28" s="144">
        <v>12</v>
      </c>
      <c r="BN28" s="88"/>
      <c r="BO28" s="148">
        <f>AVERAGE(BO16,BQ16)</f>
        <v>0.17599999999999999</v>
      </c>
      <c r="BT28" s="144">
        <v>12</v>
      </c>
      <c r="BU28" s="88"/>
      <c r="BV28" s="143">
        <f>AVERAGE(BV16,BX16)</f>
        <v>0.8899999999999999</v>
      </c>
      <c r="BY28" s="127"/>
      <c r="BZ28" s="144">
        <v>12</v>
      </c>
      <c r="CA28" s="88"/>
      <c r="CB28" s="148">
        <f>AVERAGE(CB16,CD16)</f>
        <v>0.2525</v>
      </c>
      <c r="CF28" s="144">
        <v>12</v>
      </c>
      <c r="CG28" s="148">
        <v>0.2525</v>
      </c>
      <c r="CH28" s="148">
        <v>0.157</v>
      </c>
      <c r="CI28" s="148">
        <v>0.125</v>
      </c>
      <c r="CJ28" s="162">
        <v>0.28299999999999997</v>
      </c>
      <c r="CK28" s="148">
        <v>0.125</v>
      </c>
      <c r="CL28" s="148">
        <v>0.28299999999999997</v>
      </c>
      <c r="CM28" s="148">
        <v>0.28299999999999997</v>
      </c>
      <c r="CN28" s="148">
        <v>7.9000000000000001E-2</v>
      </c>
      <c r="CO28" s="121"/>
      <c r="CP28" s="121"/>
      <c r="CQ28" s="121"/>
      <c r="CR28" s="121"/>
      <c r="DF28" s="144">
        <v>12</v>
      </c>
      <c r="DG28" s="88"/>
      <c r="DH28" s="143">
        <f>AVERAGE(DH16,DJ16)</f>
        <v>0.85949999999999993</v>
      </c>
      <c r="DK28" s="127"/>
      <c r="DL28" s="144">
        <v>12</v>
      </c>
      <c r="DM28" s="88"/>
      <c r="DN28" s="148">
        <f>AVERAGE(DN16,DP16)</f>
        <v>0.1555</v>
      </c>
      <c r="DS28" s="144">
        <v>12</v>
      </c>
      <c r="DT28" s="88"/>
      <c r="DU28" s="143">
        <f>AVERAGE(DU16,DW16)</f>
        <v>0.86149999999999993</v>
      </c>
      <c r="DX28" s="127"/>
      <c r="DY28" s="144">
        <v>12</v>
      </c>
      <c r="DZ28" s="88"/>
      <c r="EA28" s="148">
        <f>AVERAGE(EA16,EC16)</f>
        <v>0.189</v>
      </c>
      <c r="EE28" s="144">
        <v>12</v>
      </c>
      <c r="EF28" s="88"/>
      <c r="EG28" s="143">
        <f>AVERAGE(EG16,EI16)</f>
        <v>0.77099999999999991</v>
      </c>
      <c r="EJ28" s="127"/>
      <c r="EK28" s="144">
        <v>12</v>
      </c>
      <c r="EL28" s="88"/>
      <c r="EM28" s="148">
        <f>AVERAGE(EM16,EO16)</f>
        <v>0.1055</v>
      </c>
    </row>
    <row r="29" spans="1:145" s="61" customFormat="1" x14ac:dyDescent="0.2">
      <c r="B29" s="81">
        <v>25</v>
      </c>
      <c r="C29" s="142">
        <v>14</v>
      </c>
      <c r="D29" s="88"/>
      <c r="E29" s="143">
        <f>AVERAGE(E18,G18)</f>
        <v>0.98849999999999993</v>
      </c>
      <c r="F29" s="158"/>
      <c r="G29" s="158"/>
      <c r="H29" s="127"/>
      <c r="I29" s="144">
        <v>14</v>
      </c>
      <c r="J29" s="88"/>
      <c r="K29" s="148">
        <f>AVERAGE(K18,M18)</f>
        <v>0.71049999999999991</v>
      </c>
      <c r="L29" s="158"/>
      <c r="M29" s="159"/>
      <c r="O29" s="144">
        <v>14</v>
      </c>
      <c r="P29" s="88" t="s">
        <v>188</v>
      </c>
      <c r="Q29" s="143">
        <v>0.83099999999999996</v>
      </c>
      <c r="R29" s="127"/>
      <c r="S29" s="144">
        <v>14</v>
      </c>
      <c r="T29" s="88" t="s">
        <v>193</v>
      </c>
      <c r="U29" s="145">
        <v>0.377</v>
      </c>
      <c r="W29" s="144">
        <v>14</v>
      </c>
      <c r="X29" s="88"/>
      <c r="Y29" s="143">
        <f>AVERAGE(Y18,AA18)</f>
        <v>0.91700000000000004</v>
      </c>
      <c r="Z29" s="158"/>
      <c r="AA29" s="158"/>
      <c r="AB29" s="127"/>
      <c r="AC29" s="144">
        <v>14</v>
      </c>
      <c r="AD29" s="88"/>
      <c r="AE29" s="148">
        <f>AVERAGE(AE18,AG18)</f>
        <v>0.32850000000000001</v>
      </c>
      <c r="AF29" s="158"/>
      <c r="AG29" s="159"/>
      <c r="AI29" s="144">
        <v>14</v>
      </c>
      <c r="AJ29" s="88"/>
      <c r="AK29" s="143">
        <f>AVERAGE(AK18,AM18)</f>
        <v>0.8899999999999999</v>
      </c>
      <c r="AL29" s="158"/>
      <c r="AM29" s="158"/>
      <c r="AN29" s="127"/>
      <c r="AO29" s="144">
        <v>14</v>
      </c>
      <c r="AP29" s="88"/>
      <c r="AQ29" s="148">
        <f>AVERAGE(AQ18,AS18)</f>
        <v>0.29449999999999998</v>
      </c>
      <c r="AR29" s="158"/>
      <c r="AS29" s="159"/>
      <c r="AU29" s="144">
        <v>14</v>
      </c>
      <c r="AV29" s="88"/>
      <c r="AW29" s="143">
        <f>AVERAGE(AW18,AY18)</f>
        <v>0.82299999999999995</v>
      </c>
      <c r="AX29" s="158"/>
      <c r="AY29" s="158"/>
      <c r="AZ29" s="127"/>
      <c r="BA29" s="144">
        <v>14</v>
      </c>
      <c r="BB29" s="88"/>
      <c r="BC29" s="148">
        <f>AVERAGE(BC18,BE18)</f>
        <v>0.21999999999999997</v>
      </c>
      <c r="BD29" s="158"/>
      <c r="BE29" s="159"/>
      <c r="BG29" s="144">
        <v>14</v>
      </c>
      <c r="BH29" s="88"/>
      <c r="BI29" s="143">
        <f>AVERAGE(BI18,BK18)</f>
        <v>0.8125</v>
      </c>
      <c r="BJ29" s="158"/>
      <c r="BK29" s="158"/>
      <c r="BL29" s="127"/>
      <c r="BM29" s="144">
        <v>14</v>
      </c>
      <c r="BN29" s="88"/>
      <c r="BO29" s="148">
        <f>AVERAGE(BO18,BQ18)</f>
        <v>0.1055</v>
      </c>
      <c r="BP29" s="158"/>
      <c r="BQ29" s="159"/>
      <c r="BR29" s="159"/>
      <c r="BT29" s="144">
        <v>14</v>
      </c>
      <c r="BU29" s="88"/>
      <c r="BV29" s="143">
        <f>AVERAGE(BV18,BX18)</f>
        <v>1.224</v>
      </c>
      <c r="BW29" s="158"/>
      <c r="BX29" s="158"/>
      <c r="BY29" s="127"/>
      <c r="BZ29" s="144">
        <v>14</v>
      </c>
      <c r="CA29" s="88"/>
      <c r="CB29" s="148">
        <f>AVERAGE(CB18,CD18)</f>
        <v>0.19499999999999998</v>
      </c>
      <c r="CC29" s="158"/>
      <c r="CD29" s="159"/>
      <c r="CF29" s="144">
        <v>14</v>
      </c>
      <c r="CG29" s="148">
        <v>0.19499999999999998</v>
      </c>
      <c r="CH29" s="148">
        <v>0.28299999999999997</v>
      </c>
      <c r="CI29" s="148">
        <v>0.437</v>
      </c>
      <c r="CJ29" s="162">
        <v>0.28299999999999997</v>
      </c>
      <c r="CK29" s="148">
        <v>0.30599999999999999</v>
      </c>
      <c r="CL29" s="148">
        <v>0.28299999999999997</v>
      </c>
      <c r="CM29" s="148">
        <v>0.30599999999999999</v>
      </c>
      <c r="CN29" s="148">
        <v>0.125</v>
      </c>
      <c r="CO29" s="121"/>
      <c r="CP29" s="121"/>
      <c r="CQ29" s="121"/>
      <c r="CR29" s="121"/>
      <c r="DF29" s="144">
        <v>14</v>
      </c>
      <c r="DG29" s="88"/>
      <c r="DH29" s="143">
        <f>AVERAGE(DH18,DJ18)</f>
        <v>0.69700000000000006</v>
      </c>
      <c r="DI29" s="158"/>
      <c r="DJ29" s="158"/>
      <c r="DK29" s="127"/>
      <c r="DL29" s="144">
        <v>14</v>
      </c>
      <c r="DM29" s="88"/>
      <c r="DN29" s="148">
        <f>AVERAGE(DN18,DP18)</f>
        <v>0.32250000000000001</v>
      </c>
      <c r="DO29" s="158"/>
      <c r="DP29" s="159"/>
      <c r="DQ29" s="159"/>
      <c r="DR29" s="159"/>
      <c r="DS29" s="144">
        <v>14</v>
      </c>
      <c r="DT29" s="88"/>
      <c r="DU29" s="143">
        <f>AVERAGE(DU18,DW18)</f>
        <v>0.99649999999999994</v>
      </c>
      <c r="DV29" s="158"/>
      <c r="DW29" s="158"/>
      <c r="DX29" s="127"/>
      <c r="DY29" s="144">
        <v>14</v>
      </c>
      <c r="DZ29" s="88"/>
      <c r="EA29" s="148">
        <f>AVERAGE(EA18,EC18)</f>
        <v>0.22749999999999998</v>
      </c>
      <c r="EB29" s="158"/>
      <c r="EC29" s="159"/>
      <c r="ED29" s="159"/>
      <c r="EE29" s="144">
        <v>14</v>
      </c>
      <c r="EF29" s="88"/>
      <c r="EG29" s="143">
        <f>AVERAGE(EG18,EI18)</f>
        <v>0.86149999999999993</v>
      </c>
      <c r="EH29" s="158"/>
      <c r="EI29" s="158"/>
      <c r="EJ29" s="127"/>
      <c r="EK29" s="144">
        <v>14</v>
      </c>
      <c r="EL29" s="88"/>
      <c r="EM29" s="148">
        <f>AVERAGE(EM18,EO18)</f>
        <v>0.31950000000000001</v>
      </c>
      <c r="EN29" s="158"/>
      <c r="EO29" s="159"/>
    </row>
    <row r="30" spans="1:145" s="61" customFormat="1" ht="15" thickBot="1" x14ac:dyDescent="0.25">
      <c r="B30" s="163">
        <v>26</v>
      </c>
      <c r="C30" s="156">
        <v>15</v>
      </c>
      <c r="D30" s="98"/>
      <c r="E30" s="153">
        <f>AVERAGE(E19,G19)</f>
        <v>0.66049999999999998</v>
      </c>
      <c r="F30" s="158"/>
      <c r="G30" s="158"/>
      <c r="H30" s="127"/>
      <c r="I30" s="151">
        <v>15</v>
      </c>
      <c r="J30" s="98"/>
      <c r="K30" s="157">
        <f>AVERAGE(K19,M19)</f>
        <v>0.84699999999999998</v>
      </c>
      <c r="L30" s="158"/>
      <c r="M30" s="159"/>
      <c r="O30" s="144">
        <v>15</v>
      </c>
      <c r="P30" s="88" t="s">
        <v>173</v>
      </c>
      <c r="Q30" s="143">
        <v>0.94899999999999995</v>
      </c>
      <c r="R30" s="127"/>
      <c r="S30" s="144">
        <v>15</v>
      </c>
      <c r="T30" s="88" t="s">
        <v>212</v>
      </c>
      <c r="U30" s="145">
        <v>0.125</v>
      </c>
      <c r="W30" s="151">
        <v>15</v>
      </c>
      <c r="X30" s="98"/>
      <c r="Y30" s="153">
        <f>AVERAGE(Y19,AA19)</f>
        <v>0.74449999999999994</v>
      </c>
      <c r="Z30" s="158"/>
      <c r="AA30" s="158"/>
      <c r="AB30" s="127"/>
      <c r="AC30" s="151">
        <v>15</v>
      </c>
      <c r="AD30" s="98"/>
      <c r="AE30" s="157">
        <f>AVERAGE(AE19,AG19)</f>
        <v>0.31950000000000001</v>
      </c>
      <c r="AF30" s="158"/>
      <c r="AG30" s="159"/>
      <c r="AI30" s="151">
        <v>15</v>
      </c>
      <c r="AJ30" s="98"/>
      <c r="AK30" s="153">
        <f>AVERAGE(AK19,AM19)</f>
        <v>0.64949999999999997</v>
      </c>
      <c r="AL30" s="158"/>
      <c r="AM30" s="158"/>
      <c r="AN30" s="127"/>
      <c r="AO30" s="151">
        <v>15</v>
      </c>
      <c r="AP30" s="98"/>
      <c r="AQ30" s="157">
        <f>AVERAGE(AQ19,AS19)</f>
        <v>0.31950000000000001</v>
      </c>
      <c r="AR30" s="158"/>
      <c r="AS30" s="159"/>
      <c r="AU30" s="151">
        <v>15</v>
      </c>
      <c r="AV30" s="98"/>
      <c r="AW30" s="153">
        <f>AVERAGE(AW19,AY19)</f>
        <v>0.83199999999999996</v>
      </c>
      <c r="AX30" s="158"/>
      <c r="AY30" s="158"/>
      <c r="AZ30" s="127"/>
      <c r="BA30" s="151">
        <v>15</v>
      </c>
      <c r="BB30" s="98"/>
      <c r="BC30" s="157">
        <f>AVERAGE(BC19,BE19)</f>
        <v>0.33099999999999996</v>
      </c>
      <c r="BD30" s="158"/>
      <c r="BE30" s="159"/>
      <c r="BG30" s="151">
        <v>15</v>
      </c>
      <c r="BH30" s="98"/>
      <c r="BI30" s="153">
        <f>AVERAGE(BI19,BK19)</f>
        <v>0.90450000000000008</v>
      </c>
      <c r="BJ30" s="158"/>
      <c r="BK30" s="158"/>
      <c r="BL30" s="127"/>
      <c r="BM30" s="151">
        <v>15</v>
      </c>
      <c r="BN30" s="98"/>
      <c r="BO30" s="157">
        <f>AVERAGE(BO19,BQ19)</f>
        <v>0.13200000000000001</v>
      </c>
      <c r="BP30" s="158"/>
      <c r="BQ30" s="159"/>
      <c r="BR30" s="159"/>
      <c r="BT30" s="151">
        <v>15</v>
      </c>
      <c r="BU30" s="98"/>
      <c r="BV30" s="153">
        <f>AVERAGE(BV19,BX19)</f>
        <v>0.83199999999999996</v>
      </c>
      <c r="BW30" s="158"/>
      <c r="BX30" s="158"/>
      <c r="BY30" s="127"/>
      <c r="BZ30" s="151">
        <v>15</v>
      </c>
      <c r="CA30" s="98"/>
      <c r="CB30" s="157">
        <f>AVERAGE(CB19,CD19)</f>
        <v>0.20399999999999999</v>
      </c>
      <c r="CC30" s="158"/>
      <c r="CD30" s="159"/>
      <c r="CF30" s="144">
        <v>15</v>
      </c>
      <c r="CG30" s="148">
        <v>0.20399999999999999</v>
      </c>
      <c r="CH30" s="148">
        <v>5.3999999999999999E-2</v>
      </c>
      <c r="CI30" s="148">
        <v>0.22500000000000001</v>
      </c>
      <c r="CJ30" s="162">
        <v>0.182</v>
      </c>
      <c r="CK30" s="148">
        <v>9.9000000000000005E-2</v>
      </c>
      <c r="CL30" s="148">
        <v>9.9000000000000005E-2</v>
      </c>
      <c r="CM30" s="148">
        <v>5.3999999999999999E-2</v>
      </c>
      <c r="CN30" s="148">
        <v>5.3999999999999999E-2</v>
      </c>
      <c r="CO30" s="121"/>
      <c r="CP30" s="121"/>
      <c r="CQ30" s="121"/>
      <c r="CR30" s="121"/>
      <c r="DF30" s="151">
        <v>15</v>
      </c>
      <c r="DG30" s="98"/>
      <c r="DH30" s="153">
        <f>AVERAGE(DH19,DJ19)</f>
        <v>0.55449999999999999</v>
      </c>
      <c r="DI30" s="158"/>
      <c r="DJ30" s="158"/>
      <c r="DK30" s="127"/>
      <c r="DL30" s="151">
        <v>15</v>
      </c>
      <c r="DM30" s="98"/>
      <c r="DN30" s="157">
        <f>AVERAGE(DN19,DP19)</f>
        <v>0.21999999999999997</v>
      </c>
      <c r="DO30" s="158"/>
      <c r="DP30" s="159"/>
      <c r="DQ30" s="159"/>
      <c r="DR30" s="159"/>
      <c r="DS30" s="151">
        <v>15</v>
      </c>
      <c r="DT30" s="98"/>
      <c r="DU30" s="153">
        <f>AVERAGE(DU19,DW19)</f>
        <v>0.66199999999999992</v>
      </c>
      <c r="DV30" s="158"/>
      <c r="DW30" s="158"/>
      <c r="DX30" s="127"/>
      <c r="DY30" s="151">
        <v>15</v>
      </c>
      <c r="DZ30" s="98"/>
      <c r="EA30" s="157">
        <f>AVERAGE(EA19,EC19)</f>
        <v>0.125</v>
      </c>
      <c r="EB30" s="158"/>
      <c r="EC30" s="159"/>
      <c r="ED30" s="159"/>
      <c r="EE30" s="151">
        <v>15</v>
      </c>
      <c r="EF30" s="98"/>
      <c r="EG30" s="153">
        <f>AVERAGE(EG19,EI19)</f>
        <v>0.49</v>
      </c>
      <c r="EH30" s="158"/>
      <c r="EI30" s="158"/>
      <c r="EJ30" s="127"/>
      <c r="EK30" s="151">
        <v>15</v>
      </c>
      <c r="EL30" s="98"/>
      <c r="EM30" s="157">
        <f>AVERAGE(EM19,EO19)</f>
        <v>0.17499999999999999</v>
      </c>
      <c r="EN30" s="158"/>
      <c r="EO30" s="159"/>
    </row>
    <row r="31" spans="1:145" s="61" customFormat="1" ht="15" thickBot="1" x14ac:dyDescent="0.25">
      <c r="C31" s="158"/>
      <c r="D31" s="158"/>
      <c r="E31" s="112">
        <f>AVERAGE(E24:E30)</f>
        <v>0.87464285714285706</v>
      </c>
      <c r="F31" s="158"/>
      <c r="G31" s="158"/>
      <c r="H31" s="158"/>
      <c r="I31" s="158"/>
      <c r="J31" s="158"/>
      <c r="K31" s="164">
        <f>AVERAGE(K24:K30)</f>
        <v>0.90228571428571436</v>
      </c>
      <c r="L31" s="158"/>
      <c r="M31" s="159"/>
      <c r="O31" s="158"/>
      <c r="P31" s="158"/>
      <c r="Q31" s="112">
        <f>AVERAGE(Q24:Q30)</f>
        <v>0.76142857142857134</v>
      </c>
      <c r="R31" s="158"/>
      <c r="S31" s="158"/>
      <c r="T31" s="158"/>
      <c r="U31" s="164">
        <f>AVERAGE(U24:U30)</f>
        <v>0.2674285714285714</v>
      </c>
      <c r="W31" s="158"/>
      <c r="X31" s="158"/>
      <c r="Y31" s="112">
        <f>AVERAGE(Y24:Y30)</f>
        <v>0.7320000000000001</v>
      </c>
      <c r="Z31" s="158"/>
      <c r="AA31" s="158"/>
      <c r="AB31" s="158"/>
      <c r="AC31" s="158"/>
      <c r="AD31" s="158"/>
      <c r="AE31" s="164">
        <f>AVERAGE(AE24:AE30)</f>
        <v>0.29864285714285715</v>
      </c>
      <c r="AF31" s="158"/>
      <c r="AG31" s="159"/>
      <c r="AI31" s="158"/>
      <c r="AJ31" s="158"/>
      <c r="AK31" s="112">
        <f>AVERAGE(AK24:AK30)</f>
        <v>0.64964285714285708</v>
      </c>
      <c r="AL31" s="158"/>
      <c r="AM31" s="158"/>
      <c r="AN31" s="158"/>
      <c r="AO31" s="158"/>
      <c r="AP31" s="158"/>
      <c r="AQ31" s="164">
        <f>AVERAGE(AQ24:AQ30)</f>
        <v>0.26992857142857141</v>
      </c>
      <c r="AR31" s="158"/>
      <c r="AS31" s="159"/>
      <c r="AU31" s="158"/>
      <c r="AV31" s="158"/>
      <c r="AW31" s="112">
        <f>AVERAGE(AW24:AW30)</f>
        <v>0.79578571428571432</v>
      </c>
      <c r="AX31" s="158"/>
      <c r="AY31" s="158"/>
      <c r="AZ31" s="158"/>
      <c r="BA31" s="158"/>
      <c r="BB31" s="158"/>
      <c r="BC31" s="164">
        <f>AVERAGE(BC24:BC30)</f>
        <v>0.23749999999999999</v>
      </c>
      <c r="BD31" s="158"/>
      <c r="BE31" s="159"/>
      <c r="BG31" s="158"/>
      <c r="BH31" s="158"/>
      <c r="BI31" s="112">
        <f>AVERAGE(BI24:BI30)</f>
        <v>0.79164285714285698</v>
      </c>
      <c r="BJ31" s="158"/>
      <c r="BK31" s="158"/>
      <c r="BL31" s="158"/>
      <c r="BM31" s="158"/>
      <c r="BN31" s="158"/>
      <c r="BO31" s="164">
        <f>AVERAGE(BO24:BO30)</f>
        <v>0.20914285714285713</v>
      </c>
      <c r="BP31" s="158"/>
      <c r="BQ31" s="159"/>
      <c r="BR31" s="159"/>
      <c r="BT31" s="158"/>
      <c r="BU31" s="158"/>
      <c r="BV31" s="112">
        <f>AVERAGE(BV24:BV30)</f>
        <v>0.84849999999999992</v>
      </c>
      <c r="BW31" s="158"/>
      <c r="BX31" s="158"/>
      <c r="BY31" s="158"/>
      <c r="BZ31" s="158"/>
      <c r="CA31" s="158"/>
      <c r="CB31" s="164">
        <f>AVERAGE(CB24:CB30)</f>
        <v>0.17700000000000002</v>
      </c>
      <c r="CC31" s="158"/>
      <c r="CD31" s="159"/>
      <c r="CG31" s="164">
        <f>AVERAGE(CG24:CG30)</f>
        <v>0.17700000000000002</v>
      </c>
      <c r="CH31" s="164">
        <f t="shared" ref="CH31:CN31" si="1">AVERAGE(CH24:CH30)</f>
        <v>0.18514285714285711</v>
      </c>
      <c r="CI31" s="164">
        <f t="shared" si="1"/>
        <v>0.28614285714285714</v>
      </c>
      <c r="CJ31" s="165">
        <f t="shared" si="1"/>
        <v>0.25042857142857139</v>
      </c>
      <c r="CK31" s="164">
        <f t="shared" si="1"/>
        <v>0.19214285714285714</v>
      </c>
      <c r="CL31" s="164">
        <f t="shared" si="1"/>
        <v>0.219</v>
      </c>
      <c r="CM31" s="164">
        <f t="shared" si="1"/>
        <v>0.27571428571428569</v>
      </c>
      <c r="CN31" s="164">
        <f t="shared" si="1"/>
        <v>0.19285714285714287</v>
      </c>
      <c r="DF31" s="158"/>
      <c r="DG31" s="158"/>
      <c r="DH31" s="112">
        <f>AVERAGE(DH24:DH30)</f>
        <v>0.74728571428571422</v>
      </c>
      <c r="DI31" s="158"/>
      <c r="DJ31" s="158"/>
      <c r="DK31" s="158"/>
      <c r="DL31" s="158"/>
      <c r="DM31" s="158"/>
      <c r="DN31" s="164">
        <f>AVERAGE(DN24:DN30)</f>
        <v>0.24764285714285711</v>
      </c>
      <c r="DO31" s="158"/>
      <c r="DP31" s="159"/>
      <c r="DQ31" s="159"/>
      <c r="DR31" s="159"/>
      <c r="DS31" s="158"/>
      <c r="DT31" s="158"/>
      <c r="DU31" s="112">
        <f>AVERAGE(DU24:DU30)</f>
        <v>0.7708571428571428</v>
      </c>
      <c r="DV31" s="158"/>
      <c r="DW31" s="158"/>
      <c r="DX31" s="158"/>
      <c r="DY31" s="158"/>
      <c r="DZ31" s="158"/>
      <c r="EA31" s="164">
        <f>AVERAGE(EA24:EA30)</f>
        <v>0.25942857142857145</v>
      </c>
      <c r="EB31" s="158"/>
      <c r="EC31" s="159"/>
      <c r="ED31" s="159"/>
      <c r="EE31" s="158"/>
      <c r="EF31" s="158"/>
      <c r="EG31" s="112">
        <f>AVERAGE(EG24:EG30)</f>
        <v>0.68585714285714283</v>
      </c>
      <c r="EH31" s="158"/>
      <c r="EI31" s="158"/>
      <c r="EJ31" s="158"/>
      <c r="EK31" s="158"/>
      <c r="EL31" s="158"/>
      <c r="EM31" s="164">
        <f>AVERAGE(EM24:EM30)</f>
        <v>0.23821428571428574</v>
      </c>
      <c r="EN31" s="158"/>
      <c r="EO31" s="159"/>
    </row>
    <row r="32" spans="1:145" s="61" customFormat="1" x14ac:dyDescent="0.2">
      <c r="A32" s="61" t="s">
        <v>114</v>
      </c>
      <c r="B32" s="166">
        <v>13</v>
      </c>
      <c r="C32" s="167">
        <v>2</v>
      </c>
      <c r="D32" s="168"/>
      <c r="E32" s="135">
        <f>AVERAGE(E6,G6)</f>
        <v>1.0589999999999999</v>
      </c>
      <c r="F32" s="158"/>
      <c r="G32" s="158"/>
      <c r="H32" s="127"/>
      <c r="I32" s="169">
        <v>2</v>
      </c>
      <c r="J32" s="168"/>
      <c r="K32" s="141">
        <f>AVERAGE(K6,M6)</f>
        <v>0.98849999999999993</v>
      </c>
      <c r="L32" s="158"/>
      <c r="M32" s="159"/>
      <c r="O32" s="144">
        <v>2</v>
      </c>
      <c r="P32" s="88" t="s">
        <v>185</v>
      </c>
      <c r="Q32" s="143">
        <v>1.1619999999999999</v>
      </c>
      <c r="R32" s="127"/>
      <c r="S32" s="144">
        <v>2</v>
      </c>
      <c r="T32" s="88" t="s">
        <v>177</v>
      </c>
      <c r="U32" s="145">
        <v>0.35599999999999998</v>
      </c>
      <c r="W32" s="169">
        <v>2</v>
      </c>
      <c r="X32" s="168"/>
      <c r="Y32" s="135">
        <f>AVERAGE(Y6,AA6)</f>
        <v>0.89599999999999991</v>
      </c>
      <c r="Z32" s="158"/>
      <c r="AA32" s="158"/>
      <c r="AB32" s="127"/>
      <c r="AC32" s="169">
        <v>2</v>
      </c>
      <c r="AD32" s="168"/>
      <c r="AE32" s="141">
        <f>AVERAGE(AE6,AG6)</f>
        <v>0.2155</v>
      </c>
      <c r="AF32" s="158"/>
      <c r="AG32" s="159"/>
      <c r="AI32" s="169">
        <v>2</v>
      </c>
      <c r="AJ32" s="168"/>
      <c r="AK32" s="135">
        <f>AVERAGE(AK6,AM6)</f>
        <v>0.72350000000000003</v>
      </c>
      <c r="AL32" s="158"/>
      <c r="AM32" s="158"/>
      <c r="AN32" s="127"/>
      <c r="AO32" s="169">
        <v>2</v>
      </c>
      <c r="AP32" s="168"/>
      <c r="AQ32" s="141">
        <f>AVERAGE(AQ6,AS6)</f>
        <v>0.26800000000000002</v>
      </c>
      <c r="AR32" s="158"/>
      <c r="AS32" s="159"/>
      <c r="AU32" s="169">
        <v>2</v>
      </c>
      <c r="AV32" s="168"/>
      <c r="AW32" s="135">
        <f>AVERAGE(AW6,AY6)</f>
        <v>0.90249999999999997</v>
      </c>
      <c r="AX32" s="158"/>
      <c r="AY32" s="158"/>
      <c r="AZ32" s="127"/>
      <c r="BA32" s="169">
        <v>2</v>
      </c>
      <c r="BB32" s="168"/>
      <c r="BC32" s="141">
        <f>AVERAGE(BC6,BE6)</f>
        <v>0.29449999999999998</v>
      </c>
      <c r="BD32" s="158"/>
      <c r="BE32" s="159"/>
      <c r="BG32" s="169">
        <v>2</v>
      </c>
      <c r="BH32" s="168"/>
      <c r="BI32" s="135">
        <f>AVERAGE(BI6,BK6)</f>
        <v>1.026</v>
      </c>
      <c r="BJ32" s="158"/>
      <c r="BK32" s="158"/>
      <c r="BL32" s="127"/>
      <c r="BM32" s="169">
        <v>2</v>
      </c>
      <c r="BN32" s="168"/>
      <c r="BO32" s="141">
        <f>AVERAGE(BO6,BQ6)</f>
        <v>0.38100000000000001</v>
      </c>
      <c r="BP32" s="158"/>
      <c r="BQ32" s="159"/>
      <c r="BR32" s="159"/>
      <c r="BT32" s="169">
        <v>2</v>
      </c>
      <c r="BU32" s="168"/>
      <c r="BV32" s="135">
        <f>AVERAGE(BV6,BX6)</f>
        <v>0.80249999999999999</v>
      </c>
      <c r="BW32" s="158"/>
      <c r="BX32" s="158"/>
      <c r="BY32" s="127"/>
      <c r="BZ32" s="169">
        <v>2</v>
      </c>
      <c r="CA32" s="168"/>
      <c r="CB32" s="141">
        <f>AVERAGE(CB6,CD6)</f>
        <v>0.27449999999999997</v>
      </c>
      <c r="CC32" s="158"/>
      <c r="CD32" s="159"/>
      <c r="CF32" s="169">
        <v>2</v>
      </c>
      <c r="CG32" s="170">
        <v>0.27449999999999997</v>
      </c>
      <c r="CH32" s="170">
        <v>0.42</v>
      </c>
      <c r="CI32" s="170">
        <v>0.28299999999999997</v>
      </c>
      <c r="CJ32" s="171">
        <v>0.377</v>
      </c>
      <c r="CK32" s="170">
        <v>0.28299999999999997</v>
      </c>
      <c r="CL32" s="170">
        <v>0.377</v>
      </c>
      <c r="CM32" s="170">
        <v>0.437</v>
      </c>
      <c r="CN32" s="141">
        <v>0.377</v>
      </c>
      <c r="CO32" s="121"/>
      <c r="CP32" s="121"/>
      <c r="CQ32" s="121"/>
      <c r="CR32" s="121"/>
      <c r="DF32" s="169">
        <v>2</v>
      </c>
      <c r="DG32" s="168"/>
      <c r="DH32" s="135">
        <f>AVERAGE(DH6,DJ6)</f>
        <v>1.1324999999999998</v>
      </c>
      <c r="DI32" s="158"/>
      <c r="DJ32" s="158"/>
      <c r="DK32" s="127"/>
      <c r="DL32" s="169">
        <v>2</v>
      </c>
      <c r="DM32" s="168"/>
      <c r="DN32" s="141">
        <f>AVERAGE(DN6,DP6)</f>
        <v>0.27249999999999996</v>
      </c>
      <c r="DO32" s="158"/>
      <c r="DP32" s="159"/>
      <c r="DQ32" s="159"/>
      <c r="DR32" s="159"/>
      <c r="DS32" s="169">
        <v>2</v>
      </c>
      <c r="DT32" s="168"/>
      <c r="DU32" s="135">
        <f>AVERAGE(DU6,DW6)</f>
        <v>0.83199999999999996</v>
      </c>
      <c r="DV32" s="158"/>
      <c r="DW32" s="158"/>
      <c r="DX32" s="127"/>
      <c r="DY32" s="169">
        <v>2</v>
      </c>
      <c r="DZ32" s="168"/>
      <c r="EA32" s="141">
        <f>AVERAGE(EA6,EC6)</f>
        <v>0.31950000000000001</v>
      </c>
      <c r="EB32" s="158"/>
      <c r="EC32" s="159"/>
      <c r="ED32" s="159"/>
      <c r="EE32" s="169">
        <v>2</v>
      </c>
      <c r="EF32" s="168"/>
      <c r="EG32" s="135">
        <f>AVERAGE(EG6,EI6)</f>
        <v>1.028</v>
      </c>
      <c r="EH32" s="158"/>
      <c r="EI32" s="158"/>
      <c r="EJ32" s="127"/>
      <c r="EK32" s="169">
        <v>2</v>
      </c>
      <c r="EL32" s="168"/>
      <c r="EM32" s="141">
        <f>AVERAGE(EM6,EO6)</f>
        <v>0.28299999999999997</v>
      </c>
      <c r="EN32" s="158"/>
      <c r="EO32" s="159"/>
    </row>
    <row r="33" spans="1:145" x14ac:dyDescent="0.2">
      <c r="A33" s="61" t="s">
        <v>114</v>
      </c>
      <c r="B33" s="91">
        <v>15</v>
      </c>
      <c r="C33" s="142">
        <v>4</v>
      </c>
      <c r="D33" s="88"/>
      <c r="E33" s="143">
        <f>AVERAGE(E8,G8)</f>
        <v>0.89999999999999991</v>
      </c>
      <c r="H33" s="127"/>
      <c r="I33" s="144">
        <v>4</v>
      </c>
      <c r="J33" s="88"/>
      <c r="K33" s="148">
        <f>AVERAGE(K8,M8)</f>
        <v>0.66049999999999998</v>
      </c>
      <c r="O33" s="144">
        <v>4</v>
      </c>
      <c r="P33" s="88" t="s">
        <v>184</v>
      </c>
      <c r="Q33" s="143">
        <v>1.028</v>
      </c>
      <c r="R33" s="127"/>
      <c r="S33" s="144">
        <v>4</v>
      </c>
      <c r="T33" s="88" t="s">
        <v>181</v>
      </c>
      <c r="U33" s="145">
        <v>0.157</v>
      </c>
      <c r="W33" s="144">
        <v>4</v>
      </c>
      <c r="X33" s="88"/>
      <c r="Y33" s="143">
        <f>AVERAGE(Y8,AA8)</f>
        <v>0.94899999999999995</v>
      </c>
      <c r="AB33" s="127"/>
      <c r="AC33" s="144">
        <v>4</v>
      </c>
      <c r="AD33" s="88"/>
      <c r="AE33" s="148">
        <f>AVERAGE(AE8,AG8)</f>
        <v>0.252</v>
      </c>
      <c r="AI33" s="144">
        <v>4</v>
      </c>
      <c r="AJ33" s="88"/>
      <c r="AK33" s="143">
        <f>AVERAGE(AK8,AM8)</f>
        <v>0.90100000000000002</v>
      </c>
      <c r="AN33" s="127"/>
      <c r="AO33" s="144">
        <v>4</v>
      </c>
      <c r="AP33" s="88"/>
      <c r="AQ33" s="148">
        <f>AVERAGE(AQ8,AS8)</f>
        <v>0.23799999999999999</v>
      </c>
      <c r="AU33" s="144">
        <v>4</v>
      </c>
      <c r="AV33" s="88"/>
      <c r="AW33" s="143">
        <f>AVERAGE(AW8,AY8)</f>
        <v>0.97299999999999998</v>
      </c>
      <c r="AZ33" s="127"/>
      <c r="BA33" s="144">
        <v>4</v>
      </c>
      <c r="BB33" s="88"/>
      <c r="BC33" s="148">
        <f>AVERAGE(BC8,BE8)</f>
        <v>0.35149999999999998</v>
      </c>
      <c r="BG33" s="144">
        <v>4</v>
      </c>
      <c r="BH33" s="88"/>
      <c r="BI33" s="143">
        <f>AVERAGE(BI8,BK8)</f>
        <v>0.83199999999999996</v>
      </c>
      <c r="BL33" s="127"/>
      <c r="BM33" s="144">
        <v>4</v>
      </c>
      <c r="BN33" s="88"/>
      <c r="BO33" s="148">
        <f>AVERAGE(BO8,BQ8)</f>
        <v>0.35599999999999998</v>
      </c>
      <c r="BT33" s="144">
        <v>4</v>
      </c>
      <c r="BU33" s="88"/>
      <c r="BV33" s="143">
        <f>AVERAGE(BV8,BX8)</f>
        <v>0.98199999999999998</v>
      </c>
      <c r="BY33" s="127"/>
      <c r="BZ33" s="144">
        <v>4</v>
      </c>
      <c r="CA33" s="88"/>
      <c r="CB33" s="148">
        <f>AVERAGE(CB8,CD8)</f>
        <v>0.38100000000000001</v>
      </c>
      <c r="CF33" s="144">
        <v>4</v>
      </c>
      <c r="CG33" s="172">
        <v>0.38100000000000001</v>
      </c>
      <c r="CH33" s="172">
        <v>0.125</v>
      </c>
      <c r="CI33" s="172">
        <v>0.40600000000000003</v>
      </c>
      <c r="CJ33" s="173">
        <v>0.35399999999999998</v>
      </c>
      <c r="CK33" s="172">
        <v>0.26600000000000001</v>
      </c>
      <c r="CL33" s="172">
        <v>0.35599999999999998</v>
      </c>
      <c r="CM33" s="172">
        <v>0.22500000000000001</v>
      </c>
      <c r="CN33" s="148">
        <v>0.28299999999999997</v>
      </c>
      <c r="CO33" s="121"/>
      <c r="CP33" s="121"/>
      <c r="CQ33" s="121"/>
      <c r="CR33" s="121"/>
      <c r="DF33" s="144">
        <v>4</v>
      </c>
      <c r="DG33" s="88"/>
      <c r="DH33" s="143">
        <f>AVERAGE(DH8,DJ8)</f>
        <v>0.93049999999999999</v>
      </c>
      <c r="DK33" s="127"/>
      <c r="DL33" s="144">
        <v>4</v>
      </c>
      <c r="DM33" s="88"/>
      <c r="DN33" s="148">
        <f>AVERAGE(DN8,DP8)</f>
        <v>0.34450000000000003</v>
      </c>
      <c r="DS33" s="144">
        <v>4</v>
      </c>
      <c r="DT33" s="88"/>
      <c r="DU33" s="143">
        <f>AVERAGE(DU8,DW8)</f>
        <v>0.84799999999999998</v>
      </c>
      <c r="DX33" s="127"/>
      <c r="DY33" s="144">
        <v>4</v>
      </c>
      <c r="DZ33" s="88"/>
      <c r="EA33" s="148">
        <f>AVERAGE(EA8,EC8)</f>
        <v>0.28849999999999998</v>
      </c>
      <c r="EE33" s="144">
        <v>4</v>
      </c>
      <c r="EF33" s="88"/>
      <c r="EG33" s="143">
        <f>AVERAGE(EG8,EI8)</f>
        <v>0.92699999999999994</v>
      </c>
      <c r="EJ33" s="127"/>
      <c r="EK33" s="144">
        <v>4</v>
      </c>
      <c r="EL33" s="88"/>
      <c r="EM33" s="148">
        <f>AVERAGE(EM8,EO8)</f>
        <v>0.36549999999999999</v>
      </c>
    </row>
    <row r="34" spans="1:145" ht="14.25" customHeight="1" x14ac:dyDescent="0.2">
      <c r="A34" s="61" t="s">
        <v>114</v>
      </c>
      <c r="B34" s="91">
        <v>16</v>
      </c>
      <c r="C34" s="142">
        <v>5</v>
      </c>
      <c r="D34" s="88"/>
      <c r="E34" s="143">
        <f>AVERAGE(E9,G9)</f>
        <v>1.103</v>
      </c>
      <c r="H34" s="127"/>
      <c r="I34" s="144">
        <v>5</v>
      </c>
      <c r="J34" s="88"/>
      <c r="K34" s="148">
        <f>AVERAGE(K9,M9)</f>
        <v>0.8899999999999999</v>
      </c>
      <c r="O34" s="144">
        <v>5</v>
      </c>
      <c r="P34" s="88" t="s">
        <v>199</v>
      </c>
      <c r="Q34" s="143">
        <v>1.0229999999999999</v>
      </c>
      <c r="R34" s="127"/>
      <c r="S34" s="144">
        <v>5</v>
      </c>
      <c r="T34" s="88" t="s">
        <v>193</v>
      </c>
      <c r="U34" s="145">
        <v>0.377</v>
      </c>
      <c r="W34" s="144">
        <v>5</v>
      </c>
      <c r="X34" s="88"/>
      <c r="Y34" s="143">
        <f>AVERAGE(Y9,AA9)</f>
        <v>0.97299999999999998</v>
      </c>
      <c r="AB34" s="127"/>
      <c r="AC34" s="144">
        <v>5</v>
      </c>
      <c r="AD34" s="88"/>
      <c r="AE34" s="148">
        <f>AVERAGE(AE9,AG9)</f>
        <v>0.1845</v>
      </c>
      <c r="AI34" s="144">
        <v>5</v>
      </c>
      <c r="AJ34" s="88"/>
      <c r="AK34" s="143">
        <f>AVERAGE(AK9,AM9)</f>
        <v>0.76149999999999995</v>
      </c>
      <c r="AN34" s="127"/>
      <c r="AO34" s="144">
        <v>5</v>
      </c>
      <c r="AP34" s="88"/>
      <c r="AQ34" s="148">
        <f>AVERAGE(AQ9,AS9)</f>
        <v>0.23849999999999999</v>
      </c>
      <c r="AU34" s="144">
        <v>5</v>
      </c>
      <c r="AV34" s="88"/>
      <c r="AW34" s="143">
        <f>AVERAGE(AW9,AY9)</f>
        <v>0.62649999999999995</v>
      </c>
      <c r="AZ34" s="127"/>
      <c r="BA34" s="144">
        <v>5</v>
      </c>
      <c r="BB34" s="88"/>
      <c r="BC34" s="148">
        <f>AVERAGE(BC9,BE9)</f>
        <v>0.50249999999999995</v>
      </c>
      <c r="BG34" s="144">
        <v>5</v>
      </c>
      <c r="BH34" s="88"/>
      <c r="BI34" s="143">
        <f>AVERAGE(BI9,BK9)</f>
        <v>0.84699999999999998</v>
      </c>
      <c r="BL34" s="127"/>
      <c r="BM34" s="144">
        <v>5</v>
      </c>
      <c r="BN34" s="88"/>
      <c r="BO34" s="148">
        <f>AVERAGE(BO9,BQ9)</f>
        <v>0.28849999999999998</v>
      </c>
      <c r="BT34" s="144">
        <v>5</v>
      </c>
      <c r="BU34" s="88"/>
      <c r="BV34" s="143">
        <f>AVERAGE(BV9,BX9)</f>
        <v>0.83099999999999996</v>
      </c>
      <c r="BY34" s="127"/>
      <c r="BZ34" s="144">
        <v>5</v>
      </c>
      <c r="CA34" s="88"/>
      <c r="CB34" s="148">
        <f>AVERAGE(CB9,CD9)</f>
        <v>0.252</v>
      </c>
      <c r="CF34" s="144">
        <v>5</v>
      </c>
      <c r="CG34" s="172">
        <v>0.252</v>
      </c>
      <c r="CH34" s="172">
        <v>0.28299999999999997</v>
      </c>
      <c r="CI34" s="172">
        <v>0.40600000000000003</v>
      </c>
      <c r="CJ34" s="173">
        <v>0.22500000000000001</v>
      </c>
      <c r="CK34" s="172">
        <v>0.42</v>
      </c>
      <c r="CL34" s="172">
        <v>0.32600000000000001</v>
      </c>
      <c r="CM34" s="172">
        <v>0.22500000000000001</v>
      </c>
      <c r="CN34" s="148">
        <v>0.40600000000000003</v>
      </c>
      <c r="CO34" s="121"/>
      <c r="CP34" s="121"/>
      <c r="CQ34" s="121"/>
      <c r="CR34" s="121"/>
      <c r="DF34" s="144">
        <v>5</v>
      </c>
      <c r="DG34" s="88"/>
      <c r="DH34" s="143">
        <f>AVERAGE(DH9,DJ9)</f>
        <v>0.746</v>
      </c>
      <c r="DK34" s="127"/>
      <c r="DL34" s="144">
        <v>5</v>
      </c>
      <c r="DM34" s="88"/>
      <c r="DN34" s="148">
        <f>AVERAGE(DN9,DP9)</f>
        <v>0.31950000000000001</v>
      </c>
      <c r="DS34" s="144">
        <v>5</v>
      </c>
      <c r="DT34" s="88"/>
      <c r="DU34" s="143">
        <f>AVERAGE(DU9,DW9)</f>
        <v>1.22</v>
      </c>
      <c r="DX34" s="127"/>
      <c r="DY34" s="144">
        <v>5</v>
      </c>
      <c r="DZ34" s="88"/>
      <c r="EA34" s="148">
        <f>AVERAGE(EA9,EC9)</f>
        <v>0.30599999999999999</v>
      </c>
      <c r="EE34" s="144">
        <v>5</v>
      </c>
      <c r="EF34" s="88"/>
      <c r="EG34" s="143">
        <f>AVERAGE(EG9,EI9)</f>
        <v>0.82200000000000006</v>
      </c>
      <c r="EJ34" s="127"/>
      <c r="EK34" s="144">
        <v>5</v>
      </c>
      <c r="EL34" s="88"/>
      <c r="EM34" s="148">
        <f>AVERAGE(EM9,EO9)</f>
        <v>0.35149999999999998</v>
      </c>
    </row>
    <row r="35" spans="1:145" ht="14.25" customHeight="1" x14ac:dyDescent="0.2">
      <c r="A35" s="61" t="s">
        <v>114</v>
      </c>
      <c r="B35" s="91">
        <v>19</v>
      </c>
      <c r="C35" s="142">
        <v>8</v>
      </c>
      <c r="D35" s="88"/>
      <c r="E35" s="143">
        <f>AVERAGE(E12,G12)</f>
        <v>0.82299999999999995</v>
      </c>
      <c r="H35" s="127"/>
      <c r="I35" s="144">
        <v>8</v>
      </c>
      <c r="J35" s="88"/>
      <c r="K35" s="148">
        <f>AVERAGE(K12,M12)</f>
        <v>0.80899999999999994</v>
      </c>
      <c r="O35" s="144">
        <v>8</v>
      </c>
      <c r="P35" s="88" t="s">
        <v>183</v>
      </c>
      <c r="Q35" s="143">
        <v>1.103</v>
      </c>
      <c r="R35" s="127"/>
      <c r="S35" s="144">
        <v>8</v>
      </c>
      <c r="T35" s="88" t="s">
        <v>216</v>
      </c>
      <c r="U35" s="145">
        <v>0.251</v>
      </c>
      <c r="W35" s="144">
        <v>8</v>
      </c>
      <c r="X35" s="88"/>
      <c r="Y35" s="143">
        <f>AVERAGE(Y12,AA12)</f>
        <v>0.58399999999999996</v>
      </c>
      <c r="AB35" s="127"/>
      <c r="AC35" s="144">
        <v>8</v>
      </c>
      <c r="AD35" s="88"/>
      <c r="AE35" s="148">
        <f>AVERAGE(AE12,AG12)</f>
        <v>0.31950000000000001</v>
      </c>
      <c r="AI35" s="144">
        <v>8</v>
      </c>
      <c r="AJ35" s="88"/>
      <c r="AK35" s="143">
        <f>AVERAGE(AK12,AM12)</f>
        <v>0.9395</v>
      </c>
      <c r="AN35" s="127"/>
      <c r="AO35" s="144">
        <v>8</v>
      </c>
      <c r="AP35" s="88"/>
      <c r="AQ35" s="148">
        <f>AVERAGE(AQ12,AS12)</f>
        <v>0.29699999999999999</v>
      </c>
      <c r="AU35" s="144">
        <v>8</v>
      </c>
      <c r="AV35" s="88"/>
      <c r="AW35" s="143">
        <f>AVERAGE(AW12,AY12)</f>
        <v>0.98849999999999993</v>
      </c>
      <c r="AZ35" s="127"/>
      <c r="BA35" s="144">
        <v>8</v>
      </c>
      <c r="BB35" s="88"/>
      <c r="BC35" s="148">
        <f>AVERAGE(BC12,BE12)</f>
        <v>0.42149999999999999</v>
      </c>
      <c r="BG35" s="144">
        <v>8</v>
      </c>
      <c r="BH35" s="88"/>
      <c r="BI35" s="143">
        <f>AVERAGE(BI12,BK12)</f>
        <v>0.80249999999999999</v>
      </c>
      <c r="BL35" s="127"/>
      <c r="BM35" s="144">
        <v>8</v>
      </c>
      <c r="BN35" s="88"/>
      <c r="BO35" s="148">
        <f>AVERAGE(BO12,BQ12)</f>
        <v>0.34450000000000003</v>
      </c>
      <c r="BT35" s="144">
        <v>8</v>
      </c>
      <c r="BU35" s="88"/>
      <c r="BV35" s="143">
        <f>AVERAGE(BV12,BX12)</f>
        <v>0.68049999999999999</v>
      </c>
      <c r="BY35" s="127"/>
      <c r="BZ35" s="144">
        <v>8</v>
      </c>
      <c r="CA35" s="88"/>
      <c r="CB35" s="148">
        <f>AVERAGE(CB12,CD12)</f>
        <v>0.31950000000000001</v>
      </c>
      <c r="CF35" s="144">
        <v>8</v>
      </c>
      <c r="CG35" s="172">
        <v>0.31950000000000001</v>
      </c>
      <c r="CH35" s="172">
        <v>0.125</v>
      </c>
      <c r="CI35" s="172">
        <v>0.54300000000000004</v>
      </c>
      <c r="CJ35" s="173">
        <v>0.377</v>
      </c>
      <c r="CK35" s="172">
        <v>0.28299999999999997</v>
      </c>
      <c r="CL35" s="172">
        <v>0.107</v>
      </c>
      <c r="CM35" s="172">
        <v>0.40600000000000003</v>
      </c>
      <c r="CN35" s="148">
        <v>0.28299999999999997</v>
      </c>
      <c r="CO35" s="121"/>
      <c r="CP35" s="121"/>
      <c r="CQ35" s="121"/>
      <c r="CR35" s="121"/>
      <c r="DF35" s="144">
        <v>8</v>
      </c>
      <c r="DG35" s="88"/>
      <c r="DH35" s="143">
        <f>AVERAGE(DH12,DJ12)</f>
        <v>0.83699999999999997</v>
      </c>
      <c r="DK35" s="127"/>
      <c r="DL35" s="144">
        <v>8</v>
      </c>
      <c r="DM35" s="88"/>
      <c r="DN35" s="148">
        <f>AVERAGE(DN12,DP12)</f>
        <v>0.3715</v>
      </c>
      <c r="DS35" s="144">
        <v>8</v>
      </c>
      <c r="DT35" s="88"/>
      <c r="DU35" s="143">
        <f>AVERAGE(DU12,DW12)</f>
        <v>0.51349999999999996</v>
      </c>
      <c r="DX35" s="127"/>
      <c r="DY35" s="144">
        <v>8</v>
      </c>
      <c r="DZ35" s="88"/>
      <c r="EA35" s="148">
        <f>AVERAGE(EA12,EC12)</f>
        <v>0.14100000000000001</v>
      </c>
      <c r="EE35" s="144">
        <v>8</v>
      </c>
      <c r="EF35" s="88"/>
      <c r="EG35" s="143">
        <f>AVERAGE(EG12,EI12)</f>
        <v>0.8899999999999999</v>
      </c>
      <c r="EJ35" s="127"/>
      <c r="EK35" s="144">
        <v>8</v>
      </c>
      <c r="EL35" s="88"/>
      <c r="EM35" s="148">
        <f>AVERAGE(EM12,EO12)</f>
        <v>0.24049999999999999</v>
      </c>
    </row>
    <row r="36" spans="1:145" ht="14.25" customHeight="1" x14ac:dyDescent="0.2">
      <c r="A36" s="61" t="s">
        <v>114</v>
      </c>
      <c r="B36" s="91">
        <v>20</v>
      </c>
      <c r="C36" s="142">
        <v>9</v>
      </c>
      <c r="D36" s="88"/>
      <c r="E36" s="143">
        <f>AVERAGE(E13,G13)</f>
        <v>0.98849999999999993</v>
      </c>
      <c r="H36" s="127"/>
      <c r="I36" s="144">
        <v>9</v>
      </c>
      <c r="J36" s="88"/>
      <c r="K36" s="148">
        <f>AVERAGE(K13,M13)</f>
        <v>0.84650000000000003</v>
      </c>
      <c r="O36" s="144">
        <v>9</v>
      </c>
      <c r="P36" s="88" t="s">
        <v>173</v>
      </c>
      <c r="Q36" s="143">
        <v>0.94899999999999995</v>
      </c>
      <c r="R36" s="127"/>
      <c r="S36" s="144">
        <v>9</v>
      </c>
      <c r="T36" s="88" t="s">
        <v>212</v>
      </c>
      <c r="U36" s="145">
        <v>0.125</v>
      </c>
      <c r="W36" s="144">
        <v>9</v>
      </c>
      <c r="X36" s="88"/>
      <c r="Y36" s="143">
        <f>AVERAGE(Y13,AA13)</f>
        <v>0.84650000000000003</v>
      </c>
      <c r="AB36" s="127"/>
      <c r="AC36" s="144">
        <v>9</v>
      </c>
      <c r="AD36" s="88"/>
      <c r="AE36" s="148">
        <f>AVERAGE(AE13,AG13)</f>
        <v>0.28299999999999997</v>
      </c>
      <c r="AI36" s="144">
        <v>9</v>
      </c>
      <c r="AJ36" s="88"/>
      <c r="AK36" s="143">
        <f>AVERAGE(AK13,AM13)</f>
        <v>0.75249999999999995</v>
      </c>
      <c r="AN36" s="127"/>
      <c r="AO36" s="144">
        <v>9</v>
      </c>
      <c r="AP36" s="88"/>
      <c r="AQ36" s="148">
        <f>AVERAGE(AQ13,AS13)</f>
        <v>0.38800000000000001</v>
      </c>
      <c r="AU36" s="144">
        <v>9</v>
      </c>
      <c r="AV36" s="88"/>
      <c r="AW36" s="143">
        <f>AVERAGE(AW13,AY13)</f>
        <v>1.1324999999999998</v>
      </c>
      <c r="AZ36" s="127"/>
      <c r="BA36" s="144">
        <v>9</v>
      </c>
      <c r="BB36" s="88"/>
      <c r="BC36" s="148">
        <f>AVERAGE(BC13,BE13)</f>
        <v>0.48150000000000004</v>
      </c>
      <c r="BG36" s="144">
        <v>9</v>
      </c>
      <c r="BH36" s="88"/>
      <c r="BI36" s="143">
        <f>AVERAGE(BI13,BK13)</f>
        <v>0.71049999999999991</v>
      </c>
      <c r="BL36" s="127"/>
      <c r="BM36" s="144">
        <v>9</v>
      </c>
      <c r="BN36" s="88"/>
      <c r="BO36" s="148">
        <f>AVERAGE(BO13,BQ13)</f>
        <v>0.34450000000000003</v>
      </c>
      <c r="BT36" s="144">
        <v>9</v>
      </c>
      <c r="BU36" s="88"/>
      <c r="BV36" s="143">
        <f>AVERAGE(BV13,BX13)</f>
        <v>0.80249999999999999</v>
      </c>
      <c r="BY36" s="127"/>
      <c r="BZ36" s="144">
        <v>9</v>
      </c>
      <c r="CA36" s="88"/>
      <c r="CB36" s="148">
        <f>AVERAGE(CB13,CD13)</f>
        <v>0.28299999999999997</v>
      </c>
      <c r="CF36" s="144">
        <v>9</v>
      </c>
      <c r="CG36" s="172">
        <v>0.28299999999999997</v>
      </c>
      <c r="CH36" s="172">
        <v>0.28299999999999997</v>
      </c>
      <c r="CI36" s="172">
        <v>0.35399999999999998</v>
      </c>
      <c r="CJ36" s="173">
        <v>0.28299999999999997</v>
      </c>
      <c r="CK36" s="172">
        <v>0.437</v>
      </c>
      <c r="CL36" s="172">
        <v>0.42</v>
      </c>
      <c r="CM36" s="172">
        <v>0.42</v>
      </c>
      <c r="CN36" s="148">
        <v>0.125</v>
      </c>
      <c r="CO36" s="121"/>
      <c r="CP36" s="121"/>
      <c r="CQ36" s="121"/>
      <c r="CR36" s="121"/>
      <c r="DF36" s="144">
        <v>9</v>
      </c>
      <c r="DG36" s="88"/>
      <c r="DH36" s="143">
        <f>AVERAGE(DH13,DJ13)</f>
        <v>1.0554999999999999</v>
      </c>
      <c r="DK36" s="127"/>
      <c r="DL36" s="144">
        <v>9</v>
      </c>
      <c r="DM36" s="88"/>
      <c r="DN36" s="148">
        <f>AVERAGE(DN13,DP13)</f>
        <v>0.1845</v>
      </c>
      <c r="DS36" s="144">
        <v>9</v>
      </c>
      <c r="DT36" s="88"/>
      <c r="DU36" s="143">
        <f>AVERAGE(DU13,DW13)</f>
        <v>0.63700000000000001</v>
      </c>
      <c r="DX36" s="127"/>
      <c r="DY36" s="144">
        <v>9</v>
      </c>
      <c r="DZ36" s="88"/>
      <c r="EA36" s="148">
        <f>AVERAGE(EA13,EC13)</f>
        <v>0.2555</v>
      </c>
      <c r="EE36" s="144">
        <v>9</v>
      </c>
      <c r="EF36" s="88"/>
      <c r="EG36" s="143">
        <f>AVERAGE(EG13,EI13)</f>
        <v>1.0554999999999999</v>
      </c>
      <c r="EJ36" s="127"/>
      <c r="EK36" s="144">
        <v>9</v>
      </c>
      <c r="EL36" s="88"/>
      <c r="EM36" s="148">
        <f>AVERAGE(EM13,EO13)</f>
        <v>0.28299999999999997</v>
      </c>
    </row>
    <row r="37" spans="1:145" s="61" customFormat="1" ht="14.25" customHeight="1" x14ac:dyDescent="0.2">
      <c r="A37" s="61" t="s">
        <v>114</v>
      </c>
      <c r="B37" s="91">
        <v>21</v>
      </c>
      <c r="C37" s="142">
        <v>10</v>
      </c>
      <c r="D37" s="88"/>
      <c r="E37" s="143">
        <f>AVERAGE(E14,G14)</f>
        <v>0.746</v>
      </c>
      <c r="F37" s="158"/>
      <c r="G37" s="158"/>
      <c r="H37" s="127"/>
      <c r="I37" s="144">
        <v>10</v>
      </c>
      <c r="J37" s="88"/>
      <c r="K37" s="148">
        <f>AVERAGE(K14,M14)</f>
        <v>0.9385</v>
      </c>
      <c r="L37" s="158"/>
      <c r="M37" s="159"/>
      <c r="O37" s="144">
        <v>10</v>
      </c>
      <c r="P37" s="88" t="s">
        <v>202</v>
      </c>
      <c r="Q37" s="143">
        <v>0.59</v>
      </c>
      <c r="R37" s="127"/>
      <c r="S37" s="144">
        <v>10</v>
      </c>
      <c r="T37" s="88" t="s">
        <v>167</v>
      </c>
      <c r="U37" s="145">
        <v>0.125</v>
      </c>
      <c r="W37" s="144">
        <v>10</v>
      </c>
      <c r="X37" s="88"/>
      <c r="Y37" s="143">
        <f>AVERAGE(Y14,AA14)</f>
        <v>1.103</v>
      </c>
      <c r="Z37" s="158"/>
      <c r="AA37" s="158"/>
      <c r="AB37" s="127"/>
      <c r="AC37" s="144">
        <v>10</v>
      </c>
      <c r="AD37" s="88"/>
      <c r="AE37" s="148">
        <f>AVERAGE(AE14,AG14)</f>
        <v>0.28299999999999997</v>
      </c>
      <c r="AF37" s="158"/>
      <c r="AG37" s="159"/>
      <c r="AI37" s="144">
        <v>10</v>
      </c>
      <c r="AJ37" s="88"/>
      <c r="AK37" s="143">
        <f>AVERAGE(AK14,AM14)</f>
        <v>0.9385</v>
      </c>
      <c r="AL37" s="158"/>
      <c r="AM37" s="158"/>
      <c r="AN37" s="127"/>
      <c r="AO37" s="144">
        <v>10</v>
      </c>
      <c r="AP37" s="88"/>
      <c r="AQ37" s="148">
        <f>AVERAGE(AQ14,AS14)</f>
        <v>0.27550000000000002</v>
      </c>
      <c r="AR37" s="158"/>
      <c r="AS37" s="159"/>
      <c r="AU37" s="144">
        <v>10</v>
      </c>
      <c r="AV37" s="88"/>
      <c r="AW37" s="143">
        <f>AVERAGE(AW14,AY14)</f>
        <v>0.84699999999999998</v>
      </c>
      <c r="AX37" s="158"/>
      <c r="AY37" s="158"/>
      <c r="AZ37" s="127"/>
      <c r="BA37" s="144">
        <v>10</v>
      </c>
      <c r="BB37" s="88"/>
      <c r="BC37" s="148">
        <f>AVERAGE(BC14,BE14)</f>
        <v>0.252</v>
      </c>
      <c r="BD37" s="158"/>
      <c r="BE37" s="159"/>
      <c r="BG37" s="144">
        <v>10</v>
      </c>
      <c r="BH37" s="88"/>
      <c r="BI37" s="143">
        <f>AVERAGE(BI14,BK14)</f>
        <v>0.82299999999999995</v>
      </c>
      <c r="BJ37" s="158"/>
      <c r="BK37" s="158"/>
      <c r="BL37" s="127"/>
      <c r="BM37" s="144">
        <v>10</v>
      </c>
      <c r="BN37" s="88"/>
      <c r="BO37" s="148">
        <f>AVERAGE(BO14,BQ14)</f>
        <v>0.28299999999999997</v>
      </c>
      <c r="BP37" s="158"/>
      <c r="BQ37" s="159"/>
      <c r="BR37" s="159"/>
      <c r="BT37" s="144">
        <v>10</v>
      </c>
      <c r="BU37" s="88"/>
      <c r="BV37" s="143">
        <f>AVERAGE(BV14,BX14)</f>
        <v>0.77400000000000002</v>
      </c>
      <c r="BW37" s="158"/>
      <c r="BX37" s="158"/>
      <c r="BY37" s="127"/>
      <c r="BZ37" s="144">
        <v>10</v>
      </c>
      <c r="CA37" s="88"/>
      <c r="CB37" s="148">
        <f>AVERAGE(CB14,CD14)</f>
        <v>0.311</v>
      </c>
      <c r="CC37" s="158"/>
      <c r="CD37" s="159"/>
      <c r="CF37" s="144">
        <v>10</v>
      </c>
      <c r="CG37" s="172">
        <v>0.311</v>
      </c>
      <c r="CH37" s="172">
        <v>0.28299999999999997</v>
      </c>
      <c r="CI37" s="172">
        <v>0.28299999999999997</v>
      </c>
      <c r="CJ37" s="173">
        <v>0.35599999999999998</v>
      </c>
      <c r="CK37" s="172">
        <v>0.157</v>
      </c>
      <c r="CL37" s="172">
        <v>0.40600000000000003</v>
      </c>
      <c r="CM37" s="172">
        <v>0.28299999999999997</v>
      </c>
      <c r="CN37" s="148">
        <v>0.28299999999999997</v>
      </c>
      <c r="CO37" s="121"/>
      <c r="CP37" s="121"/>
      <c r="CQ37" s="121"/>
      <c r="CR37" s="121"/>
      <c r="DF37" s="144">
        <v>10</v>
      </c>
      <c r="DG37" s="88"/>
      <c r="DH37" s="143">
        <f>AVERAGE(DH14,DJ14)</f>
        <v>0.5794999999999999</v>
      </c>
      <c r="DI37" s="158"/>
      <c r="DJ37" s="158"/>
      <c r="DK37" s="127"/>
      <c r="DL37" s="144">
        <v>10</v>
      </c>
      <c r="DM37" s="88"/>
      <c r="DN37" s="148">
        <f>AVERAGE(DN14,DP14)</f>
        <v>0.38100000000000001</v>
      </c>
      <c r="DO37" s="158"/>
      <c r="DP37" s="159"/>
      <c r="DQ37" s="159"/>
      <c r="DR37" s="159"/>
      <c r="DS37" s="144">
        <v>10</v>
      </c>
      <c r="DT37" s="88"/>
      <c r="DU37" s="143">
        <f>AVERAGE(DU14,DW14)</f>
        <v>0.84799999999999998</v>
      </c>
      <c r="DV37" s="158"/>
      <c r="DW37" s="158"/>
      <c r="DX37" s="127"/>
      <c r="DY37" s="144">
        <v>10</v>
      </c>
      <c r="DZ37" s="88"/>
      <c r="EA37" s="148">
        <f>AVERAGE(EA14,EC14)</f>
        <v>0.25650000000000001</v>
      </c>
      <c r="EB37" s="158"/>
      <c r="EC37" s="159"/>
      <c r="ED37" s="159"/>
      <c r="EE37" s="144">
        <v>10</v>
      </c>
      <c r="EF37" s="88"/>
      <c r="EG37" s="143">
        <f>AVERAGE(EG14,EI14)</f>
        <v>0.84650000000000003</v>
      </c>
      <c r="EH37" s="158"/>
      <c r="EI37" s="158"/>
      <c r="EJ37" s="127"/>
      <c r="EK37" s="144">
        <v>10</v>
      </c>
      <c r="EL37" s="88"/>
      <c r="EM37" s="148">
        <f>AVERAGE(EM14,EO14)</f>
        <v>0.32999999999999996</v>
      </c>
      <c r="EN37" s="158"/>
      <c r="EO37" s="159"/>
    </row>
    <row r="38" spans="1:145" s="61" customFormat="1" ht="14.25" customHeight="1" x14ac:dyDescent="0.2">
      <c r="A38" s="61" t="s">
        <v>114</v>
      </c>
      <c r="B38" s="91">
        <v>22</v>
      </c>
      <c r="C38" s="142">
        <v>11</v>
      </c>
      <c r="D38" s="88"/>
      <c r="E38" s="143">
        <f>AVERAGE(E15,G15)</f>
        <v>0.87949999999999995</v>
      </c>
      <c r="F38" s="158"/>
      <c r="G38" s="158"/>
      <c r="H38" s="127"/>
      <c r="I38" s="144">
        <v>11</v>
      </c>
      <c r="J38" s="88"/>
      <c r="K38" s="148">
        <f>AVERAGE(K15,M15)</f>
        <v>0.57550000000000001</v>
      </c>
      <c r="L38" s="158"/>
      <c r="M38" s="159"/>
      <c r="O38" s="144">
        <v>11</v>
      </c>
      <c r="P38" s="88" t="s">
        <v>202</v>
      </c>
      <c r="Q38" s="143">
        <v>0.59</v>
      </c>
      <c r="R38" s="127"/>
      <c r="S38" s="144">
        <v>11</v>
      </c>
      <c r="T38" s="88" t="s">
        <v>171</v>
      </c>
      <c r="U38" s="145">
        <v>0.17799999999999999</v>
      </c>
      <c r="W38" s="144">
        <v>11</v>
      </c>
      <c r="X38" s="88"/>
      <c r="Y38" s="143">
        <f>AVERAGE(Y15,AA15)</f>
        <v>0.72449999999999992</v>
      </c>
      <c r="Z38" s="158"/>
      <c r="AA38" s="158"/>
      <c r="AB38" s="127"/>
      <c r="AC38" s="144">
        <v>11</v>
      </c>
      <c r="AD38" s="88"/>
      <c r="AE38" s="148">
        <f>AVERAGE(AE15,AG15)</f>
        <v>0.32999999999999996</v>
      </c>
      <c r="AF38" s="158"/>
      <c r="AG38" s="159"/>
      <c r="AI38" s="144">
        <v>11</v>
      </c>
      <c r="AJ38" s="88"/>
      <c r="AK38" s="143">
        <f>AVERAGE(AK15,AM15)</f>
        <v>0.77400000000000002</v>
      </c>
      <c r="AL38" s="158"/>
      <c r="AM38" s="158"/>
      <c r="AN38" s="127"/>
      <c r="AO38" s="144">
        <v>11</v>
      </c>
      <c r="AP38" s="88"/>
      <c r="AQ38" s="148">
        <f>AVERAGE(AQ15,AS15)</f>
        <v>0.23799999999999999</v>
      </c>
      <c r="AR38" s="158"/>
      <c r="AS38" s="159"/>
      <c r="AU38" s="144">
        <v>11</v>
      </c>
      <c r="AV38" s="88"/>
      <c r="AW38" s="143">
        <f>AVERAGE(AW15,AY15)</f>
        <v>0.83099999999999996</v>
      </c>
      <c r="AX38" s="158"/>
      <c r="AY38" s="158"/>
      <c r="AZ38" s="127"/>
      <c r="BA38" s="144">
        <v>11</v>
      </c>
      <c r="BB38" s="88"/>
      <c r="BC38" s="148">
        <f>AVERAGE(BC15,BE15)</f>
        <v>0.27550000000000002</v>
      </c>
      <c r="BD38" s="158"/>
      <c r="BE38" s="159"/>
      <c r="BG38" s="144">
        <v>11</v>
      </c>
      <c r="BH38" s="88"/>
      <c r="BI38" s="143">
        <f>AVERAGE(BI15,BK15)</f>
        <v>1.2265000000000001</v>
      </c>
      <c r="BJ38" s="158"/>
      <c r="BK38" s="158"/>
      <c r="BL38" s="127"/>
      <c r="BM38" s="144">
        <v>11</v>
      </c>
      <c r="BN38" s="88"/>
      <c r="BO38" s="148">
        <f>AVERAGE(BO15,BQ15)</f>
        <v>0.20150000000000001</v>
      </c>
      <c r="BP38" s="158"/>
      <c r="BQ38" s="159"/>
      <c r="BR38" s="159"/>
      <c r="BT38" s="144">
        <v>11</v>
      </c>
      <c r="BU38" s="88"/>
      <c r="BV38" s="143">
        <f>AVERAGE(BV15,BX15)</f>
        <v>0.77099999999999991</v>
      </c>
      <c r="BW38" s="158"/>
      <c r="BX38" s="158"/>
      <c r="BY38" s="127"/>
      <c r="BZ38" s="144">
        <v>11</v>
      </c>
      <c r="CA38" s="88"/>
      <c r="CB38" s="148">
        <f>AVERAGE(CB15,CD15)</f>
        <v>0.254</v>
      </c>
      <c r="CC38" s="158"/>
      <c r="CD38" s="159"/>
      <c r="CF38" s="144">
        <v>11</v>
      </c>
      <c r="CG38" s="172">
        <v>0.254</v>
      </c>
      <c r="CH38" s="172">
        <v>0.17799999999999999</v>
      </c>
      <c r="CI38" s="172">
        <v>0.28299999999999997</v>
      </c>
      <c r="CJ38" s="173">
        <v>0.157</v>
      </c>
      <c r="CK38" s="172">
        <v>0.22500000000000001</v>
      </c>
      <c r="CL38" s="172">
        <v>0.28299999999999997</v>
      </c>
      <c r="CM38" s="172">
        <v>0.40600000000000003</v>
      </c>
      <c r="CN38" s="148">
        <v>0.22500000000000001</v>
      </c>
      <c r="CO38" s="121"/>
      <c r="CP38" s="121"/>
      <c r="CQ38" s="121"/>
      <c r="CR38" s="121"/>
      <c r="DF38" s="144">
        <v>11</v>
      </c>
      <c r="DG38" s="88"/>
      <c r="DH38" s="143">
        <f>AVERAGE(DH15,DJ15)</f>
        <v>0.77099999999999991</v>
      </c>
      <c r="DI38" s="158"/>
      <c r="DJ38" s="158"/>
      <c r="DK38" s="127"/>
      <c r="DL38" s="144">
        <v>11</v>
      </c>
      <c r="DM38" s="88"/>
      <c r="DN38" s="148">
        <f>AVERAGE(DN15,DP15)</f>
        <v>0.26700000000000002</v>
      </c>
      <c r="DO38" s="158"/>
      <c r="DP38" s="159"/>
      <c r="DQ38" s="159"/>
      <c r="DR38" s="159"/>
      <c r="DS38" s="144">
        <v>11</v>
      </c>
      <c r="DT38" s="88"/>
      <c r="DU38" s="143">
        <f>AVERAGE(DU15,DW15)</f>
        <v>0.77</v>
      </c>
      <c r="DV38" s="158"/>
      <c r="DW38" s="158"/>
      <c r="DX38" s="127"/>
      <c r="DY38" s="144">
        <v>11</v>
      </c>
      <c r="DZ38" s="88"/>
      <c r="EA38" s="148">
        <f>AVERAGE(EA15,EC15)</f>
        <v>0.35599999999999998</v>
      </c>
      <c r="EB38" s="158"/>
      <c r="EC38" s="159"/>
      <c r="ED38" s="159"/>
      <c r="EE38" s="144">
        <v>11</v>
      </c>
      <c r="EF38" s="88"/>
      <c r="EG38" s="143">
        <f>AVERAGE(EG15,EI15)</f>
        <v>0.84099999999999997</v>
      </c>
      <c r="EH38" s="158"/>
      <c r="EI38" s="158"/>
      <c r="EJ38" s="127"/>
      <c r="EK38" s="144">
        <v>11</v>
      </c>
      <c r="EL38" s="88"/>
      <c r="EM38" s="148">
        <f>AVERAGE(EM15,EO15)</f>
        <v>0.27849999999999997</v>
      </c>
      <c r="EN38" s="158"/>
      <c r="EO38" s="159"/>
    </row>
    <row r="39" spans="1:145" s="61" customFormat="1" ht="14.25" customHeight="1" x14ac:dyDescent="0.2">
      <c r="A39" s="61" t="s">
        <v>114</v>
      </c>
      <c r="B39" s="91">
        <v>24</v>
      </c>
      <c r="C39" s="142">
        <v>13</v>
      </c>
      <c r="D39" s="88"/>
      <c r="E39" s="143">
        <f>AVERAGE(E17,G17)</f>
        <v>0.84</v>
      </c>
      <c r="F39" s="158"/>
      <c r="G39" s="158"/>
      <c r="H39" s="127"/>
      <c r="I39" s="144">
        <v>13</v>
      </c>
      <c r="J39" s="88"/>
      <c r="K39" s="148">
        <f>AVERAGE(K17,M17)</f>
        <v>0.63700000000000001</v>
      </c>
      <c r="L39" s="158"/>
      <c r="M39" s="159"/>
      <c r="O39" s="144">
        <v>13</v>
      </c>
      <c r="P39" s="88" t="s">
        <v>173</v>
      </c>
      <c r="Q39" s="143">
        <v>0.94899999999999995</v>
      </c>
      <c r="R39" s="127"/>
      <c r="S39" s="144">
        <v>13</v>
      </c>
      <c r="T39" s="88" t="s">
        <v>177</v>
      </c>
      <c r="U39" s="145">
        <v>0.35599999999999998</v>
      </c>
      <c r="W39" s="144">
        <v>13</v>
      </c>
      <c r="X39" s="88"/>
      <c r="Y39" s="143">
        <f>AVERAGE(Y17,AA17)</f>
        <v>0.78249999999999997</v>
      </c>
      <c r="Z39" s="158"/>
      <c r="AA39" s="158"/>
      <c r="AB39" s="127"/>
      <c r="AC39" s="144">
        <v>13</v>
      </c>
      <c r="AD39" s="88"/>
      <c r="AE39" s="148">
        <f>AVERAGE(AE17,AG17)</f>
        <v>0.29449999999999998</v>
      </c>
      <c r="AF39" s="158"/>
      <c r="AG39" s="159"/>
      <c r="AI39" s="144">
        <v>13</v>
      </c>
      <c r="AJ39" s="88"/>
      <c r="AK39" s="143">
        <f>AVERAGE(AK17,AM17)</f>
        <v>0.64849999999999997</v>
      </c>
      <c r="AL39" s="158"/>
      <c r="AM39" s="158"/>
      <c r="AN39" s="127"/>
      <c r="AO39" s="144">
        <v>13</v>
      </c>
      <c r="AP39" s="88"/>
      <c r="AQ39" s="148">
        <f>AVERAGE(AQ17,AS17)</f>
        <v>0.29200000000000004</v>
      </c>
      <c r="AR39" s="158"/>
      <c r="AS39" s="159"/>
      <c r="AU39" s="144">
        <v>13</v>
      </c>
      <c r="AV39" s="88"/>
      <c r="AW39" s="143">
        <f>AVERAGE(AW17,AY17)</f>
        <v>0.8105</v>
      </c>
      <c r="AX39" s="158"/>
      <c r="AY39" s="158"/>
      <c r="AZ39" s="127"/>
      <c r="BA39" s="144">
        <v>13</v>
      </c>
      <c r="BB39" s="88"/>
      <c r="BC39" s="148">
        <f>AVERAGE(BC17,BE17)</f>
        <v>0.38800000000000001</v>
      </c>
      <c r="BD39" s="158"/>
      <c r="BE39" s="159"/>
      <c r="BG39" s="144">
        <v>13</v>
      </c>
      <c r="BH39" s="88"/>
      <c r="BI39" s="143">
        <f>AVERAGE(BI17,BK17)</f>
        <v>0.84</v>
      </c>
      <c r="BJ39" s="158"/>
      <c r="BK39" s="158"/>
      <c r="BL39" s="127"/>
      <c r="BM39" s="144">
        <v>13</v>
      </c>
      <c r="BN39" s="88"/>
      <c r="BO39" s="148">
        <f>AVERAGE(BO17,BQ17)</f>
        <v>0.28299999999999997</v>
      </c>
      <c r="BP39" s="158"/>
      <c r="BQ39" s="159"/>
      <c r="BR39" s="159"/>
      <c r="BT39" s="144">
        <v>13</v>
      </c>
      <c r="BU39" s="88"/>
      <c r="BV39" s="143">
        <f>AVERAGE(BV17,BX17)</f>
        <v>0.98849999999999993</v>
      </c>
      <c r="BW39" s="158"/>
      <c r="BX39" s="158"/>
      <c r="BY39" s="127"/>
      <c r="BZ39" s="144">
        <v>13</v>
      </c>
      <c r="CA39" s="88"/>
      <c r="CB39" s="148">
        <f>AVERAGE(CB17,CD17)</f>
        <v>0.23149999999999998</v>
      </c>
      <c r="CC39" s="158"/>
      <c r="CD39" s="159"/>
      <c r="CF39" s="144">
        <v>13</v>
      </c>
      <c r="CG39" s="172">
        <v>0.23149999999999998</v>
      </c>
      <c r="CH39" s="172">
        <v>0.28299999999999997</v>
      </c>
      <c r="CI39" s="172">
        <v>0.251</v>
      </c>
      <c r="CJ39" s="173">
        <v>0.437</v>
      </c>
      <c r="CK39" s="172">
        <v>0.28299999999999997</v>
      </c>
      <c r="CL39" s="172">
        <v>0.35599999999999998</v>
      </c>
      <c r="CM39" s="172">
        <v>0.125</v>
      </c>
      <c r="CN39" s="148">
        <v>0.22500000000000001</v>
      </c>
      <c r="CO39" s="121"/>
      <c r="CP39" s="121"/>
      <c r="CQ39" s="121"/>
      <c r="CR39" s="121"/>
      <c r="DF39" s="144">
        <v>13</v>
      </c>
      <c r="DG39" s="88"/>
      <c r="DH39" s="143">
        <f>AVERAGE(DH17,DJ17)</f>
        <v>0.92949999999999999</v>
      </c>
      <c r="DI39" s="158"/>
      <c r="DJ39" s="158"/>
      <c r="DK39" s="127"/>
      <c r="DL39" s="144">
        <v>13</v>
      </c>
      <c r="DM39" s="88"/>
      <c r="DN39" s="148">
        <f>AVERAGE(DN17,DP17)</f>
        <v>0.30449999999999999</v>
      </c>
      <c r="DO39" s="158"/>
      <c r="DP39" s="159"/>
      <c r="DQ39" s="159"/>
      <c r="DR39" s="159"/>
      <c r="DS39" s="144">
        <v>13</v>
      </c>
      <c r="DT39" s="88"/>
      <c r="DU39" s="143">
        <f>AVERAGE(DU17,DW17)</f>
        <v>0.90450000000000008</v>
      </c>
      <c r="DV39" s="158"/>
      <c r="DW39" s="158"/>
      <c r="DX39" s="127"/>
      <c r="DY39" s="144">
        <v>13</v>
      </c>
      <c r="DZ39" s="88"/>
      <c r="EA39" s="148">
        <f>AVERAGE(EA17,EC17)</f>
        <v>0.26550000000000001</v>
      </c>
      <c r="EB39" s="158"/>
      <c r="EC39" s="159"/>
      <c r="ED39" s="159"/>
      <c r="EE39" s="144">
        <v>13</v>
      </c>
      <c r="EF39" s="88"/>
      <c r="EG39" s="143">
        <f>AVERAGE(EG17,EI17)</f>
        <v>0.96699999999999997</v>
      </c>
      <c r="EH39" s="158"/>
      <c r="EI39" s="158"/>
      <c r="EJ39" s="127"/>
      <c r="EK39" s="144">
        <v>13</v>
      </c>
      <c r="EL39" s="88"/>
      <c r="EM39" s="148">
        <f>AVERAGE(EM17,EO17)</f>
        <v>0.28849999999999998</v>
      </c>
      <c r="EN39" s="158"/>
      <c r="EO39" s="159"/>
    </row>
    <row r="40" spans="1:145" s="61" customFormat="1" ht="14.25" customHeight="1" thickBot="1" x14ac:dyDescent="0.25">
      <c r="A40" s="61" t="s">
        <v>114</v>
      </c>
      <c r="B40" s="174">
        <v>27</v>
      </c>
      <c r="C40" s="156">
        <v>16</v>
      </c>
      <c r="D40" s="98"/>
      <c r="E40" s="153">
        <f>AVERAGE(E20,G20)</f>
        <v>0.68199999999999994</v>
      </c>
      <c r="F40" s="158"/>
      <c r="G40" s="158"/>
      <c r="H40" s="127"/>
      <c r="I40" s="151">
        <v>16</v>
      </c>
      <c r="J40" s="98"/>
      <c r="K40" s="157">
        <f>AVERAGE(K20,M20)</f>
        <v>0.746</v>
      </c>
      <c r="L40" s="158"/>
      <c r="M40" s="159"/>
      <c r="O40" s="151">
        <v>16</v>
      </c>
      <c r="P40" s="98" t="s">
        <v>202</v>
      </c>
      <c r="Q40" s="153">
        <v>0.59</v>
      </c>
      <c r="R40" s="127"/>
      <c r="S40" s="151">
        <v>16</v>
      </c>
      <c r="T40" s="98" t="s">
        <v>168</v>
      </c>
      <c r="U40" s="152">
        <v>0.28299999999999997</v>
      </c>
      <c r="W40" s="151">
        <v>16</v>
      </c>
      <c r="X40" s="98"/>
      <c r="Y40" s="153">
        <f>AVERAGE(Y20,AA20)</f>
        <v>0.76949999999999996</v>
      </c>
      <c r="Z40" s="158"/>
      <c r="AA40" s="158"/>
      <c r="AB40" s="127"/>
      <c r="AC40" s="151">
        <v>16</v>
      </c>
      <c r="AD40" s="98"/>
      <c r="AE40" s="157">
        <f>AVERAGE(AE20,AG20)</f>
        <v>0.254</v>
      </c>
      <c r="AF40" s="158"/>
      <c r="AG40" s="159"/>
      <c r="AI40" s="151">
        <v>16</v>
      </c>
      <c r="AJ40" s="98"/>
      <c r="AK40" s="153">
        <f>AVERAGE(AK20,AM20)</f>
        <v>0.746</v>
      </c>
      <c r="AL40" s="158"/>
      <c r="AM40" s="158"/>
      <c r="AN40" s="127"/>
      <c r="AO40" s="151">
        <v>16</v>
      </c>
      <c r="AP40" s="98"/>
      <c r="AQ40" s="157">
        <f>AVERAGE(AQ20,AS20)</f>
        <v>0.29049999999999998</v>
      </c>
      <c r="AR40" s="158"/>
      <c r="AS40" s="159"/>
      <c r="AU40" s="151">
        <v>16</v>
      </c>
      <c r="AV40" s="98"/>
      <c r="AW40" s="153">
        <f>AVERAGE(AW20,AY20)</f>
        <v>0.60299999999999998</v>
      </c>
      <c r="AX40" s="158"/>
      <c r="AY40" s="158"/>
      <c r="AZ40" s="127"/>
      <c r="BA40" s="151">
        <v>16</v>
      </c>
      <c r="BB40" s="98"/>
      <c r="BC40" s="157">
        <f>AVERAGE(BC20,BE20)</f>
        <v>0.28299999999999997</v>
      </c>
      <c r="BD40" s="158"/>
      <c r="BE40" s="159"/>
      <c r="BG40" s="151">
        <v>16</v>
      </c>
      <c r="BH40" s="98"/>
      <c r="BI40" s="153">
        <f>AVERAGE(BI20,BK20)</f>
        <v>0.89999999999999991</v>
      </c>
      <c r="BJ40" s="158"/>
      <c r="BK40" s="158"/>
      <c r="BL40" s="127"/>
      <c r="BM40" s="151">
        <v>16</v>
      </c>
      <c r="BN40" s="98"/>
      <c r="BO40" s="157">
        <f>AVERAGE(BO20,BQ20)</f>
        <v>0.33099999999999996</v>
      </c>
      <c r="BP40" s="158"/>
      <c r="BQ40" s="159"/>
      <c r="BR40" s="159"/>
      <c r="BT40" s="151">
        <v>16</v>
      </c>
      <c r="BU40" s="98"/>
      <c r="BV40" s="153">
        <f>AVERAGE(BV20,BX20)</f>
        <v>1.0629999999999999</v>
      </c>
      <c r="BW40" s="158"/>
      <c r="BX40" s="158"/>
      <c r="BY40" s="127"/>
      <c r="BZ40" s="151">
        <v>16</v>
      </c>
      <c r="CA40" s="98"/>
      <c r="CB40" s="157">
        <f>AVERAGE(CB20,CD20)</f>
        <v>0.34450000000000003</v>
      </c>
      <c r="CC40" s="158"/>
      <c r="CD40" s="159"/>
      <c r="CF40" s="151">
        <v>16</v>
      </c>
      <c r="CG40" s="175">
        <v>0.34450000000000003</v>
      </c>
      <c r="CH40" s="175">
        <v>0.157</v>
      </c>
      <c r="CI40" s="175">
        <v>8.4000000000000005E-2</v>
      </c>
      <c r="CJ40" s="176">
        <v>0.157</v>
      </c>
      <c r="CK40" s="175">
        <v>0.28299999999999997</v>
      </c>
      <c r="CL40" s="175">
        <v>0.30599999999999999</v>
      </c>
      <c r="CM40" s="175">
        <v>0.35599999999999998</v>
      </c>
      <c r="CN40" s="157">
        <v>0.22500000000000001</v>
      </c>
      <c r="DF40" s="151">
        <v>16</v>
      </c>
      <c r="DG40" s="98"/>
      <c r="DH40" s="153">
        <f>AVERAGE(DH20,DJ20)</f>
        <v>0.84650000000000003</v>
      </c>
      <c r="DI40" s="158"/>
      <c r="DJ40" s="158"/>
      <c r="DK40" s="127"/>
      <c r="DL40" s="151">
        <v>16</v>
      </c>
      <c r="DM40" s="98"/>
      <c r="DN40" s="157">
        <f>AVERAGE(DN20,DP20)</f>
        <v>0.13850000000000001</v>
      </c>
      <c r="DO40" s="158"/>
      <c r="DP40" s="159"/>
      <c r="DQ40" s="159"/>
      <c r="DR40" s="159"/>
      <c r="DS40" s="151">
        <v>16</v>
      </c>
      <c r="DT40" s="98"/>
      <c r="DU40" s="153">
        <f>AVERAGE(DU20,DW20)</f>
        <v>0.59149999999999991</v>
      </c>
      <c r="DV40" s="158"/>
      <c r="DW40" s="158"/>
      <c r="DX40" s="127"/>
      <c r="DY40" s="151">
        <v>16</v>
      </c>
      <c r="DZ40" s="98"/>
      <c r="EA40" s="157">
        <f>AVERAGE(EA20,EC20)</f>
        <v>0.28849999999999998</v>
      </c>
      <c r="EB40" s="158"/>
      <c r="EC40" s="159"/>
      <c r="ED40" s="159"/>
      <c r="EE40" s="151">
        <v>16</v>
      </c>
      <c r="EF40" s="98"/>
      <c r="EG40" s="153">
        <f>AVERAGE(EG20,EI20)</f>
        <v>0.80899999999999994</v>
      </c>
      <c r="EH40" s="158"/>
      <c r="EI40" s="158"/>
      <c r="EJ40" s="127"/>
      <c r="EK40" s="151">
        <v>16</v>
      </c>
      <c r="EL40" s="98"/>
      <c r="EM40" s="157">
        <f>AVERAGE(EM20,EO20)</f>
        <v>0.35149999999999998</v>
      </c>
      <c r="EN40" s="158"/>
      <c r="EO40" s="159"/>
    </row>
    <row r="41" spans="1:145" x14ac:dyDescent="0.2">
      <c r="E41" s="112">
        <f>AVERAGE(E32:E40)</f>
        <v>0.89122222222222236</v>
      </c>
      <c r="K41" s="164">
        <f>AVERAGE(K32:K40)</f>
        <v>0.78794444444444445</v>
      </c>
      <c r="Q41" s="112">
        <f>AVERAGE(Q32:Q40)</f>
        <v>0.88711111111111096</v>
      </c>
      <c r="U41" s="164">
        <f>AVERAGE(U32:U40)</f>
        <v>0.24533333333333329</v>
      </c>
      <c r="Y41" s="112">
        <f>AVERAGE(Y32:Y40)</f>
        <v>0.84755555555555551</v>
      </c>
      <c r="AE41" s="164">
        <f>AVERAGE(AE32:AE40)</f>
        <v>0.26844444444444443</v>
      </c>
      <c r="AK41" s="112">
        <f>AVERAGE(AK32:AK40)</f>
        <v>0.79833333333333334</v>
      </c>
      <c r="AQ41" s="164">
        <f>AVERAGE(AQ32:AQ40)</f>
        <v>0.28061111111111114</v>
      </c>
      <c r="AW41" s="112">
        <f>AVERAGE(AW32:AW40)</f>
        <v>0.85716666666666652</v>
      </c>
      <c r="BC41" s="164">
        <f>AVERAGE(BC32:BC40)</f>
        <v>0.36111111111111105</v>
      </c>
      <c r="BI41" s="112">
        <f>AVERAGE(BI32:BI40)</f>
        <v>0.8897222222222223</v>
      </c>
      <c r="BO41" s="164">
        <f>AVERAGE(BO32:BO40)</f>
        <v>0.31255555555555553</v>
      </c>
      <c r="BV41" s="112">
        <f>AVERAGE(BV32:BV40)</f>
        <v>0.85499999999999998</v>
      </c>
      <c r="CB41" s="164">
        <f>AVERAGE(CB32:CB40)</f>
        <v>0.29455555555555551</v>
      </c>
      <c r="CG41" s="164">
        <f>AVERAGE(CG32:CG40)</f>
        <v>0.29455555555555551</v>
      </c>
      <c r="CH41" s="164">
        <f t="shared" ref="CH41:CN41" si="2">AVERAGE(CH32:CH40)</f>
        <v>0.2374444444444444</v>
      </c>
      <c r="CI41" s="164">
        <f t="shared" si="2"/>
        <v>0.32144444444444448</v>
      </c>
      <c r="CJ41" s="165">
        <f t="shared" si="2"/>
        <v>0.30255555555555552</v>
      </c>
      <c r="CK41" s="164">
        <f t="shared" si="2"/>
        <v>0.29299999999999993</v>
      </c>
      <c r="CL41" s="164">
        <f t="shared" si="2"/>
        <v>0.32633333333333331</v>
      </c>
      <c r="CM41" s="164">
        <f t="shared" si="2"/>
        <v>0.32033333333333336</v>
      </c>
      <c r="CN41" s="164">
        <f t="shared" si="2"/>
        <v>0.2702222222222222</v>
      </c>
      <c r="DE41" s="158"/>
      <c r="DH41" s="112">
        <f>AVERAGE(DH32:DH40)</f>
        <v>0.86977777777777765</v>
      </c>
      <c r="DM41" s="160"/>
      <c r="DN41" s="164">
        <f>AVERAGE(DN32:DN40)</f>
        <v>0.28705555555555562</v>
      </c>
      <c r="DP41" s="112"/>
      <c r="DQ41" s="158"/>
      <c r="DR41" s="158"/>
      <c r="DU41" s="112">
        <f>AVERAGE(DU32:DU40)</f>
        <v>0.79605555555555563</v>
      </c>
      <c r="DV41" s="164"/>
      <c r="DX41" s="159"/>
      <c r="DY41" s="159"/>
      <c r="DZ41" s="159"/>
      <c r="EA41" s="164">
        <f>AVERAGE(EA32:EA40)</f>
        <v>0.2752222222222222</v>
      </c>
      <c r="EC41" s="112"/>
      <c r="ED41" s="158"/>
      <c r="EG41" s="112">
        <f>AVERAGE(EG32:EG40)</f>
        <v>0.90955555555555556</v>
      </c>
      <c r="EL41" s="160"/>
      <c r="EM41" s="164">
        <f>AVERAGE(EM32:EM40)</f>
        <v>0.308</v>
      </c>
      <c r="EO41" s="112"/>
    </row>
  </sheetData>
  <phoneticPr fontId="1" type="noConversion"/>
  <pageMargins left="0.69930555555555596" right="0.69930555555555596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S39"/>
  <sheetViews>
    <sheetView topLeftCell="CU1" zoomScale="110" zoomScaleNormal="110" workbookViewId="0">
      <selection activeCell="DD21" sqref="DD21:DF21"/>
    </sheetView>
  </sheetViews>
  <sheetFormatPr defaultColWidth="9" defaultRowHeight="14.25" x14ac:dyDescent="0.2"/>
  <cols>
    <col min="1" max="1" width="24.875" style="61" customWidth="1"/>
    <col min="2" max="2" width="7.875" style="61" customWidth="1"/>
    <col min="3" max="3" width="8.625" style="61" customWidth="1"/>
    <col min="4" max="4" width="7.5" style="61" customWidth="1"/>
    <col min="5" max="5" width="7" style="61" customWidth="1"/>
    <col min="6" max="6" width="7.125" style="61" customWidth="1"/>
    <col min="7" max="7" width="6.5" style="61" customWidth="1"/>
    <col min="8" max="8" width="8.25" style="61" customWidth="1"/>
    <col min="9" max="9" width="8.125" style="61" customWidth="1"/>
    <col min="10" max="10" width="7.125" style="61" customWidth="1"/>
    <col min="11" max="11" width="6.625" style="61" customWidth="1"/>
    <col min="12" max="12" width="7.25" style="61" customWidth="1"/>
    <col min="13" max="13" width="9" style="61"/>
    <col min="14" max="14" width="9.5" style="61" bestFit="1" customWidth="1"/>
    <col min="15" max="15" width="8.625" style="61" customWidth="1"/>
    <col min="16" max="16" width="7.5" style="61" customWidth="1"/>
    <col min="17" max="17" width="7" style="61" customWidth="1"/>
    <col min="18" max="18" width="7.125" style="61" customWidth="1"/>
    <col min="19" max="19" width="6.5" style="61" customWidth="1"/>
    <col min="20" max="20" width="8.25" style="61" customWidth="1"/>
    <col min="21" max="21" width="8.125" style="61" customWidth="1"/>
    <col min="22" max="22" width="7.125" style="61" customWidth="1"/>
    <col min="23" max="23" width="6.25" style="61" customWidth="1"/>
    <col min="24" max="24" width="6.375" style="61" customWidth="1"/>
    <col min="25" max="25" width="9.5" style="61" bestFit="1" customWidth="1"/>
    <col min="26" max="27" width="7.5" style="61" customWidth="1"/>
    <col min="28" max="28" width="7" style="61" customWidth="1"/>
    <col min="29" max="29" width="7.125" style="61" customWidth="1"/>
    <col min="30" max="30" width="6.5" style="61" customWidth="1"/>
    <col min="31" max="31" width="8.25" style="61" customWidth="1"/>
    <col min="32" max="32" width="8.125" style="61" customWidth="1"/>
    <col min="33" max="33" width="7.125" style="61" customWidth="1"/>
    <col min="34" max="34" width="7.5" style="61" customWidth="1"/>
    <col min="35" max="35" width="8" style="61" customWidth="1"/>
    <col min="36" max="36" width="9.5" style="61" bestFit="1" customWidth="1"/>
    <col min="37" max="38" width="7.5" style="61" customWidth="1"/>
    <col min="39" max="39" width="7" style="61" customWidth="1"/>
    <col min="40" max="40" width="7.125" style="61" customWidth="1"/>
    <col min="41" max="41" width="6.5" style="61" customWidth="1"/>
    <col min="42" max="42" width="8.25" style="61" customWidth="1"/>
    <col min="43" max="43" width="8.125" style="61" customWidth="1"/>
    <col min="44" max="44" width="7.125" style="61" customWidth="1"/>
    <col min="45" max="45" width="7.5" style="61" customWidth="1"/>
    <col min="46" max="46" width="8" style="61" customWidth="1"/>
    <col min="47" max="47" width="9.5" style="61" bestFit="1" customWidth="1"/>
    <col min="48" max="49" width="7.5" style="61" customWidth="1"/>
    <col min="50" max="50" width="7" style="61" customWidth="1"/>
    <col min="51" max="51" width="7.125" style="61" customWidth="1"/>
    <col min="52" max="52" width="6.5" style="61" customWidth="1"/>
    <col min="53" max="53" width="8.25" style="61" customWidth="1"/>
    <col min="54" max="54" width="8.125" style="61" customWidth="1"/>
    <col min="55" max="55" width="7.125" style="61" customWidth="1"/>
    <col min="56" max="56" width="7.5" style="61" customWidth="1"/>
    <col min="57" max="57" width="8" style="61" customWidth="1"/>
    <col min="58" max="58" width="9.5" style="61" bestFit="1" customWidth="1"/>
    <col min="59" max="60" width="7.5" style="61" customWidth="1"/>
    <col min="61" max="61" width="7" style="61" customWidth="1"/>
    <col min="62" max="62" width="7.125" style="61" customWidth="1"/>
    <col min="63" max="63" width="6.5" style="61" customWidth="1"/>
    <col min="64" max="64" width="8.25" style="61" customWidth="1"/>
    <col min="65" max="65" width="8.125" style="61" customWidth="1"/>
    <col min="66" max="66" width="7.125" style="61" customWidth="1"/>
    <col min="67" max="67" width="7.5" style="61" customWidth="1"/>
    <col min="68" max="68" width="8" style="61" customWidth="1"/>
    <col min="69" max="69" width="9" style="61"/>
    <col min="70" max="70" width="9.5" style="61" bestFit="1" customWidth="1"/>
    <col min="71" max="72" width="7.5" style="61" customWidth="1"/>
    <col min="73" max="73" width="7" style="61" customWidth="1"/>
    <col min="74" max="74" width="7.125" style="61" customWidth="1"/>
    <col min="75" max="75" width="6.5" style="61" customWidth="1"/>
    <col min="76" max="76" width="8.25" style="61" customWidth="1"/>
    <col min="77" max="77" width="8.125" style="61" customWidth="1"/>
    <col min="78" max="78" width="7.125" style="61" customWidth="1"/>
    <col min="79" max="79" width="7.5" style="61" customWidth="1"/>
    <col min="80" max="80" width="8" style="61" customWidth="1"/>
    <col min="81" max="81" width="9" style="61"/>
    <col min="82" max="82" width="9.75" style="61" customWidth="1"/>
    <col min="83" max="84" width="7.5" style="61" customWidth="1"/>
    <col min="85" max="85" width="7" style="61" customWidth="1"/>
    <col min="86" max="86" width="7.125" style="61" customWidth="1"/>
    <col min="87" max="87" width="6.5" style="61" customWidth="1"/>
    <col min="88" max="88" width="8.25" style="61" customWidth="1"/>
    <col min="89" max="89" width="8.125" style="61" customWidth="1"/>
    <col min="90" max="90" width="7.125" style="61" customWidth="1"/>
    <col min="91" max="91" width="7.5" style="61" customWidth="1"/>
    <col min="92" max="92" width="8" style="61" customWidth="1"/>
    <col min="93" max="93" width="9" style="61"/>
    <col min="94" max="94" width="12.875" style="61" customWidth="1"/>
    <col min="95" max="102" width="9" style="61"/>
    <col min="103" max="103" width="9.625" style="61" customWidth="1"/>
    <col min="104" max="104" width="8.625" style="61" customWidth="1"/>
    <col min="105" max="105" width="7.5" style="61" customWidth="1"/>
    <col min="106" max="106" width="7" style="61" customWidth="1"/>
    <col min="107" max="107" width="7.125" style="61" customWidth="1"/>
    <col min="108" max="108" width="6.5" style="61" customWidth="1"/>
    <col min="109" max="109" width="8.25" style="61" customWidth="1"/>
    <col min="110" max="110" width="8.125" style="61" customWidth="1"/>
    <col min="111" max="111" width="7.125" style="61" customWidth="1"/>
    <col min="112" max="112" width="7.5" style="61" customWidth="1"/>
    <col min="113" max="113" width="8.625" style="61" customWidth="1"/>
    <col min="114" max="114" width="10.875" style="61" customWidth="1"/>
    <col min="115" max="115" width="8.625" style="61" customWidth="1"/>
    <col min="116" max="116" width="7.5" style="61" customWidth="1"/>
    <col min="117" max="117" width="7" style="61" customWidth="1"/>
    <col min="118" max="118" width="7.125" style="61" customWidth="1"/>
    <col min="119" max="119" width="6.5" style="61" customWidth="1"/>
    <col min="120" max="120" width="8.25" style="61" customWidth="1"/>
    <col min="121" max="121" width="8.125" style="61" customWidth="1"/>
    <col min="122" max="122" width="7.125" style="61" customWidth="1"/>
    <col min="123" max="123" width="7.5" style="61" customWidth="1"/>
    <col min="124" max="16384" width="9" style="61"/>
  </cols>
  <sheetData>
    <row r="1" spans="1:123" s="50" customFormat="1" ht="15" x14ac:dyDescent="0.25">
      <c r="A1" s="50">
        <v>20181002</v>
      </c>
      <c r="C1" s="51" t="s">
        <v>84</v>
      </c>
      <c r="D1" s="52" t="s">
        <v>85</v>
      </c>
      <c r="N1" s="50">
        <v>20181003</v>
      </c>
      <c r="O1" s="53" t="s">
        <v>86</v>
      </c>
      <c r="P1" s="52" t="s">
        <v>85</v>
      </c>
      <c r="Y1" s="50">
        <v>20181004</v>
      </c>
      <c r="Z1" s="54" t="s">
        <v>87</v>
      </c>
      <c r="AA1" s="52" t="s">
        <v>85</v>
      </c>
      <c r="AJ1" s="50">
        <v>20181006</v>
      </c>
      <c r="AK1" s="55" t="s">
        <v>88</v>
      </c>
      <c r="AL1" s="52" t="s">
        <v>89</v>
      </c>
      <c r="AU1" s="50">
        <v>20181008</v>
      </c>
      <c r="AV1" s="56" t="s">
        <v>90</v>
      </c>
      <c r="AW1" s="52" t="s">
        <v>89</v>
      </c>
      <c r="BF1" s="50">
        <v>20181010</v>
      </c>
      <c r="BG1" s="57" t="s">
        <v>91</v>
      </c>
      <c r="BH1" s="52" t="s">
        <v>89</v>
      </c>
      <c r="BR1" s="50">
        <v>20181017</v>
      </c>
      <c r="BS1" s="56" t="s">
        <v>92</v>
      </c>
      <c r="BT1" s="52" t="s">
        <v>89</v>
      </c>
      <c r="CD1" s="50">
        <v>20181024</v>
      </c>
      <c r="CE1" s="56" t="s">
        <v>93</v>
      </c>
      <c r="CF1" s="52" t="s">
        <v>89</v>
      </c>
      <c r="CP1" s="50">
        <v>20181024</v>
      </c>
      <c r="CQ1" s="56" t="s">
        <v>93</v>
      </c>
      <c r="CR1" s="52" t="s">
        <v>89</v>
      </c>
      <c r="CT1" s="58" t="s">
        <v>94</v>
      </c>
      <c r="CY1" s="50">
        <v>20181031</v>
      </c>
      <c r="CZ1" s="59" t="s">
        <v>95</v>
      </c>
      <c r="DA1" s="52" t="s">
        <v>89</v>
      </c>
      <c r="DJ1" s="50">
        <v>20181128</v>
      </c>
      <c r="DK1" s="60" t="s">
        <v>96</v>
      </c>
      <c r="DL1" s="52" t="s">
        <v>89</v>
      </c>
    </row>
    <row r="2" spans="1:123" ht="15.75" thickBot="1" x14ac:dyDescent="0.3">
      <c r="B2" s="62"/>
      <c r="C2" s="63" t="s">
        <v>97</v>
      </c>
      <c r="E2" s="61" t="s">
        <v>98</v>
      </c>
      <c r="K2" s="61" t="s">
        <v>99</v>
      </c>
      <c r="L2" s="61" t="s">
        <v>99</v>
      </c>
      <c r="O2" s="63" t="s">
        <v>97</v>
      </c>
      <c r="Q2" s="61" t="s">
        <v>98</v>
      </c>
      <c r="W2" s="61" t="s">
        <v>99</v>
      </c>
      <c r="X2" s="61" t="s">
        <v>99</v>
      </c>
      <c r="Z2" s="63" t="s">
        <v>97</v>
      </c>
      <c r="AB2" s="61" t="s">
        <v>98</v>
      </c>
      <c r="AH2" s="61" t="s">
        <v>99</v>
      </c>
      <c r="AI2" s="61" t="s">
        <v>99</v>
      </c>
      <c r="AK2" s="63" t="s">
        <v>97</v>
      </c>
      <c r="AM2" s="61" t="s">
        <v>98</v>
      </c>
      <c r="AS2" s="61" t="s">
        <v>99</v>
      </c>
      <c r="AT2" s="61" t="s">
        <v>99</v>
      </c>
      <c r="AV2" s="63" t="s">
        <v>97</v>
      </c>
      <c r="AX2" s="61" t="s">
        <v>98</v>
      </c>
      <c r="BD2" s="61" t="s">
        <v>99</v>
      </c>
      <c r="BE2" s="61" t="s">
        <v>99</v>
      </c>
      <c r="BG2" s="63" t="s">
        <v>97</v>
      </c>
      <c r="BI2" s="61" t="s">
        <v>98</v>
      </c>
      <c r="BO2" s="61" t="s">
        <v>99</v>
      </c>
      <c r="BP2" s="61" t="s">
        <v>99</v>
      </c>
      <c r="BS2" s="63" t="s">
        <v>97</v>
      </c>
      <c r="BU2" s="61" t="s">
        <v>98</v>
      </c>
      <c r="CA2" s="61" t="s">
        <v>99</v>
      </c>
      <c r="CB2" s="61" t="s">
        <v>99</v>
      </c>
      <c r="CE2" s="63" t="s">
        <v>97</v>
      </c>
      <c r="CG2" s="61" t="s">
        <v>98</v>
      </c>
      <c r="CM2" s="61" t="s">
        <v>99</v>
      </c>
      <c r="CN2" s="61" t="s">
        <v>99</v>
      </c>
      <c r="CP2" s="63" t="s">
        <v>97</v>
      </c>
      <c r="CQ2" s="61" t="s">
        <v>100</v>
      </c>
      <c r="CR2" s="61" t="s">
        <v>101</v>
      </c>
      <c r="CS2" s="61" t="s">
        <v>102</v>
      </c>
      <c r="CT2" s="61" t="s">
        <v>103</v>
      </c>
      <c r="CU2" s="61" t="s">
        <v>104</v>
      </c>
      <c r="CV2" s="61" t="s">
        <v>105</v>
      </c>
      <c r="CW2" s="61" t="s">
        <v>106</v>
      </c>
      <c r="CY2" s="63" t="s">
        <v>97</v>
      </c>
      <c r="DA2" s="61" t="s">
        <v>98</v>
      </c>
      <c r="DG2" s="61" t="s">
        <v>99</v>
      </c>
      <c r="DH2" s="61" t="s">
        <v>99</v>
      </c>
      <c r="DJ2" s="63" t="s">
        <v>97</v>
      </c>
      <c r="DL2" s="61" t="s">
        <v>98</v>
      </c>
      <c r="DR2" s="61" t="s">
        <v>99</v>
      </c>
      <c r="DS2" s="61" t="s">
        <v>99</v>
      </c>
    </row>
    <row r="3" spans="1:123" ht="15" x14ac:dyDescent="0.2">
      <c r="B3" s="64" t="s">
        <v>107</v>
      </c>
      <c r="C3" s="65"/>
      <c r="D3" s="66" t="s">
        <v>108</v>
      </c>
      <c r="E3" s="67"/>
      <c r="F3" s="68"/>
      <c r="G3" s="69"/>
      <c r="H3" s="70" t="s">
        <v>109</v>
      </c>
      <c r="I3" s="71"/>
      <c r="J3" s="72"/>
      <c r="K3" s="73" t="s">
        <v>110</v>
      </c>
      <c r="L3" s="74" t="s">
        <v>111</v>
      </c>
      <c r="O3" s="65"/>
      <c r="P3" s="66" t="s">
        <v>108</v>
      </c>
      <c r="Q3" s="67"/>
      <c r="R3" s="68"/>
      <c r="S3" s="69"/>
      <c r="T3" s="70" t="s">
        <v>109</v>
      </c>
      <c r="U3" s="71"/>
      <c r="V3" s="72"/>
      <c r="W3" s="73" t="s">
        <v>110</v>
      </c>
      <c r="X3" s="74" t="s">
        <v>111</v>
      </c>
      <c r="Z3" s="65"/>
      <c r="AA3" s="66" t="s">
        <v>108</v>
      </c>
      <c r="AB3" s="67"/>
      <c r="AC3" s="68"/>
      <c r="AD3" s="69"/>
      <c r="AE3" s="70" t="s">
        <v>109</v>
      </c>
      <c r="AF3" s="71"/>
      <c r="AG3" s="72"/>
      <c r="AH3" s="73" t="s">
        <v>110</v>
      </c>
      <c r="AI3" s="74" t="s">
        <v>111</v>
      </c>
      <c r="AK3" s="65"/>
      <c r="AL3" s="66" t="s">
        <v>108</v>
      </c>
      <c r="AM3" s="67"/>
      <c r="AN3" s="68"/>
      <c r="AO3" s="69"/>
      <c r="AP3" s="70" t="s">
        <v>109</v>
      </c>
      <c r="AQ3" s="71"/>
      <c r="AR3" s="72"/>
      <c r="AS3" s="73" t="s">
        <v>110</v>
      </c>
      <c r="AT3" s="74" t="s">
        <v>111</v>
      </c>
      <c r="AV3" s="65"/>
      <c r="AW3" s="66" t="s">
        <v>108</v>
      </c>
      <c r="AX3" s="67"/>
      <c r="AY3" s="68"/>
      <c r="AZ3" s="69"/>
      <c r="BA3" s="70" t="s">
        <v>109</v>
      </c>
      <c r="BB3" s="71"/>
      <c r="BC3" s="72"/>
      <c r="BD3" s="73" t="s">
        <v>110</v>
      </c>
      <c r="BE3" s="74" t="s">
        <v>111</v>
      </c>
      <c r="BG3" s="65"/>
      <c r="BH3" s="66" t="s">
        <v>108</v>
      </c>
      <c r="BI3" s="67"/>
      <c r="BJ3" s="68"/>
      <c r="BK3" s="69"/>
      <c r="BL3" s="70" t="s">
        <v>109</v>
      </c>
      <c r="BM3" s="71"/>
      <c r="BN3" s="72"/>
      <c r="BO3" s="73" t="s">
        <v>110</v>
      </c>
      <c r="BP3" s="74" t="s">
        <v>111</v>
      </c>
      <c r="BS3" s="65"/>
      <c r="BT3" s="66" t="s">
        <v>108</v>
      </c>
      <c r="BU3" s="67"/>
      <c r="BV3" s="68"/>
      <c r="BW3" s="69"/>
      <c r="BX3" s="70" t="s">
        <v>109</v>
      </c>
      <c r="BY3" s="71"/>
      <c r="BZ3" s="72"/>
      <c r="CA3" s="73" t="s">
        <v>110</v>
      </c>
      <c r="CB3" s="74" t="s">
        <v>111</v>
      </c>
      <c r="CD3" s="75" t="s">
        <v>112</v>
      </c>
      <c r="CE3" s="65"/>
      <c r="CF3" s="66" t="s">
        <v>108</v>
      </c>
      <c r="CG3" s="67"/>
      <c r="CH3" s="68"/>
      <c r="CI3" s="69"/>
      <c r="CJ3" s="70" t="s">
        <v>109</v>
      </c>
      <c r="CK3" s="71"/>
      <c r="CL3" s="72"/>
      <c r="CM3" s="73" t="s">
        <v>110</v>
      </c>
      <c r="CN3" s="74" t="s">
        <v>111</v>
      </c>
      <c r="CP3" s="76" t="s">
        <v>111</v>
      </c>
      <c r="CQ3" s="77" t="s">
        <v>113</v>
      </c>
      <c r="CR3" s="77" t="s">
        <v>113</v>
      </c>
      <c r="CS3" s="77" t="s">
        <v>113</v>
      </c>
      <c r="CT3" s="77" t="s">
        <v>113</v>
      </c>
      <c r="CU3" s="77" t="s">
        <v>113</v>
      </c>
      <c r="CV3" s="77" t="s">
        <v>113</v>
      </c>
      <c r="CW3" s="78" t="s">
        <v>113</v>
      </c>
      <c r="CY3" s="65"/>
      <c r="CZ3" s="66" t="s">
        <v>108</v>
      </c>
      <c r="DA3" s="67"/>
      <c r="DB3" s="68"/>
      <c r="DC3" s="69"/>
      <c r="DD3" s="70" t="s">
        <v>109</v>
      </c>
      <c r="DE3" s="71"/>
      <c r="DF3" s="72"/>
      <c r="DG3" s="79" t="s">
        <v>110</v>
      </c>
      <c r="DH3" s="80" t="s">
        <v>111</v>
      </c>
      <c r="DJ3" s="65"/>
      <c r="DK3" s="66" t="s">
        <v>108</v>
      </c>
      <c r="DL3" s="67"/>
      <c r="DM3" s="68"/>
      <c r="DN3" s="69"/>
      <c r="DO3" s="70" t="s">
        <v>109</v>
      </c>
      <c r="DP3" s="71"/>
      <c r="DQ3" s="72"/>
      <c r="DR3" s="79" t="s">
        <v>110</v>
      </c>
      <c r="DS3" s="80" t="s">
        <v>111</v>
      </c>
    </row>
    <row r="4" spans="1:123" x14ac:dyDescent="0.2">
      <c r="B4" s="81">
        <v>12</v>
      </c>
      <c r="C4" s="82">
        <v>1</v>
      </c>
      <c r="D4" s="75">
        <v>18.7</v>
      </c>
      <c r="E4" s="83">
        <v>19.2</v>
      </c>
      <c r="F4" s="84"/>
      <c r="G4" s="82">
        <v>1</v>
      </c>
      <c r="H4" s="75">
        <v>20</v>
      </c>
      <c r="I4" s="83">
        <v>7.5</v>
      </c>
      <c r="J4" s="83"/>
      <c r="K4" s="85">
        <f t="shared" ref="K4:K19" si="0">AVERAGE(D4:F4)</f>
        <v>18.95</v>
      </c>
      <c r="L4" s="86">
        <f t="shared" ref="L4:L19" si="1">AVERAGE(H4:J4)</f>
        <v>13.75</v>
      </c>
      <c r="O4" s="82">
        <v>1</v>
      </c>
      <c r="P4" s="75">
        <v>6.1</v>
      </c>
      <c r="Q4" s="83">
        <v>11.3</v>
      </c>
      <c r="R4" s="84"/>
      <c r="S4" s="82">
        <v>1</v>
      </c>
      <c r="T4" s="75">
        <v>2.5</v>
      </c>
      <c r="U4" s="83">
        <v>2.8</v>
      </c>
      <c r="V4" s="83"/>
      <c r="W4" s="85">
        <f t="shared" ref="W4:W19" si="2">AVERAGE(P4:R4)</f>
        <v>8.6999999999999993</v>
      </c>
      <c r="X4" s="86">
        <f t="shared" ref="X4:X19" si="3">AVERAGE(T4:V4)</f>
        <v>2.65</v>
      </c>
      <c r="Z4" s="82">
        <v>1</v>
      </c>
      <c r="AA4" s="75">
        <v>6.8</v>
      </c>
      <c r="AB4" s="83">
        <v>6.3</v>
      </c>
      <c r="AC4" s="84"/>
      <c r="AD4" s="82">
        <v>1</v>
      </c>
      <c r="AE4" s="75">
        <v>6.1</v>
      </c>
      <c r="AF4" s="83">
        <v>3.4</v>
      </c>
      <c r="AG4" s="83"/>
      <c r="AH4" s="85">
        <f t="shared" ref="AH4:AH19" si="4">AVERAGE(AA4:AC4)</f>
        <v>6.55</v>
      </c>
      <c r="AI4" s="86">
        <f t="shared" ref="AI4:AI19" si="5">AVERAGE(AE4:AG4)</f>
        <v>4.75</v>
      </c>
      <c r="AK4" s="82">
        <v>1</v>
      </c>
      <c r="AL4" s="75">
        <v>9.9</v>
      </c>
      <c r="AM4" s="83">
        <v>6.9</v>
      </c>
      <c r="AN4" s="84"/>
      <c r="AO4" s="82">
        <v>1</v>
      </c>
      <c r="AP4" s="75">
        <v>1.2</v>
      </c>
      <c r="AQ4" s="83">
        <v>3.9</v>
      </c>
      <c r="AR4" s="83"/>
      <c r="AS4" s="85">
        <f t="shared" ref="AS4:AS19" si="6">AVERAGE(AL4:AN4)</f>
        <v>8.4</v>
      </c>
      <c r="AT4" s="86">
        <f t="shared" ref="AT4:AT19" si="7">AVERAGE(AP4:AR4)</f>
        <v>2.5499999999999998</v>
      </c>
      <c r="AV4" s="82">
        <v>1</v>
      </c>
      <c r="AW4" s="75">
        <v>7.4</v>
      </c>
      <c r="AX4" s="83">
        <v>7.8</v>
      </c>
      <c r="AY4" s="84"/>
      <c r="AZ4" s="82">
        <v>1</v>
      </c>
      <c r="BA4" s="75">
        <v>8.9</v>
      </c>
      <c r="BB4" s="83">
        <v>2.9</v>
      </c>
      <c r="BC4" s="83"/>
      <c r="BD4" s="85">
        <f t="shared" ref="BD4:BD19" si="8">AVERAGE(AW4:AY4)</f>
        <v>7.6</v>
      </c>
      <c r="BE4" s="86">
        <f t="shared" ref="BE4:BE19" si="9">AVERAGE(BA4:BC4)</f>
        <v>5.9</v>
      </c>
      <c r="BG4" s="82">
        <v>1</v>
      </c>
      <c r="BH4" s="75">
        <v>10.9</v>
      </c>
      <c r="BI4" s="83">
        <v>14.6</v>
      </c>
      <c r="BJ4" s="84"/>
      <c r="BK4" s="82">
        <v>1</v>
      </c>
      <c r="BL4" s="75">
        <v>6.9</v>
      </c>
      <c r="BM4" s="83">
        <v>3.4</v>
      </c>
      <c r="BN4" s="83"/>
      <c r="BO4" s="85">
        <f t="shared" ref="BO4:BO19" si="10">AVERAGE(BH4:BJ4)</f>
        <v>12.75</v>
      </c>
      <c r="BP4" s="86">
        <f t="shared" ref="BP4:BP19" si="11">AVERAGE(BL4:BN4)</f>
        <v>5.15</v>
      </c>
      <c r="BS4" s="82">
        <v>1</v>
      </c>
      <c r="BT4" s="75">
        <v>9.1999999999999993</v>
      </c>
      <c r="BU4" s="83">
        <v>6.9</v>
      </c>
      <c r="BV4" s="84"/>
      <c r="BW4" s="82">
        <v>1</v>
      </c>
      <c r="BX4" s="75">
        <v>3.1</v>
      </c>
      <c r="BY4" s="83">
        <v>3.3</v>
      </c>
      <c r="BZ4" s="83"/>
      <c r="CA4" s="85">
        <f t="shared" ref="CA4:CA19" si="12">AVERAGE(BT4:BV4)</f>
        <v>8.0500000000000007</v>
      </c>
      <c r="CB4" s="86">
        <f t="shared" ref="CB4:CB19" si="13">AVERAGE(BX4:BZ4)</f>
        <v>3.2</v>
      </c>
      <c r="CD4" s="75">
        <v>31.3</v>
      </c>
      <c r="CE4" s="82">
        <v>1</v>
      </c>
      <c r="CF4" s="75">
        <v>18.100000000000001</v>
      </c>
      <c r="CG4" s="83">
        <v>11.8</v>
      </c>
      <c r="CH4" s="84"/>
      <c r="CI4" s="82">
        <v>1</v>
      </c>
      <c r="CJ4" s="75">
        <v>2.1</v>
      </c>
      <c r="CK4" s="83">
        <v>4.8</v>
      </c>
      <c r="CL4" s="83"/>
      <c r="CM4" s="85">
        <f t="shared" ref="CM4:CM19" si="14">AVERAGE(CF4:CH4)</f>
        <v>14.950000000000001</v>
      </c>
      <c r="CN4" s="86">
        <f t="shared" ref="CN4:CN19" si="15">AVERAGE(CJ4:CL4)</f>
        <v>3.45</v>
      </c>
      <c r="CP4" s="82">
        <v>1</v>
      </c>
      <c r="CQ4" s="87">
        <v>3.45</v>
      </c>
      <c r="CR4" s="88">
        <v>3.3</v>
      </c>
      <c r="CS4" s="89">
        <v>2.9</v>
      </c>
      <c r="CT4" s="88">
        <v>2.6</v>
      </c>
      <c r="CU4" s="88">
        <v>6.6</v>
      </c>
      <c r="CV4" s="88">
        <v>1.9</v>
      </c>
      <c r="CW4" s="90">
        <v>5.0999999999999996</v>
      </c>
      <c r="CY4" s="82">
        <v>1</v>
      </c>
      <c r="CZ4" s="75">
        <v>8.3000000000000007</v>
      </c>
      <c r="DA4" s="83">
        <v>8.1999999999999993</v>
      </c>
      <c r="DB4" s="84"/>
      <c r="DC4" s="82">
        <v>1</v>
      </c>
      <c r="DD4" s="75">
        <v>8.6999999999999993</v>
      </c>
      <c r="DE4" s="83">
        <v>6.9</v>
      </c>
      <c r="DF4" s="83"/>
      <c r="DG4" s="85">
        <f t="shared" ref="DG4:DG19" si="16">AVERAGE(CZ4:DB4)</f>
        <v>8.25</v>
      </c>
      <c r="DH4" s="86">
        <f t="shared" ref="DH4:DH19" si="17">AVERAGE(DD4:DF4)</f>
        <v>7.8</v>
      </c>
      <c r="DJ4" s="82">
        <v>1</v>
      </c>
      <c r="DK4" s="75">
        <v>8.3000000000000007</v>
      </c>
      <c r="DL4" s="83">
        <v>15.7</v>
      </c>
      <c r="DM4" s="84"/>
      <c r="DN4" s="82">
        <v>1</v>
      </c>
      <c r="DO4" s="75">
        <v>2.2000000000000002</v>
      </c>
      <c r="DP4" s="83">
        <v>2.4</v>
      </c>
      <c r="DQ4" s="83"/>
      <c r="DR4" s="85">
        <f t="shared" ref="DR4:DR19" si="18">AVERAGE(DK4:DM4)</f>
        <v>12</v>
      </c>
      <c r="DS4" s="86">
        <f t="shared" ref="DS4:DS19" si="19">AVERAGE(DO4:DQ4)</f>
        <v>2.2999999999999998</v>
      </c>
    </row>
    <row r="5" spans="1:123" x14ac:dyDescent="0.2">
      <c r="A5" s="61" t="s">
        <v>114</v>
      </c>
      <c r="B5" s="91">
        <v>13</v>
      </c>
      <c r="C5" s="82">
        <v>2</v>
      </c>
      <c r="D5" s="75">
        <v>7.4</v>
      </c>
      <c r="E5" s="83">
        <v>11.9</v>
      </c>
      <c r="F5" s="84"/>
      <c r="G5" s="82">
        <v>2</v>
      </c>
      <c r="H5" s="75">
        <v>8.3000000000000007</v>
      </c>
      <c r="I5" s="83">
        <v>19.899999999999999</v>
      </c>
      <c r="J5" s="83">
        <v>19.100000000000001</v>
      </c>
      <c r="K5" s="85">
        <f t="shared" si="0"/>
        <v>9.65</v>
      </c>
      <c r="L5" s="86">
        <f t="shared" si="1"/>
        <v>15.766666666666666</v>
      </c>
      <c r="O5" s="82">
        <v>2</v>
      </c>
      <c r="P5" s="75">
        <v>6.1</v>
      </c>
      <c r="Q5" s="83">
        <v>6.8</v>
      </c>
      <c r="R5" s="84"/>
      <c r="S5" s="82">
        <v>2</v>
      </c>
      <c r="T5" s="75">
        <v>3.9</v>
      </c>
      <c r="U5" s="83">
        <v>1.8</v>
      </c>
      <c r="V5" s="83"/>
      <c r="W5" s="85">
        <f t="shared" si="2"/>
        <v>6.4499999999999993</v>
      </c>
      <c r="X5" s="86">
        <f t="shared" si="3"/>
        <v>2.85</v>
      </c>
      <c r="Z5" s="82">
        <v>2</v>
      </c>
      <c r="AA5" s="75">
        <v>5.9</v>
      </c>
      <c r="AB5" s="83">
        <v>6.7</v>
      </c>
      <c r="AC5" s="84"/>
      <c r="AD5" s="82">
        <v>2</v>
      </c>
      <c r="AE5" s="75">
        <v>1.7</v>
      </c>
      <c r="AF5" s="83">
        <v>0.9</v>
      </c>
      <c r="AG5" s="83"/>
      <c r="AH5" s="85">
        <f t="shared" si="4"/>
        <v>6.3000000000000007</v>
      </c>
      <c r="AI5" s="86">
        <f t="shared" si="5"/>
        <v>1.3</v>
      </c>
      <c r="AK5" s="82">
        <v>2</v>
      </c>
      <c r="AL5" s="75">
        <v>10.199999999999999</v>
      </c>
      <c r="AM5" s="83">
        <v>4.5</v>
      </c>
      <c r="AN5" s="84"/>
      <c r="AO5" s="82">
        <v>2</v>
      </c>
      <c r="AP5" s="75">
        <v>1.1000000000000001</v>
      </c>
      <c r="AQ5" s="83">
        <v>3.4</v>
      </c>
      <c r="AR5" s="83"/>
      <c r="AS5" s="85">
        <f t="shared" si="6"/>
        <v>7.35</v>
      </c>
      <c r="AT5" s="86">
        <f t="shared" si="7"/>
        <v>2.25</v>
      </c>
      <c r="AV5" s="82">
        <v>2</v>
      </c>
      <c r="AW5" s="75">
        <v>6.5</v>
      </c>
      <c r="AX5" s="83">
        <v>9.9</v>
      </c>
      <c r="AY5" s="84"/>
      <c r="AZ5" s="82">
        <v>2</v>
      </c>
      <c r="BA5" s="75">
        <v>2.5</v>
      </c>
      <c r="BB5" s="83">
        <v>3.1</v>
      </c>
      <c r="BC5" s="83"/>
      <c r="BD5" s="85">
        <f t="shared" si="8"/>
        <v>8.1999999999999993</v>
      </c>
      <c r="BE5" s="86">
        <f t="shared" si="9"/>
        <v>2.8</v>
      </c>
      <c r="BG5" s="82">
        <v>2</v>
      </c>
      <c r="BH5" s="75">
        <v>7.3</v>
      </c>
      <c r="BI5" s="83">
        <v>8.1999999999999993</v>
      </c>
      <c r="BJ5" s="84"/>
      <c r="BK5" s="82">
        <v>2</v>
      </c>
      <c r="BL5" s="75">
        <v>4.8</v>
      </c>
      <c r="BM5" s="83">
        <v>3.3</v>
      </c>
      <c r="BN5" s="83"/>
      <c r="BO5" s="85">
        <f t="shared" si="10"/>
        <v>7.75</v>
      </c>
      <c r="BP5" s="86">
        <f t="shared" si="11"/>
        <v>4.05</v>
      </c>
      <c r="BS5" s="82">
        <v>2</v>
      </c>
      <c r="BT5" s="75">
        <v>8.8000000000000007</v>
      </c>
      <c r="BU5" s="83">
        <v>6.7</v>
      </c>
      <c r="BV5" s="84"/>
      <c r="BW5" s="82">
        <v>2</v>
      </c>
      <c r="BX5" s="75">
        <v>2.4</v>
      </c>
      <c r="BY5" s="83">
        <v>5.9</v>
      </c>
      <c r="BZ5" s="83"/>
      <c r="CA5" s="85">
        <f t="shared" si="12"/>
        <v>7.75</v>
      </c>
      <c r="CB5" s="86">
        <f t="shared" si="13"/>
        <v>4.1500000000000004</v>
      </c>
      <c r="CD5" s="75">
        <v>26.8</v>
      </c>
      <c r="CE5" s="82">
        <v>2</v>
      </c>
      <c r="CF5" s="75">
        <v>9.9</v>
      </c>
      <c r="CG5" s="83">
        <v>10.1</v>
      </c>
      <c r="CH5" s="84"/>
      <c r="CI5" s="82">
        <v>2</v>
      </c>
      <c r="CJ5" s="75">
        <v>4.0999999999999996</v>
      </c>
      <c r="CK5" s="83">
        <v>10.9</v>
      </c>
      <c r="CL5" s="83"/>
      <c r="CM5" s="85">
        <f t="shared" si="14"/>
        <v>10</v>
      </c>
      <c r="CN5" s="86">
        <f t="shared" si="15"/>
        <v>7.5</v>
      </c>
      <c r="CP5" s="82">
        <v>2</v>
      </c>
      <c r="CQ5" s="87">
        <v>7.5</v>
      </c>
      <c r="CR5" s="88">
        <v>3.9</v>
      </c>
      <c r="CS5" s="89">
        <v>13.2</v>
      </c>
      <c r="CT5" s="88">
        <v>9.6999999999999993</v>
      </c>
      <c r="CU5" s="88">
        <v>3.1</v>
      </c>
      <c r="CV5" s="88">
        <v>6.9</v>
      </c>
      <c r="CW5" s="90">
        <v>2.2999999999999998</v>
      </c>
      <c r="CY5" s="82">
        <v>2</v>
      </c>
      <c r="CZ5" s="75">
        <v>8.3000000000000007</v>
      </c>
      <c r="DA5" s="83">
        <v>15.6</v>
      </c>
      <c r="DB5" s="84"/>
      <c r="DC5" s="82">
        <v>2</v>
      </c>
      <c r="DD5" s="75">
        <v>1.1000000000000001</v>
      </c>
      <c r="DE5" s="83">
        <v>3.5</v>
      </c>
      <c r="DF5" s="83"/>
      <c r="DG5" s="85">
        <f t="shared" si="16"/>
        <v>11.95</v>
      </c>
      <c r="DH5" s="86">
        <f t="shared" si="17"/>
        <v>2.2999999999999998</v>
      </c>
      <c r="DJ5" s="82">
        <v>2</v>
      </c>
      <c r="DK5" s="75">
        <v>5.9</v>
      </c>
      <c r="DL5" s="83">
        <v>6.6</v>
      </c>
      <c r="DM5" s="84"/>
      <c r="DN5" s="82">
        <v>2</v>
      </c>
      <c r="DO5" s="75">
        <v>2.8</v>
      </c>
      <c r="DP5" s="83">
        <v>2.1</v>
      </c>
      <c r="DQ5" s="83"/>
      <c r="DR5" s="85">
        <f t="shared" si="18"/>
        <v>6.25</v>
      </c>
      <c r="DS5" s="86">
        <f t="shared" si="19"/>
        <v>2.4500000000000002</v>
      </c>
    </row>
    <row r="6" spans="1:123" x14ac:dyDescent="0.2">
      <c r="B6" s="81">
        <v>14</v>
      </c>
      <c r="C6" s="82">
        <v>3</v>
      </c>
      <c r="D6" s="75">
        <v>9.1</v>
      </c>
      <c r="E6" s="83">
        <v>5.9</v>
      </c>
      <c r="F6" s="84"/>
      <c r="G6" s="82">
        <v>3</v>
      </c>
      <c r="H6" s="75">
        <v>10.9</v>
      </c>
      <c r="I6" s="83">
        <v>9.6</v>
      </c>
      <c r="J6" s="83"/>
      <c r="K6" s="85">
        <f t="shared" si="0"/>
        <v>7.5</v>
      </c>
      <c r="L6" s="86">
        <f t="shared" si="1"/>
        <v>10.25</v>
      </c>
      <c r="O6" s="82">
        <v>3</v>
      </c>
      <c r="P6" s="75">
        <v>6.3</v>
      </c>
      <c r="Q6" s="83">
        <v>7.3</v>
      </c>
      <c r="R6" s="84"/>
      <c r="S6" s="82">
        <v>3</v>
      </c>
      <c r="T6" s="75">
        <v>4.0999999999999996</v>
      </c>
      <c r="U6" s="83">
        <v>3.1</v>
      </c>
      <c r="V6" s="83"/>
      <c r="W6" s="85">
        <f t="shared" si="2"/>
        <v>6.8</v>
      </c>
      <c r="X6" s="86">
        <f t="shared" si="3"/>
        <v>3.5999999999999996</v>
      </c>
      <c r="Z6" s="82">
        <v>3</v>
      </c>
      <c r="AA6" s="75">
        <v>12.1</v>
      </c>
      <c r="AB6" s="83">
        <v>5.2</v>
      </c>
      <c r="AC6" s="84"/>
      <c r="AD6" s="82">
        <v>3</v>
      </c>
      <c r="AE6" s="75">
        <v>4.0999999999999996</v>
      </c>
      <c r="AF6" s="83">
        <v>3.1</v>
      </c>
      <c r="AG6" s="83"/>
      <c r="AH6" s="85">
        <f t="shared" si="4"/>
        <v>8.65</v>
      </c>
      <c r="AI6" s="86">
        <f t="shared" si="5"/>
        <v>3.5999999999999996</v>
      </c>
      <c r="AK6" s="82">
        <v>3</v>
      </c>
      <c r="AL6" s="75">
        <v>7.3</v>
      </c>
      <c r="AM6" s="83">
        <v>14.4</v>
      </c>
      <c r="AN6" s="84"/>
      <c r="AO6" s="82">
        <v>3</v>
      </c>
      <c r="AP6" s="75">
        <v>2.2999999999999998</v>
      </c>
      <c r="AQ6" s="83">
        <v>1.9</v>
      </c>
      <c r="AR6" s="83"/>
      <c r="AS6" s="85">
        <f t="shared" si="6"/>
        <v>10.85</v>
      </c>
      <c r="AT6" s="86">
        <f t="shared" si="7"/>
        <v>2.0999999999999996</v>
      </c>
      <c r="AV6" s="82">
        <v>3</v>
      </c>
      <c r="AW6" s="75">
        <v>11.3</v>
      </c>
      <c r="AX6" s="83">
        <v>11.1</v>
      </c>
      <c r="AY6" s="84"/>
      <c r="AZ6" s="82">
        <v>3</v>
      </c>
      <c r="BA6" s="75">
        <v>7.9</v>
      </c>
      <c r="BB6" s="83">
        <v>2.5</v>
      </c>
      <c r="BC6" s="83"/>
      <c r="BD6" s="85">
        <f t="shared" si="8"/>
        <v>11.2</v>
      </c>
      <c r="BE6" s="86">
        <f t="shared" si="9"/>
        <v>5.2</v>
      </c>
      <c r="BG6" s="82">
        <v>3</v>
      </c>
      <c r="BH6" s="75">
        <v>9.6</v>
      </c>
      <c r="BI6" s="83">
        <v>4.5</v>
      </c>
      <c r="BJ6" s="84"/>
      <c r="BK6" s="82">
        <v>3</v>
      </c>
      <c r="BL6" s="75">
        <v>4.5</v>
      </c>
      <c r="BM6" s="83">
        <v>5.9</v>
      </c>
      <c r="BN6" s="83"/>
      <c r="BO6" s="85">
        <f t="shared" si="10"/>
        <v>7.05</v>
      </c>
      <c r="BP6" s="86">
        <f t="shared" si="11"/>
        <v>5.2</v>
      </c>
      <c r="BS6" s="82">
        <v>3</v>
      </c>
      <c r="BT6" s="75">
        <v>12.6</v>
      </c>
      <c r="BU6" s="83">
        <v>12.9</v>
      </c>
      <c r="BV6" s="84"/>
      <c r="BW6" s="82">
        <v>3</v>
      </c>
      <c r="BX6" s="75">
        <v>2.8</v>
      </c>
      <c r="BY6" s="83">
        <v>2.2000000000000002</v>
      </c>
      <c r="BZ6" s="83"/>
      <c r="CA6" s="85">
        <f t="shared" si="12"/>
        <v>12.75</v>
      </c>
      <c r="CB6" s="86">
        <f t="shared" si="13"/>
        <v>2.5</v>
      </c>
      <c r="CD6" s="75">
        <v>31.1</v>
      </c>
      <c r="CE6" s="82">
        <v>3</v>
      </c>
      <c r="CF6" s="75">
        <v>11.2</v>
      </c>
      <c r="CG6" s="83">
        <v>12.5</v>
      </c>
      <c r="CH6" s="84"/>
      <c r="CI6" s="82">
        <v>3</v>
      </c>
      <c r="CJ6" s="75">
        <v>6.9</v>
      </c>
      <c r="CK6" s="83">
        <v>7.6</v>
      </c>
      <c r="CL6" s="83"/>
      <c r="CM6" s="85">
        <f t="shared" si="14"/>
        <v>11.85</v>
      </c>
      <c r="CN6" s="86">
        <f t="shared" si="15"/>
        <v>7.25</v>
      </c>
      <c r="CP6" s="82">
        <v>3</v>
      </c>
      <c r="CQ6" s="87">
        <v>7.25</v>
      </c>
      <c r="CR6" s="88">
        <v>8.1</v>
      </c>
      <c r="CS6" s="89">
        <v>2.1</v>
      </c>
      <c r="CT6" s="88">
        <v>6.9</v>
      </c>
      <c r="CU6" s="88">
        <v>8.3000000000000007</v>
      </c>
      <c r="CV6" s="88">
        <v>2.9</v>
      </c>
      <c r="CW6" s="90">
        <v>3.7</v>
      </c>
      <c r="CY6" s="82">
        <v>3</v>
      </c>
      <c r="CZ6" s="75">
        <v>10.9</v>
      </c>
      <c r="DA6" s="83">
        <v>5.9</v>
      </c>
      <c r="DB6" s="84"/>
      <c r="DC6" s="82">
        <v>3</v>
      </c>
      <c r="DD6" s="75">
        <v>7.1</v>
      </c>
      <c r="DE6" s="83">
        <v>6.2</v>
      </c>
      <c r="DF6" s="83"/>
      <c r="DG6" s="85">
        <f t="shared" si="16"/>
        <v>8.4</v>
      </c>
      <c r="DH6" s="86">
        <f t="shared" si="17"/>
        <v>6.65</v>
      </c>
      <c r="DJ6" s="82">
        <v>3</v>
      </c>
      <c r="DK6" s="75">
        <v>7.9</v>
      </c>
      <c r="DL6" s="83">
        <v>15.1</v>
      </c>
      <c r="DM6" s="84"/>
      <c r="DN6" s="82">
        <v>3</v>
      </c>
      <c r="DO6" s="75">
        <v>1.1000000000000001</v>
      </c>
      <c r="DP6" s="83">
        <v>4.5</v>
      </c>
      <c r="DQ6" s="83"/>
      <c r="DR6" s="85">
        <f t="shared" si="18"/>
        <v>11.5</v>
      </c>
      <c r="DS6" s="86">
        <f t="shared" si="19"/>
        <v>2.8</v>
      </c>
    </row>
    <row r="7" spans="1:123" x14ac:dyDescent="0.2">
      <c r="A7" s="61" t="s">
        <v>114</v>
      </c>
      <c r="B7" s="91">
        <v>15</v>
      </c>
      <c r="C7" s="82">
        <v>4</v>
      </c>
      <c r="D7" s="75">
        <v>17.5</v>
      </c>
      <c r="E7" s="83">
        <v>6.3</v>
      </c>
      <c r="F7" s="84"/>
      <c r="G7" s="82">
        <v>4</v>
      </c>
      <c r="H7" s="75">
        <v>7.1</v>
      </c>
      <c r="I7" s="83">
        <v>7.6</v>
      </c>
      <c r="J7" s="83"/>
      <c r="K7" s="85">
        <f t="shared" si="0"/>
        <v>11.9</v>
      </c>
      <c r="L7" s="86">
        <f t="shared" si="1"/>
        <v>7.35</v>
      </c>
      <c r="O7" s="82">
        <v>4</v>
      </c>
      <c r="P7" s="75">
        <v>6.9</v>
      </c>
      <c r="Q7" s="83">
        <v>12.9</v>
      </c>
      <c r="R7" s="84"/>
      <c r="S7" s="82">
        <v>4</v>
      </c>
      <c r="T7" s="75">
        <v>1.9</v>
      </c>
      <c r="U7" s="83">
        <v>2.2000000000000002</v>
      </c>
      <c r="V7" s="83"/>
      <c r="W7" s="85">
        <f t="shared" si="2"/>
        <v>9.9</v>
      </c>
      <c r="X7" s="86">
        <f t="shared" si="3"/>
        <v>2.0499999999999998</v>
      </c>
      <c r="Z7" s="82">
        <v>4</v>
      </c>
      <c r="AA7" s="75">
        <v>4.4000000000000004</v>
      </c>
      <c r="AB7" s="83">
        <v>6.6</v>
      </c>
      <c r="AC7" s="84"/>
      <c r="AD7" s="82">
        <v>4</v>
      </c>
      <c r="AE7" s="75">
        <v>4.3</v>
      </c>
      <c r="AF7" s="83">
        <v>2.9</v>
      </c>
      <c r="AG7" s="83"/>
      <c r="AH7" s="85">
        <f t="shared" si="4"/>
        <v>5.5</v>
      </c>
      <c r="AI7" s="86">
        <f t="shared" si="5"/>
        <v>3.5999999999999996</v>
      </c>
      <c r="AK7" s="82">
        <v>4</v>
      </c>
      <c r="AL7" s="75">
        <v>8.6</v>
      </c>
      <c r="AM7" s="83">
        <v>5.2</v>
      </c>
      <c r="AN7" s="84"/>
      <c r="AO7" s="82">
        <v>4</v>
      </c>
      <c r="AP7" s="75">
        <v>5.3</v>
      </c>
      <c r="AQ7" s="83">
        <v>3.1</v>
      </c>
      <c r="AR7" s="83"/>
      <c r="AS7" s="85">
        <f t="shared" si="6"/>
        <v>6.9</v>
      </c>
      <c r="AT7" s="86">
        <f t="shared" si="7"/>
        <v>4.2</v>
      </c>
      <c r="AV7" s="82">
        <v>4</v>
      </c>
      <c r="AW7" s="75">
        <v>14.3</v>
      </c>
      <c r="AX7" s="83">
        <v>9.3000000000000007</v>
      </c>
      <c r="AY7" s="84"/>
      <c r="AZ7" s="82">
        <v>4</v>
      </c>
      <c r="BA7" s="75">
        <v>8.9</v>
      </c>
      <c r="BB7" s="83">
        <v>2.1</v>
      </c>
      <c r="BC7" s="83"/>
      <c r="BD7" s="85">
        <f t="shared" si="8"/>
        <v>11.8</v>
      </c>
      <c r="BE7" s="86">
        <f t="shared" si="9"/>
        <v>5.5</v>
      </c>
      <c r="BG7" s="82">
        <v>4</v>
      </c>
      <c r="BH7" s="75">
        <v>15.4</v>
      </c>
      <c r="BI7" s="83">
        <v>12.1</v>
      </c>
      <c r="BJ7" s="84"/>
      <c r="BK7" s="82">
        <v>4</v>
      </c>
      <c r="BL7" s="75">
        <v>1.9</v>
      </c>
      <c r="BM7" s="83">
        <v>1.2</v>
      </c>
      <c r="BN7" s="83"/>
      <c r="BO7" s="85">
        <f t="shared" si="10"/>
        <v>13.75</v>
      </c>
      <c r="BP7" s="86">
        <f t="shared" si="11"/>
        <v>1.5499999999999998</v>
      </c>
      <c r="BS7" s="82">
        <v>4</v>
      </c>
      <c r="BT7" s="75">
        <v>6.1</v>
      </c>
      <c r="BU7" s="83">
        <v>5.4</v>
      </c>
      <c r="BV7" s="84"/>
      <c r="BW7" s="82">
        <v>4</v>
      </c>
      <c r="BX7" s="75">
        <v>3.5</v>
      </c>
      <c r="BY7" s="83">
        <v>2.1</v>
      </c>
      <c r="BZ7" s="83"/>
      <c r="CA7" s="85">
        <f t="shared" si="12"/>
        <v>5.75</v>
      </c>
      <c r="CB7" s="86">
        <f t="shared" si="13"/>
        <v>2.8</v>
      </c>
      <c r="CD7" s="75">
        <v>24.4</v>
      </c>
      <c r="CE7" s="82">
        <v>4</v>
      </c>
      <c r="CF7" s="75">
        <v>16.3</v>
      </c>
      <c r="CG7" s="83">
        <v>12.7</v>
      </c>
      <c r="CH7" s="84"/>
      <c r="CI7" s="82">
        <v>4</v>
      </c>
      <c r="CJ7" s="75">
        <v>1.4</v>
      </c>
      <c r="CK7" s="83">
        <v>3.4</v>
      </c>
      <c r="CL7" s="83"/>
      <c r="CM7" s="85">
        <f t="shared" si="14"/>
        <v>14.5</v>
      </c>
      <c r="CN7" s="86">
        <f t="shared" si="15"/>
        <v>2.4</v>
      </c>
      <c r="CP7" s="82">
        <v>4</v>
      </c>
      <c r="CQ7" s="87">
        <v>2.4</v>
      </c>
      <c r="CR7" s="88">
        <v>12.5</v>
      </c>
      <c r="CS7" s="89">
        <v>3.4</v>
      </c>
      <c r="CT7" s="88">
        <v>4.5</v>
      </c>
      <c r="CU7" s="88">
        <v>10.7</v>
      </c>
      <c r="CV7" s="88">
        <v>11.5</v>
      </c>
      <c r="CW7" s="90">
        <v>9.8000000000000007</v>
      </c>
      <c r="CY7" s="82">
        <v>4</v>
      </c>
      <c r="CZ7" s="75">
        <v>9.5</v>
      </c>
      <c r="DA7" s="83">
        <v>6.1</v>
      </c>
      <c r="DB7" s="84"/>
      <c r="DC7" s="82">
        <v>4</v>
      </c>
      <c r="DD7" s="75">
        <v>6.2</v>
      </c>
      <c r="DE7" s="83">
        <v>1.6</v>
      </c>
      <c r="DF7" s="83"/>
      <c r="DG7" s="85">
        <f t="shared" si="16"/>
        <v>7.8</v>
      </c>
      <c r="DH7" s="86">
        <f t="shared" si="17"/>
        <v>3.9000000000000004</v>
      </c>
      <c r="DJ7" s="82">
        <v>4</v>
      </c>
      <c r="DK7" s="75">
        <v>6.2</v>
      </c>
      <c r="DL7" s="83">
        <v>13.8</v>
      </c>
      <c r="DM7" s="84"/>
      <c r="DN7" s="82">
        <v>4</v>
      </c>
      <c r="DO7" s="75">
        <v>2.2999999999999998</v>
      </c>
      <c r="DP7" s="83">
        <v>1.1000000000000001</v>
      </c>
      <c r="DQ7" s="83"/>
      <c r="DR7" s="85">
        <f t="shared" si="18"/>
        <v>10</v>
      </c>
      <c r="DS7" s="86">
        <f t="shared" si="19"/>
        <v>1.7</v>
      </c>
    </row>
    <row r="8" spans="1:123" x14ac:dyDescent="0.2">
      <c r="A8" s="61" t="s">
        <v>114</v>
      </c>
      <c r="B8" s="91">
        <v>16</v>
      </c>
      <c r="C8" s="82">
        <v>5</v>
      </c>
      <c r="D8" s="75">
        <v>8.1</v>
      </c>
      <c r="E8" s="83">
        <v>5.9</v>
      </c>
      <c r="F8" s="84"/>
      <c r="G8" s="82">
        <v>5</v>
      </c>
      <c r="H8" s="75">
        <v>7.8</v>
      </c>
      <c r="I8" s="83">
        <v>7.5</v>
      </c>
      <c r="J8" s="83"/>
      <c r="K8" s="85">
        <f t="shared" si="0"/>
        <v>7</v>
      </c>
      <c r="L8" s="86">
        <f t="shared" si="1"/>
        <v>7.65</v>
      </c>
      <c r="O8" s="82">
        <v>5</v>
      </c>
      <c r="P8" s="75">
        <v>9.3000000000000007</v>
      </c>
      <c r="Q8" s="83">
        <v>9.9</v>
      </c>
      <c r="R8" s="84"/>
      <c r="S8" s="82">
        <v>5</v>
      </c>
      <c r="T8" s="75">
        <v>2.4</v>
      </c>
      <c r="U8" s="83">
        <v>2.9</v>
      </c>
      <c r="V8" s="83"/>
      <c r="W8" s="85">
        <f t="shared" si="2"/>
        <v>9.6000000000000014</v>
      </c>
      <c r="X8" s="86">
        <f t="shared" si="3"/>
        <v>2.65</v>
      </c>
      <c r="Z8" s="82">
        <v>5</v>
      </c>
      <c r="AA8" s="75">
        <v>5.9</v>
      </c>
      <c r="AB8" s="83">
        <v>6.4</v>
      </c>
      <c r="AC8" s="84"/>
      <c r="AD8" s="82">
        <v>5</v>
      </c>
      <c r="AE8" s="75">
        <v>7.9</v>
      </c>
      <c r="AF8" s="83">
        <v>1.2</v>
      </c>
      <c r="AG8" s="83"/>
      <c r="AH8" s="85">
        <f t="shared" si="4"/>
        <v>6.15</v>
      </c>
      <c r="AI8" s="86">
        <f t="shared" si="5"/>
        <v>4.55</v>
      </c>
      <c r="AK8" s="82">
        <v>5</v>
      </c>
      <c r="AL8" s="75">
        <v>6.3</v>
      </c>
      <c r="AM8" s="83">
        <v>14.4</v>
      </c>
      <c r="AN8" s="84"/>
      <c r="AO8" s="82">
        <v>5</v>
      </c>
      <c r="AP8" s="75">
        <v>1.5</v>
      </c>
      <c r="AQ8" s="83">
        <v>3.1</v>
      </c>
      <c r="AR8" s="83"/>
      <c r="AS8" s="85">
        <f t="shared" si="6"/>
        <v>10.35</v>
      </c>
      <c r="AT8" s="86">
        <f t="shared" si="7"/>
        <v>2.2999999999999998</v>
      </c>
      <c r="AV8" s="82">
        <v>5</v>
      </c>
      <c r="AW8" s="75">
        <v>14.2</v>
      </c>
      <c r="AX8" s="83">
        <v>10.5</v>
      </c>
      <c r="AY8" s="84"/>
      <c r="AZ8" s="82">
        <v>5</v>
      </c>
      <c r="BA8" s="75">
        <v>10.8</v>
      </c>
      <c r="BB8" s="83">
        <v>9.1999999999999993</v>
      </c>
      <c r="BC8" s="83"/>
      <c r="BD8" s="85">
        <f t="shared" si="8"/>
        <v>12.35</v>
      </c>
      <c r="BE8" s="86">
        <f t="shared" si="9"/>
        <v>10</v>
      </c>
      <c r="BG8" s="82">
        <v>5</v>
      </c>
      <c r="BH8" s="75">
        <v>7.7</v>
      </c>
      <c r="BI8" s="83">
        <v>5.9</v>
      </c>
      <c r="BJ8" s="84"/>
      <c r="BK8" s="82">
        <v>5</v>
      </c>
      <c r="BL8" s="75">
        <v>8.6999999999999993</v>
      </c>
      <c r="BM8" s="83">
        <v>3.9</v>
      </c>
      <c r="BN8" s="83"/>
      <c r="BO8" s="85">
        <f t="shared" si="10"/>
        <v>6.8000000000000007</v>
      </c>
      <c r="BP8" s="86">
        <f t="shared" si="11"/>
        <v>6.3</v>
      </c>
      <c r="BS8" s="82">
        <v>5</v>
      </c>
      <c r="BT8" s="75">
        <v>18.899999999999999</v>
      </c>
      <c r="BU8" s="83">
        <v>8.3000000000000007</v>
      </c>
      <c r="BV8" s="84"/>
      <c r="BW8" s="82">
        <v>5</v>
      </c>
      <c r="BX8" s="75">
        <v>5.2</v>
      </c>
      <c r="BY8" s="83">
        <v>1.9</v>
      </c>
      <c r="BZ8" s="83"/>
      <c r="CA8" s="85">
        <f t="shared" si="12"/>
        <v>13.6</v>
      </c>
      <c r="CB8" s="86">
        <f t="shared" si="13"/>
        <v>3.55</v>
      </c>
      <c r="CD8" s="75">
        <v>26.5</v>
      </c>
      <c r="CE8" s="82">
        <v>5</v>
      </c>
      <c r="CF8" s="75">
        <v>7</v>
      </c>
      <c r="CG8" s="83">
        <v>7.3</v>
      </c>
      <c r="CH8" s="84"/>
      <c r="CI8" s="82">
        <v>5</v>
      </c>
      <c r="CJ8" s="75">
        <v>2.9</v>
      </c>
      <c r="CK8" s="83">
        <v>11.5</v>
      </c>
      <c r="CL8" s="83">
        <v>3.9</v>
      </c>
      <c r="CM8" s="85">
        <f t="shared" si="14"/>
        <v>7.15</v>
      </c>
      <c r="CN8" s="86">
        <f t="shared" si="15"/>
        <v>6.1000000000000005</v>
      </c>
      <c r="CP8" s="82">
        <v>5</v>
      </c>
      <c r="CQ8" s="87">
        <v>6.1000000000000005</v>
      </c>
      <c r="CR8" s="88">
        <v>4.5999999999999996</v>
      </c>
      <c r="CS8" s="89">
        <v>15.2</v>
      </c>
      <c r="CT8" s="88">
        <v>20.100000000000001</v>
      </c>
      <c r="CU8" s="88">
        <v>7.2</v>
      </c>
      <c r="CV8" s="88">
        <v>1.6</v>
      </c>
      <c r="CW8" s="90">
        <v>2.5</v>
      </c>
      <c r="CY8" s="82">
        <v>5</v>
      </c>
      <c r="CZ8" s="75">
        <v>6.3</v>
      </c>
      <c r="DA8" s="83">
        <v>6.8</v>
      </c>
      <c r="DB8" s="84"/>
      <c r="DC8" s="82">
        <v>5</v>
      </c>
      <c r="DD8" s="75">
        <v>6.9</v>
      </c>
      <c r="DE8" s="83">
        <v>6.1</v>
      </c>
      <c r="DF8" s="83"/>
      <c r="DG8" s="85">
        <f t="shared" si="16"/>
        <v>6.55</v>
      </c>
      <c r="DH8" s="86">
        <f t="shared" si="17"/>
        <v>6.5</v>
      </c>
      <c r="DJ8" s="82">
        <v>5</v>
      </c>
      <c r="DK8" s="75">
        <v>8.9</v>
      </c>
      <c r="DL8" s="83">
        <v>7.6</v>
      </c>
      <c r="DM8" s="84"/>
      <c r="DN8" s="82">
        <v>5</v>
      </c>
      <c r="DO8" s="75">
        <v>3.2</v>
      </c>
      <c r="DP8" s="83">
        <v>2.9</v>
      </c>
      <c r="DQ8" s="83"/>
      <c r="DR8" s="85">
        <f t="shared" si="18"/>
        <v>8.25</v>
      </c>
      <c r="DS8" s="86">
        <f t="shared" si="19"/>
        <v>3.05</v>
      </c>
    </row>
    <row r="9" spans="1:123" x14ac:dyDescent="0.2">
      <c r="B9" s="81">
        <v>17</v>
      </c>
      <c r="C9" s="82">
        <v>6</v>
      </c>
      <c r="D9" s="75">
        <v>14.2</v>
      </c>
      <c r="E9" s="83">
        <v>7.8</v>
      </c>
      <c r="F9" s="84"/>
      <c r="G9" s="82">
        <v>6</v>
      </c>
      <c r="H9" s="75">
        <v>16.2</v>
      </c>
      <c r="I9" s="83">
        <v>11.1</v>
      </c>
      <c r="J9" s="83"/>
      <c r="K9" s="85">
        <f t="shared" si="0"/>
        <v>11</v>
      </c>
      <c r="L9" s="86">
        <f t="shared" si="1"/>
        <v>13.649999999999999</v>
      </c>
      <c r="O9" s="82">
        <v>6</v>
      </c>
      <c r="P9" s="75">
        <v>18.899999999999999</v>
      </c>
      <c r="Q9" s="83">
        <v>8.6999999999999993</v>
      </c>
      <c r="R9" s="84"/>
      <c r="S9" s="82">
        <v>6</v>
      </c>
      <c r="T9" s="75">
        <v>1.9</v>
      </c>
      <c r="U9" s="83">
        <v>3.9</v>
      </c>
      <c r="V9" s="83"/>
      <c r="W9" s="85">
        <f t="shared" si="2"/>
        <v>13.799999999999999</v>
      </c>
      <c r="X9" s="86">
        <f t="shared" si="3"/>
        <v>2.9</v>
      </c>
      <c r="Z9" s="82">
        <v>6</v>
      </c>
      <c r="AA9" s="75">
        <v>4.4000000000000004</v>
      </c>
      <c r="AB9" s="83">
        <v>5.5</v>
      </c>
      <c r="AC9" s="84"/>
      <c r="AD9" s="82">
        <v>6</v>
      </c>
      <c r="AE9" s="75">
        <v>1.9</v>
      </c>
      <c r="AF9" s="83">
        <v>4.9000000000000004</v>
      </c>
      <c r="AG9" s="83"/>
      <c r="AH9" s="85">
        <f t="shared" si="4"/>
        <v>4.95</v>
      </c>
      <c r="AI9" s="86">
        <f t="shared" si="5"/>
        <v>3.4000000000000004</v>
      </c>
      <c r="AK9" s="82">
        <v>6</v>
      </c>
      <c r="AL9" s="75">
        <v>20</v>
      </c>
      <c r="AM9" s="83">
        <v>3.7</v>
      </c>
      <c r="AN9" s="84">
        <v>11.3</v>
      </c>
      <c r="AO9" s="82">
        <v>6</v>
      </c>
      <c r="AP9" s="75">
        <v>4.7</v>
      </c>
      <c r="AQ9" s="83">
        <v>2.6</v>
      </c>
      <c r="AR9" s="83"/>
      <c r="AS9" s="85">
        <f t="shared" si="6"/>
        <v>11.666666666666666</v>
      </c>
      <c r="AT9" s="86">
        <f t="shared" si="7"/>
        <v>3.6500000000000004</v>
      </c>
      <c r="AV9" s="82">
        <v>6</v>
      </c>
      <c r="AW9" s="75">
        <v>17.899999999999999</v>
      </c>
      <c r="AX9" s="83">
        <v>14.4</v>
      </c>
      <c r="AY9" s="84"/>
      <c r="AZ9" s="82">
        <v>6</v>
      </c>
      <c r="BA9" s="75">
        <v>2.6</v>
      </c>
      <c r="BB9" s="83">
        <v>8.8000000000000007</v>
      </c>
      <c r="BC9" s="83"/>
      <c r="BD9" s="85">
        <f t="shared" si="8"/>
        <v>16.149999999999999</v>
      </c>
      <c r="BE9" s="86">
        <f t="shared" si="9"/>
        <v>5.7</v>
      </c>
      <c r="BG9" s="82">
        <v>6</v>
      </c>
      <c r="BH9" s="75">
        <v>10.7</v>
      </c>
      <c r="BI9" s="83">
        <v>20</v>
      </c>
      <c r="BJ9" s="84"/>
      <c r="BK9" s="82">
        <v>6</v>
      </c>
      <c r="BL9" s="75">
        <v>9.1999999999999993</v>
      </c>
      <c r="BM9" s="83">
        <v>3.4</v>
      </c>
      <c r="BN9" s="83"/>
      <c r="BO9" s="85">
        <f t="shared" si="10"/>
        <v>15.35</v>
      </c>
      <c r="BP9" s="86">
        <f t="shared" si="11"/>
        <v>6.3</v>
      </c>
      <c r="BS9" s="82">
        <v>6</v>
      </c>
      <c r="BT9" s="75">
        <v>17.899999999999999</v>
      </c>
      <c r="BU9" s="83">
        <v>7.6</v>
      </c>
      <c r="BV9" s="84"/>
      <c r="BW9" s="82">
        <v>6</v>
      </c>
      <c r="BX9" s="75">
        <v>4.5</v>
      </c>
      <c r="BY9" s="83">
        <v>3.6</v>
      </c>
      <c r="BZ9" s="83"/>
      <c r="CA9" s="85">
        <f t="shared" si="12"/>
        <v>12.75</v>
      </c>
      <c r="CB9" s="86">
        <f t="shared" si="13"/>
        <v>4.05</v>
      </c>
      <c r="CD9" s="75">
        <v>30.9</v>
      </c>
      <c r="CE9" s="82">
        <v>6</v>
      </c>
      <c r="CF9" s="75">
        <v>19.5</v>
      </c>
      <c r="CG9" s="83">
        <v>20</v>
      </c>
      <c r="CH9" s="84"/>
      <c r="CI9" s="82">
        <v>6</v>
      </c>
      <c r="CJ9" s="75">
        <v>8.1999999999999993</v>
      </c>
      <c r="CK9" s="83">
        <v>3.9</v>
      </c>
      <c r="CL9" s="83"/>
      <c r="CM9" s="85">
        <f t="shared" si="14"/>
        <v>19.75</v>
      </c>
      <c r="CN9" s="86">
        <f t="shared" si="15"/>
        <v>6.05</v>
      </c>
      <c r="CP9" s="82">
        <v>6</v>
      </c>
      <c r="CQ9" s="87">
        <v>6.05</v>
      </c>
      <c r="CR9" s="88">
        <v>7.8</v>
      </c>
      <c r="CS9" s="89">
        <v>1.9</v>
      </c>
      <c r="CT9" s="88">
        <v>10.9</v>
      </c>
      <c r="CU9" s="88">
        <v>7.1</v>
      </c>
      <c r="CV9" s="88">
        <v>1.9</v>
      </c>
      <c r="CW9" s="90">
        <v>10.1</v>
      </c>
      <c r="CY9" s="82">
        <v>6</v>
      </c>
      <c r="CZ9" s="75">
        <v>6.2</v>
      </c>
      <c r="DA9" s="83">
        <v>8.1999999999999993</v>
      </c>
      <c r="DB9" s="84"/>
      <c r="DC9" s="82">
        <v>6</v>
      </c>
      <c r="DD9" s="75">
        <v>1.5</v>
      </c>
      <c r="DE9" s="83">
        <v>6.3</v>
      </c>
      <c r="DF9" s="83"/>
      <c r="DG9" s="85">
        <f t="shared" si="16"/>
        <v>7.1999999999999993</v>
      </c>
      <c r="DH9" s="86">
        <f t="shared" si="17"/>
        <v>3.9</v>
      </c>
      <c r="DJ9" s="82">
        <v>6</v>
      </c>
      <c r="DK9" s="75">
        <v>6.5</v>
      </c>
      <c r="DL9" s="83">
        <v>6.3</v>
      </c>
      <c r="DM9" s="84"/>
      <c r="DN9" s="82">
        <v>6</v>
      </c>
      <c r="DO9" s="75">
        <v>3.1</v>
      </c>
      <c r="DP9" s="83">
        <v>6.1</v>
      </c>
      <c r="DQ9" s="83"/>
      <c r="DR9" s="85">
        <f t="shared" si="18"/>
        <v>6.4</v>
      </c>
      <c r="DS9" s="86">
        <f t="shared" si="19"/>
        <v>4.5999999999999996</v>
      </c>
    </row>
    <row r="10" spans="1:123" x14ac:dyDescent="0.2">
      <c r="B10" s="81">
        <v>18</v>
      </c>
      <c r="C10" s="82">
        <v>7</v>
      </c>
      <c r="D10" s="75">
        <v>12.9</v>
      </c>
      <c r="E10" s="83">
        <v>9.3000000000000007</v>
      </c>
      <c r="F10" s="84"/>
      <c r="G10" s="82">
        <v>7</v>
      </c>
      <c r="H10" s="75">
        <v>9.9</v>
      </c>
      <c r="I10" s="83">
        <v>13.8</v>
      </c>
      <c r="J10" s="83"/>
      <c r="K10" s="85">
        <f t="shared" si="0"/>
        <v>11.100000000000001</v>
      </c>
      <c r="L10" s="86">
        <f t="shared" si="1"/>
        <v>11.850000000000001</v>
      </c>
      <c r="O10" s="82">
        <v>7</v>
      </c>
      <c r="P10" s="75">
        <v>15.6</v>
      </c>
      <c r="Q10" s="83">
        <v>15.1</v>
      </c>
      <c r="R10" s="84"/>
      <c r="S10" s="82">
        <v>7</v>
      </c>
      <c r="T10" s="75">
        <v>6.9</v>
      </c>
      <c r="U10" s="83">
        <v>8.9</v>
      </c>
      <c r="V10" s="83"/>
      <c r="W10" s="85">
        <f t="shared" si="2"/>
        <v>15.35</v>
      </c>
      <c r="X10" s="86">
        <f t="shared" si="3"/>
        <v>7.9</v>
      </c>
      <c r="Z10" s="82">
        <v>7</v>
      </c>
      <c r="AA10" s="75">
        <v>6.4</v>
      </c>
      <c r="AB10" s="83">
        <v>18.899999999999999</v>
      </c>
      <c r="AC10" s="84">
        <v>15.8</v>
      </c>
      <c r="AD10" s="82">
        <v>7</v>
      </c>
      <c r="AE10" s="75">
        <v>1.3</v>
      </c>
      <c r="AF10" s="83">
        <v>2.8</v>
      </c>
      <c r="AG10" s="83"/>
      <c r="AH10" s="85">
        <f t="shared" si="4"/>
        <v>13.699999999999998</v>
      </c>
      <c r="AI10" s="86">
        <f t="shared" si="5"/>
        <v>2.0499999999999998</v>
      </c>
      <c r="AK10" s="82">
        <v>7</v>
      </c>
      <c r="AL10" s="75">
        <v>5.6</v>
      </c>
      <c r="AM10" s="83">
        <v>6.9</v>
      </c>
      <c r="AN10" s="84"/>
      <c r="AO10" s="82">
        <v>7</v>
      </c>
      <c r="AP10" s="75">
        <v>4.9000000000000004</v>
      </c>
      <c r="AQ10" s="83">
        <v>2.9</v>
      </c>
      <c r="AR10" s="83"/>
      <c r="AS10" s="85">
        <f t="shared" si="6"/>
        <v>6.25</v>
      </c>
      <c r="AT10" s="86">
        <f t="shared" si="7"/>
        <v>3.9000000000000004</v>
      </c>
      <c r="AV10" s="82">
        <v>7</v>
      </c>
      <c r="AW10" s="75">
        <v>12.3</v>
      </c>
      <c r="AX10" s="83">
        <v>8.5</v>
      </c>
      <c r="AY10" s="84"/>
      <c r="AZ10" s="82">
        <v>7</v>
      </c>
      <c r="BA10" s="75">
        <v>7.8</v>
      </c>
      <c r="BB10" s="83">
        <v>3.7</v>
      </c>
      <c r="BC10" s="83"/>
      <c r="BD10" s="85">
        <f t="shared" si="8"/>
        <v>10.4</v>
      </c>
      <c r="BE10" s="86">
        <f t="shared" si="9"/>
        <v>5.75</v>
      </c>
      <c r="BG10" s="82">
        <v>7</v>
      </c>
      <c r="BH10" s="75">
        <v>7.9</v>
      </c>
      <c r="BI10" s="83">
        <v>10.5</v>
      </c>
      <c r="BJ10" s="84"/>
      <c r="BK10" s="82">
        <v>7</v>
      </c>
      <c r="BL10" s="75">
        <v>5.0999999999999996</v>
      </c>
      <c r="BM10" s="83">
        <v>3.1</v>
      </c>
      <c r="BN10" s="83"/>
      <c r="BO10" s="85">
        <f t="shared" si="10"/>
        <v>9.1999999999999993</v>
      </c>
      <c r="BP10" s="86">
        <f t="shared" si="11"/>
        <v>4.0999999999999996</v>
      </c>
      <c r="BS10" s="82">
        <v>7</v>
      </c>
      <c r="BT10" s="75">
        <v>9.9</v>
      </c>
      <c r="BU10" s="83">
        <v>12.9</v>
      </c>
      <c r="BV10" s="84"/>
      <c r="BW10" s="82">
        <v>7</v>
      </c>
      <c r="BX10" s="75">
        <v>9.9</v>
      </c>
      <c r="BY10" s="83">
        <v>8.1</v>
      </c>
      <c r="BZ10" s="83"/>
      <c r="CA10" s="85">
        <f t="shared" si="12"/>
        <v>11.4</v>
      </c>
      <c r="CB10" s="86">
        <f t="shared" si="13"/>
        <v>9</v>
      </c>
      <c r="CD10" s="75">
        <v>29.2</v>
      </c>
      <c r="CE10" s="82">
        <v>7</v>
      </c>
      <c r="CF10" s="75">
        <v>13.1</v>
      </c>
      <c r="CG10" s="83">
        <v>11.1</v>
      </c>
      <c r="CH10" s="84"/>
      <c r="CI10" s="82">
        <v>7</v>
      </c>
      <c r="CJ10" s="75">
        <v>4.5</v>
      </c>
      <c r="CK10" s="83">
        <v>4.9000000000000004</v>
      </c>
      <c r="CL10" s="83"/>
      <c r="CM10" s="85">
        <f t="shared" si="14"/>
        <v>12.1</v>
      </c>
      <c r="CN10" s="86">
        <f t="shared" si="15"/>
        <v>4.7</v>
      </c>
      <c r="CP10" s="82">
        <v>7</v>
      </c>
      <c r="CQ10" s="87">
        <v>4.7</v>
      </c>
      <c r="CR10" s="88">
        <v>1.9</v>
      </c>
      <c r="CS10" s="89">
        <v>1.8</v>
      </c>
      <c r="CT10" s="88">
        <v>1.2</v>
      </c>
      <c r="CU10" s="88">
        <v>1.9</v>
      </c>
      <c r="CV10" s="88">
        <v>1.7</v>
      </c>
      <c r="CW10" s="90">
        <v>1.8</v>
      </c>
      <c r="CY10" s="82">
        <v>7</v>
      </c>
      <c r="CZ10" s="75">
        <v>6.1</v>
      </c>
      <c r="DA10" s="83">
        <v>5.4</v>
      </c>
      <c r="DB10" s="84"/>
      <c r="DC10" s="82">
        <v>7</v>
      </c>
      <c r="DD10" s="75">
        <v>3.9</v>
      </c>
      <c r="DE10" s="83">
        <v>6.3</v>
      </c>
      <c r="DF10" s="83"/>
      <c r="DG10" s="85">
        <f t="shared" si="16"/>
        <v>5.75</v>
      </c>
      <c r="DH10" s="86">
        <f t="shared" si="17"/>
        <v>5.0999999999999996</v>
      </c>
      <c r="DJ10" s="82">
        <v>7</v>
      </c>
      <c r="DK10" s="75">
        <v>10.9</v>
      </c>
      <c r="DL10" s="83">
        <v>6.3</v>
      </c>
      <c r="DM10" s="84"/>
      <c r="DN10" s="82">
        <v>7</v>
      </c>
      <c r="DO10" s="75">
        <v>3.4</v>
      </c>
      <c r="DP10" s="83">
        <v>7.2</v>
      </c>
      <c r="DQ10" s="83"/>
      <c r="DR10" s="85">
        <f t="shared" si="18"/>
        <v>8.6</v>
      </c>
      <c r="DS10" s="86">
        <f t="shared" si="19"/>
        <v>5.3</v>
      </c>
    </row>
    <row r="11" spans="1:123" x14ac:dyDescent="0.2">
      <c r="A11" s="61" t="s">
        <v>114</v>
      </c>
      <c r="B11" s="91">
        <v>19</v>
      </c>
      <c r="C11" s="82">
        <v>8</v>
      </c>
      <c r="D11" s="75">
        <v>10.7</v>
      </c>
      <c r="E11" s="83">
        <v>9.5</v>
      </c>
      <c r="F11" s="84"/>
      <c r="G11" s="82">
        <v>8</v>
      </c>
      <c r="H11" s="75">
        <v>12.5</v>
      </c>
      <c r="I11" s="83">
        <v>7.4</v>
      </c>
      <c r="J11" s="83"/>
      <c r="K11" s="85">
        <f t="shared" si="0"/>
        <v>10.1</v>
      </c>
      <c r="L11" s="86">
        <f t="shared" si="1"/>
        <v>9.9499999999999993</v>
      </c>
      <c r="O11" s="82">
        <v>8</v>
      </c>
      <c r="P11" s="75">
        <v>6.8</v>
      </c>
      <c r="Q11" s="83">
        <v>13.9</v>
      </c>
      <c r="R11" s="84"/>
      <c r="S11" s="82">
        <v>8</v>
      </c>
      <c r="T11" s="75">
        <v>1.9</v>
      </c>
      <c r="U11" s="83">
        <v>2.6</v>
      </c>
      <c r="V11" s="83"/>
      <c r="W11" s="85">
        <f t="shared" si="2"/>
        <v>10.35</v>
      </c>
      <c r="X11" s="86">
        <f t="shared" si="3"/>
        <v>2.25</v>
      </c>
      <c r="Z11" s="82">
        <v>8</v>
      </c>
      <c r="AA11" s="75">
        <v>16.2</v>
      </c>
      <c r="AB11" s="83">
        <v>4.9000000000000004</v>
      </c>
      <c r="AC11" s="84"/>
      <c r="AD11" s="82">
        <v>8</v>
      </c>
      <c r="AE11" s="75">
        <v>3.9</v>
      </c>
      <c r="AF11" s="83">
        <v>1.9</v>
      </c>
      <c r="AG11" s="83"/>
      <c r="AH11" s="85">
        <f t="shared" si="4"/>
        <v>10.55</v>
      </c>
      <c r="AI11" s="86">
        <f t="shared" si="5"/>
        <v>2.9</v>
      </c>
      <c r="AK11" s="82">
        <v>8</v>
      </c>
      <c r="AL11" s="75">
        <v>7.4</v>
      </c>
      <c r="AM11" s="83">
        <v>8.6999999999999993</v>
      </c>
      <c r="AN11" s="84"/>
      <c r="AO11" s="82">
        <v>8</v>
      </c>
      <c r="AP11" s="75">
        <v>3.1</v>
      </c>
      <c r="AQ11" s="83">
        <v>5.9</v>
      </c>
      <c r="AR11" s="83"/>
      <c r="AS11" s="85">
        <f t="shared" si="6"/>
        <v>8.0500000000000007</v>
      </c>
      <c r="AT11" s="86">
        <f t="shared" si="7"/>
        <v>4.5</v>
      </c>
      <c r="AV11" s="82">
        <v>8</v>
      </c>
      <c r="AW11" s="75">
        <v>10.5</v>
      </c>
      <c r="AX11" s="83">
        <v>7.3</v>
      </c>
      <c r="AY11" s="84"/>
      <c r="AZ11" s="82">
        <v>8</v>
      </c>
      <c r="BA11" s="75">
        <v>0.9</v>
      </c>
      <c r="BB11" s="83">
        <v>5.9</v>
      </c>
      <c r="BC11" s="83"/>
      <c r="BD11" s="85">
        <f t="shared" si="8"/>
        <v>8.9</v>
      </c>
      <c r="BE11" s="86">
        <f t="shared" si="9"/>
        <v>3.4000000000000004</v>
      </c>
      <c r="BG11" s="82">
        <v>8</v>
      </c>
      <c r="BH11" s="75">
        <v>5.7</v>
      </c>
      <c r="BI11" s="83">
        <v>10.1</v>
      </c>
      <c r="BJ11" s="84"/>
      <c r="BK11" s="82">
        <v>8</v>
      </c>
      <c r="BL11" s="75">
        <v>2.1</v>
      </c>
      <c r="BM11" s="83">
        <v>2.8</v>
      </c>
      <c r="BN11" s="83"/>
      <c r="BO11" s="85">
        <f t="shared" si="10"/>
        <v>7.9</v>
      </c>
      <c r="BP11" s="86">
        <f t="shared" si="11"/>
        <v>2.4500000000000002</v>
      </c>
      <c r="BS11" s="82">
        <v>8</v>
      </c>
      <c r="BT11" s="75">
        <v>6.9</v>
      </c>
      <c r="BU11" s="83">
        <v>7.9</v>
      </c>
      <c r="BV11" s="84"/>
      <c r="BW11" s="82">
        <v>8</v>
      </c>
      <c r="BX11" s="75">
        <v>6.7</v>
      </c>
      <c r="BY11" s="83">
        <v>8.3000000000000007</v>
      </c>
      <c r="BZ11" s="83"/>
      <c r="CA11" s="85">
        <f t="shared" si="12"/>
        <v>7.4</v>
      </c>
      <c r="CB11" s="86">
        <f t="shared" si="13"/>
        <v>7.5</v>
      </c>
      <c r="CD11" s="75">
        <v>25.7</v>
      </c>
      <c r="CE11" s="82">
        <v>8</v>
      </c>
      <c r="CF11" s="75">
        <v>16.3</v>
      </c>
      <c r="CG11" s="83">
        <v>6.4</v>
      </c>
      <c r="CH11" s="84"/>
      <c r="CI11" s="82">
        <v>8</v>
      </c>
      <c r="CJ11" s="75">
        <v>4.9000000000000004</v>
      </c>
      <c r="CK11" s="83">
        <v>1.9</v>
      </c>
      <c r="CL11" s="83"/>
      <c r="CM11" s="85">
        <f t="shared" si="14"/>
        <v>11.350000000000001</v>
      </c>
      <c r="CN11" s="86">
        <f t="shared" si="15"/>
        <v>3.4000000000000004</v>
      </c>
      <c r="CP11" s="82">
        <v>8</v>
      </c>
      <c r="CQ11" s="87">
        <v>3.4000000000000004</v>
      </c>
      <c r="CR11" s="88">
        <v>6.3</v>
      </c>
      <c r="CS11" s="89">
        <v>12.4</v>
      </c>
      <c r="CT11" s="88">
        <v>6.4</v>
      </c>
      <c r="CU11" s="88">
        <v>4.9000000000000004</v>
      </c>
      <c r="CV11" s="88">
        <v>9.1</v>
      </c>
      <c r="CW11" s="90">
        <v>4.7</v>
      </c>
      <c r="CY11" s="82">
        <v>8</v>
      </c>
      <c r="CZ11" s="75">
        <v>8.6999999999999993</v>
      </c>
      <c r="DA11" s="83">
        <v>13.5</v>
      </c>
      <c r="DB11" s="84"/>
      <c r="DC11" s="82">
        <v>8</v>
      </c>
      <c r="DD11" s="75">
        <v>7.8</v>
      </c>
      <c r="DE11" s="83">
        <v>8.4</v>
      </c>
      <c r="DF11" s="83"/>
      <c r="DG11" s="85">
        <f t="shared" si="16"/>
        <v>11.1</v>
      </c>
      <c r="DH11" s="86">
        <f t="shared" si="17"/>
        <v>8.1</v>
      </c>
      <c r="DJ11" s="82">
        <v>8</v>
      </c>
      <c r="DK11" s="75">
        <v>6.9</v>
      </c>
      <c r="DL11" s="83">
        <v>13.2</v>
      </c>
      <c r="DM11" s="84"/>
      <c r="DN11" s="82">
        <v>8</v>
      </c>
      <c r="DO11" s="75">
        <v>1.4</v>
      </c>
      <c r="DP11" s="83">
        <v>1.8</v>
      </c>
      <c r="DQ11" s="83"/>
      <c r="DR11" s="85">
        <f t="shared" si="18"/>
        <v>10.050000000000001</v>
      </c>
      <c r="DS11" s="86">
        <f t="shared" si="19"/>
        <v>1.6</v>
      </c>
    </row>
    <row r="12" spans="1:123" x14ac:dyDescent="0.2">
      <c r="A12" s="61" t="s">
        <v>114</v>
      </c>
      <c r="B12" s="91">
        <v>20</v>
      </c>
      <c r="C12" s="82">
        <v>9</v>
      </c>
      <c r="D12" s="75">
        <v>14.9</v>
      </c>
      <c r="E12" s="83">
        <v>16.100000000000001</v>
      </c>
      <c r="F12" s="84"/>
      <c r="G12" s="82">
        <v>9</v>
      </c>
      <c r="H12" s="75">
        <v>17.8</v>
      </c>
      <c r="I12" s="83">
        <v>8.8000000000000007</v>
      </c>
      <c r="J12" s="83"/>
      <c r="K12" s="85">
        <f t="shared" si="0"/>
        <v>15.5</v>
      </c>
      <c r="L12" s="86">
        <f t="shared" si="1"/>
        <v>13.3</v>
      </c>
      <c r="O12" s="82">
        <v>9</v>
      </c>
      <c r="P12" s="75">
        <v>13.6</v>
      </c>
      <c r="Q12" s="83">
        <v>13.5</v>
      </c>
      <c r="R12" s="84"/>
      <c r="S12" s="82">
        <v>9</v>
      </c>
      <c r="T12" s="75">
        <v>2.5</v>
      </c>
      <c r="U12" s="83">
        <v>1.5</v>
      </c>
      <c r="V12" s="83"/>
      <c r="W12" s="85">
        <f t="shared" si="2"/>
        <v>13.55</v>
      </c>
      <c r="X12" s="86">
        <f t="shared" si="3"/>
        <v>2</v>
      </c>
      <c r="Z12" s="82">
        <v>9</v>
      </c>
      <c r="AA12" s="75">
        <v>18.100000000000001</v>
      </c>
      <c r="AB12" s="83">
        <v>5.4</v>
      </c>
      <c r="AC12" s="84"/>
      <c r="AD12" s="82">
        <v>9</v>
      </c>
      <c r="AE12" s="75">
        <v>9.9</v>
      </c>
      <c r="AF12" s="83">
        <v>2.5</v>
      </c>
      <c r="AG12" s="83">
        <v>2.9</v>
      </c>
      <c r="AH12" s="85">
        <f t="shared" si="4"/>
        <v>11.75</v>
      </c>
      <c r="AI12" s="86">
        <f t="shared" si="5"/>
        <v>5.1000000000000005</v>
      </c>
      <c r="AK12" s="82">
        <v>9</v>
      </c>
      <c r="AL12" s="75">
        <v>8.6999999999999993</v>
      </c>
      <c r="AM12" s="83">
        <v>8.6999999999999993</v>
      </c>
      <c r="AN12" s="84"/>
      <c r="AO12" s="82">
        <v>9</v>
      </c>
      <c r="AP12" s="75">
        <v>1.9</v>
      </c>
      <c r="AQ12" s="83">
        <v>9.4</v>
      </c>
      <c r="AR12" s="83">
        <v>3.1</v>
      </c>
      <c r="AS12" s="85">
        <f t="shared" si="6"/>
        <v>8.6999999999999993</v>
      </c>
      <c r="AT12" s="86">
        <f t="shared" si="7"/>
        <v>4.8</v>
      </c>
      <c r="AV12" s="82">
        <v>9</v>
      </c>
      <c r="AW12" s="75">
        <v>7.7</v>
      </c>
      <c r="AX12" s="83">
        <v>11.6</v>
      </c>
      <c r="AY12" s="84"/>
      <c r="AZ12" s="82">
        <v>9</v>
      </c>
      <c r="BA12" s="75">
        <v>1.9</v>
      </c>
      <c r="BB12" s="83">
        <v>6.7</v>
      </c>
      <c r="BC12" s="83"/>
      <c r="BD12" s="85">
        <f t="shared" si="8"/>
        <v>9.65</v>
      </c>
      <c r="BE12" s="86">
        <f t="shared" si="9"/>
        <v>4.3</v>
      </c>
      <c r="BG12" s="82">
        <v>9</v>
      </c>
      <c r="BH12" s="75">
        <v>16.899999999999999</v>
      </c>
      <c r="BI12" s="83">
        <v>8.4</v>
      </c>
      <c r="BJ12" s="84"/>
      <c r="BK12" s="82">
        <v>9</v>
      </c>
      <c r="BL12" s="75">
        <v>1.1000000000000001</v>
      </c>
      <c r="BM12" s="83">
        <v>1.9</v>
      </c>
      <c r="BN12" s="83"/>
      <c r="BO12" s="85">
        <f t="shared" si="10"/>
        <v>12.649999999999999</v>
      </c>
      <c r="BP12" s="86">
        <f t="shared" si="11"/>
        <v>1.5</v>
      </c>
      <c r="BS12" s="82">
        <v>9</v>
      </c>
      <c r="BT12" s="75">
        <v>9.6</v>
      </c>
      <c r="BU12" s="83">
        <v>7.9</v>
      </c>
      <c r="BV12" s="84"/>
      <c r="BW12" s="82">
        <v>9</v>
      </c>
      <c r="BX12" s="75">
        <v>7.5</v>
      </c>
      <c r="BY12" s="83">
        <v>1.3</v>
      </c>
      <c r="BZ12" s="83"/>
      <c r="CA12" s="85">
        <f t="shared" si="12"/>
        <v>8.75</v>
      </c>
      <c r="CB12" s="86">
        <f t="shared" si="13"/>
        <v>4.4000000000000004</v>
      </c>
      <c r="CD12" s="75">
        <v>29.2</v>
      </c>
      <c r="CE12" s="82">
        <v>9</v>
      </c>
      <c r="CF12" s="75">
        <v>11.8</v>
      </c>
      <c r="CG12" s="83">
        <v>7.2</v>
      </c>
      <c r="CH12" s="84"/>
      <c r="CI12" s="82">
        <v>9</v>
      </c>
      <c r="CJ12" s="75">
        <v>4.5</v>
      </c>
      <c r="CK12" s="83">
        <v>9.9</v>
      </c>
      <c r="CL12" s="83"/>
      <c r="CM12" s="85">
        <f t="shared" si="14"/>
        <v>9.5</v>
      </c>
      <c r="CN12" s="86">
        <f t="shared" si="15"/>
        <v>7.2</v>
      </c>
      <c r="CP12" s="82">
        <v>9</v>
      </c>
      <c r="CQ12" s="87">
        <v>7.2</v>
      </c>
      <c r="CR12" s="88">
        <v>16.899999999999999</v>
      </c>
      <c r="CS12" s="89">
        <v>17.600000000000001</v>
      </c>
      <c r="CT12" s="88">
        <v>5.3</v>
      </c>
      <c r="CU12" s="88">
        <v>11.3</v>
      </c>
      <c r="CV12" s="88">
        <v>15.9</v>
      </c>
      <c r="CW12" s="90">
        <v>6.7</v>
      </c>
      <c r="CY12" s="82">
        <v>9</v>
      </c>
      <c r="CZ12" s="75">
        <v>9.6999999999999993</v>
      </c>
      <c r="DA12" s="83">
        <v>9.4</v>
      </c>
      <c r="DB12" s="84"/>
      <c r="DC12" s="82">
        <v>9</v>
      </c>
      <c r="DD12" s="75">
        <v>1.6</v>
      </c>
      <c r="DE12" s="83">
        <v>1.1000000000000001</v>
      </c>
      <c r="DF12" s="83"/>
      <c r="DG12" s="85">
        <f t="shared" si="16"/>
        <v>9.5500000000000007</v>
      </c>
      <c r="DH12" s="86">
        <f t="shared" si="17"/>
        <v>1.35</v>
      </c>
      <c r="DJ12" s="82">
        <v>9</v>
      </c>
      <c r="DK12" s="75">
        <v>12.4</v>
      </c>
      <c r="DL12" s="83">
        <v>6.9</v>
      </c>
      <c r="DM12" s="84"/>
      <c r="DN12" s="82">
        <v>9</v>
      </c>
      <c r="DO12" s="75">
        <v>1.6</v>
      </c>
      <c r="DP12" s="83">
        <v>1.5</v>
      </c>
      <c r="DQ12" s="83"/>
      <c r="DR12" s="85">
        <f t="shared" si="18"/>
        <v>9.65</v>
      </c>
      <c r="DS12" s="86">
        <f t="shared" si="19"/>
        <v>1.55</v>
      </c>
    </row>
    <row r="13" spans="1:123" x14ac:dyDescent="0.2">
      <c r="A13" s="61" t="s">
        <v>114</v>
      </c>
      <c r="B13" s="91">
        <v>21</v>
      </c>
      <c r="C13" s="82">
        <v>10</v>
      </c>
      <c r="D13" s="75">
        <v>20</v>
      </c>
      <c r="E13" s="83">
        <v>8.5</v>
      </c>
      <c r="F13" s="84"/>
      <c r="G13" s="82">
        <v>10</v>
      </c>
      <c r="H13" s="75">
        <v>6.8</v>
      </c>
      <c r="I13" s="83">
        <v>8.9</v>
      </c>
      <c r="J13" s="83"/>
      <c r="K13" s="85">
        <f t="shared" si="0"/>
        <v>14.25</v>
      </c>
      <c r="L13" s="86">
        <f t="shared" si="1"/>
        <v>7.85</v>
      </c>
      <c r="O13" s="82">
        <v>10</v>
      </c>
      <c r="P13" s="75">
        <v>10.199999999999999</v>
      </c>
      <c r="Q13" s="83">
        <v>11.8</v>
      </c>
      <c r="R13" s="84"/>
      <c r="S13" s="82">
        <v>10</v>
      </c>
      <c r="T13" s="75">
        <v>1.2</v>
      </c>
      <c r="U13" s="83">
        <v>1.2</v>
      </c>
      <c r="V13" s="83"/>
      <c r="W13" s="85">
        <f t="shared" si="2"/>
        <v>11</v>
      </c>
      <c r="X13" s="86">
        <f t="shared" si="3"/>
        <v>1.2</v>
      </c>
      <c r="Z13" s="82">
        <v>10</v>
      </c>
      <c r="AA13" s="75">
        <v>9.6999999999999993</v>
      </c>
      <c r="AB13" s="83">
        <v>9.6</v>
      </c>
      <c r="AC13" s="84"/>
      <c r="AD13" s="82">
        <v>10</v>
      </c>
      <c r="AE13" s="75">
        <v>9.9</v>
      </c>
      <c r="AF13" s="83">
        <v>1.8</v>
      </c>
      <c r="AG13" s="83">
        <v>2.7</v>
      </c>
      <c r="AH13" s="85">
        <f t="shared" si="4"/>
        <v>9.6499999999999986</v>
      </c>
      <c r="AI13" s="86">
        <f t="shared" si="5"/>
        <v>4.8000000000000007</v>
      </c>
      <c r="AK13" s="82">
        <v>10</v>
      </c>
      <c r="AL13" s="75">
        <v>6.3</v>
      </c>
      <c r="AM13" s="83">
        <v>7.8</v>
      </c>
      <c r="AN13" s="84"/>
      <c r="AO13" s="82">
        <v>10</v>
      </c>
      <c r="AP13" s="75">
        <v>2.9</v>
      </c>
      <c r="AQ13" s="83">
        <v>1.6</v>
      </c>
      <c r="AR13" s="83"/>
      <c r="AS13" s="85">
        <f t="shared" si="6"/>
        <v>7.05</v>
      </c>
      <c r="AT13" s="86">
        <f t="shared" si="7"/>
        <v>2.25</v>
      </c>
      <c r="AV13" s="82">
        <v>10</v>
      </c>
      <c r="AW13" s="75">
        <v>7.6</v>
      </c>
      <c r="AX13" s="83">
        <v>10.1</v>
      </c>
      <c r="AY13" s="84"/>
      <c r="AZ13" s="82">
        <v>10</v>
      </c>
      <c r="BA13" s="75">
        <v>6.2</v>
      </c>
      <c r="BB13" s="83">
        <v>3.5</v>
      </c>
      <c r="BC13" s="83"/>
      <c r="BD13" s="85">
        <f t="shared" si="8"/>
        <v>8.85</v>
      </c>
      <c r="BE13" s="86">
        <f t="shared" si="9"/>
        <v>4.8499999999999996</v>
      </c>
      <c r="BG13" s="82">
        <v>10</v>
      </c>
      <c r="BH13" s="75">
        <v>7.6</v>
      </c>
      <c r="BI13" s="83">
        <v>6.1</v>
      </c>
      <c r="BJ13" s="84"/>
      <c r="BK13" s="82">
        <v>10</v>
      </c>
      <c r="BL13" s="75">
        <v>5.7</v>
      </c>
      <c r="BM13" s="83">
        <v>2.1</v>
      </c>
      <c r="BN13" s="83"/>
      <c r="BO13" s="85">
        <f t="shared" si="10"/>
        <v>6.85</v>
      </c>
      <c r="BP13" s="86">
        <f t="shared" si="11"/>
        <v>3.9000000000000004</v>
      </c>
      <c r="BS13" s="82">
        <v>10</v>
      </c>
      <c r="BT13" s="75">
        <v>5.7</v>
      </c>
      <c r="BU13" s="83">
        <v>18.399999999999999</v>
      </c>
      <c r="BV13" s="84"/>
      <c r="BW13" s="82">
        <v>10</v>
      </c>
      <c r="BX13" s="75">
        <v>3.4</v>
      </c>
      <c r="BY13" s="83">
        <v>5.5</v>
      </c>
      <c r="BZ13" s="83"/>
      <c r="CA13" s="85">
        <f t="shared" si="12"/>
        <v>12.049999999999999</v>
      </c>
      <c r="CB13" s="86">
        <f t="shared" si="13"/>
        <v>4.45</v>
      </c>
      <c r="CD13" s="75">
        <v>30</v>
      </c>
      <c r="CE13" s="82">
        <v>10</v>
      </c>
      <c r="CF13" s="75">
        <v>14.7</v>
      </c>
      <c r="CG13" s="83">
        <v>19.899999999999999</v>
      </c>
      <c r="CH13" s="84"/>
      <c r="CI13" s="82">
        <v>10</v>
      </c>
      <c r="CJ13" s="75">
        <v>3.9</v>
      </c>
      <c r="CK13" s="83">
        <v>2.9</v>
      </c>
      <c r="CL13" s="83"/>
      <c r="CM13" s="85">
        <f t="shared" si="14"/>
        <v>17.299999999999997</v>
      </c>
      <c r="CN13" s="86">
        <f t="shared" si="15"/>
        <v>3.4</v>
      </c>
      <c r="CP13" s="82">
        <v>10</v>
      </c>
      <c r="CQ13" s="87">
        <v>3.4</v>
      </c>
      <c r="CR13" s="88">
        <v>9.6999999999999993</v>
      </c>
      <c r="CS13" s="89">
        <v>10.9</v>
      </c>
      <c r="CT13" s="88">
        <v>19.8</v>
      </c>
      <c r="CU13" s="88">
        <v>13.7</v>
      </c>
      <c r="CV13" s="88">
        <v>10.8</v>
      </c>
      <c r="CW13" s="90">
        <v>12.9</v>
      </c>
      <c r="CY13" s="82">
        <v>10</v>
      </c>
      <c r="CZ13" s="75">
        <v>16.399999999999999</v>
      </c>
      <c r="DA13" s="83">
        <v>16.8</v>
      </c>
      <c r="DB13" s="84"/>
      <c r="DC13" s="82">
        <v>10</v>
      </c>
      <c r="DD13" s="75">
        <v>1.8</v>
      </c>
      <c r="DE13" s="83">
        <v>1.9</v>
      </c>
      <c r="DF13" s="83"/>
      <c r="DG13" s="85">
        <f t="shared" si="16"/>
        <v>16.600000000000001</v>
      </c>
      <c r="DH13" s="86">
        <f t="shared" si="17"/>
        <v>1.85</v>
      </c>
      <c r="DJ13" s="82">
        <v>10</v>
      </c>
      <c r="DK13" s="75">
        <v>9.3000000000000007</v>
      </c>
      <c r="DL13" s="83">
        <v>12.9</v>
      </c>
      <c r="DM13" s="84"/>
      <c r="DN13" s="82">
        <v>10</v>
      </c>
      <c r="DO13" s="75">
        <v>1.1000000000000001</v>
      </c>
      <c r="DP13" s="83">
        <v>3.9</v>
      </c>
      <c r="DQ13" s="83"/>
      <c r="DR13" s="85">
        <f t="shared" si="18"/>
        <v>11.100000000000001</v>
      </c>
      <c r="DS13" s="86">
        <f t="shared" si="19"/>
        <v>2.5</v>
      </c>
    </row>
    <row r="14" spans="1:123" x14ac:dyDescent="0.2">
      <c r="A14" s="61" t="s">
        <v>114</v>
      </c>
      <c r="B14" s="91">
        <v>22</v>
      </c>
      <c r="C14" s="82">
        <v>11</v>
      </c>
      <c r="D14" s="75">
        <v>15.5</v>
      </c>
      <c r="E14" s="83">
        <v>6.3</v>
      </c>
      <c r="F14" s="84"/>
      <c r="G14" s="82">
        <v>11</v>
      </c>
      <c r="H14" s="75">
        <v>9.9</v>
      </c>
      <c r="I14" s="83">
        <v>12.6</v>
      </c>
      <c r="J14" s="83"/>
      <c r="K14" s="85">
        <f t="shared" si="0"/>
        <v>10.9</v>
      </c>
      <c r="L14" s="86">
        <f t="shared" si="1"/>
        <v>11.25</v>
      </c>
      <c r="O14" s="82">
        <v>11</v>
      </c>
      <c r="P14" s="75">
        <v>19.2</v>
      </c>
      <c r="Q14" s="83">
        <v>6.8</v>
      </c>
      <c r="R14" s="84"/>
      <c r="S14" s="82">
        <v>11</v>
      </c>
      <c r="T14" s="75">
        <v>7.5</v>
      </c>
      <c r="U14" s="83">
        <v>3.6</v>
      </c>
      <c r="V14" s="83"/>
      <c r="W14" s="85">
        <f t="shared" si="2"/>
        <v>13</v>
      </c>
      <c r="X14" s="86">
        <f t="shared" si="3"/>
        <v>5.55</v>
      </c>
      <c r="Z14" s="82">
        <v>11</v>
      </c>
      <c r="AA14" s="75">
        <v>7.4</v>
      </c>
      <c r="AB14" s="83">
        <v>8.9</v>
      </c>
      <c r="AC14" s="84"/>
      <c r="AD14" s="82">
        <v>11</v>
      </c>
      <c r="AE14" s="75">
        <v>3.1</v>
      </c>
      <c r="AF14" s="83">
        <v>2.4</v>
      </c>
      <c r="AG14" s="83"/>
      <c r="AH14" s="85">
        <f t="shared" si="4"/>
        <v>8.15</v>
      </c>
      <c r="AI14" s="86">
        <f t="shared" si="5"/>
        <v>2.75</v>
      </c>
      <c r="AK14" s="82">
        <v>11</v>
      </c>
      <c r="AL14" s="75">
        <v>7.3</v>
      </c>
      <c r="AM14" s="83">
        <v>7.8</v>
      </c>
      <c r="AN14" s="84"/>
      <c r="AO14" s="82">
        <v>11</v>
      </c>
      <c r="AP14" s="75">
        <v>4.3</v>
      </c>
      <c r="AQ14" s="83">
        <v>4.4000000000000004</v>
      </c>
      <c r="AR14" s="83"/>
      <c r="AS14" s="85">
        <f t="shared" si="6"/>
        <v>7.55</v>
      </c>
      <c r="AT14" s="86">
        <f t="shared" si="7"/>
        <v>4.3499999999999996</v>
      </c>
      <c r="AV14" s="82">
        <v>11</v>
      </c>
      <c r="AW14" s="75">
        <v>7.4</v>
      </c>
      <c r="AX14" s="83">
        <v>7.1</v>
      </c>
      <c r="AY14" s="84"/>
      <c r="AZ14" s="82">
        <v>11</v>
      </c>
      <c r="BA14" s="75">
        <v>1.4</v>
      </c>
      <c r="BB14" s="83">
        <v>3.6</v>
      </c>
      <c r="BC14" s="83"/>
      <c r="BD14" s="85">
        <f t="shared" si="8"/>
        <v>7.25</v>
      </c>
      <c r="BE14" s="86">
        <f t="shared" si="9"/>
        <v>2.5</v>
      </c>
      <c r="BG14" s="82">
        <v>11</v>
      </c>
      <c r="BH14" s="75">
        <v>7.8</v>
      </c>
      <c r="BI14" s="83">
        <v>6.6</v>
      </c>
      <c r="BJ14" s="84"/>
      <c r="BK14" s="82">
        <v>11</v>
      </c>
      <c r="BL14" s="75">
        <v>1.8</v>
      </c>
      <c r="BM14" s="83">
        <v>2.7</v>
      </c>
      <c r="BN14" s="83"/>
      <c r="BO14" s="85">
        <f t="shared" si="10"/>
        <v>7.1999999999999993</v>
      </c>
      <c r="BP14" s="86">
        <f t="shared" si="11"/>
        <v>2.25</v>
      </c>
      <c r="BS14" s="82">
        <v>11</v>
      </c>
      <c r="BT14" s="75">
        <v>5.9</v>
      </c>
      <c r="BU14" s="83">
        <v>8.6999999999999993</v>
      </c>
      <c r="BV14" s="84"/>
      <c r="BW14" s="82">
        <v>11</v>
      </c>
      <c r="BX14" s="75">
        <v>13.8</v>
      </c>
      <c r="BY14" s="83">
        <v>10.6</v>
      </c>
      <c r="BZ14" s="83"/>
      <c r="CA14" s="85">
        <f t="shared" si="12"/>
        <v>7.3</v>
      </c>
      <c r="CB14" s="86">
        <f t="shared" si="13"/>
        <v>12.2</v>
      </c>
      <c r="CD14" s="75">
        <v>24</v>
      </c>
      <c r="CE14" s="82">
        <v>11</v>
      </c>
      <c r="CF14" s="75">
        <v>7.9</v>
      </c>
      <c r="CG14" s="83">
        <v>8.9</v>
      </c>
      <c r="CH14" s="84"/>
      <c r="CI14" s="82">
        <v>11</v>
      </c>
      <c r="CJ14" s="75">
        <v>3.4</v>
      </c>
      <c r="CK14" s="83">
        <v>3.9</v>
      </c>
      <c r="CL14" s="83"/>
      <c r="CM14" s="85">
        <f t="shared" si="14"/>
        <v>8.4</v>
      </c>
      <c r="CN14" s="86">
        <f t="shared" si="15"/>
        <v>3.65</v>
      </c>
      <c r="CP14" s="82">
        <v>11</v>
      </c>
      <c r="CQ14" s="87">
        <v>3.65</v>
      </c>
      <c r="CR14" s="88">
        <v>10.6</v>
      </c>
      <c r="CS14" s="89">
        <v>10.4</v>
      </c>
      <c r="CT14" s="88">
        <v>17.8</v>
      </c>
      <c r="CU14" s="88">
        <v>5.2</v>
      </c>
      <c r="CV14" s="88">
        <v>1.5</v>
      </c>
      <c r="CW14" s="90">
        <v>3.6</v>
      </c>
      <c r="CY14" s="82">
        <v>11</v>
      </c>
      <c r="CZ14" s="75">
        <v>4.9000000000000004</v>
      </c>
      <c r="DA14" s="83">
        <v>10.7</v>
      </c>
      <c r="DB14" s="84"/>
      <c r="DC14" s="82">
        <v>11</v>
      </c>
      <c r="DD14" s="75">
        <v>11.9</v>
      </c>
      <c r="DE14" s="83">
        <v>11.7</v>
      </c>
      <c r="DF14" s="83"/>
      <c r="DG14" s="85">
        <f t="shared" si="16"/>
        <v>7.8</v>
      </c>
      <c r="DH14" s="86">
        <f t="shared" si="17"/>
        <v>11.8</v>
      </c>
      <c r="DJ14" s="82">
        <v>11</v>
      </c>
      <c r="DK14" s="75">
        <v>7.6</v>
      </c>
      <c r="DL14" s="83">
        <v>8.6</v>
      </c>
      <c r="DM14" s="84"/>
      <c r="DN14" s="82">
        <v>11</v>
      </c>
      <c r="DO14" s="75">
        <v>8.5</v>
      </c>
      <c r="DP14" s="83">
        <v>9.8000000000000007</v>
      </c>
      <c r="DQ14" s="83"/>
      <c r="DR14" s="85">
        <f t="shared" si="18"/>
        <v>8.1</v>
      </c>
      <c r="DS14" s="86">
        <f t="shared" si="19"/>
        <v>9.15</v>
      </c>
    </row>
    <row r="15" spans="1:123" x14ac:dyDescent="0.2">
      <c r="B15" s="81">
        <v>23</v>
      </c>
      <c r="C15" s="82">
        <v>12</v>
      </c>
      <c r="D15" s="75">
        <v>10.9</v>
      </c>
      <c r="E15" s="83">
        <v>12.2</v>
      </c>
      <c r="F15" s="84"/>
      <c r="G15" s="82">
        <v>12</v>
      </c>
      <c r="H15" s="75">
        <v>8.6999999999999993</v>
      </c>
      <c r="I15" s="83">
        <v>7.9</v>
      </c>
      <c r="J15" s="83"/>
      <c r="K15" s="85">
        <f t="shared" si="0"/>
        <v>11.55</v>
      </c>
      <c r="L15" s="86">
        <f t="shared" si="1"/>
        <v>8.3000000000000007</v>
      </c>
      <c r="O15" s="82">
        <v>12</v>
      </c>
      <c r="P15" s="75">
        <v>10.4</v>
      </c>
      <c r="Q15" s="83">
        <v>20</v>
      </c>
      <c r="R15" s="84"/>
      <c r="S15" s="82">
        <v>12</v>
      </c>
      <c r="T15" s="75">
        <v>1.3</v>
      </c>
      <c r="U15" s="83">
        <v>1.5</v>
      </c>
      <c r="V15" s="83"/>
      <c r="W15" s="85">
        <f t="shared" si="2"/>
        <v>15.2</v>
      </c>
      <c r="X15" s="86">
        <f t="shared" si="3"/>
        <v>1.4</v>
      </c>
      <c r="Z15" s="82">
        <v>12</v>
      </c>
      <c r="AA15" s="75">
        <v>17.100000000000001</v>
      </c>
      <c r="AB15" s="83">
        <v>10.8</v>
      </c>
      <c r="AC15" s="84"/>
      <c r="AD15" s="82">
        <v>12</v>
      </c>
      <c r="AE15" s="75">
        <v>1.3</v>
      </c>
      <c r="AF15" s="83">
        <v>1.6</v>
      </c>
      <c r="AG15" s="83"/>
      <c r="AH15" s="85">
        <f t="shared" si="4"/>
        <v>13.950000000000001</v>
      </c>
      <c r="AI15" s="86">
        <f t="shared" si="5"/>
        <v>1.4500000000000002</v>
      </c>
      <c r="AK15" s="82">
        <v>12</v>
      </c>
      <c r="AL15" s="75">
        <v>10.9</v>
      </c>
      <c r="AM15" s="83">
        <v>11.4</v>
      </c>
      <c r="AN15" s="84"/>
      <c r="AO15" s="82">
        <v>12</v>
      </c>
      <c r="AP15" s="75">
        <v>4.2</v>
      </c>
      <c r="AQ15" s="83">
        <v>7.3</v>
      </c>
      <c r="AR15" s="83"/>
      <c r="AS15" s="85">
        <f t="shared" si="6"/>
        <v>11.15</v>
      </c>
      <c r="AT15" s="86">
        <f t="shared" si="7"/>
        <v>5.75</v>
      </c>
      <c r="AV15" s="82">
        <v>12</v>
      </c>
      <c r="AW15" s="75">
        <v>6.5</v>
      </c>
      <c r="AX15" s="83">
        <v>7.9</v>
      </c>
      <c r="AY15" s="84"/>
      <c r="AZ15" s="82">
        <v>12</v>
      </c>
      <c r="BA15" s="75">
        <v>2.7</v>
      </c>
      <c r="BB15" s="83">
        <v>2.8</v>
      </c>
      <c r="BC15" s="83"/>
      <c r="BD15" s="85">
        <f t="shared" si="8"/>
        <v>7.2</v>
      </c>
      <c r="BE15" s="86">
        <f t="shared" si="9"/>
        <v>2.75</v>
      </c>
      <c r="BG15" s="82">
        <v>12</v>
      </c>
      <c r="BH15" s="75">
        <v>8.6999999999999993</v>
      </c>
      <c r="BI15" s="83">
        <v>7.7</v>
      </c>
      <c r="BJ15" s="84"/>
      <c r="BK15" s="82">
        <v>12</v>
      </c>
      <c r="BL15" s="75">
        <v>4.3</v>
      </c>
      <c r="BM15" s="83">
        <v>7.4</v>
      </c>
      <c r="BN15" s="83"/>
      <c r="BO15" s="85">
        <f t="shared" si="10"/>
        <v>8.1999999999999993</v>
      </c>
      <c r="BP15" s="86">
        <f t="shared" si="11"/>
        <v>5.85</v>
      </c>
      <c r="BS15" s="82">
        <v>12</v>
      </c>
      <c r="BT15" s="75">
        <v>7.8</v>
      </c>
      <c r="BU15" s="83">
        <v>9.9</v>
      </c>
      <c r="BV15" s="84"/>
      <c r="BW15" s="82">
        <v>12</v>
      </c>
      <c r="BX15" s="75">
        <v>1.8</v>
      </c>
      <c r="BY15" s="83">
        <v>7.6</v>
      </c>
      <c r="BZ15" s="83"/>
      <c r="CA15" s="85">
        <f t="shared" si="12"/>
        <v>8.85</v>
      </c>
      <c r="CB15" s="86">
        <f t="shared" si="13"/>
        <v>4.7</v>
      </c>
      <c r="CD15" s="75">
        <v>28.4</v>
      </c>
      <c r="CE15" s="82">
        <v>12</v>
      </c>
      <c r="CF15" s="75">
        <v>20</v>
      </c>
      <c r="CG15" s="83">
        <v>12.6</v>
      </c>
      <c r="CH15" s="84"/>
      <c r="CI15" s="82">
        <v>12</v>
      </c>
      <c r="CJ15" s="75">
        <v>5.5</v>
      </c>
      <c r="CK15" s="83">
        <v>1.6</v>
      </c>
      <c r="CL15" s="83"/>
      <c r="CM15" s="85">
        <f t="shared" si="14"/>
        <v>16.3</v>
      </c>
      <c r="CN15" s="86">
        <f t="shared" si="15"/>
        <v>3.55</v>
      </c>
      <c r="CP15" s="82">
        <v>12</v>
      </c>
      <c r="CQ15" s="87">
        <v>3.55</v>
      </c>
      <c r="CR15" s="88">
        <v>10.5</v>
      </c>
      <c r="CS15" s="89">
        <v>8.5</v>
      </c>
      <c r="CT15" s="88">
        <v>1.9</v>
      </c>
      <c r="CU15" s="88">
        <v>5.9</v>
      </c>
      <c r="CV15" s="88">
        <v>5.8</v>
      </c>
      <c r="CW15" s="90">
        <v>9.1999999999999993</v>
      </c>
      <c r="CY15" s="82">
        <v>12</v>
      </c>
      <c r="CZ15" s="75">
        <v>12.1</v>
      </c>
      <c r="DA15" s="83">
        <v>6.5</v>
      </c>
      <c r="DB15" s="84"/>
      <c r="DC15" s="82">
        <v>12</v>
      </c>
      <c r="DD15" s="75">
        <v>2.9</v>
      </c>
      <c r="DE15" s="83">
        <v>4.0999999999999996</v>
      </c>
      <c r="DF15" s="83"/>
      <c r="DG15" s="85">
        <f t="shared" si="16"/>
        <v>9.3000000000000007</v>
      </c>
      <c r="DH15" s="86">
        <f t="shared" si="17"/>
        <v>3.5</v>
      </c>
      <c r="DJ15" s="82">
        <v>12</v>
      </c>
      <c r="DK15" s="75">
        <v>7.4</v>
      </c>
      <c r="DL15" s="83">
        <v>4.5</v>
      </c>
      <c r="DM15" s="84"/>
      <c r="DN15" s="82">
        <v>12</v>
      </c>
      <c r="DO15" s="75">
        <v>1.3</v>
      </c>
      <c r="DP15" s="83">
        <v>6.9</v>
      </c>
      <c r="DQ15" s="83"/>
      <c r="DR15" s="85">
        <f t="shared" si="18"/>
        <v>5.95</v>
      </c>
      <c r="DS15" s="86">
        <f t="shared" si="19"/>
        <v>4.1000000000000005</v>
      </c>
    </row>
    <row r="16" spans="1:123" x14ac:dyDescent="0.2">
      <c r="A16" s="61" t="s">
        <v>114</v>
      </c>
      <c r="B16" s="91">
        <v>24</v>
      </c>
      <c r="C16" s="82">
        <v>13</v>
      </c>
      <c r="D16" s="75">
        <v>14.2</v>
      </c>
      <c r="E16" s="83">
        <v>10.1</v>
      </c>
      <c r="F16" s="84"/>
      <c r="G16" s="82">
        <v>13</v>
      </c>
      <c r="H16" s="75">
        <v>9.1999999999999993</v>
      </c>
      <c r="I16" s="83">
        <v>7.8</v>
      </c>
      <c r="J16" s="83"/>
      <c r="K16" s="85">
        <f t="shared" si="0"/>
        <v>12.149999999999999</v>
      </c>
      <c r="L16" s="86">
        <f t="shared" si="1"/>
        <v>8.5</v>
      </c>
      <c r="O16" s="82">
        <v>13</v>
      </c>
      <c r="P16" s="75">
        <v>8.6999999999999993</v>
      </c>
      <c r="Q16" s="83">
        <v>7.9</v>
      </c>
      <c r="R16" s="84"/>
      <c r="S16" s="82">
        <v>13</v>
      </c>
      <c r="T16" s="75">
        <v>4.5999999999999996</v>
      </c>
      <c r="U16" s="83">
        <v>2.8</v>
      </c>
      <c r="V16" s="83"/>
      <c r="W16" s="85">
        <f t="shared" si="2"/>
        <v>8.3000000000000007</v>
      </c>
      <c r="X16" s="86">
        <f t="shared" si="3"/>
        <v>3.6999999999999997</v>
      </c>
      <c r="Z16" s="82">
        <v>13</v>
      </c>
      <c r="AA16" s="75">
        <v>8.6999999999999993</v>
      </c>
      <c r="AB16" s="92">
        <v>13.5</v>
      </c>
      <c r="AC16" s="93"/>
      <c r="AD16" s="94">
        <v>13</v>
      </c>
      <c r="AE16" s="95">
        <v>2.1</v>
      </c>
      <c r="AF16" s="92">
        <v>1.3</v>
      </c>
      <c r="AG16" s="83"/>
      <c r="AH16" s="85">
        <f t="shared" si="4"/>
        <v>11.1</v>
      </c>
      <c r="AI16" s="86">
        <f t="shared" si="5"/>
        <v>1.7000000000000002</v>
      </c>
      <c r="AK16" s="82">
        <v>13</v>
      </c>
      <c r="AL16" s="75">
        <v>8.1999999999999993</v>
      </c>
      <c r="AM16" s="92">
        <v>7.8</v>
      </c>
      <c r="AN16" s="93"/>
      <c r="AO16" s="94">
        <v>13</v>
      </c>
      <c r="AP16" s="95">
        <v>1.9</v>
      </c>
      <c r="AQ16" s="92">
        <v>2.6</v>
      </c>
      <c r="AR16" s="83"/>
      <c r="AS16" s="85">
        <f t="shared" si="6"/>
        <v>8</v>
      </c>
      <c r="AT16" s="86">
        <f t="shared" si="7"/>
        <v>2.25</v>
      </c>
      <c r="AV16" s="82">
        <v>13</v>
      </c>
      <c r="AW16" s="75">
        <v>3.9</v>
      </c>
      <c r="AX16" s="92">
        <v>5.9</v>
      </c>
      <c r="AY16" s="93"/>
      <c r="AZ16" s="94">
        <v>13</v>
      </c>
      <c r="BA16" s="95">
        <v>3.9</v>
      </c>
      <c r="BB16" s="92">
        <v>12.7</v>
      </c>
      <c r="BC16" s="83">
        <v>4.5</v>
      </c>
      <c r="BD16" s="85">
        <f t="shared" si="8"/>
        <v>4.9000000000000004</v>
      </c>
      <c r="BE16" s="86">
        <f t="shared" si="9"/>
        <v>7.0333333333333323</v>
      </c>
      <c r="BG16" s="82">
        <v>13</v>
      </c>
      <c r="BH16" s="75">
        <v>8.9</v>
      </c>
      <c r="BI16" s="92">
        <v>10.1</v>
      </c>
      <c r="BJ16" s="93"/>
      <c r="BK16" s="94">
        <v>13</v>
      </c>
      <c r="BL16" s="95">
        <v>5.4</v>
      </c>
      <c r="BM16" s="92">
        <v>1.4</v>
      </c>
      <c r="BN16" s="83"/>
      <c r="BO16" s="85">
        <f t="shared" si="10"/>
        <v>9.5</v>
      </c>
      <c r="BP16" s="86">
        <f t="shared" si="11"/>
        <v>3.4000000000000004</v>
      </c>
      <c r="BS16" s="82">
        <v>13</v>
      </c>
      <c r="BT16" s="75">
        <v>8.1999999999999993</v>
      </c>
      <c r="BU16" s="92">
        <v>15.8</v>
      </c>
      <c r="BV16" s="93"/>
      <c r="BW16" s="94">
        <v>13</v>
      </c>
      <c r="BX16" s="95">
        <v>3.6</v>
      </c>
      <c r="BY16" s="92">
        <v>2.8</v>
      </c>
      <c r="BZ16" s="83"/>
      <c r="CA16" s="85">
        <f t="shared" si="12"/>
        <v>12</v>
      </c>
      <c r="CB16" s="86">
        <f t="shared" si="13"/>
        <v>3.2</v>
      </c>
      <c r="CD16" s="75">
        <v>23</v>
      </c>
      <c r="CE16" s="82">
        <v>13</v>
      </c>
      <c r="CF16" s="75">
        <v>8.6</v>
      </c>
      <c r="CG16" s="92">
        <v>18.100000000000001</v>
      </c>
      <c r="CH16" s="93"/>
      <c r="CI16" s="94">
        <v>13</v>
      </c>
      <c r="CJ16" s="95">
        <v>2.9</v>
      </c>
      <c r="CK16" s="92">
        <v>4.4000000000000004</v>
      </c>
      <c r="CL16" s="83"/>
      <c r="CM16" s="85">
        <f t="shared" si="14"/>
        <v>13.350000000000001</v>
      </c>
      <c r="CN16" s="86">
        <f t="shared" si="15"/>
        <v>3.6500000000000004</v>
      </c>
      <c r="CP16" s="82">
        <v>13</v>
      </c>
      <c r="CQ16" s="87">
        <v>3.6500000000000004</v>
      </c>
      <c r="CR16" s="88">
        <v>20.100000000000001</v>
      </c>
      <c r="CS16" s="89">
        <v>9.9</v>
      </c>
      <c r="CT16" s="88">
        <v>5.9</v>
      </c>
      <c r="CU16" s="88">
        <v>8.9</v>
      </c>
      <c r="CV16" s="88">
        <v>1.7</v>
      </c>
      <c r="CW16" s="90">
        <v>1.1000000000000001</v>
      </c>
      <c r="CY16" s="82">
        <v>13</v>
      </c>
      <c r="CZ16" s="75">
        <v>6.5</v>
      </c>
      <c r="DA16" s="92">
        <v>11.2</v>
      </c>
      <c r="DB16" s="93"/>
      <c r="DC16" s="94">
        <v>13</v>
      </c>
      <c r="DD16" s="95">
        <v>1.9</v>
      </c>
      <c r="DE16" s="83">
        <v>7.8</v>
      </c>
      <c r="DF16" s="83"/>
      <c r="DG16" s="85">
        <f t="shared" si="16"/>
        <v>8.85</v>
      </c>
      <c r="DH16" s="86">
        <f t="shared" si="17"/>
        <v>4.8499999999999996</v>
      </c>
      <c r="DJ16" s="82">
        <v>13</v>
      </c>
      <c r="DK16" s="75">
        <v>6.2</v>
      </c>
      <c r="DL16" s="92">
        <v>10.7</v>
      </c>
      <c r="DM16" s="93"/>
      <c r="DN16" s="94">
        <v>13</v>
      </c>
      <c r="DO16" s="95">
        <v>0.9</v>
      </c>
      <c r="DP16" s="83">
        <v>4.4000000000000004</v>
      </c>
      <c r="DQ16" s="83"/>
      <c r="DR16" s="85">
        <f t="shared" si="18"/>
        <v>8.4499999999999993</v>
      </c>
      <c r="DS16" s="86">
        <f t="shared" si="19"/>
        <v>2.6500000000000004</v>
      </c>
    </row>
    <row r="17" spans="1:123" x14ac:dyDescent="0.2">
      <c r="B17" s="81">
        <v>25</v>
      </c>
      <c r="C17" s="82">
        <v>14</v>
      </c>
      <c r="D17" s="75">
        <v>8.6999999999999993</v>
      </c>
      <c r="E17" s="83">
        <v>17.100000000000001</v>
      </c>
      <c r="F17" s="84"/>
      <c r="G17" s="82">
        <v>14</v>
      </c>
      <c r="H17" s="75">
        <v>7.7</v>
      </c>
      <c r="I17" s="83">
        <v>7.6</v>
      </c>
      <c r="J17" s="83"/>
      <c r="K17" s="85">
        <f t="shared" si="0"/>
        <v>12.9</v>
      </c>
      <c r="L17" s="86">
        <f t="shared" si="1"/>
        <v>7.65</v>
      </c>
      <c r="O17" s="82">
        <v>14</v>
      </c>
      <c r="P17" s="75">
        <v>20</v>
      </c>
      <c r="Q17" s="83">
        <v>6.8</v>
      </c>
      <c r="R17" s="84"/>
      <c r="S17" s="82">
        <v>14</v>
      </c>
      <c r="T17" s="75">
        <v>0.9</v>
      </c>
      <c r="U17" s="83">
        <v>1.9</v>
      </c>
      <c r="V17" s="83"/>
      <c r="W17" s="85">
        <f t="shared" si="2"/>
        <v>13.4</v>
      </c>
      <c r="X17" s="86">
        <f t="shared" si="3"/>
        <v>1.4</v>
      </c>
      <c r="Z17" s="82">
        <v>14</v>
      </c>
      <c r="AA17" s="75">
        <v>12.9</v>
      </c>
      <c r="AB17" s="92">
        <v>5.9</v>
      </c>
      <c r="AC17" s="93"/>
      <c r="AD17" s="94">
        <v>14</v>
      </c>
      <c r="AE17" s="95">
        <v>3.2</v>
      </c>
      <c r="AF17" s="92">
        <v>2.7</v>
      </c>
      <c r="AG17" s="83"/>
      <c r="AH17" s="85">
        <f t="shared" si="4"/>
        <v>9.4</v>
      </c>
      <c r="AI17" s="86">
        <f t="shared" si="5"/>
        <v>2.95</v>
      </c>
      <c r="AK17" s="82">
        <v>14</v>
      </c>
      <c r="AL17" s="75">
        <v>7.9</v>
      </c>
      <c r="AM17" s="92">
        <v>19.7</v>
      </c>
      <c r="AN17" s="93"/>
      <c r="AO17" s="94">
        <v>14</v>
      </c>
      <c r="AP17" s="95">
        <v>3.7</v>
      </c>
      <c r="AQ17" s="92">
        <v>7.9</v>
      </c>
      <c r="AR17" s="83"/>
      <c r="AS17" s="85">
        <f t="shared" si="6"/>
        <v>13.8</v>
      </c>
      <c r="AT17" s="86">
        <f t="shared" si="7"/>
        <v>5.8000000000000007</v>
      </c>
      <c r="AV17" s="82">
        <v>14</v>
      </c>
      <c r="AW17" s="75">
        <v>7.9</v>
      </c>
      <c r="AX17" s="92">
        <v>8.8000000000000007</v>
      </c>
      <c r="AY17" s="93"/>
      <c r="AZ17" s="94">
        <v>14</v>
      </c>
      <c r="BA17" s="95">
        <v>12.8</v>
      </c>
      <c r="BB17" s="92">
        <v>5.9</v>
      </c>
      <c r="BC17" s="83"/>
      <c r="BD17" s="85">
        <f t="shared" si="8"/>
        <v>8.3500000000000014</v>
      </c>
      <c r="BE17" s="86">
        <f t="shared" si="9"/>
        <v>9.3500000000000014</v>
      </c>
      <c r="BG17" s="82">
        <v>14</v>
      </c>
      <c r="BH17" s="75">
        <v>12.2</v>
      </c>
      <c r="BI17" s="92">
        <v>18.5</v>
      </c>
      <c r="BJ17" s="93"/>
      <c r="BK17" s="94">
        <v>14</v>
      </c>
      <c r="BL17" s="95">
        <v>5.7</v>
      </c>
      <c r="BM17" s="92">
        <v>4.3</v>
      </c>
      <c r="BN17" s="83"/>
      <c r="BO17" s="85">
        <f t="shared" si="10"/>
        <v>15.35</v>
      </c>
      <c r="BP17" s="86">
        <f t="shared" si="11"/>
        <v>5</v>
      </c>
      <c r="BS17" s="82">
        <v>14</v>
      </c>
      <c r="BT17" s="75">
        <v>9.3000000000000007</v>
      </c>
      <c r="BU17" s="92">
        <v>17.5</v>
      </c>
      <c r="BV17" s="93"/>
      <c r="BW17" s="94">
        <v>14</v>
      </c>
      <c r="BX17" s="95">
        <v>1.7</v>
      </c>
      <c r="BY17" s="92">
        <v>9.1999999999999993</v>
      </c>
      <c r="BZ17" s="83">
        <v>1.5</v>
      </c>
      <c r="CA17" s="85">
        <f t="shared" si="12"/>
        <v>13.4</v>
      </c>
      <c r="CB17" s="86">
        <f t="shared" si="13"/>
        <v>4.1333333333333329</v>
      </c>
      <c r="CD17" s="75">
        <v>30.7</v>
      </c>
      <c r="CE17" s="82">
        <v>14</v>
      </c>
      <c r="CF17" s="75">
        <v>11.1</v>
      </c>
      <c r="CG17" s="92">
        <v>11.1</v>
      </c>
      <c r="CH17" s="93"/>
      <c r="CI17" s="94">
        <v>14</v>
      </c>
      <c r="CJ17" s="95">
        <v>14.3</v>
      </c>
      <c r="CK17" s="92">
        <v>8.4</v>
      </c>
      <c r="CL17" s="83"/>
      <c r="CM17" s="85">
        <f t="shared" si="14"/>
        <v>11.1</v>
      </c>
      <c r="CN17" s="86">
        <f t="shared" si="15"/>
        <v>11.350000000000001</v>
      </c>
      <c r="CP17" s="82">
        <v>14</v>
      </c>
      <c r="CQ17" s="87">
        <v>11.350000000000001</v>
      </c>
      <c r="CR17" s="88">
        <v>10.5</v>
      </c>
      <c r="CS17" s="89">
        <v>12.9</v>
      </c>
      <c r="CT17" s="88">
        <v>14.6</v>
      </c>
      <c r="CU17" s="88">
        <v>12.1</v>
      </c>
      <c r="CV17" s="88">
        <v>4.9000000000000004</v>
      </c>
      <c r="CW17" s="90">
        <v>5.8</v>
      </c>
      <c r="CY17" s="82">
        <v>14</v>
      </c>
      <c r="CZ17" s="75">
        <v>8.9</v>
      </c>
      <c r="DA17" s="92">
        <v>9.1999999999999993</v>
      </c>
      <c r="DB17" s="93"/>
      <c r="DC17" s="94">
        <v>14</v>
      </c>
      <c r="DD17" s="95">
        <v>4.5999999999999996</v>
      </c>
      <c r="DE17" s="92">
        <v>5.6</v>
      </c>
      <c r="DF17" s="83"/>
      <c r="DG17" s="85">
        <f t="shared" si="16"/>
        <v>9.0500000000000007</v>
      </c>
      <c r="DH17" s="86">
        <f t="shared" si="17"/>
        <v>5.0999999999999996</v>
      </c>
      <c r="DJ17" s="82">
        <v>14</v>
      </c>
      <c r="DK17" s="75">
        <v>17.2</v>
      </c>
      <c r="DL17" s="92">
        <v>17.2</v>
      </c>
      <c r="DM17" s="93"/>
      <c r="DN17" s="94">
        <v>14</v>
      </c>
      <c r="DO17" s="95">
        <v>3.8</v>
      </c>
      <c r="DP17" s="92">
        <v>6.7</v>
      </c>
      <c r="DQ17" s="83"/>
      <c r="DR17" s="85">
        <f t="shared" si="18"/>
        <v>17.2</v>
      </c>
      <c r="DS17" s="86">
        <f t="shared" si="19"/>
        <v>5.25</v>
      </c>
    </row>
    <row r="18" spans="1:123" x14ac:dyDescent="0.2">
      <c r="B18" s="81">
        <v>26</v>
      </c>
      <c r="C18" s="82">
        <v>15</v>
      </c>
      <c r="D18" s="75">
        <v>6.9</v>
      </c>
      <c r="E18" s="83">
        <v>9.1</v>
      </c>
      <c r="F18" s="84"/>
      <c r="G18" s="82">
        <v>15</v>
      </c>
      <c r="H18" s="75">
        <v>14.2</v>
      </c>
      <c r="I18" s="83">
        <v>13.6</v>
      </c>
      <c r="J18" s="83"/>
      <c r="K18" s="85">
        <f t="shared" si="0"/>
        <v>8</v>
      </c>
      <c r="L18" s="86">
        <f t="shared" si="1"/>
        <v>13.899999999999999</v>
      </c>
      <c r="O18" s="82">
        <v>15</v>
      </c>
      <c r="P18" s="75">
        <v>10.9</v>
      </c>
      <c r="Q18" s="83">
        <v>17.600000000000001</v>
      </c>
      <c r="R18" s="84"/>
      <c r="S18" s="82">
        <v>15</v>
      </c>
      <c r="T18" s="75">
        <v>8.1</v>
      </c>
      <c r="U18" s="83">
        <v>4.5</v>
      </c>
      <c r="V18" s="83"/>
      <c r="W18" s="85">
        <f t="shared" si="2"/>
        <v>14.25</v>
      </c>
      <c r="X18" s="86">
        <f t="shared" si="3"/>
        <v>6.3</v>
      </c>
      <c r="Z18" s="82">
        <v>15</v>
      </c>
      <c r="AA18" s="75">
        <v>11.2</v>
      </c>
      <c r="AB18" s="92">
        <v>5.9</v>
      </c>
      <c r="AC18" s="93"/>
      <c r="AD18" s="94">
        <v>15</v>
      </c>
      <c r="AE18" s="95">
        <v>4.9000000000000004</v>
      </c>
      <c r="AF18" s="92">
        <v>1.2</v>
      </c>
      <c r="AG18" s="83"/>
      <c r="AH18" s="85">
        <f t="shared" si="4"/>
        <v>8.5500000000000007</v>
      </c>
      <c r="AI18" s="86">
        <f t="shared" si="5"/>
        <v>3.0500000000000003</v>
      </c>
      <c r="AK18" s="82">
        <v>15</v>
      </c>
      <c r="AL18" s="75">
        <v>13.9</v>
      </c>
      <c r="AM18" s="92">
        <v>5.8</v>
      </c>
      <c r="AN18" s="93"/>
      <c r="AO18" s="94">
        <v>15</v>
      </c>
      <c r="AP18" s="95">
        <v>9.9</v>
      </c>
      <c r="AQ18" s="92">
        <v>4.0999999999999996</v>
      </c>
      <c r="AR18" s="83"/>
      <c r="AS18" s="85">
        <f t="shared" si="6"/>
        <v>9.85</v>
      </c>
      <c r="AT18" s="86">
        <f t="shared" si="7"/>
        <v>7</v>
      </c>
      <c r="AV18" s="82">
        <v>15</v>
      </c>
      <c r="AW18" s="75">
        <v>16.3</v>
      </c>
      <c r="AX18" s="92">
        <v>12.6</v>
      </c>
      <c r="AY18" s="93"/>
      <c r="AZ18" s="94">
        <v>15</v>
      </c>
      <c r="BA18" s="95">
        <v>3.7</v>
      </c>
      <c r="BB18" s="92">
        <v>14.2</v>
      </c>
      <c r="BC18" s="83">
        <v>2.1</v>
      </c>
      <c r="BD18" s="85">
        <f t="shared" si="8"/>
        <v>14.45</v>
      </c>
      <c r="BE18" s="86">
        <f t="shared" si="9"/>
        <v>6.666666666666667</v>
      </c>
      <c r="BG18" s="82">
        <v>15</v>
      </c>
      <c r="BH18" s="75">
        <v>16.7</v>
      </c>
      <c r="BI18" s="92">
        <v>8.1999999999999993</v>
      </c>
      <c r="BJ18" s="93"/>
      <c r="BK18" s="94">
        <v>15</v>
      </c>
      <c r="BL18" s="95">
        <v>1.5</v>
      </c>
      <c r="BM18" s="92">
        <v>8.1</v>
      </c>
      <c r="BN18" s="83"/>
      <c r="BO18" s="85">
        <f t="shared" si="10"/>
        <v>12.45</v>
      </c>
      <c r="BP18" s="86">
        <f t="shared" si="11"/>
        <v>4.8</v>
      </c>
      <c r="BS18" s="82">
        <v>15</v>
      </c>
      <c r="BT18" s="75">
        <v>18.899999999999999</v>
      </c>
      <c r="BU18" s="92">
        <v>6.3</v>
      </c>
      <c r="BV18" s="93"/>
      <c r="BW18" s="94">
        <v>15</v>
      </c>
      <c r="BX18" s="95">
        <v>5.8</v>
      </c>
      <c r="BY18" s="92">
        <v>4.0999999999999996</v>
      </c>
      <c r="BZ18" s="83"/>
      <c r="CA18" s="85">
        <f t="shared" si="12"/>
        <v>12.6</v>
      </c>
      <c r="CB18" s="86">
        <f t="shared" si="13"/>
        <v>4.9499999999999993</v>
      </c>
      <c r="CD18" s="75">
        <v>30</v>
      </c>
      <c r="CE18" s="82">
        <v>15</v>
      </c>
      <c r="CF18" s="75">
        <v>10.3</v>
      </c>
      <c r="CG18" s="92">
        <v>15.2</v>
      </c>
      <c r="CH18" s="93"/>
      <c r="CI18" s="94">
        <v>15</v>
      </c>
      <c r="CJ18" s="95">
        <v>2.2999999999999998</v>
      </c>
      <c r="CK18" s="92">
        <v>4.7</v>
      </c>
      <c r="CL18" s="83"/>
      <c r="CM18" s="85">
        <f t="shared" si="14"/>
        <v>12.75</v>
      </c>
      <c r="CN18" s="86">
        <f t="shared" si="15"/>
        <v>3.5</v>
      </c>
      <c r="CP18" s="82">
        <v>15</v>
      </c>
      <c r="CQ18" s="87">
        <v>3.5</v>
      </c>
      <c r="CR18" s="88">
        <v>4.2</v>
      </c>
      <c r="CS18" s="89">
        <v>3.5</v>
      </c>
      <c r="CT18" s="88">
        <v>2.6</v>
      </c>
      <c r="CU18" s="88">
        <v>6.9</v>
      </c>
      <c r="CV18" s="88">
        <v>2.5</v>
      </c>
      <c r="CW18" s="90">
        <v>3.7</v>
      </c>
      <c r="CY18" s="82">
        <v>15</v>
      </c>
      <c r="CZ18" s="75">
        <v>4.9000000000000004</v>
      </c>
      <c r="DA18" s="92">
        <v>13.2</v>
      </c>
      <c r="DB18" s="93"/>
      <c r="DC18" s="94">
        <v>15</v>
      </c>
      <c r="DD18" s="95">
        <v>2.2999999999999998</v>
      </c>
      <c r="DE18" s="92">
        <v>7.2</v>
      </c>
      <c r="DF18" s="83"/>
      <c r="DG18" s="85">
        <f t="shared" si="16"/>
        <v>9.0500000000000007</v>
      </c>
      <c r="DH18" s="86">
        <f t="shared" si="17"/>
        <v>4.75</v>
      </c>
      <c r="DJ18" s="82">
        <v>15</v>
      </c>
      <c r="DK18" s="75">
        <v>5.0999999999999996</v>
      </c>
      <c r="DL18" s="92">
        <v>12.4</v>
      </c>
      <c r="DM18" s="93"/>
      <c r="DN18" s="94">
        <v>15</v>
      </c>
      <c r="DO18" s="95">
        <v>1.3</v>
      </c>
      <c r="DP18" s="92">
        <v>2.7</v>
      </c>
      <c r="DQ18" s="83"/>
      <c r="DR18" s="85">
        <f t="shared" si="18"/>
        <v>8.75</v>
      </c>
      <c r="DS18" s="86">
        <f t="shared" si="19"/>
        <v>2</v>
      </c>
    </row>
    <row r="19" spans="1:123" ht="15" thickBot="1" x14ac:dyDescent="0.25">
      <c r="A19" s="61" t="s">
        <v>115</v>
      </c>
      <c r="B19" s="91">
        <v>27</v>
      </c>
      <c r="C19" s="82">
        <v>16</v>
      </c>
      <c r="D19" s="75">
        <v>16.3</v>
      </c>
      <c r="E19" s="83">
        <v>13.8</v>
      </c>
      <c r="F19" s="84"/>
      <c r="G19" s="82">
        <v>16</v>
      </c>
      <c r="H19" s="75">
        <v>15.5</v>
      </c>
      <c r="I19" s="83">
        <v>8.3000000000000007</v>
      </c>
      <c r="J19" s="83"/>
      <c r="K19" s="85">
        <f t="shared" si="0"/>
        <v>15.05</v>
      </c>
      <c r="L19" s="86">
        <f t="shared" si="1"/>
        <v>11.9</v>
      </c>
      <c r="O19" s="82">
        <v>16</v>
      </c>
      <c r="P19" s="75">
        <v>8.4</v>
      </c>
      <c r="Q19" s="83">
        <v>11.3</v>
      </c>
      <c r="R19" s="84"/>
      <c r="S19" s="82">
        <v>16</v>
      </c>
      <c r="T19" s="75">
        <v>1.7</v>
      </c>
      <c r="U19" s="83">
        <v>1.5</v>
      </c>
      <c r="V19" s="83"/>
      <c r="W19" s="85">
        <f t="shared" si="2"/>
        <v>9.8500000000000014</v>
      </c>
      <c r="X19" s="86">
        <f t="shared" si="3"/>
        <v>1.6</v>
      </c>
      <c r="Z19" s="82">
        <v>16</v>
      </c>
      <c r="AA19" s="75">
        <v>14.9</v>
      </c>
      <c r="AB19" s="92">
        <v>11.5</v>
      </c>
      <c r="AC19" s="93"/>
      <c r="AD19" s="94">
        <v>16</v>
      </c>
      <c r="AE19" s="95">
        <v>3.8</v>
      </c>
      <c r="AF19" s="92">
        <v>4.0999999999999996</v>
      </c>
      <c r="AG19" s="83"/>
      <c r="AH19" s="85">
        <f t="shared" si="4"/>
        <v>13.2</v>
      </c>
      <c r="AI19" s="86">
        <f t="shared" si="5"/>
        <v>3.9499999999999997</v>
      </c>
      <c r="AK19" s="82">
        <v>16</v>
      </c>
      <c r="AL19" s="75">
        <v>14.6</v>
      </c>
      <c r="AM19" s="92">
        <v>17.3</v>
      </c>
      <c r="AN19" s="93"/>
      <c r="AO19" s="94">
        <v>16</v>
      </c>
      <c r="AP19" s="95">
        <v>1.9</v>
      </c>
      <c r="AQ19" s="92">
        <v>2.9</v>
      </c>
      <c r="AR19" s="83"/>
      <c r="AS19" s="85">
        <f t="shared" si="6"/>
        <v>15.95</v>
      </c>
      <c r="AT19" s="86">
        <f t="shared" si="7"/>
        <v>2.4</v>
      </c>
      <c r="AV19" s="82">
        <v>16</v>
      </c>
      <c r="AW19" s="75">
        <v>5.7</v>
      </c>
      <c r="AX19" s="92">
        <v>4.8</v>
      </c>
      <c r="AY19" s="93"/>
      <c r="AZ19" s="94">
        <v>16</v>
      </c>
      <c r="BA19" s="95">
        <v>2.2999999999999998</v>
      </c>
      <c r="BB19" s="92">
        <v>2.5</v>
      </c>
      <c r="BC19" s="83"/>
      <c r="BD19" s="85">
        <f t="shared" si="8"/>
        <v>5.25</v>
      </c>
      <c r="BE19" s="86">
        <f t="shared" si="9"/>
        <v>2.4</v>
      </c>
      <c r="BG19" s="82">
        <v>16</v>
      </c>
      <c r="BH19" s="75">
        <v>13.9</v>
      </c>
      <c r="BI19" s="92">
        <v>12.1</v>
      </c>
      <c r="BJ19" s="93"/>
      <c r="BK19" s="94">
        <v>16</v>
      </c>
      <c r="BL19" s="95">
        <v>4.5999999999999996</v>
      </c>
      <c r="BM19" s="92">
        <v>6.2</v>
      </c>
      <c r="BN19" s="83"/>
      <c r="BO19" s="85">
        <f t="shared" si="10"/>
        <v>13</v>
      </c>
      <c r="BP19" s="86">
        <f t="shared" si="11"/>
        <v>5.4</v>
      </c>
      <c r="BS19" s="82">
        <v>16</v>
      </c>
      <c r="BT19" s="75">
        <v>10.8</v>
      </c>
      <c r="BU19" s="92">
        <v>8.9</v>
      </c>
      <c r="BV19" s="93"/>
      <c r="BW19" s="94">
        <v>16</v>
      </c>
      <c r="BX19" s="95">
        <v>3.1</v>
      </c>
      <c r="BY19" s="92">
        <v>6.7</v>
      </c>
      <c r="BZ19" s="83"/>
      <c r="CA19" s="85">
        <f t="shared" si="12"/>
        <v>9.8500000000000014</v>
      </c>
      <c r="CB19" s="86">
        <f t="shared" si="13"/>
        <v>4.9000000000000004</v>
      </c>
      <c r="CD19" s="75">
        <v>25.4</v>
      </c>
      <c r="CE19" s="82">
        <v>16</v>
      </c>
      <c r="CF19" s="75">
        <v>13.3</v>
      </c>
      <c r="CG19" s="92">
        <v>14.8</v>
      </c>
      <c r="CH19" s="93"/>
      <c r="CI19" s="94">
        <v>16</v>
      </c>
      <c r="CJ19" s="95">
        <v>9.9</v>
      </c>
      <c r="CK19" s="92">
        <v>2.9</v>
      </c>
      <c r="CL19" s="83"/>
      <c r="CM19" s="85">
        <f t="shared" si="14"/>
        <v>14.05</v>
      </c>
      <c r="CN19" s="86">
        <f t="shared" si="15"/>
        <v>6.4</v>
      </c>
      <c r="CP19" s="96">
        <v>16</v>
      </c>
      <c r="CQ19" s="97">
        <v>6.4</v>
      </c>
      <c r="CR19" s="98">
        <v>8.1</v>
      </c>
      <c r="CS19" s="99">
        <v>4.5</v>
      </c>
      <c r="CT19" s="98">
        <v>1.9</v>
      </c>
      <c r="CU19" s="98">
        <v>3.5</v>
      </c>
      <c r="CV19" s="98">
        <v>4.3</v>
      </c>
      <c r="CW19" s="100">
        <v>4.4000000000000004</v>
      </c>
      <c r="CY19" s="96">
        <v>16</v>
      </c>
      <c r="CZ19" s="101">
        <v>6.2</v>
      </c>
      <c r="DA19" s="102">
        <v>20</v>
      </c>
      <c r="DB19" s="103"/>
      <c r="DC19" s="104">
        <v>16</v>
      </c>
      <c r="DD19" s="105">
        <v>6.1</v>
      </c>
      <c r="DE19" s="102">
        <v>10.3</v>
      </c>
      <c r="DF19" s="106"/>
      <c r="DG19" s="107">
        <f t="shared" si="16"/>
        <v>13.1</v>
      </c>
      <c r="DH19" s="108">
        <f t="shared" si="17"/>
        <v>8.1999999999999993</v>
      </c>
      <c r="DJ19" s="96">
        <v>16</v>
      </c>
      <c r="DK19" s="101">
        <v>11.7</v>
      </c>
      <c r="DL19" s="102">
        <v>10.7</v>
      </c>
      <c r="DM19" s="103"/>
      <c r="DN19" s="104">
        <v>16</v>
      </c>
      <c r="DO19" s="105">
        <v>5.2</v>
      </c>
      <c r="DP19" s="102">
        <v>2.7</v>
      </c>
      <c r="DQ19" s="106"/>
      <c r="DR19" s="107">
        <f t="shared" si="18"/>
        <v>11.2</v>
      </c>
      <c r="DS19" s="108">
        <f t="shared" si="19"/>
        <v>3.95</v>
      </c>
    </row>
    <row r="20" spans="1:123" ht="15.75" thickBot="1" x14ac:dyDescent="0.3">
      <c r="CP20" s="109" t="s">
        <v>93</v>
      </c>
      <c r="CQ20" s="63" t="s">
        <v>97</v>
      </c>
    </row>
    <row r="21" spans="1:123" x14ac:dyDescent="0.2">
      <c r="B21" s="64" t="s">
        <v>107</v>
      </c>
      <c r="C21" s="65"/>
      <c r="D21" s="66" t="s">
        <v>108</v>
      </c>
      <c r="E21" s="67"/>
      <c r="F21" s="68"/>
      <c r="G21" s="69"/>
      <c r="H21" s="70" t="s">
        <v>109</v>
      </c>
      <c r="I21" s="71"/>
      <c r="J21" s="72"/>
      <c r="K21" s="73" t="s">
        <v>110</v>
      </c>
      <c r="L21" s="74" t="s">
        <v>111</v>
      </c>
      <c r="O21" s="65"/>
      <c r="P21" s="66" t="s">
        <v>108</v>
      </c>
      <c r="Q21" s="67"/>
      <c r="R21" s="68"/>
      <c r="S21" s="69"/>
      <c r="T21" s="70" t="s">
        <v>109</v>
      </c>
      <c r="U21" s="71"/>
      <c r="V21" s="72"/>
      <c r="W21" s="73" t="s">
        <v>110</v>
      </c>
      <c r="X21" s="74" t="s">
        <v>111</v>
      </c>
      <c r="Z21" s="65"/>
      <c r="AA21" s="66" t="s">
        <v>108</v>
      </c>
      <c r="AB21" s="67"/>
      <c r="AC21" s="68"/>
      <c r="AD21" s="69"/>
      <c r="AE21" s="70" t="s">
        <v>109</v>
      </c>
      <c r="AF21" s="71"/>
      <c r="AG21" s="72"/>
      <c r="AH21" s="73" t="s">
        <v>110</v>
      </c>
      <c r="AI21" s="74" t="s">
        <v>111</v>
      </c>
      <c r="AK21" s="65"/>
      <c r="AL21" s="66" t="s">
        <v>108</v>
      </c>
      <c r="AM21" s="67"/>
      <c r="AN21" s="68"/>
      <c r="AO21" s="69"/>
      <c r="AP21" s="70" t="s">
        <v>109</v>
      </c>
      <c r="AQ21" s="71"/>
      <c r="AR21" s="72"/>
      <c r="AS21" s="73" t="s">
        <v>110</v>
      </c>
      <c r="AT21" s="74" t="s">
        <v>111</v>
      </c>
      <c r="AV21" s="65"/>
      <c r="AW21" s="66" t="s">
        <v>108</v>
      </c>
      <c r="AX21" s="67"/>
      <c r="AY21" s="68"/>
      <c r="AZ21" s="69"/>
      <c r="BA21" s="70" t="s">
        <v>109</v>
      </c>
      <c r="BB21" s="71"/>
      <c r="BC21" s="72"/>
      <c r="BD21" s="73" t="s">
        <v>110</v>
      </c>
      <c r="BE21" s="74" t="s">
        <v>111</v>
      </c>
      <c r="BG21" s="65"/>
      <c r="BH21" s="66" t="s">
        <v>108</v>
      </c>
      <c r="BI21" s="67"/>
      <c r="BJ21" s="68"/>
      <c r="BK21" s="69"/>
      <c r="BL21" s="70" t="s">
        <v>109</v>
      </c>
      <c r="BM21" s="71"/>
      <c r="BN21" s="72"/>
      <c r="BO21" s="73" t="s">
        <v>110</v>
      </c>
      <c r="BP21" s="74" t="s">
        <v>111</v>
      </c>
      <c r="BS21" s="65"/>
      <c r="BT21" s="66" t="s">
        <v>108</v>
      </c>
      <c r="BU21" s="67"/>
      <c r="BV21" s="68"/>
      <c r="BW21" s="69"/>
      <c r="BX21" s="70" t="s">
        <v>109</v>
      </c>
      <c r="BY21" s="71"/>
      <c r="BZ21" s="72"/>
      <c r="CA21" s="73" t="s">
        <v>110</v>
      </c>
      <c r="CB21" s="74" t="s">
        <v>111</v>
      </c>
      <c r="CE21" s="65"/>
      <c r="CF21" s="66" t="s">
        <v>108</v>
      </c>
      <c r="CG21" s="67"/>
      <c r="CH21" s="68"/>
      <c r="CI21" s="69"/>
      <c r="CJ21" s="70" t="s">
        <v>109</v>
      </c>
      <c r="CK21" s="71"/>
      <c r="CL21" s="72"/>
      <c r="CM21" s="79" t="s">
        <v>110</v>
      </c>
      <c r="CN21" s="80" t="s">
        <v>111</v>
      </c>
      <c r="CP21" s="76" t="s">
        <v>111</v>
      </c>
      <c r="CQ21" s="110" t="s">
        <v>100</v>
      </c>
      <c r="CR21" s="110" t="s">
        <v>101</v>
      </c>
      <c r="CS21" s="110" t="s">
        <v>102</v>
      </c>
      <c r="CT21" s="110" t="s">
        <v>103</v>
      </c>
      <c r="CU21" s="110" t="s">
        <v>104</v>
      </c>
      <c r="CV21" s="110" t="s">
        <v>105</v>
      </c>
      <c r="CW21" s="111" t="s">
        <v>106</v>
      </c>
      <c r="CY21" s="65"/>
      <c r="CZ21" s="66" t="s">
        <v>108</v>
      </c>
      <c r="DA21" s="67"/>
      <c r="DB21" s="68"/>
      <c r="DC21" s="69"/>
      <c r="DD21" s="70" t="s">
        <v>109</v>
      </c>
      <c r="DE21" s="71"/>
      <c r="DF21" s="72"/>
      <c r="DG21" s="79" t="s">
        <v>110</v>
      </c>
      <c r="DH21" s="80" t="s">
        <v>111</v>
      </c>
      <c r="DJ21" s="65"/>
      <c r="DK21" s="66" t="s">
        <v>108</v>
      </c>
      <c r="DL21" s="67"/>
      <c r="DM21" s="68"/>
      <c r="DN21" s="69"/>
      <c r="DO21" s="70" t="s">
        <v>109</v>
      </c>
      <c r="DP21" s="71"/>
      <c r="DQ21" s="72"/>
      <c r="DR21" s="79" t="s">
        <v>110</v>
      </c>
      <c r="DS21" s="80" t="s">
        <v>111</v>
      </c>
    </row>
    <row r="22" spans="1:123" x14ac:dyDescent="0.2">
      <c r="B22" s="81">
        <v>12</v>
      </c>
      <c r="C22" s="82">
        <v>1</v>
      </c>
      <c r="D22" s="75">
        <v>18.7</v>
      </c>
      <c r="E22" s="83">
        <v>19.2</v>
      </c>
      <c r="F22" s="84"/>
      <c r="G22" s="82">
        <v>1</v>
      </c>
      <c r="H22" s="75">
        <v>20</v>
      </c>
      <c r="I22" s="83">
        <v>7.5</v>
      </c>
      <c r="J22" s="83"/>
      <c r="K22" s="85">
        <f t="shared" ref="K22:K28" si="20">AVERAGE(D22:F22)</f>
        <v>18.95</v>
      </c>
      <c r="L22" s="86">
        <f t="shared" ref="L22:L28" si="21">AVERAGE(H22:J22)</f>
        <v>13.75</v>
      </c>
      <c r="O22" s="82">
        <v>1</v>
      </c>
      <c r="P22" s="75">
        <v>6.1</v>
      </c>
      <c r="Q22" s="83">
        <v>11.3</v>
      </c>
      <c r="R22" s="84"/>
      <c r="S22" s="82">
        <v>1</v>
      </c>
      <c r="T22" s="75">
        <v>2.5</v>
      </c>
      <c r="U22" s="83">
        <v>2.8</v>
      </c>
      <c r="V22" s="83"/>
      <c r="W22" s="85">
        <f t="shared" ref="W22:W28" si="22">AVERAGE(P22:R22)</f>
        <v>8.6999999999999993</v>
      </c>
      <c r="X22" s="86">
        <f t="shared" ref="X22:X28" si="23">AVERAGE(T22:V22)</f>
        <v>2.65</v>
      </c>
      <c r="Z22" s="82">
        <v>1</v>
      </c>
      <c r="AA22" s="75">
        <v>6.8</v>
      </c>
      <c r="AB22" s="83">
        <v>6.3</v>
      </c>
      <c r="AC22" s="84"/>
      <c r="AD22" s="82">
        <v>1</v>
      </c>
      <c r="AE22" s="75">
        <v>6.1</v>
      </c>
      <c r="AF22" s="83">
        <v>3.4</v>
      </c>
      <c r="AG22" s="83"/>
      <c r="AH22" s="85">
        <f t="shared" ref="AH22:AH28" si="24">AVERAGE(AA22:AC22)</f>
        <v>6.55</v>
      </c>
      <c r="AI22" s="86">
        <f t="shared" ref="AI22:AI28" si="25">AVERAGE(AE22:AG22)</f>
        <v>4.75</v>
      </c>
      <c r="AK22" s="82">
        <v>1</v>
      </c>
      <c r="AL22" s="75">
        <v>9.9</v>
      </c>
      <c r="AM22" s="83">
        <v>6.9</v>
      </c>
      <c r="AN22" s="84"/>
      <c r="AO22" s="82">
        <v>1</v>
      </c>
      <c r="AP22" s="75">
        <v>1.2</v>
      </c>
      <c r="AQ22" s="83">
        <v>3.9</v>
      </c>
      <c r="AR22" s="83"/>
      <c r="AS22" s="85">
        <f t="shared" ref="AS22:AS28" si="26">AVERAGE(AL22:AN22)</f>
        <v>8.4</v>
      </c>
      <c r="AT22" s="86">
        <f>AVERAGE(AP22:AR22)</f>
        <v>2.5499999999999998</v>
      </c>
      <c r="AV22" s="82">
        <v>1</v>
      </c>
      <c r="AW22" s="75">
        <v>7.4</v>
      </c>
      <c r="AX22" s="83">
        <v>7.8</v>
      </c>
      <c r="AY22" s="84"/>
      <c r="AZ22" s="82">
        <v>1</v>
      </c>
      <c r="BA22" s="75">
        <v>8.9</v>
      </c>
      <c r="BB22" s="83">
        <v>2.9</v>
      </c>
      <c r="BC22" s="83"/>
      <c r="BD22" s="85">
        <f t="shared" ref="BD22:BD28" si="27">AVERAGE(AW22:AY22)</f>
        <v>7.6</v>
      </c>
      <c r="BE22" s="86">
        <f>AVERAGE(BA22:BC22)</f>
        <v>5.9</v>
      </c>
      <c r="BG22" s="82">
        <v>1</v>
      </c>
      <c r="BH22" s="75">
        <v>10.9</v>
      </c>
      <c r="BI22" s="83">
        <v>14.6</v>
      </c>
      <c r="BJ22" s="84"/>
      <c r="BK22" s="82">
        <v>1</v>
      </c>
      <c r="BL22" s="75">
        <v>6.9</v>
      </c>
      <c r="BM22" s="83">
        <v>3.4</v>
      </c>
      <c r="BN22" s="83"/>
      <c r="BO22" s="85">
        <f t="shared" ref="BO22:BO28" si="28">AVERAGE(BH22:BJ22)</f>
        <v>12.75</v>
      </c>
      <c r="BP22" s="86">
        <f>AVERAGE(BL22:BN22)</f>
        <v>5.15</v>
      </c>
      <c r="BS22" s="82">
        <v>1</v>
      </c>
      <c r="BT22" s="75">
        <v>9.1999999999999993</v>
      </c>
      <c r="BU22" s="83">
        <v>6.9</v>
      </c>
      <c r="BV22" s="84"/>
      <c r="BW22" s="82">
        <v>1</v>
      </c>
      <c r="BX22" s="75">
        <v>3.1</v>
      </c>
      <c r="BY22" s="83">
        <v>3.3</v>
      </c>
      <c r="BZ22" s="83"/>
      <c r="CA22" s="85">
        <f t="shared" ref="CA22:CA28" si="29">AVERAGE(BT22:BV22)</f>
        <v>8.0500000000000007</v>
      </c>
      <c r="CB22" s="86">
        <f>AVERAGE(BX22:BZ22)</f>
        <v>3.2</v>
      </c>
      <c r="CE22" s="82">
        <v>1</v>
      </c>
      <c r="CF22" s="75">
        <v>18.100000000000001</v>
      </c>
      <c r="CG22" s="83">
        <v>11.8</v>
      </c>
      <c r="CH22" s="84"/>
      <c r="CI22" s="82">
        <v>1</v>
      </c>
      <c r="CJ22" s="75">
        <v>2.1</v>
      </c>
      <c r="CK22" s="83">
        <v>4.8</v>
      </c>
      <c r="CL22" s="83"/>
      <c r="CM22" s="85">
        <f t="shared" ref="CM22:CM28" si="30">AVERAGE(CF22:CH22)</f>
        <v>14.950000000000001</v>
      </c>
      <c r="CN22" s="86">
        <f t="shared" ref="CN22:CN28" si="31">AVERAGE(CJ22:CL22)</f>
        <v>3.45</v>
      </c>
      <c r="CP22" s="82">
        <v>1</v>
      </c>
      <c r="CQ22" s="87">
        <v>3.45</v>
      </c>
      <c r="CR22" s="88">
        <v>3.3</v>
      </c>
      <c r="CS22" s="88">
        <v>2.9</v>
      </c>
      <c r="CT22" s="88">
        <v>2.6</v>
      </c>
      <c r="CU22" s="88">
        <v>6.6</v>
      </c>
      <c r="CV22" s="88">
        <v>1.9</v>
      </c>
      <c r="CW22" s="90">
        <v>5.0999999999999996</v>
      </c>
      <c r="CY22" s="82">
        <v>1</v>
      </c>
      <c r="CZ22" s="75">
        <v>8.3000000000000007</v>
      </c>
      <c r="DA22" s="83">
        <v>8.1999999999999993</v>
      </c>
      <c r="DB22" s="84"/>
      <c r="DC22" s="82">
        <v>1</v>
      </c>
      <c r="DD22" s="75">
        <v>8.6999999999999993</v>
      </c>
      <c r="DE22" s="83">
        <v>6.9</v>
      </c>
      <c r="DF22" s="83"/>
      <c r="DG22" s="85">
        <f t="shared" ref="DG22:DG28" si="32">AVERAGE(CZ22:DB22)</f>
        <v>8.25</v>
      </c>
      <c r="DH22" s="86">
        <f t="shared" ref="DH22:DH28" si="33">AVERAGE(DD22:DF22)</f>
        <v>7.8</v>
      </c>
      <c r="DJ22" s="82">
        <v>1</v>
      </c>
      <c r="DK22" s="75">
        <v>8.3000000000000007</v>
      </c>
      <c r="DL22" s="83">
        <v>15.7</v>
      </c>
      <c r="DM22" s="84"/>
      <c r="DN22" s="82">
        <v>1</v>
      </c>
      <c r="DO22" s="75">
        <v>2.2000000000000002</v>
      </c>
      <c r="DP22" s="83">
        <v>2.4</v>
      </c>
      <c r="DQ22" s="83"/>
      <c r="DR22" s="85">
        <f t="shared" ref="DR22:DR28" si="34">AVERAGE(DK22:DM22)</f>
        <v>12</v>
      </c>
      <c r="DS22" s="86">
        <f t="shared" ref="DS22:DS28" si="35">AVERAGE(DO22:DQ22)</f>
        <v>2.2999999999999998</v>
      </c>
    </row>
    <row r="23" spans="1:123" x14ac:dyDescent="0.2">
      <c r="B23" s="81">
        <v>14</v>
      </c>
      <c r="C23" s="82">
        <v>3</v>
      </c>
      <c r="D23" s="75">
        <v>9.1</v>
      </c>
      <c r="E23" s="83">
        <v>5.9</v>
      </c>
      <c r="F23" s="84"/>
      <c r="G23" s="82">
        <v>3</v>
      </c>
      <c r="H23" s="75">
        <v>10.9</v>
      </c>
      <c r="I23" s="83">
        <v>9.6</v>
      </c>
      <c r="J23" s="83"/>
      <c r="K23" s="85">
        <f t="shared" si="20"/>
        <v>7.5</v>
      </c>
      <c r="L23" s="86">
        <f t="shared" si="21"/>
        <v>10.25</v>
      </c>
      <c r="O23" s="82">
        <v>3</v>
      </c>
      <c r="P23" s="75">
        <v>6.3</v>
      </c>
      <c r="Q23" s="83">
        <v>7.3</v>
      </c>
      <c r="R23" s="84"/>
      <c r="S23" s="82">
        <v>3</v>
      </c>
      <c r="T23" s="75">
        <v>4.0999999999999996</v>
      </c>
      <c r="U23" s="83">
        <v>3.1</v>
      </c>
      <c r="V23" s="83"/>
      <c r="W23" s="85">
        <f t="shared" si="22"/>
        <v>6.8</v>
      </c>
      <c r="X23" s="86">
        <f t="shared" si="23"/>
        <v>3.5999999999999996</v>
      </c>
      <c r="Z23" s="82">
        <v>3</v>
      </c>
      <c r="AA23" s="75">
        <v>12.1</v>
      </c>
      <c r="AB23" s="83">
        <v>5.2</v>
      </c>
      <c r="AC23" s="84"/>
      <c r="AD23" s="82">
        <v>3</v>
      </c>
      <c r="AE23" s="75">
        <v>4.0999999999999996</v>
      </c>
      <c r="AF23" s="83">
        <v>3.1</v>
      </c>
      <c r="AG23" s="83"/>
      <c r="AH23" s="85">
        <f t="shared" si="24"/>
        <v>8.65</v>
      </c>
      <c r="AI23" s="86">
        <f t="shared" si="25"/>
        <v>3.5999999999999996</v>
      </c>
      <c r="AK23" s="82">
        <v>3</v>
      </c>
      <c r="AL23" s="75">
        <v>7.3</v>
      </c>
      <c r="AM23" s="83">
        <v>14.4</v>
      </c>
      <c r="AN23" s="84"/>
      <c r="AO23" s="82">
        <v>3</v>
      </c>
      <c r="AP23" s="75">
        <v>2.2999999999999998</v>
      </c>
      <c r="AQ23" s="83">
        <v>1.9</v>
      </c>
      <c r="AR23" s="83"/>
      <c r="AS23" s="85">
        <f t="shared" si="26"/>
        <v>10.85</v>
      </c>
      <c r="AT23" s="86">
        <f t="shared" ref="AT23:AT28" si="36">AVERAGE(AP23:AR23)</f>
        <v>2.0999999999999996</v>
      </c>
      <c r="AV23" s="82">
        <v>3</v>
      </c>
      <c r="AW23" s="75">
        <v>11.3</v>
      </c>
      <c r="AX23" s="83">
        <v>11.1</v>
      </c>
      <c r="AY23" s="84"/>
      <c r="AZ23" s="82">
        <v>3</v>
      </c>
      <c r="BA23" s="75">
        <v>7.9</v>
      </c>
      <c r="BB23" s="83">
        <v>2.5</v>
      </c>
      <c r="BC23" s="83"/>
      <c r="BD23" s="85">
        <f t="shared" si="27"/>
        <v>11.2</v>
      </c>
      <c r="BE23" s="86">
        <f t="shared" ref="BE23:BE28" si="37">AVERAGE(BA23:BC23)</f>
        <v>5.2</v>
      </c>
      <c r="BG23" s="82">
        <v>3</v>
      </c>
      <c r="BH23" s="75">
        <v>9.6</v>
      </c>
      <c r="BI23" s="83">
        <v>4.5</v>
      </c>
      <c r="BJ23" s="84"/>
      <c r="BK23" s="82">
        <v>3</v>
      </c>
      <c r="BL23" s="75">
        <v>4.5</v>
      </c>
      <c r="BM23" s="83">
        <v>5.9</v>
      </c>
      <c r="BN23" s="83"/>
      <c r="BO23" s="85">
        <f t="shared" si="28"/>
        <v>7.05</v>
      </c>
      <c r="BP23" s="86">
        <f t="shared" ref="BP23:BP28" si="38">AVERAGE(BL23:BN23)</f>
        <v>5.2</v>
      </c>
      <c r="BS23" s="82">
        <v>3</v>
      </c>
      <c r="BT23" s="75">
        <v>12.6</v>
      </c>
      <c r="BU23" s="83">
        <v>12.9</v>
      </c>
      <c r="BV23" s="84"/>
      <c r="BW23" s="82">
        <v>3</v>
      </c>
      <c r="BX23" s="75">
        <v>2.8</v>
      </c>
      <c r="BY23" s="83">
        <v>2.2000000000000002</v>
      </c>
      <c r="BZ23" s="83"/>
      <c r="CA23" s="85">
        <f t="shared" si="29"/>
        <v>12.75</v>
      </c>
      <c r="CB23" s="86">
        <f t="shared" ref="CB23:CB28" si="39">AVERAGE(BX23:BZ23)</f>
        <v>2.5</v>
      </c>
      <c r="CE23" s="82">
        <v>3</v>
      </c>
      <c r="CF23" s="75">
        <v>11.2</v>
      </c>
      <c r="CG23" s="83">
        <v>12.5</v>
      </c>
      <c r="CH23" s="84"/>
      <c r="CI23" s="82">
        <v>3</v>
      </c>
      <c r="CJ23" s="75">
        <v>6.9</v>
      </c>
      <c r="CK23" s="83">
        <v>7.6</v>
      </c>
      <c r="CL23" s="83"/>
      <c r="CM23" s="85">
        <f t="shared" si="30"/>
        <v>11.85</v>
      </c>
      <c r="CN23" s="86">
        <f t="shared" si="31"/>
        <v>7.25</v>
      </c>
      <c r="CP23" s="82">
        <v>3</v>
      </c>
      <c r="CQ23" s="87">
        <v>7.25</v>
      </c>
      <c r="CR23" s="88">
        <v>8.1</v>
      </c>
      <c r="CS23" s="88">
        <v>2.1</v>
      </c>
      <c r="CT23" s="88">
        <v>6.9</v>
      </c>
      <c r="CU23" s="88">
        <v>8.3000000000000007</v>
      </c>
      <c r="CV23" s="88">
        <v>2.9</v>
      </c>
      <c r="CW23" s="90">
        <v>3.7</v>
      </c>
      <c r="CY23" s="82">
        <v>3</v>
      </c>
      <c r="CZ23" s="75">
        <v>10.9</v>
      </c>
      <c r="DA23" s="83">
        <v>5.9</v>
      </c>
      <c r="DB23" s="84"/>
      <c r="DC23" s="82">
        <v>3</v>
      </c>
      <c r="DD23" s="75">
        <v>7.1</v>
      </c>
      <c r="DE23" s="83">
        <v>6.2</v>
      </c>
      <c r="DF23" s="83"/>
      <c r="DG23" s="85">
        <f t="shared" si="32"/>
        <v>8.4</v>
      </c>
      <c r="DH23" s="86">
        <f t="shared" si="33"/>
        <v>6.65</v>
      </c>
      <c r="DJ23" s="82">
        <v>3</v>
      </c>
      <c r="DK23" s="75">
        <v>7.9</v>
      </c>
      <c r="DL23" s="83">
        <v>15.1</v>
      </c>
      <c r="DM23" s="84"/>
      <c r="DN23" s="82">
        <v>3</v>
      </c>
      <c r="DO23" s="75">
        <v>1.1000000000000001</v>
      </c>
      <c r="DP23" s="83">
        <v>4.5</v>
      </c>
      <c r="DQ23" s="83"/>
      <c r="DR23" s="85">
        <f t="shared" si="34"/>
        <v>11.5</v>
      </c>
      <c r="DS23" s="86">
        <f t="shared" si="35"/>
        <v>2.8</v>
      </c>
    </row>
    <row r="24" spans="1:123" x14ac:dyDescent="0.2">
      <c r="B24" s="81">
        <v>17</v>
      </c>
      <c r="C24" s="82">
        <v>6</v>
      </c>
      <c r="D24" s="75">
        <v>14.2</v>
      </c>
      <c r="E24" s="83">
        <v>7.8</v>
      </c>
      <c r="F24" s="84"/>
      <c r="G24" s="82">
        <v>6</v>
      </c>
      <c r="H24" s="75">
        <v>16.2</v>
      </c>
      <c r="I24" s="83">
        <v>11.1</v>
      </c>
      <c r="J24" s="83"/>
      <c r="K24" s="85">
        <f t="shared" si="20"/>
        <v>11</v>
      </c>
      <c r="L24" s="86">
        <f t="shared" si="21"/>
        <v>13.649999999999999</v>
      </c>
      <c r="O24" s="82">
        <v>6</v>
      </c>
      <c r="P24" s="75">
        <v>18.899999999999999</v>
      </c>
      <c r="Q24" s="83">
        <v>8.6999999999999993</v>
      </c>
      <c r="R24" s="84"/>
      <c r="S24" s="82">
        <v>6</v>
      </c>
      <c r="T24" s="75">
        <v>1.9</v>
      </c>
      <c r="U24" s="83">
        <v>3.9</v>
      </c>
      <c r="V24" s="83"/>
      <c r="W24" s="85">
        <f t="shared" si="22"/>
        <v>13.799999999999999</v>
      </c>
      <c r="X24" s="86">
        <f t="shared" si="23"/>
        <v>2.9</v>
      </c>
      <c r="Z24" s="82">
        <v>6</v>
      </c>
      <c r="AA24" s="75">
        <v>4.4000000000000004</v>
      </c>
      <c r="AB24" s="83">
        <v>5.5</v>
      </c>
      <c r="AC24" s="84"/>
      <c r="AD24" s="82">
        <v>6</v>
      </c>
      <c r="AE24" s="75">
        <v>1.9</v>
      </c>
      <c r="AF24" s="83">
        <v>4.9000000000000004</v>
      </c>
      <c r="AG24" s="83"/>
      <c r="AH24" s="85">
        <f t="shared" si="24"/>
        <v>4.95</v>
      </c>
      <c r="AI24" s="86">
        <f t="shared" si="25"/>
        <v>3.4000000000000004</v>
      </c>
      <c r="AK24" s="82">
        <v>6</v>
      </c>
      <c r="AL24" s="75">
        <v>20</v>
      </c>
      <c r="AM24" s="83">
        <v>3.7</v>
      </c>
      <c r="AN24" s="84">
        <v>11.3</v>
      </c>
      <c r="AO24" s="82">
        <v>6</v>
      </c>
      <c r="AP24" s="75">
        <v>4.7</v>
      </c>
      <c r="AQ24" s="83">
        <v>2.6</v>
      </c>
      <c r="AR24" s="83"/>
      <c r="AS24" s="85">
        <f t="shared" si="26"/>
        <v>11.666666666666666</v>
      </c>
      <c r="AT24" s="86">
        <f t="shared" si="36"/>
        <v>3.6500000000000004</v>
      </c>
      <c r="AV24" s="82">
        <v>6</v>
      </c>
      <c r="AW24" s="75">
        <v>17.899999999999999</v>
      </c>
      <c r="AX24" s="83">
        <v>14.4</v>
      </c>
      <c r="AY24" s="84"/>
      <c r="AZ24" s="82">
        <v>6</v>
      </c>
      <c r="BA24" s="75">
        <v>2.6</v>
      </c>
      <c r="BB24" s="83">
        <v>8.8000000000000007</v>
      </c>
      <c r="BC24" s="83"/>
      <c r="BD24" s="85">
        <f t="shared" si="27"/>
        <v>16.149999999999999</v>
      </c>
      <c r="BE24" s="86">
        <f t="shared" si="37"/>
        <v>5.7</v>
      </c>
      <c r="BG24" s="82">
        <v>6</v>
      </c>
      <c r="BH24" s="75">
        <v>10.7</v>
      </c>
      <c r="BI24" s="83">
        <v>20</v>
      </c>
      <c r="BJ24" s="84"/>
      <c r="BK24" s="82">
        <v>6</v>
      </c>
      <c r="BL24" s="75">
        <v>9.1999999999999993</v>
      </c>
      <c r="BM24" s="83">
        <v>3.4</v>
      </c>
      <c r="BN24" s="83"/>
      <c r="BO24" s="85">
        <f t="shared" si="28"/>
        <v>15.35</v>
      </c>
      <c r="BP24" s="86">
        <f t="shared" si="38"/>
        <v>6.3</v>
      </c>
      <c r="BS24" s="82">
        <v>6</v>
      </c>
      <c r="BT24" s="75">
        <v>17.899999999999999</v>
      </c>
      <c r="BU24" s="83">
        <v>7.6</v>
      </c>
      <c r="BV24" s="84"/>
      <c r="BW24" s="82">
        <v>6</v>
      </c>
      <c r="BX24" s="75">
        <v>4.5</v>
      </c>
      <c r="BY24" s="83">
        <v>3.6</v>
      </c>
      <c r="BZ24" s="83"/>
      <c r="CA24" s="85">
        <f t="shared" si="29"/>
        <v>12.75</v>
      </c>
      <c r="CB24" s="86">
        <f t="shared" si="39"/>
        <v>4.05</v>
      </c>
      <c r="CE24" s="82">
        <v>6</v>
      </c>
      <c r="CF24" s="75">
        <v>19.5</v>
      </c>
      <c r="CG24" s="83">
        <v>20</v>
      </c>
      <c r="CH24" s="84"/>
      <c r="CI24" s="82">
        <v>6</v>
      </c>
      <c r="CJ24" s="75">
        <v>8.1999999999999993</v>
      </c>
      <c r="CK24" s="83">
        <v>3.9</v>
      </c>
      <c r="CL24" s="83"/>
      <c r="CM24" s="85">
        <f t="shared" si="30"/>
        <v>19.75</v>
      </c>
      <c r="CN24" s="86">
        <f t="shared" si="31"/>
        <v>6.05</v>
      </c>
      <c r="CP24" s="82">
        <v>6</v>
      </c>
      <c r="CQ24" s="87">
        <v>6.05</v>
      </c>
      <c r="CR24" s="88">
        <v>7.8</v>
      </c>
      <c r="CS24" s="88">
        <v>1.9</v>
      </c>
      <c r="CT24" s="88">
        <v>10.9</v>
      </c>
      <c r="CU24" s="88">
        <v>7.1</v>
      </c>
      <c r="CV24" s="88">
        <v>1.9</v>
      </c>
      <c r="CW24" s="90">
        <v>10.1</v>
      </c>
      <c r="CY24" s="82">
        <v>6</v>
      </c>
      <c r="CZ24" s="75">
        <v>6.2</v>
      </c>
      <c r="DA24" s="83">
        <v>8.1999999999999993</v>
      </c>
      <c r="DB24" s="84"/>
      <c r="DC24" s="82">
        <v>6</v>
      </c>
      <c r="DD24" s="75">
        <v>1.5</v>
      </c>
      <c r="DE24" s="83">
        <v>6.3</v>
      </c>
      <c r="DF24" s="83"/>
      <c r="DG24" s="85">
        <f t="shared" si="32"/>
        <v>7.1999999999999993</v>
      </c>
      <c r="DH24" s="86">
        <f t="shared" si="33"/>
        <v>3.9</v>
      </c>
      <c r="DJ24" s="82">
        <v>6</v>
      </c>
      <c r="DK24" s="75">
        <v>6.5</v>
      </c>
      <c r="DL24" s="83">
        <v>6.3</v>
      </c>
      <c r="DM24" s="84"/>
      <c r="DN24" s="82">
        <v>6</v>
      </c>
      <c r="DO24" s="75">
        <v>3.1</v>
      </c>
      <c r="DP24" s="83">
        <v>6.1</v>
      </c>
      <c r="DQ24" s="83"/>
      <c r="DR24" s="85">
        <f t="shared" si="34"/>
        <v>6.4</v>
      </c>
      <c r="DS24" s="86">
        <f t="shared" si="35"/>
        <v>4.5999999999999996</v>
      </c>
    </row>
    <row r="25" spans="1:123" x14ac:dyDescent="0.2">
      <c r="B25" s="81">
        <v>18</v>
      </c>
      <c r="C25" s="82">
        <v>7</v>
      </c>
      <c r="D25" s="75">
        <v>12.9</v>
      </c>
      <c r="E25" s="83">
        <v>9.3000000000000007</v>
      </c>
      <c r="F25" s="84"/>
      <c r="G25" s="82">
        <v>7</v>
      </c>
      <c r="H25" s="75">
        <v>9.9</v>
      </c>
      <c r="I25" s="83">
        <v>13.8</v>
      </c>
      <c r="J25" s="83"/>
      <c r="K25" s="85">
        <f t="shared" si="20"/>
        <v>11.100000000000001</v>
      </c>
      <c r="L25" s="86">
        <f t="shared" si="21"/>
        <v>11.850000000000001</v>
      </c>
      <c r="O25" s="82">
        <v>7</v>
      </c>
      <c r="P25" s="75">
        <v>15.6</v>
      </c>
      <c r="Q25" s="83">
        <v>15.1</v>
      </c>
      <c r="R25" s="84"/>
      <c r="S25" s="82">
        <v>7</v>
      </c>
      <c r="T25" s="75">
        <v>6.9</v>
      </c>
      <c r="U25" s="83">
        <v>8.9</v>
      </c>
      <c r="V25" s="83"/>
      <c r="W25" s="85">
        <f t="shared" si="22"/>
        <v>15.35</v>
      </c>
      <c r="X25" s="86">
        <f t="shared" si="23"/>
        <v>7.9</v>
      </c>
      <c r="Z25" s="82">
        <v>7</v>
      </c>
      <c r="AA25" s="75">
        <v>6.4</v>
      </c>
      <c r="AB25" s="83">
        <v>18.899999999999999</v>
      </c>
      <c r="AC25" s="84">
        <v>15.8</v>
      </c>
      <c r="AD25" s="82">
        <v>7</v>
      </c>
      <c r="AE25" s="75">
        <v>1.3</v>
      </c>
      <c r="AF25" s="83">
        <v>2.8</v>
      </c>
      <c r="AG25" s="83"/>
      <c r="AH25" s="85">
        <f t="shared" si="24"/>
        <v>13.699999999999998</v>
      </c>
      <c r="AI25" s="86">
        <f t="shared" si="25"/>
        <v>2.0499999999999998</v>
      </c>
      <c r="AK25" s="82">
        <v>7</v>
      </c>
      <c r="AL25" s="75">
        <v>5.6</v>
      </c>
      <c r="AM25" s="83">
        <v>6.9</v>
      </c>
      <c r="AN25" s="84"/>
      <c r="AO25" s="82">
        <v>7</v>
      </c>
      <c r="AP25" s="75">
        <v>4.9000000000000004</v>
      </c>
      <c r="AQ25" s="83">
        <v>2.9</v>
      </c>
      <c r="AR25" s="83"/>
      <c r="AS25" s="85">
        <f t="shared" si="26"/>
        <v>6.25</v>
      </c>
      <c r="AT25" s="86">
        <f t="shared" si="36"/>
        <v>3.9000000000000004</v>
      </c>
      <c r="AV25" s="82">
        <v>7</v>
      </c>
      <c r="AW25" s="75">
        <v>12.3</v>
      </c>
      <c r="AX25" s="83">
        <v>8.5</v>
      </c>
      <c r="AY25" s="84"/>
      <c r="AZ25" s="82">
        <v>7</v>
      </c>
      <c r="BA25" s="75">
        <v>7.8</v>
      </c>
      <c r="BB25" s="83">
        <v>3.7</v>
      </c>
      <c r="BC25" s="83"/>
      <c r="BD25" s="85">
        <f t="shared" si="27"/>
        <v>10.4</v>
      </c>
      <c r="BE25" s="86">
        <f t="shared" si="37"/>
        <v>5.75</v>
      </c>
      <c r="BG25" s="82">
        <v>7</v>
      </c>
      <c r="BH25" s="75">
        <v>7.9</v>
      </c>
      <c r="BI25" s="83">
        <v>10.5</v>
      </c>
      <c r="BJ25" s="84"/>
      <c r="BK25" s="82">
        <v>7</v>
      </c>
      <c r="BL25" s="75">
        <v>5.0999999999999996</v>
      </c>
      <c r="BM25" s="83">
        <v>3.1</v>
      </c>
      <c r="BN25" s="83"/>
      <c r="BO25" s="85">
        <f t="shared" si="28"/>
        <v>9.1999999999999993</v>
      </c>
      <c r="BP25" s="86">
        <f t="shared" si="38"/>
        <v>4.0999999999999996</v>
      </c>
      <c r="BS25" s="82">
        <v>7</v>
      </c>
      <c r="BT25" s="75">
        <v>9.9</v>
      </c>
      <c r="BU25" s="83">
        <v>12.9</v>
      </c>
      <c r="BV25" s="84"/>
      <c r="BW25" s="82">
        <v>7</v>
      </c>
      <c r="BX25" s="75">
        <v>9.9</v>
      </c>
      <c r="BY25" s="83">
        <v>8.1</v>
      </c>
      <c r="BZ25" s="83"/>
      <c r="CA25" s="85">
        <f t="shared" si="29"/>
        <v>11.4</v>
      </c>
      <c r="CB25" s="86">
        <f t="shared" si="39"/>
        <v>9</v>
      </c>
      <c r="CE25" s="82">
        <v>7</v>
      </c>
      <c r="CF25" s="75">
        <v>13.1</v>
      </c>
      <c r="CG25" s="83">
        <v>11.1</v>
      </c>
      <c r="CH25" s="84"/>
      <c r="CI25" s="82">
        <v>7</v>
      </c>
      <c r="CJ25" s="75">
        <v>4.5</v>
      </c>
      <c r="CK25" s="83">
        <v>4.9000000000000004</v>
      </c>
      <c r="CL25" s="83"/>
      <c r="CM25" s="85">
        <f t="shared" si="30"/>
        <v>12.1</v>
      </c>
      <c r="CN25" s="86">
        <f t="shared" si="31"/>
        <v>4.7</v>
      </c>
      <c r="CP25" s="82">
        <v>7</v>
      </c>
      <c r="CQ25" s="87">
        <v>4.7</v>
      </c>
      <c r="CR25" s="88">
        <v>1.9</v>
      </c>
      <c r="CS25" s="88">
        <v>1.8</v>
      </c>
      <c r="CT25" s="88">
        <v>1.2</v>
      </c>
      <c r="CU25" s="88">
        <v>1.9</v>
      </c>
      <c r="CV25" s="88">
        <v>1.7</v>
      </c>
      <c r="CW25" s="90">
        <v>1.8</v>
      </c>
      <c r="CY25" s="82">
        <v>7</v>
      </c>
      <c r="CZ25" s="75">
        <v>6.1</v>
      </c>
      <c r="DA25" s="83">
        <v>5.4</v>
      </c>
      <c r="DB25" s="84"/>
      <c r="DC25" s="82">
        <v>7</v>
      </c>
      <c r="DD25" s="75">
        <v>3.9</v>
      </c>
      <c r="DE25" s="83">
        <v>6.3</v>
      </c>
      <c r="DF25" s="83"/>
      <c r="DG25" s="85">
        <f t="shared" si="32"/>
        <v>5.75</v>
      </c>
      <c r="DH25" s="86">
        <f t="shared" si="33"/>
        <v>5.0999999999999996</v>
      </c>
      <c r="DJ25" s="82">
        <v>7</v>
      </c>
      <c r="DK25" s="75">
        <v>10.9</v>
      </c>
      <c r="DL25" s="83">
        <v>6.3</v>
      </c>
      <c r="DM25" s="84"/>
      <c r="DN25" s="82">
        <v>7</v>
      </c>
      <c r="DO25" s="75">
        <v>3.4</v>
      </c>
      <c r="DP25" s="83">
        <v>7.2</v>
      </c>
      <c r="DQ25" s="83"/>
      <c r="DR25" s="85">
        <f t="shared" si="34"/>
        <v>8.6</v>
      </c>
      <c r="DS25" s="86">
        <f t="shared" si="35"/>
        <v>5.3</v>
      </c>
    </row>
    <row r="26" spans="1:123" x14ac:dyDescent="0.2">
      <c r="B26" s="81">
        <v>23</v>
      </c>
      <c r="C26" s="82">
        <v>12</v>
      </c>
      <c r="D26" s="75">
        <v>10.9</v>
      </c>
      <c r="E26" s="83">
        <v>12.2</v>
      </c>
      <c r="F26" s="84"/>
      <c r="G26" s="82">
        <v>12</v>
      </c>
      <c r="H26" s="75">
        <v>8.6999999999999993</v>
      </c>
      <c r="I26" s="83">
        <v>7.9</v>
      </c>
      <c r="J26" s="83"/>
      <c r="K26" s="85">
        <f t="shared" si="20"/>
        <v>11.55</v>
      </c>
      <c r="L26" s="86">
        <f t="shared" si="21"/>
        <v>8.3000000000000007</v>
      </c>
      <c r="O26" s="82">
        <v>12</v>
      </c>
      <c r="P26" s="75">
        <v>10.4</v>
      </c>
      <c r="Q26" s="83">
        <v>20</v>
      </c>
      <c r="R26" s="84"/>
      <c r="S26" s="82">
        <v>12</v>
      </c>
      <c r="T26" s="75">
        <v>1.3</v>
      </c>
      <c r="U26" s="83">
        <v>1.5</v>
      </c>
      <c r="V26" s="83"/>
      <c r="W26" s="85">
        <f t="shared" si="22"/>
        <v>15.2</v>
      </c>
      <c r="X26" s="86">
        <f t="shared" si="23"/>
        <v>1.4</v>
      </c>
      <c r="Z26" s="82">
        <v>12</v>
      </c>
      <c r="AA26" s="75">
        <v>17.100000000000001</v>
      </c>
      <c r="AB26" s="83">
        <v>10.8</v>
      </c>
      <c r="AC26" s="84"/>
      <c r="AD26" s="82">
        <v>12</v>
      </c>
      <c r="AE26" s="75">
        <v>1.3</v>
      </c>
      <c r="AF26" s="83">
        <v>1.6</v>
      </c>
      <c r="AG26" s="83"/>
      <c r="AH26" s="85">
        <f t="shared" si="24"/>
        <v>13.950000000000001</v>
      </c>
      <c r="AI26" s="86">
        <f t="shared" si="25"/>
        <v>1.4500000000000002</v>
      </c>
      <c r="AK26" s="82">
        <v>12</v>
      </c>
      <c r="AL26" s="75">
        <v>10.9</v>
      </c>
      <c r="AM26" s="83">
        <v>11.4</v>
      </c>
      <c r="AN26" s="84"/>
      <c r="AO26" s="82">
        <v>12</v>
      </c>
      <c r="AP26" s="75">
        <v>4.2</v>
      </c>
      <c r="AQ26" s="83">
        <v>7.3</v>
      </c>
      <c r="AR26" s="83"/>
      <c r="AS26" s="85">
        <f t="shared" si="26"/>
        <v>11.15</v>
      </c>
      <c r="AT26" s="86">
        <f t="shared" si="36"/>
        <v>5.75</v>
      </c>
      <c r="AV26" s="82">
        <v>12</v>
      </c>
      <c r="AW26" s="75">
        <v>6.5</v>
      </c>
      <c r="AX26" s="83">
        <v>7.9</v>
      </c>
      <c r="AY26" s="84"/>
      <c r="AZ26" s="82">
        <v>12</v>
      </c>
      <c r="BA26" s="75">
        <v>2.7</v>
      </c>
      <c r="BB26" s="83">
        <v>2.8</v>
      </c>
      <c r="BC26" s="83"/>
      <c r="BD26" s="85">
        <f t="shared" si="27"/>
        <v>7.2</v>
      </c>
      <c r="BE26" s="86">
        <f t="shared" si="37"/>
        <v>2.75</v>
      </c>
      <c r="BG26" s="82">
        <v>12</v>
      </c>
      <c r="BH26" s="75">
        <v>8.6999999999999993</v>
      </c>
      <c r="BI26" s="83">
        <v>7.7</v>
      </c>
      <c r="BJ26" s="84"/>
      <c r="BK26" s="82">
        <v>12</v>
      </c>
      <c r="BL26" s="75">
        <v>4.3</v>
      </c>
      <c r="BM26" s="83">
        <v>7.4</v>
      </c>
      <c r="BN26" s="83"/>
      <c r="BO26" s="85">
        <f t="shared" si="28"/>
        <v>8.1999999999999993</v>
      </c>
      <c r="BP26" s="86">
        <f t="shared" si="38"/>
        <v>5.85</v>
      </c>
      <c r="BS26" s="82">
        <v>12</v>
      </c>
      <c r="BT26" s="75">
        <v>7.8</v>
      </c>
      <c r="BU26" s="83">
        <v>9.9</v>
      </c>
      <c r="BV26" s="84"/>
      <c r="BW26" s="82">
        <v>12</v>
      </c>
      <c r="BX26" s="75">
        <v>1.8</v>
      </c>
      <c r="BY26" s="83">
        <v>7.6</v>
      </c>
      <c r="BZ26" s="83"/>
      <c r="CA26" s="85">
        <f t="shared" si="29"/>
        <v>8.85</v>
      </c>
      <c r="CB26" s="86">
        <f t="shared" si="39"/>
        <v>4.7</v>
      </c>
      <c r="CE26" s="82">
        <v>12</v>
      </c>
      <c r="CF26" s="75">
        <v>20</v>
      </c>
      <c r="CG26" s="83">
        <v>12.6</v>
      </c>
      <c r="CH26" s="84"/>
      <c r="CI26" s="82">
        <v>12</v>
      </c>
      <c r="CJ26" s="75">
        <v>5.5</v>
      </c>
      <c r="CK26" s="83">
        <v>1.6</v>
      </c>
      <c r="CL26" s="83"/>
      <c r="CM26" s="85">
        <f t="shared" si="30"/>
        <v>16.3</v>
      </c>
      <c r="CN26" s="86">
        <f t="shared" si="31"/>
        <v>3.55</v>
      </c>
      <c r="CP26" s="82">
        <v>12</v>
      </c>
      <c r="CQ26" s="87">
        <v>3.55</v>
      </c>
      <c r="CR26" s="88">
        <v>10.5</v>
      </c>
      <c r="CS26" s="88">
        <v>8.5</v>
      </c>
      <c r="CT26" s="88">
        <v>1.9</v>
      </c>
      <c r="CU26" s="88">
        <v>5.9</v>
      </c>
      <c r="CV26" s="88">
        <v>5.8</v>
      </c>
      <c r="CW26" s="90">
        <v>9.1999999999999993</v>
      </c>
      <c r="CY26" s="82">
        <v>12</v>
      </c>
      <c r="CZ26" s="75">
        <v>12.1</v>
      </c>
      <c r="DA26" s="83">
        <v>6.5</v>
      </c>
      <c r="DB26" s="84"/>
      <c r="DC26" s="82">
        <v>12</v>
      </c>
      <c r="DD26" s="75">
        <v>2.9</v>
      </c>
      <c r="DE26" s="83">
        <v>4.0999999999999996</v>
      </c>
      <c r="DF26" s="83"/>
      <c r="DG26" s="85">
        <f t="shared" si="32"/>
        <v>9.3000000000000007</v>
      </c>
      <c r="DH26" s="86">
        <f t="shared" si="33"/>
        <v>3.5</v>
      </c>
      <c r="DJ26" s="82">
        <v>12</v>
      </c>
      <c r="DK26" s="75">
        <v>7.4</v>
      </c>
      <c r="DL26" s="83">
        <v>4.5</v>
      </c>
      <c r="DM26" s="84"/>
      <c r="DN26" s="82">
        <v>12</v>
      </c>
      <c r="DO26" s="75">
        <v>1.3</v>
      </c>
      <c r="DP26" s="83">
        <v>6.9</v>
      </c>
      <c r="DQ26" s="83"/>
      <c r="DR26" s="85">
        <f t="shared" si="34"/>
        <v>5.95</v>
      </c>
      <c r="DS26" s="86">
        <f t="shared" si="35"/>
        <v>4.1000000000000005</v>
      </c>
    </row>
    <row r="27" spans="1:123" x14ac:dyDescent="0.2">
      <c r="B27" s="81">
        <v>25</v>
      </c>
      <c r="C27" s="82">
        <v>14</v>
      </c>
      <c r="D27" s="75">
        <v>8.6999999999999993</v>
      </c>
      <c r="E27" s="83">
        <v>17.100000000000001</v>
      </c>
      <c r="F27" s="84"/>
      <c r="G27" s="82">
        <v>14</v>
      </c>
      <c r="H27" s="75">
        <v>7.7</v>
      </c>
      <c r="I27" s="83">
        <v>7.6</v>
      </c>
      <c r="J27" s="83"/>
      <c r="K27" s="85">
        <f t="shared" si="20"/>
        <v>12.9</v>
      </c>
      <c r="L27" s="86">
        <f t="shared" si="21"/>
        <v>7.65</v>
      </c>
      <c r="O27" s="82">
        <v>14</v>
      </c>
      <c r="P27" s="75">
        <v>20</v>
      </c>
      <c r="Q27" s="83">
        <v>6.8</v>
      </c>
      <c r="R27" s="84"/>
      <c r="S27" s="82">
        <v>14</v>
      </c>
      <c r="T27" s="75">
        <v>0.9</v>
      </c>
      <c r="U27" s="83">
        <v>1.9</v>
      </c>
      <c r="V27" s="83"/>
      <c r="W27" s="85">
        <f t="shared" si="22"/>
        <v>13.4</v>
      </c>
      <c r="X27" s="86">
        <f t="shared" si="23"/>
        <v>1.4</v>
      </c>
      <c r="Z27" s="82">
        <v>14</v>
      </c>
      <c r="AA27" s="75">
        <v>12.9</v>
      </c>
      <c r="AB27" s="83">
        <v>5.9</v>
      </c>
      <c r="AC27" s="84"/>
      <c r="AD27" s="82">
        <v>14</v>
      </c>
      <c r="AE27" s="75">
        <v>3.2</v>
      </c>
      <c r="AF27" s="83">
        <v>2.7</v>
      </c>
      <c r="AG27" s="83"/>
      <c r="AH27" s="85">
        <f t="shared" si="24"/>
        <v>9.4</v>
      </c>
      <c r="AI27" s="86">
        <f t="shared" si="25"/>
        <v>2.95</v>
      </c>
      <c r="AK27" s="82">
        <v>14</v>
      </c>
      <c r="AL27" s="75">
        <v>7.9</v>
      </c>
      <c r="AM27" s="92">
        <v>19.7</v>
      </c>
      <c r="AN27" s="93"/>
      <c r="AO27" s="94">
        <v>14</v>
      </c>
      <c r="AP27" s="95">
        <v>3.7</v>
      </c>
      <c r="AQ27" s="92">
        <v>7.9</v>
      </c>
      <c r="AR27" s="83"/>
      <c r="AS27" s="85">
        <f t="shared" si="26"/>
        <v>13.8</v>
      </c>
      <c r="AT27" s="86">
        <f t="shared" si="36"/>
        <v>5.8000000000000007</v>
      </c>
      <c r="AV27" s="82">
        <v>14</v>
      </c>
      <c r="AW27" s="75">
        <v>7.9</v>
      </c>
      <c r="AX27" s="92">
        <v>8.8000000000000007</v>
      </c>
      <c r="AY27" s="93"/>
      <c r="AZ27" s="94">
        <v>14</v>
      </c>
      <c r="BA27" s="95">
        <v>12.8</v>
      </c>
      <c r="BB27" s="92">
        <v>5.9</v>
      </c>
      <c r="BC27" s="83"/>
      <c r="BD27" s="85">
        <f t="shared" si="27"/>
        <v>8.3500000000000014</v>
      </c>
      <c r="BE27" s="86">
        <f t="shared" si="37"/>
        <v>9.3500000000000014</v>
      </c>
      <c r="BG27" s="82">
        <v>14</v>
      </c>
      <c r="BH27" s="75">
        <v>12.2</v>
      </c>
      <c r="BI27" s="92">
        <v>18.5</v>
      </c>
      <c r="BJ27" s="93"/>
      <c r="BK27" s="94">
        <v>14</v>
      </c>
      <c r="BL27" s="95">
        <v>5.7</v>
      </c>
      <c r="BM27" s="92">
        <v>4.3</v>
      </c>
      <c r="BN27" s="83"/>
      <c r="BO27" s="85">
        <f t="shared" si="28"/>
        <v>15.35</v>
      </c>
      <c r="BP27" s="86">
        <f t="shared" si="38"/>
        <v>5</v>
      </c>
      <c r="BS27" s="82">
        <v>14</v>
      </c>
      <c r="BT27" s="75">
        <v>9.3000000000000007</v>
      </c>
      <c r="BU27" s="92">
        <v>17.5</v>
      </c>
      <c r="BV27" s="93"/>
      <c r="BW27" s="94">
        <v>14</v>
      </c>
      <c r="BX27" s="95">
        <v>1.7</v>
      </c>
      <c r="BY27" s="92">
        <v>9.1999999999999993</v>
      </c>
      <c r="BZ27" s="83">
        <v>1.5</v>
      </c>
      <c r="CA27" s="85">
        <f t="shared" si="29"/>
        <v>13.4</v>
      </c>
      <c r="CB27" s="86">
        <f t="shared" si="39"/>
        <v>4.1333333333333329</v>
      </c>
      <c r="CE27" s="82">
        <v>14</v>
      </c>
      <c r="CF27" s="75">
        <v>11.1</v>
      </c>
      <c r="CG27" s="92">
        <v>11.1</v>
      </c>
      <c r="CH27" s="93"/>
      <c r="CI27" s="94">
        <v>14</v>
      </c>
      <c r="CJ27" s="95">
        <v>14.3</v>
      </c>
      <c r="CK27" s="92">
        <v>8.4</v>
      </c>
      <c r="CL27" s="83"/>
      <c r="CM27" s="85">
        <f t="shared" si="30"/>
        <v>11.1</v>
      </c>
      <c r="CN27" s="86">
        <f t="shared" si="31"/>
        <v>11.350000000000001</v>
      </c>
      <c r="CP27" s="82">
        <v>14</v>
      </c>
      <c r="CQ27" s="87">
        <v>11.350000000000001</v>
      </c>
      <c r="CR27" s="88">
        <v>10.5</v>
      </c>
      <c r="CS27" s="88">
        <v>12.9</v>
      </c>
      <c r="CT27" s="88">
        <v>14.6</v>
      </c>
      <c r="CU27" s="88">
        <v>12.1</v>
      </c>
      <c r="CV27" s="88">
        <v>4.9000000000000004</v>
      </c>
      <c r="CW27" s="90">
        <v>5.8</v>
      </c>
      <c r="CY27" s="82">
        <v>14</v>
      </c>
      <c r="CZ27" s="75">
        <v>8.9</v>
      </c>
      <c r="DA27" s="92">
        <v>9.1999999999999993</v>
      </c>
      <c r="DB27" s="93"/>
      <c r="DC27" s="94">
        <v>14</v>
      </c>
      <c r="DD27" s="95">
        <v>4.5999999999999996</v>
      </c>
      <c r="DE27" s="92">
        <v>5.6</v>
      </c>
      <c r="DF27" s="83"/>
      <c r="DG27" s="85">
        <f t="shared" si="32"/>
        <v>9.0500000000000007</v>
      </c>
      <c r="DH27" s="86">
        <f t="shared" si="33"/>
        <v>5.0999999999999996</v>
      </c>
      <c r="DJ27" s="82">
        <v>14</v>
      </c>
      <c r="DK27" s="75">
        <v>17.2</v>
      </c>
      <c r="DL27" s="92">
        <v>17.2</v>
      </c>
      <c r="DM27" s="93"/>
      <c r="DN27" s="94">
        <v>14</v>
      </c>
      <c r="DO27" s="95">
        <v>3.8</v>
      </c>
      <c r="DP27" s="92">
        <v>6.7</v>
      </c>
      <c r="DQ27" s="83"/>
      <c r="DR27" s="85">
        <f t="shared" si="34"/>
        <v>17.2</v>
      </c>
      <c r="DS27" s="86">
        <f t="shared" si="35"/>
        <v>5.25</v>
      </c>
    </row>
    <row r="28" spans="1:123" x14ac:dyDescent="0.2">
      <c r="B28" s="81">
        <v>26</v>
      </c>
      <c r="C28" s="82">
        <v>15</v>
      </c>
      <c r="D28" s="75">
        <v>6.9</v>
      </c>
      <c r="E28" s="83">
        <v>9.1</v>
      </c>
      <c r="F28" s="84"/>
      <c r="G28" s="82">
        <v>15</v>
      </c>
      <c r="H28" s="75">
        <v>14.2</v>
      </c>
      <c r="I28" s="83">
        <v>13.6</v>
      </c>
      <c r="J28" s="83"/>
      <c r="K28" s="85">
        <f t="shared" si="20"/>
        <v>8</v>
      </c>
      <c r="L28" s="86">
        <f t="shared" si="21"/>
        <v>13.899999999999999</v>
      </c>
      <c r="O28" s="82">
        <v>15</v>
      </c>
      <c r="P28" s="75">
        <v>10.9</v>
      </c>
      <c r="Q28" s="83">
        <v>17.600000000000001</v>
      </c>
      <c r="R28" s="84"/>
      <c r="S28" s="82">
        <v>15</v>
      </c>
      <c r="T28" s="75">
        <v>8.1</v>
      </c>
      <c r="U28" s="83">
        <v>4.5</v>
      </c>
      <c r="V28" s="83"/>
      <c r="W28" s="85">
        <f t="shared" si="22"/>
        <v>14.25</v>
      </c>
      <c r="X28" s="86">
        <f t="shared" si="23"/>
        <v>6.3</v>
      </c>
      <c r="Z28" s="82">
        <v>15</v>
      </c>
      <c r="AA28" s="75">
        <v>11.2</v>
      </c>
      <c r="AB28" s="83">
        <v>5.9</v>
      </c>
      <c r="AC28" s="84"/>
      <c r="AD28" s="82">
        <v>15</v>
      </c>
      <c r="AE28" s="75">
        <v>4.9000000000000004</v>
      </c>
      <c r="AF28" s="83">
        <v>1.2</v>
      </c>
      <c r="AG28" s="83"/>
      <c r="AH28" s="85">
        <f t="shared" si="24"/>
        <v>8.5500000000000007</v>
      </c>
      <c r="AI28" s="86">
        <f t="shared" si="25"/>
        <v>3.0500000000000003</v>
      </c>
      <c r="AK28" s="82">
        <v>15</v>
      </c>
      <c r="AL28" s="75">
        <v>13.9</v>
      </c>
      <c r="AM28" s="92">
        <v>5.8</v>
      </c>
      <c r="AN28" s="93"/>
      <c r="AO28" s="94">
        <v>15</v>
      </c>
      <c r="AP28" s="95">
        <v>9.9</v>
      </c>
      <c r="AQ28" s="92">
        <v>4.0999999999999996</v>
      </c>
      <c r="AR28" s="83"/>
      <c r="AS28" s="85">
        <f t="shared" si="26"/>
        <v>9.85</v>
      </c>
      <c r="AT28" s="86">
        <f t="shared" si="36"/>
        <v>7</v>
      </c>
      <c r="AV28" s="82">
        <v>15</v>
      </c>
      <c r="AW28" s="75">
        <v>16.3</v>
      </c>
      <c r="AX28" s="92">
        <v>12.6</v>
      </c>
      <c r="AY28" s="93"/>
      <c r="AZ28" s="94">
        <v>15</v>
      </c>
      <c r="BA28" s="95">
        <v>3.7</v>
      </c>
      <c r="BB28" s="92">
        <v>14.2</v>
      </c>
      <c r="BC28" s="83">
        <v>2.1</v>
      </c>
      <c r="BD28" s="85">
        <f t="shared" si="27"/>
        <v>14.45</v>
      </c>
      <c r="BE28" s="86">
        <f t="shared" si="37"/>
        <v>6.666666666666667</v>
      </c>
      <c r="BG28" s="82">
        <v>15</v>
      </c>
      <c r="BH28" s="75">
        <v>16.7</v>
      </c>
      <c r="BI28" s="92">
        <v>8.1999999999999993</v>
      </c>
      <c r="BJ28" s="93"/>
      <c r="BK28" s="94">
        <v>15</v>
      </c>
      <c r="BL28" s="95">
        <v>1.5</v>
      </c>
      <c r="BM28" s="92">
        <v>8.1</v>
      </c>
      <c r="BN28" s="83"/>
      <c r="BO28" s="85">
        <f t="shared" si="28"/>
        <v>12.45</v>
      </c>
      <c r="BP28" s="86">
        <f t="shared" si="38"/>
        <v>4.8</v>
      </c>
      <c r="BS28" s="82">
        <v>15</v>
      </c>
      <c r="BT28" s="75">
        <v>18.899999999999999</v>
      </c>
      <c r="BU28" s="92">
        <v>6.3</v>
      </c>
      <c r="BV28" s="93"/>
      <c r="BW28" s="94">
        <v>15</v>
      </c>
      <c r="BX28" s="95">
        <v>5.8</v>
      </c>
      <c r="BY28" s="92">
        <v>4.0999999999999996</v>
      </c>
      <c r="BZ28" s="83"/>
      <c r="CA28" s="85">
        <f t="shared" si="29"/>
        <v>12.6</v>
      </c>
      <c r="CB28" s="86">
        <f t="shared" si="39"/>
        <v>4.9499999999999993</v>
      </c>
      <c r="CE28" s="82">
        <v>15</v>
      </c>
      <c r="CF28" s="75">
        <v>10.3</v>
      </c>
      <c r="CG28" s="92">
        <v>15.2</v>
      </c>
      <c r="CH28" s="93"/>
      <c r="CI28" s="94">
        <v>15</v>
      </c>
      <c r="CJ28" s="95">
        <v>2.2999999999999998</v>
      </c>
      <c r="CK28" s="92">
        <v>4.7</v>
      </c>
      <c r="CL28" s="83"/>
      <c r="CM28" s="85">
        <f t="shared" si="30"/>
        <v>12.75</v>
      </c>
      <c r="CN28" s="86">
        <f t="shared" si="31"/>
        <v>3.5</v>
      </c>
      <c r="CP28" s="82">
        <v>15</v>
      </c>
      <c r="CQ28" s="87">
        <v>3.5</v>
      </c>
      <c r="CR28" s="88">
        <v>4.2</v>
      </c>
      <c r="CS28" s="88">
        <v>3.5</v>
      </c>
      <c r="CT28" s="88">
        <v>2.6</v>
      </c>
      <c r="CU28" s="88">
        <v>6.9</v>
      </c>
      <c r="CV28" s="88">
        <v>2.5</v>
      </c>
      <c r="CW28" s="90">
        <v>3.7</v>
      </c>
      <c r="CY28" s="82">
        <v>15</v>
      </c>
      <c r="CZ28" s="75">
        <v>4.9000000000000004</v>
      </c>
      <c r="DA28" s="92">
        <v>13.2</v>
      </c>
      <c r="DB28" s="93"/>
      <c r="DC28" s="94">
        <v>15</v>
      </c>
      <c r="DD28" s="95">
        <v>2.2999999999999998</v>
      </c>
      <c r="DE28" s="92">
        <v>7.2</v>
      </c>
      <c r="DF28" s="83"/>
      <c r="DG28" s="85">
        <f t="shared" si="32"/>
        <v>9.0500000000000007</v>
      </c>
      <c r="DH28" s="86">
        <f t="shared" si="33"/>
        <v>4.75</v>
      </c>
      <c r="DJ28" s="82">
        <v>15</v>
      </c>
      <c r="DK28" s="75">
        <v>5.0999999999999996</v>
      </c>
      <c r="DL28" s="92">
        <v>12.4</v>
      </c>
      <c r="DM28" s="93"/>
      <c r="DN28" s="94">
        <v>15</v>
      </c>
      <c r="DO28" s="95">
        <v>1.3</v>
      </c>
      <c r="DP28" s="92">
        <v>2.7</v>
      </c>
      <c r="DQ28" s="83"/>
      <c r="DR28" s="85">
        <f t="shared" si="34"/>
        <v>8.75</v>
      </c>
      <c r="DS28" s="86">
        <f t="shared" si="35"/>
        <v>2</v>
      </c>
    </row>
    <row r="29" spans="1:123" x14ac:dyDescent="0.2">
      <c r="K29" s="112">
        <f>AVERAGE(K22:K28)</f>
        <v>11.571428571428573</v>
      </c>
      <c r="L29" s="113">
        <f>AVERAGE(L22:L28)</f>
        <v>11.335714285714285</v>
      </c>
      <c r="W29" s="112">
        <f>AVERAGE(W22:W28)</f>
        <v>12.5</v>
      </c>
      <c r="X29" s="113">
        <f>AVERAGE(X22:X28)</f>
        <v>3.7357142857142853</v>
      </c>
      <c r="AH29" s="112">
        <f>AVERAGE(AH22:AH28)</f>
        <v>9.3928571428571423</v>
      </c>
      <c r="AI29" s="113">
        <f>AVERAGE(AI22:AI28)</f>
        <v>3.0357142857142856</v>
      </c>
      <c r="AS29" s="112">
        <f>AVERAGE(AS22:AS28)</f>
        <v>10.28095238095238</v>
      </c>
      <c r="AT29" s="113">
        <f>AVERAGE(AT22:AT28)</f>
        <v>4.3928571428571432</v>
      </c>
      <c r="BD29" s="112">
        <f>AVERAGE(BD22:BD28)</f>
        <v>10.764285714285714</v>
      </c>
      <c r="BE29" s="113">
        <f>AVERAGE(BE22:BE28)</f>
        <v>5.9023809523809527</v>
      </c>
      <c r="BO29" s="112">
        <f>AVERAGE(BO22:BO28)</f>
        <v>11.478571428571428</v>
      </c>
      <c r="BP29" s="113">
        <f>AVERAGE(BP22:BP28)</f>
        <v>5.2</v>
      </c>
      <c r="CA29" s="112">
        <f>AVERAGE(CA22:CA28)</f>
        <v>11.4</v>
      </c>
      <c r="CB29" s="113">
        <f>AVERAGE(CB22:CB28)</f>
        <v>4.6476190476190471</v>
      </c>
      <c r="CE29" s="114"/>
      <c r="CF29" s="50"/>
      <c r="CG29" s="50"/>
      <c r="CH29" s="50"/>
      <c r="CI29" s="50"/>
      <c r="CJ29" s="50"/>
      <c r="CK29" s="50"/>
      <c r="CL29" s="50"/>
      <c r="CM29" s="115">
        <f>AVERAGE(CM22:CM28)</f>
        <v>14.114285714285714</v>
      </c>
      <c r="CN29" s="113">
        <f>AVERAGE(CN22:CN28)</f>
        <v>5.6928571428571431</v>
      </c>
      <c r="CP29" s="116"/>
      <c r="CQ29" s="117">
        <f>AVERAGE(CQ22:CQ28)</f>
        <v>5.6928571428571431</v>
      </c>
      <c r="CR29" s="117">
        <f>AVERAGE(CR22:CR28)</f>
        <v>6.6142857142857139</v>
      </c>
      <c r="CS29" s="117">
        <f t="shared" ref="CS29:CW29" si="40">AVERAGE(CS22:CS28)</f>
        <v>4.8</v>
      </c>
      <c r="CT29" s="117">
        <f t="shared" si="40"/>
        <v>5.8142857142857141</v>
      </c>
      <c r="CU29" s="117">
        <f t="shared" si="40"/>
        <v>6.9714285714285706</v>
      </c>
      <c r="CV29" s="117">
        <f t="shared" si="40"/>
        <v>3.0857142857142859</v>
      </c>
      <c r="CW29" s="118">
        <f t="shared" si="40"/>
        <v>5.6285714285714281</v>
      </c>
      <c r="CY29" s="114"/>
      <c r="CZ29" s="50"/>
      <c r="DA29" s="50"/>
      <c r="DB29" s="50"/>
      <c r="DC29" s="50"/>
      <c r="DD29" s="50"/>
      <c r="DE29" s="50"/>
      <c r="DF29" s="50"/>
      <c r="DG29" s="115">
        <f>AVERAGE(DG22:DG28)</f>
        <v>8.1428571428571423</v>
      </c>
      <c r="DH29" s="113">
        <f>AVERAGE(DH22:DH28)</f>
        <v>5.2571428571428571</v>
      </c>
      <c r="DJ29" s="114"/>
      <c r="DK29" s="50"/>
      <c r="DL29" s="50"/>
      <c r="DM29" s="50"/>
      <c r="DN29" s="50"/>
      <c r="DO29" s="50"/>
      <c r="DP29" s="50"/>
      <c r="DQ29" s="50"/>
      <c r="DR29" s="115">
        <f>AVERAGE(DR22:DR28)</f>
        <v>10.057142857142859</v>
      </c>
      <c r="DS29" s="113">
        <f>AVERAGE(DS22:DS28)</f>
        <v>3.7642857142857147</v>
      </c>
    </row>
    <row r="30" spans="1:123" x14ac:dyDescent="0.2">
      <c r="A30" s="61" t="s">
        <v>114</v>
      </c>
      <c r="B30" s="91">
        <v>13</v>
      </c>
      <c r="C30" s="82">
        <v>2</v>
      </c>
      <c r="D30" s="75">
        <v>7.4</v>
      </c>
      <c r="E30" s="83">
        <v>11.9</v>
      </c>
      <c r="F30" s="84"/>
      <c r="G30" s="82">
        <v>2</v>
      </c>
      <c r="H30" s="75">
        <v>8.3000000000000007</v>
      </c>
      <c r="I30" s="83">
        <v>19.899999999999999</v>
      </c>
      <c r="J30" s="83">
        <v>19.100000000000001</v>
      </c>
      <c r="K30" s="85">
        <f t="shared" ref="K30:K38" si="41">AVERAGE(D30:F30)</f>
        <v>9.65</v>
      </c>
      <c r="L30" s="86">
        <f t="shared" ref="L30:L38" si="42">AVERAGE(H30:J30)</f>
        <v>15.766666666666666</v>
      </c>
      <c r="O30" s="82">
        <v>2</v>
      </c>
      <c r="P30" s="75">
        <v>6.1</v>
      </c>
      <c r="Q30" s="83">
        <v>6.8</v>
      </c>
      <c r="R30" s="84"/>
      <c r="S30" s="82">
        <v>2</v>
      </c>
      <c r="T30" s="75">
        <v>3.9</v>
      </c>
      <c r="U30" s="83">
        <v>1.8</v>
      </c>
      <c r="V30" s="83"/>
      <c r="W30" s="85">
        <f t="shared" ref="W30:W38" si="43">AVERAGE(P30:R30)</f>
        <v>6.4499999999999993</v>
      </c>
      <c r="X30" s="86">
        <f t="shared" ref="X30:X38" si="44">AVERAGE(T30:V30)</f>
        <v>2.85</v>
      </c>
      <c r="Z30" s="82">
        <v>2</v>
      </c>
      <c r="AA30" s="75">
        <v>5.9</v>
      </c>
      <c r="AB30" s="83">
        <v>6.7</v>
      </c>
      <c r="AC30" s="84"/>
      <c r="AD30" s="82">
        <v>2</v>
      </c>
      <c r="AE30" s="75">
        <v>1.7</v>
      </c>
      <c r="AF30" s="83">
        <v>0.9</v>
      </c>
      <c r="AG30" s="83"/>
      <c r="AH30" s="85">
        <f t="shared" ref="AH30:AH38" si="45">AVERAGE(AA30:AC30)</f>
        <v>6.3000000000000007</v>
      </c>
      <c r="AI30" s="86">
        <f t="shared" ref="AI30:AI38" si="46">AVERAGE(AE30:AG30)</f>
        <v>1.3</v>
      </c>
      <c r="AK30" s="82">
        <v>2</v>
      </c>
      <c r="AL30" s="75">
        <v>10.199999999999999</v>
      </c>
      <c r="AM30" s="83">
        <v>4.5</v>
      </c>
      <c r="AN30" s="84"/>
      <c r="AO30" s="82">
        <v>2</v>
      </c>
      <c r="AP30" s="75">
        <v>1.1000000000000001</v>
      </c>
      <c r="AQ30" s="83">
        <v>3.4</v>
      </c>
      <c r="AR30" s="83"/>
      <c r="AS30" s="85">
        <f t="shared" ref="AS30:AS38" si="47">AVERAGE(AL30:AN30)</f>
        <v>7.35</v>
      </c>
      <c r="AT30" s="86">
        <f t="shared" ref="AT30:AT38" si="48">AVERAGE(AP30:AR30)</f>
        <v>2.25</v>
      </c>
      <c r="AV30" s="82">
        <v>2</v>
      </c>
      <c r="AW30" s="75">
        <v>6.5</v>
      </c>
      <c r="AX30" s="83">
        <v>9.9</v>
      </c>
      <c r="AY30" s="84"/>
      <c r="AZ30" s="82">
        <v>2</v>
      </c>
      <c r="BA30" s="75">
        <v>2.5</v>
      </c>
      <c r="BB30" s="83">
        <v>3.1</v>
      </c>
      <c r="BC30" s="83"/>
      <c r="BD30" s="85">
        <f t="shared" ref="BD30:BD38" si="49">AVERAGE(AW30:AY30)</f>
        <v>8.1999999999999993</v>
      </c>
      <c r="BE30" s="86">
        <f t="shared" ref="BE30:BE38" si="50">AVERAGE(BA30:BC30)</f>
        <v>2.8</v>
      </c>
      <c r="BG30" s="82">
        <v>2</v>
      </c>
      <c r="BH30" s="75">
        <v>7.3</v>
      </c>
      <c r="BI30" s="83">
        <v>8.1999999999999993</v>
      </c>
      <c r="BJ30" s="84"/>
      <c r="BK30" s="82">
        <v>2</v>
      </c>
      <c r="BL30" s="75">
        <v>4.8</v>
      </c>
      <c r="BM30" s="83">
        <v>3.3</v>
      </c>
      <c r="BN30" s="83"/>
      <c r="BO30" s="85">
        <f t="shared" ref="BO30:BO38" si="51">AVERAGE(BH30:BJ30)</f>
        <v>7.75</v>
      </c>
      <c r="BP30" s="86">
        <f t="shared" ref="BP30:BP38" si="52">AVERAGE(BL30:BN30)</f>
        <v>4.05</v>
      </c>
      <c r="BS30" s="82">
        <v>2</v>
      </c>
      <c r="BT30" s="75">
        <v>8.8000000000000007</v>
      </c>
      <c r="BU30" s="83">
        <v>6.7</v>
      </c>
      <c r="BV30" s="84"/>
      <c r="BW30" s="82">
        <v>2</v>
      </c>
      <c r="BX30" s="75">
        <v>2.4</v>
      </c>
      <c r="BY30" s="83">
        <v>5.9</v>
      </c>
      <c r="BZ30" s="83"/>
      <c r="CA30" s="85">
        <f t="shared" ref="CA30:CA38" si="53">AVERAGE(BT30:BV30)</f>
        <v>7.75</v>
      </c>
      <c r="CB30" s="86">
        <f t="shared" ref="CB30:CB38" si="54">AVERAGE(BX30:BZ30)</f>
        <v>4.1500000000000004</v>
      </c>
      <c r="CE30" s="82">
        <v>2</v>
      </c>
      <c r="CF30" s="75">
        <v>9.9</v>
      </c>
      <c r="CG30" s="83">
        <v>10.1</v>
      </c>
      <c r="CH30" s="84"/>
      <c r="CI30" s="82">
        <v>2</v>
      </c>
      <c r="CJ30" s="75">
        <v>4.0999999999999996</v>
      </c>
      <c r="CK30" s="83">
        <v>10.9</v>
      </c>
      <c r="CL30" s="83"/>
      <c r="CM30" s="85">
        <f t="shared" ref="CM30:CM38" si="55">AVERAGE(CF30:CH30)</f>
        <v>10</v>
      </c>
      <c r="CN30" s="86">
        <f t="shared" ref="CN30:CN38" si="56">AVERAGE(CJ30:CL30)</f>
        <v>7.5</v>
      </c>
      <c r="CP30" s="82">
        <v>2</v>
      </c>
      <c r="CQ30" s="87">
        <v>7.5</v>
      </c>
      <c r="CR30" s="88">
        <v>3.9</v>
      </c>
      <c r="CS30" s="88">
        <v>13.2</v>
      </c>
      <c r="CT30" s="88">
        <v>9.6999999999999993</v>
      </c>
      <c r="CU30" s="88">
        <v>3.1</v>
      </c>
      <c r="CV30" s="88">
        <v>6.9</v>
      </c>
      <c r="CW30" s="90">
        <v>2.2999999999999998</v>
      </c>
      <c r="CY30" s="82">
        <v>2</v>
      </c>
      <c r="CZ30" s="75">
        <v>8.3000000000000007</v>
      </c>
      <c r="DA30" s="83">
        <v>15.6</v>
      </c>
      <c r="DB30" s="84"/>
      <c r="DC30" s="82">
        <v>2</v>
      </c>
      <c r="DD30" s="75">
        <v>1.1000000000000001</v>
      </c>
      <c r="DE30" s="83">
        <v>3.5</v>
      </c>
      <c r="DF30" s="83"/>
      <c r="DG30" s="85">
        <f t="shared" ref="DG30:DG38" si="57">AVERAGE(CZ30:DB30)</f>
        <v>11.95</v>
      </c>
      <c r="DH30" s="86">
        <f t="shared" ref="DH30:DH38" si="58">AVERAGE(DD30:DF30)</f>
        <v>2.2999999999999998</v>
      </c>
      <c r="DJ30" s="82">
        <v>2</v>
      </c>
      <c r="DK30" s="75">
        <v>5.9</v>
      </c>
      <c r="DL30" s="83">
        <v>6.6</v>
      </c>
      <c r="DM30" s="84"/>
      <c r="DN30" s="82">
        <v>2</v>
      </c>
      <c r="DO30" s="75">
        <v>2.8</v>
      </c>
      <c r="DP30" s="83">
        <v>2.1</v>
      </c>
      <c r="DQ30" s="83"/>
      <c r="DR30" s="85">
        <f t="shared" ref="DR30:DR38" si="59">AVERAGE(DK30:DM30)</f>
        <v>6.25</v>
      </c>
      <c r="DS30" s="86">
        <f t="shared" ref="DS30:DS38" si="60">AVERAGE(DO30:DQ30)</f>
        <v>2.4500000000000002</v>
      </c>
    </row>
    <row r="31" spans="1:123" x14ac:dyDescent="0.2">
      <c r="A31" s="61" t="s">
        <v>114</v>
      </c>
      <c r="B31" s="91">
        <v>15</v>
      </c>
      <c r="C31" s="82">
        <v>4</v>
      </c>
      <c r="D31" s="75">
        <v>17.5</v>
      </c>
      <c r="E31" s="83">
        <v>6.3</v>
      </c>
      <c r="F31" s="84"/>
      <c r="G31" s="82">
        <v>4</v>
      </c>
      <c r="H31" s="75">
        <v>7.1</v>
      </c>
      <c r="I31" s="83">
        <v>7.6</v>
      </c>
      <c r="J31" s="83"/>
      <c r="K31" s="85">
        <f t="shared" si="41"/>
        <v>11.9</v>
      </c>
      <c r="L31" s="86">
        <f t="shared" si="42"/>
        <v>7.35</v>
      </c>
      <c r="O31" s="82">
        <v>4</v>
      </c>
      <c r="P31" s="75">
        <v>6.9</v>
      </c>
      <c r="Q31" s="83">
        <v>12.9</v>
      </c>
      <c r="R31" s="84"/>
      <c r="S31" s="82">
        <v>4</v>
      </c>
      <c r="T31" s="75">
        <v>1.9</v>
      </c>
      <c r="U31" s="83">
        <v>2.2000000000000002</v>
      </c>
      <c r="V31" s="83"/>
      <c r="W31" s="85">
        <f t="shared" si="43"/>
        <v>9.9</v>
      </c>
      <c r="X31" s="86">
        <f t="shared" si="44"/>
        <v>2.0499999999999998</v>
      </c>
      <c r="Z31" s="82">
        <v>4</v>
      </c>
      <c r="AA31" s="75">
        <v>4.4000000000000004</v>
      </c>
      <c r="AB31" s="83">
        <v>6.6</v>
      </c>
      <c r="AC31" s="84"/>
      <c r="AD31" s="82">
        <v>4</v>
      </c>
      <c r="AE31" s="75">
        <v>4.3</v>
      </c>
      <c r="AF31" s="83">
        <v>2.9</v>
      </c>
      <c r="AG31" s="83"/>
      <c r="AH31" s="85">
        <f t="shared" si="45"/>
        <v>5.5</v>
      </c>
      <c r="AI31" s="86">
        <f t="shared" si="46"/>
        <v>3.5999999999999996</v>
      </c>
      <c r="AK31" s="82">
        <v>4</v>
      </c>
      <c r="AL31" s="75">
        <v>8.6</v>
      </c>
      <c r="AM31" s="83">
        <v>5.2</v>
      </c>
      <c r="AN31" s="84"/>
      <c r="AO31" s="82">
        <v>4</v>
      </c>
      <c r="AP31" s="75">
        <v>5.3</v>
      </c>
      <c r="AQ31" s="83">
        <v>3.1</v>
      </c>
      <c r="AR31" s="83"/>
      <c r="AS31" s="85">
        <f t="shared" si="47"/>
        <v>6.9</v>
      </c>
      <c r="AT31" s="86">
        <f t="shared" si="48"/>
        <v>4.2</v>
      </c>
      <c r="AV31" s="82">
        <v>4</v>
      </c>
      <c r="AW31" s="75">
        <v>14.3</v>
      </c>
      <c r="AX31" s="83">
        <v>9.3000000000000007</v>
      </c>
      <c r="AY31" s="84"/>
      <c r="AZ31" s="82">
        <v>4</v>
      </c>
      <c r="BA31" s="75">
        <v>8.9</v>
      </c>
      <c r="BB31" s="83">
        <v>2.1</v>
      </c>
      <c r="BC31" s="83"/>
      <c r="BD31" s="85">
        <f t="shared" si="49"/>
        <v>11.8</v>
      </c>
      <c r="BE31" s="86">
        <f t="shared" si="50"/>
        <v>5.5</v>
      </c>
      <c r="BG31" s="82">
        <v>4</v>
      </c>
      <c r="BH31" s="75">
        <v>15.4</v>
      </c>
      <c r="BI31" s="83">
        <v>12.1</v>
      </c>
      <c r="BJ31" s="84"/>
      <c r="BK31" s="82">
        <v>4</v>
      </c>
      <c r="BL31" s="75">
        <v>1.9</v>
      </c>
      <c r="BM31" s="83">
        <v>1.2</v>
      </c>
      <c r="BN31" s="83"/>
      <c r="BO31" s="85">
        <f t="shared" si="51"/>
        <v>13.75</v>
      </c>
      <c r="BP31" s="86">
        <f t="shared" si="52"/>
        <v>1.5499999999999998</v>
      </c>
      <c r="BS31" s="82">
        <v>4</v>
      </c>
      <c r="BT31" s="75">
        <v>6.1</v>
      </c>
      <c r="BU31" s="83">
        <v>5.4</v>
      </c>
      <c r="BV31" s="84"/>
      <c r="BW31" s="82">
        <v>4</v>
      </c>
      <c r="BX31" s="75">
        <v>3.5</v>
      </c>
      <c r="BY31" s="83">
        <v>2.1</v>
      </c>
      <c r="BZ31" s="83"/>
      <c r="CA31" s="85">
        <f t="shared" si="53"/>
        <v>5.75</v>
      </c>
      <c r="CB31" s="86">
        <f t="shared" si="54"/>
        <v>2.8</v>
      </c>
      <c r="CE31" s="82">
        <v>4</v>
      </c>
      <c r="CF31" s="75">
        <v>16.3</v>
      </c>
      <c r="CG31" s="83">
        <v>12.7</v>
      </c>
      <c r="CH31" s="84"/>
      <c r="CI31" s="82">
        <v>4</v>
      </c>
      <c r="CJ31" s="75">
        <v>1.4</v>
      </c>
      <c r="CK31" s="83">
        <v>3.4</v>
      </c>
      <c r="CL31" s="83"/>
      <c r="CM31" s="85">
        <f t="shared" si="55"/>
        <v>14.5</v>
      </c>
      <c r="CN31" s="86">
        <f t="shared" si="56"/>
        <v>2.4</v>
      </c>
      <c r="CP31" s="82">
        <v>4</v>
      </c>
      <c r="CQ31" s="87">
        <v>2.4</v>
      </c>
      <c r="CR31" s="88">
        <v>12.5</v>
      </c>
      <c r="CS31" s="88">
        <v>3.4</v>
      </c>
      <c r="CT31" s="88">
        <v>4.5</v>
      </c>
      <c r="CU31" s="88">
        <v>10.7</v>
      </c>
      <c r="CV31" s="88">
        <v>11.5</v>
      </c>
      <c r="CW31" s="90">
        <v>9.8000000000000007</v>
      </c>
      <c r="CY31" s="82">
        <v>4</v>
      </c>
      <c r="CZ31" s="75">
        <v>9.5</v>
      </c>
      <c r="DA31" s="83">
        <v>6.1</v>
      </c>
      <c r="DB31" s="84"/>
      <c r="DC31" s="82">
        <v>4</v>
      </c>
      <c r="DD31" s="75">
        <v>6.2</v>
      </c>
      <c r="DE31" s="83">
        <v>1.6</v>
      </c>
      <c r="DF31" s="83"/>
      <c r="DG31" s="85">
        <f t="shared" si="57"/>
        <v>7.8</v>
      </c>
      <c r="DH31" s="86">
        <f t="shared" si="58"/>
        <v>3.9000000000000004</v>
      </c>
      <c r="DJ31" s="82">
        <v>4</v>
      </c>
      <c r="DK31" s="75">
        <v>6.2</v>
      </c>
      <c r="DL31" s="83">
        <v>13.8</v>
      </c>
      <c r="DM31" s="84"/>
      <c r="DN31" s="82">
        <v>4</v>
      </c>
      <c r="DO31" s="75">
        <v>2.2999999999999998</v>
      </c>
      <c r="DP31" s="83">
        <v>1.1000000000000001</v>
      </c>
      <c r="DQ31" s="83"/>
      <c r="DR31" s="85">
        <f t="shared" si="59"/>
        <v>10</v>
      </c>
      <c r="DS31" s="86">
        <f t="shared" si="60"/>
        <v>1.7</v>
      </c>
    </row>
    <row r="32" spans="1:123" x14ac:dyDescent="0.2">
      <c r="A32" s="61" t="s">
        <v>114</v>
      </c>
      <c r="B32" s="91">
        <v>16</v>
      </c>
      <c r="C32" s="82">
        <v>5</v>
      </c>
      <c r="D32" s="75">
        <v>8.1</v>
      </c>
      <c r="E32" s="83">
        <v>5.9</v>
      </c>
      <c r="F32" s="84"/>
      <c r="G32" s="82">
        <v>5</v>
      </c>
      <c r="H32" s="75">
        <v>7.8</v>
      </c>
      <c r="I32" s="83">
        <v>7.5</v>
      </c>
      <c r="J32" s="83"/>
      <c r="K32" s="85">
        <f t="shared" si="41"/>
        <v>7</v>
      </c>
      <c r="L32" s="86">
        <f t="shared" si="42"/>
        <v>7.65</v>
      </c>
      <c r="O32" s="82">
        <v>5</v>
      </c>
      <c r="P32" s="75">
        <v>9.3000000000000007</v>
      </c>
      <c r="Q32" s="83">
        <v>9.9</v>
      </c>
      <c r="R32" s="84"/>
      <c r="S32" s="82">
        <v>5</v>
      </c>
      <c r="T32" s="75">
        <v>2.4</v>
      </c>
      <c r="U32" s="83">
        <v>2.9</v>
      </c>
      <c r="V32" s="83"/>
      <c r="W32" s="85">
        <f t="shared" si="43"/>
        <v>9.6000000000000014</v>
      </c>
      <c r="X32" s="86">
        <f t="shared" si="44"/>
        <v>2.65</v>
      </c>
      <c r="Z32" s="82">
        <v>5</v>
      </c>
      <c r="AA32" s="75">
        <v>5.9</v>
      </c>
      <c r="AB32" s="83">
        <v>6.4</v>
      </c>
      <c r="AC32" s="84"/>
      <c r="AD32" s="82">
        <v>5</v>
      </c>
      <c r="AE32" s="75">
        <v>7.9</v>
      </c>
      <c r="AF32" s="83">
        <v>1.2</v>
      </c>
      <c r="AG32" s="83"/>
      <c r="AH32" s="85">
        <f t="shared" si="45"/>
        <v>6.15</v>
      </c>
      <c r="AI32" s="86">
        <f t="shared" si="46"/>
        <v>4.55</v>
      </c>
      <c r="AK32" s="82">
        <v>5</v>
      </c>
      <c r="AL32" s="75">
        <v>6.3</v>
      </c>
      <c r="AM32" s="83">
        <v>14.4</v>
      </c>
      <c r="AN32" s="84"/>
      <c r="AO32" s="82">
        <v>5</v>
      </c>
      <c r="AP32" s="75">
        <v>1.5</v>
      </c>
      <c r="AQ32" s="83">
        <v>3.1</v>
      </c>
      <c r="AR32" s="83"/>
      <c r="AS32" s="85">
        <f t="shared" si="47"/>
        <v>10.35</v>
      </c>
      <c r="AT32" s="86">
        <f t="shared" si="48"/>
        <v>2.2999999999999998</v>
      </c>
      <c r="AV32" s="82">
        <v>5</v>
      </c>
      <c r="AW32" s="75">
        <v>14.2</v>
      </c>
      <c r="AX32" s="83">
        <v>10.5</v>
      </c>
      <c r="AY32" s="84"/>
      <c r="AZ32" s="82">
        <v>5</v>
      </c>
      <c r="BA32" s="75">
        <v>10.8</v>
      </c>
      <c r="BB32" s="83">
        <v>9.1999999999999993</v>
      </c>
      <c r="BC32" s="83"/>
      <c r="BD32" s="85">
        <f t="shared" si="49"/>
        <v>12.35</v>
      </c>
      <c r="BE32" s="86">
        <f t="shared" si="50"/>
        <v>10</v>
      </c>
      <c r="BG32" s="82">
        <v>5</v>
      </c>
      <c r="BH32" s="75">
        <v>7.7</v>
      </c>
      <c r="BI32" s="83">
        <v>5.9</v>
      </c>
      <c r="BJ32" s="84"/>
      <c r="BK32" s="82">
        <v>5</v>
      </c>
      <c r="BL32" s="75">
        <v>8.6999999999999993</v>
      </c>
      <c r="BM32" s="83">
        <v>3.9</v>
      </c>
      <c r="BN32" s="83"/>
      <c r="BO32" s="85">
        <f t="shared" si="51"/>
        <v>6.8000000000000007</v>
      </c>
      <c r="BP32" s="86">
        <f t="shared" si="52"/>
        <v>6.3</v>
      </c>
      <c r="BS32" s="82">
        <v>5</v>
      </c>
      <c r="BT32" s="75">
        <v>18.899999999999999</v>
      </c>
      <c r="BU32" s="83">
        <v>8.3000000000000007</v>
      </c>
      <c r="BV32" s="84"/>
      <c r="BW32" s="82">
        <v>5</v>
      </c>
      <c r="BX32" s="75">
        <v>5.2</v>
      </c>
      <c r="BY32" s="83">
        <v>1.9</v>
      </c>
      <c r="BZ32" s="83"/>
      <c r="CA32" s="85">
        <f t="shared" si="53"/>
        <v>13.6</v>
      </c>
      <c r="CB32" s="86">
        <f t="shared" si="54"/>
        <v>3.55</v>
      </c>
      <c r="CE32" s="82">
        <v>5</v>
      </c>
      <c r="CF32" s="75">
        <v>7</v>
      </c>
      <c r="CG32" s="83">
        <v>7.3</v>
      </c>
      <c r="CH32" s="84"/>
      <c r="CI32" s="82">
        <v>5</v>
      </c>
      <c r="CJ32" s="75">
        <v>2.9</v>
      </c>
      <c r="CK32" s="83">
        <v>11.5</v>
      </c>
      <c r="CL32" s="83">
        <v>3.9</v>
      </c>
      <c r="CM32" s="85">
        <f t="shared" si="55"/>
        <v>7.15</v>
      </c>
      <c r="CN32" s="86">
        <f t="shared" si="56"/>
        <v>6.1000000000000005</v>
      </c>
      <c r="CP32" s="82">
        <v>5</v>
      </c>
      <c r="CQ32" s="87">
        <v>6.1000000000000005</v>
      </c>
      <c r="CR32" s="88">
        <v>4.5999999999999996</v>
      </c>
      <c r="CS32" s="88">
        <v>15.2</v>
      </c>
      <c r="CT32" s="88">
        <v>20.100000000000001</v>
      </c>
      <c r="CU32" s="88">
        <v>7.2</v>
      </c>
      <c r="CV32" s="88">
        <v>1.6</v>
      </c>
      <c r="CW32" s="90">
        <v>2.5</v>
      </c>
      <c r="CY32" s="82">
        <v>5</v>
      </c>
      <c r="CZ32" s="75">
        <v>6.3</v>
      </c>
      <c r="DA32" s="83">
        <v>6.8</v>
      </c>
      <c r="DB32" s="84"/>
      <c r="DC32" s="82">
        <v>5</v>
      </c>
      <c r="DD32" s="75">
        <v>6.9</v>
      </c>
      <c r="DE32" s="83">
        <v>6.1</v>
      </c>
      <c r="DF32" s="83"/>
      <c r="DG32" s="85">
        <f t="shared" si="57"/>
        <v>6.55</v>
      </c>
      <c r="DH32" s="86">
        <f t="shared" si="58"/>
        <v>6.5</v>
      </c>
      <c r="DJ32" s="82">
        <v>5</v>
      </c>
      <c r="DK32" s="75">
        <v>8.9</v>
      </c>
      <c r="DL32" s="83">
        <v>7.6</v>
      </c>
      <c r="DM32" s="84"/>
      <c r="DN32" s="82">
        <v>5</v>
      </c>
      <c r="DO32" s="75">
        <v>3.2</v>
      </c>
      <c r="DP32" s="83">
        <v>2.9</v>
      </c>
      <c r="DQ32" s="83"/>
      <c r="DR32" s="85">
        <f t="shared" si="59"/>
        <v>8.25</v>
      </c>
      <c r="DS32" s="86">
        <f t="shared" si="60"/>
        <v>3.05</v>
      </c>
    </row>
    <row r="33" spans="1:123" x14ac:dyDescent="0.2">
      <c r="A33" s="61" t="s">
        <v>114</v>
      </c>
      <c r="B33" s="91">
        <v>19</v>
      </c>
      <c r="C33" s="82">
        <v>8</v>
      </c>
      <c r="D33" s="75">
        <v>10.7</v>
      </c>
      <c r="E33" s="83">
        <v>9.5</v>
      </c>
      <c r="F33" s="84"/>
      <c r="G33" s="82">
        <v>8</v>
      </c>
      <c r="H33" s="75">
        <v>12.5</v>
      </c>
      <c r="I33" s="83">
        <v>7.4</v>
      </c>
      <c r="J33" s="83"/>
      <c r="K33" s="85">
        <f t="shared" si="41"/>
        <v>10.1</v>
      </c>
      <c r="L33" s="86">
        <f t="shared" si="42"/>
        <v>9.9499999999999993</v>
      </c>
      <c r="O33" s="82">
        <v>8</v>
      </c>
      <c r="P33" s="75">
        <v>6.8</v>
      </c>
      <c r="Q33" s="83">
        <v>13.9</v>
      </c>
      <c r="R33" s="84"/>
      <c r="S33" s="82">
        <v>8</v>
      </c>
      <c r="T33" s="75">
        <v>1.9</v>
      </c>
      <c r="U33" s="83">
        <v>2.6</v>
      </c>
      <c r="V33" s="83"/>
      <c r="W33" s="85">
        <f t="shared" si="43"/>
        <v>10.35</v>
      </c>
      <c r="X33" s="86">
        <f t="shared" si="44"/>
        <v>2.25</v>
      </c>
      <c r="Z33" s="82">
        <v>8</v>
      </c>
      <c r="AA33" s="75">
        <v>16.2</v>
      </c>
      <c r="AB33" s="83">
        <v>4.9000000000000004</v>
      </c>
      <c r="AC33" s="84"/>
      <c r="AD33" s="82">
        <v>8</v>
      </c>
      <c r="AE33" s="75">
        <v>3.9</v>
      </c>
      <c r="AF33" s="83">
        <v>1.9</v>
      </c>
      <c r="AG33" s="83"/>
      <c r="AH33" s="85">
        <f t="shared" si="45"/>
        <v>10.55</v>
      </c>
      <c r="AI33" s="86">
        <f t="shared" si="46"/>
        <v>2.9</v>
      </c>
      <c r="AK33" s="82">
        <v>8</v>
      </c>
      <c r="AL33" s="75">
        <v>7.4</v>
      </c>
      <c r="AM33" s="83">
        <v>8.6999999999999993</v>
      </c>
      <c r="AN33" s="84"/>
      <c r="AO33" s="82">
        <v>8</v>
      </c>
      <c r="AP33" s="75">
        <v>3.1</v>
      </c>
      <c r="AQ33" s="83">
        <v>5.9</v>
      </c>
      <c r="AR33" s="83"/>
      <c r="AS33" s="85">
        <f t="shared" si="47"/>
        <v>8.0500000000000007</v>
      </c>
      <c r="AT33" s="86">
        <f t="shared" si="48"/>
        <v>4.5</v>
      </c>
      <c r="AV33" s="82">
        <v>8</v>
      </c>
      <c r="AW33" s="75">
        <v>10.5</v>
      </c>
      <c r="AX33" s="83">
        <v>7.3</v>
      </c>
      <c r="AY33" s="84"/>
      <c r="AZ33" s="82">
        <v>8</v>
      </c>
      <c r="BA33" s="75">
        <v>0.9</v>
      </c>
      <c r="BB33" s="83">
        <v>5.9</v>
      </c>
      <c r="BC33" s="83"/>
      <c r="BD33" s="85">
        <f t="shared" si="49"/>
        <v>8.9</v>
      </c>
      <c r="BE33" s="86">
        <f t="shared" si="50"/>
        <v>3.4000000000000004</v>
      </c>
      <c r="BG33" s="82">
        <v>8</v>
      </c>
      <c r="BH33" s="75">
        <v>5.7</v>
      </c>
      <c r="BI33" s="83">
        <v>10.1</v>
      </c>
      <c r="BJ33" s="84"/>
      <c r="BK33" s="82">
        <v>8</v>
      </c>
      <c r="BL33" s="75">
        <v>2.1</v>
      </c>
      <c r="BM33" s="83">
        <v>2.8</v>
      </c>
      <c r="BN33" s="83"/>
      <c r="BO33" s="85">
        <f t="shared" si="51"/>
        <v>7.9</v>
      </c>
      <c r="BP33" s="86">
        <f t="shared" si="52"/>
        <v>2.4500000000000002</v>
      </c>
      <c r="BS33" s="82">
        <v>8</v>
      </c>
      <c r="BT33" s="75">
        <v>6.9</v>
      </c>
      <c r="BU33" s="83">
        <v>7.9</v>
      </c>
      <c r="BV33" s="84"/>
      <c r="BW33" s="82">
        <v>8</v>
      </c>
      <c r="BX33" s="75">
        <v>6.7</v>
      </c>
      <c r="BY33" s="83">
        <v>8.3000000000000007</v>
      </c>
      <c r="BZ33" s="83"/>
      <c r="CA33" s="85">
        <f t="shared" si="53"/>
        <v>7.4</v>
      </c>
      <c r="CB33" s="86">
        <f t="shared" si="54"/>
        <v>7.5</v>
      </c>
      <c r="CE33" s="82">
        <v>8</v>
      </c>
      <c r="CF33" s="75">
        <v>16.3</v>
      </c>
      <c r="CG33" s="83">
        <v>6.4</v>
      </c>
      <c r="CH33" s="84"/>
      <c r="CI33" s="82">
        <v>8</v>
      </c>
      <c r="CJ33" s="75">
        <v>4.9000000000000004</v>
      </c>
      <c r="CK33" s="83">
        <v>1.9</v>
      </c>
      <c r="CL33" s="83"/>
      <c r="CM33" s="85">
        <f t="shared" si="55"/>
        <v>11.350000000000001</v>
      </c>
      <c r="CN33" s="86">
        <f t="shared" si="56"/>
        <v>3.4000000000000004</v>
      </c>
      <c r="CP33" s="82">
        <v>8</v>
      </c>
      <c r="CQ33" s="87">
        <v>3.4000000000000004</v>
      </c>
      <c r="CR33" s="88">
        <v>6.3</v>
      </c>
      <c r="CS33" s="88">
        <v>12.4</v>
      </c>
      <c r="CT33" s="88">
        <v>6.4</v>
      </c>
      <c r="CU33" s="88">
        <v>4.9000000000000004</v>
      </c>
      <c r="CV33" s="88">
        <v>9.1</v>
      </c>
      <c r="CW33" s="90">
        <v>4.7</v>
      </c>
      <c r="CY33" s="82">
        <v>8</v>
      </c>
      <c r="CZ33" s="75">
        <v>8.6999999999999993</v>
      </c>
      <c r="DA33" s="83">
        <v>13.5</v>
      </c>
      <c r="DB33" s="84"/>
      <c r="DC33" s="82">
        <v>8</v>
      </c>
      <c r="DD33" s="75">
        <v>7.8</v>
      </c>
      <c r="DE33" s="83">
        <v>8.4</v>
      </c>
      <c r="DF33" s="83"/>
      <c r="DG33" s="85">
        <f t="shared" si="57"/>
        <v>11.1</v>
      </c>
      <c r="DH33" s="86">
        <f t="shared" si="58"/>
        <v>8.1</v>
      </c>
      <c r="DJ33" s="82">
        <v>8</v>
      </c>
      <c r="DK33" s="75">
        <v>6.9</v>
      </c>
      <c r="DL33" s="83">
        <v>13.2</v>
      </c>
      <c r="DM33" s="84"/>
      <c r="DN33" s="82">
        <v>8</v>
      </c>
      <c r="DO33" s="75">
        <v>1.4</v>
      </c>
      <c r="DP33" s="83">
        <v>1.8</v>
      </c>
      <c r="DQ33" s="83"/>
      <c r="DR33" s="85">
        <f t="shared" si="59"/>
        <v>10.050000000000001</v>
      </c>
      <c r="DS33" s="86">
        <f t="shared" si="60"/>
        <v>1.6</v>
      </c>
    </row>
    <row r="34" spans="1:123" x14ac:dyDescent="0.2">
      <c r="A34" s="61" t="s">
        <v>114</v>
      </c>
      <c r="B34" s="91">
        <v>20</v>
      </c>
      <c r="C34" s="82">
        <v>9</v>
      </c>
      <c r="D34" s="75">
        <v>14.9</v>
      </c>
      <c r="E34" s="83">
        <v>16.100000000000001</v>
      </c>
      <c r="F34" s="84"/>
      <c r="G34" s="82">
        <v>9</v>
      </c>
      <c r="H34" s="75">
        <v>17.8</v>
      </c>
      <c r="I34" s="83">
        <v>8.8000000000000007</v>
      </c>
      <c r="J34" s="83"/>
      <c r="K34" s="85">
        <f t="shared" si="41"/>
        <v>15.5</v>
      </c>
      <c r="L34" s="86">
        <f t="shared" si="42"/>
        <v>13.3</v>
      </c>
      <c r="O34" s="82">
        <v>9</v>
      </c>
      <c r="P34" s="75">
        <v>13.6</v>
      </c>
      <c r="Q34" s="83">
        <v>13.5</v>
      </c>
      <c r="R34" s="84"/>
      <c r="S34" s="82">
        <v>9</v>
      </c>
      <c r="T34" s="75">
        <v>2.5</v>
      </c>
      <c r="U34" s="83">
        <v>1.5</v>
      </c>
      <c r="V34" s="83"/>
      <c r="W34" s="85">
        <f t="shared" si="43"/>
        <v>13.55</v>
      </c>
      <c r="X34" s="86">
        <f t="shared" si="44"/>
        <v>2</v>
      </c>
      <c r="Z34" s="82">
        <v>9</v>
      </c>
      <c r="AA34" s="75">
        <v>18.100000000000001</v>
      </c>
      <c r="AB34" s="83">
        <v>5.4</v>
      </c>
      <c r="AC34" s="84"/>
      <c r="AD34" s="82">
        <v>9</v>
      </c>
      <c r="AE34" s="75">
        <v>9.9</v>
      </c>
      <c r="AF34" s="83">
        <v>2.5</v>
      </c>
      <c r="AG34" s="83">
        <v>2.9</v>
      </c>
      <c r="AH34" s="85">
        <f t="shared" si="45"/>
        <v>11.75</v>
      </c>
      <c r="AI34" s="86">
        <f t="shared" si="46"/>
        <v>5.1000000000000005</v>
      </c>
      <c r="AK34" s="82">
        <v>9</v>
      </c>
      <c r="AL34" s="75">
        <v>8.6999999999999993</v>
      </c>
      <c r="AM34" s="83">
        <v>8.6999999999999993</v>
      </c>
      <c r="AN34" s="84"/>
      <c r="AO34" s="82">
        <v>9</v>
      </c>
      <c r="AP34" s="75">
        <v>1.9</v>
      </c>
      <c r="AQ34" s="83">
        <v>9.4</v>
      </c>
      <c r="AR34" s="83">
        <v>3.1</v>
      </c>
      <c r="AS34" s="85">
        <f t="shared" si="47"/>
        <v>8.6999999999999993</v>
      </c>
      <c r="AT34" s="86">
        <f t="shared" si="48"/>
        <v>4.8</v>
      </c>
      <c r="AV34" s="82">
        <v>9</v>
      </c>
      <c r="AW34" s="75">
        <v>7.7</v>
      </c>
      <c r="AX34" s="83">
        <v>11.6</v>
      </c>
      <c r="AY34" s="84"/>
      <c r="AZ34" s="82">
        <v>9</v>
      </c>
      <c r="BA34" s="75">
        <v>1.9</v>
      </c>
      <c r="BB34" s="83">
        <v>6.7</v>
      </c>
      <c r="BC34" s="83"/>
      <c r="BD34" s="85">
        <f t="shared" si="49"/>
        <v>9.65</v>
      </c>
      <c r="BE34" s="86">
        <f t="shared" si="50"/>
        <v>4.3</v>
      </c>
      <c r="BG34" s="82">
        <v>9</v>
      </c>
      <c r="BH34" s="75">
        <v>16.899999999999999</v>
      </c>
      <c r="BI34" s="83">
        <v>8.4</v>
      </c>
      <c r="BJ34" s="84"/>
      <c r="BK34" s="82">
        <v>9</v>
      </c>
      <c r="BL34" s="75">
        <v>1.1000000000000001</v>
      </c>
      <c r="BM34" s="83">
        <v>1.9</v>
      </c>
      <c r="BN34" s="83"/>
      <c r="BO34" s="85">
        <f t="shared" si="51"/>
        <v>12.649999999999999</v>
      </c>
      <c r="BP34" s="86">
        <f t="shared" si="52"/>
        <v>1.5</v>
      </c>
      <c r="BS34" s="82">
        <v>9</v>
      </c>
      <c r="BT34" s="75">
        <v>9.6</v>
      </c>
      <c r="BU34" s="83">
        <v>7.9</v>
      </c>
      <c r="BV34" s="84"/>
      <c r="BW34" s="82">
        <v>9</v>
      </c>
      <c r="BX34" s="75">
        <v>7.5</v>
      </c>
      <c r="BY34" s="83">
        <v>1.3</v>
      </c>
      <c r="BZ34" s="83"/>
      <c r="CA34" s="85">
        <f t="shared" si="53"/>
        <v>8.75</v>
      </c>
      <c r="CB34" s="86">
        <f t="shared" si="54"/>
        <v>4.4000000000000004</v>
      </c>
      <c r="CE34" s="82">
        <v>9</v>
      </c>
      <c r="CF34" s="75">
        <v>11.8</v>
      </c>
      <c r="CG34" s="83">
        <v>7.2</v>
      </c>
      <c r="CH34" s="84"/>
      <c r="CI34" s="82">
        <v>9</v>
      </c>
      <c r="CJ34" s="75">
        <v>4.5</v>
      </c>
      <c r="CK34" s="83">
        <v>9.9</v>
      </c>
      <c r="CL34" s="83"/>
      <c r="CM34" s="85">
        <f t="shared" si="55"/>
        <v>9.5</v>
      </c>
      <c r="CN34" s="86">
        <f t="shared" si="56"/>
        <v>7.2</v>
      </c>
      <c r="CP34" s="82">
        <v>9</v>
      </c>
      <c r="CQ34" s="87">
        <v>7.2</v>
      </c>
      <c r="CR34" s="88">
        <v>16.899999999999999</v>
      </c>
      <c r="CS34" s="88">
        <v>17.600000000000001</v>
      </c>
      <c r="CT34" s="88">
        <v>5.3</v>
      </c>
      <c r="CU34" s="88">
        <v>11.3</v>
      </c>
      <c r="CV34" s="88">
        <v>15.9</v>
      </c>
      <c r="CW34" s="90">
        <v>6.7</v>
      </c>
      <c r="CY34" s="82">
        <v>9</v>
      </c>
      <c r="CZ34" s="75">
        <v>9.6999999999999993</v>
      </c>
      <c r="DA34" s="83">
        <v>9.4</v>
      </c>
      <c r="DB34" s="84"/>
      <c r="DC34" s="82">
        <v>9</v>
      </c>
      <c r="DD34" s="75">
        <v>1.6</v>
      </c>
      <c r="DE34" s="83">
        <v>1.1000000000000001</v>
      </c>
      <c r="DF34" s="83"/>
      <c r="DG34" s="85">
        <f t="shared" si="57"/>
        <v>9.5500000000000007</v>
      </c>
      <c r="DH34" s="86">
        <f t="shared" si="58"/>
        <v>1.35</v>
      </c>
      <c r="DJ34" s="82">
        <v>9</v>
      </c>
      <c r="DK34" s="75">
        <v>12.4</v>
      </c>
      <c r="DL34" s="83">
        <v>6.9</v>
      </c>
      <c r="DM34" s="84"/>
      <c r="DN34" s="82">
        <v>9</v>
      </c>
      <c r="DO34" s="75">
        <v>1.6</v>
      </c>
      <c r="DP34" s="83">
        <v>1.5</v>
      </c>
      <c r="DQ34" s="83"/>
      <c r="DR34" s="85">
        <f t="shared" si="59"/>
        <v>9.65</v>
      </c>
      <c r="DS34" s="86">
        <f t="shared" si="60"/>
        <v>1.55</v>
      </c>
    </row>
    <row r="35" spans="1:123" x14ac:dyDescent="0.2">
      <c r="A35" s="61" t="s">
        <v>114</v>
      </c>
      <c r="B35" s="91">
        <v>21</v>
      </c>
      <c r="C35" s="82">
        <v>10</v>
      </c>
      <c r="D35" s="75">
        <v>20</v>
      </c>
      <c r="E35" s="83">
        <v>8.5</v>
      </c>
      <c r="F35" s="84"/>
      <c r="G35" s="82">
        <v>10</v>
      </c>
      <c r="H35" s="75">
        <v>6.8</v>
      </c>
      <c r="I35" s="83">
        <v>8.9</v>
      </c>
      <c r="J35" s="83"/>
      <c r="K35" s="85">
        <f t="shared" si="41"/>
        <v>14.25</v>
      </c>
      <c r="L35" s="86">
        <f t="shared" si="42"/>
        <v>7.85</v>
      </c>
      <c r="O35" s="82">
        <v>10</v>
      </c>
      <c r="P35" s="75">
        <v>10.199999999999999</v>
      </c>
      <c r="Q35" s="83">
        <v>11.8</v>
      </c>
      <c r="R35" s="84"/>
      <c r="S35" s="82">
        <v>10</v>
      </c>
      <c r="T35" s="75">
        <v>1.2</v>
      </c>
      <c r="U35" s="83">
        <v>1.2</v>
      </c>
      <c r="V35" s="83"/>
      <c r="W35" s="85">
        <f t="shared" si="43"/>
        <v>11</v>
      </c>
      <c r="X35" s="86">
        <f t="shared" si="44"/>
        <v>1.2</v>
      </c>
      <c r="Z35" s="82">
        <v>10</v>
      </c>
      <c r="AA35" s="75">
        <v>9.6999999999999993</v>
      </c>
      <c r="AB35" s="83">
        <v>9.6</v>
      </c>
      <c r="AC35" s="84"/>
      <c r="AD35" s="82">
        <v>10</v>
      </c>
      <c r="AE35" s="75">
        <v>9.9</v>
      </c>
      <c r="AF35" s="83">
        <v>1.8</v>
      </c>
      <c r="AG35" s="83">
        <v>2.7</v>
      </c>
      <c r="AH35" s="85">
        <f t="shared" si="45"/>
        <v>9.6499999999999986</v>
      </c>
      <c r="AI35" s="86">
        <f t="shared" si="46"/>
        <v>4.8000000000000007</v>
      </c>
      <c r="AK35" s="82">
        <v>10</v>
      </c>
      <c r="AL35" s="75">
        <v>6.3</v>
      </c>
      <c r="AM35" s="83">
        <v>7.8</v>
      </c>
      <c r="AN35" s="84"/>
      <c r="AO35" s="82">
        <v>10</v>
      </c>
      <c r="AP35" s="75">
        <v>2.9</v>
      </c>
      <c r="AQ35" s="83">
        <v>1.6</v>
      </c>
      <c r="AR35" s="83"/>
      <c r="AS35" s="85">
        <f t="shared" si="47"/>
        <v>7.05</v>
      </c>
      <c r="AT35" s="86">
        <f t="shared" si="48"/>
        <v>2.25</v>
      </c>
      <c r="AV35" s="82">
        <v>10</v>
      </c>
      <c r="AW35" s="75">
        <v>7.6</v>
      </c>
      <c r="AX35" s="83">
        <v>10.1</v>
      </c>
      <c r="AY35" s="84"/>
      <c r="AZ35" s="82">
        <v>10</v>
      </c>
      <c r="BA35" s="75">
        <v>6.2</v>
      </c>
      <c r="BB35" s="83">
        <v>3.5</v>
      </c>
      <c r="BC35" s="83"/>
      <c r="BD35" s="85">
        <f t="shared" si="49"/>
        <v>8.85</v>
      </c>
      <c r="BE35" s="86">
        <f t="shared" si="50"/>
        <v>4.8499999999999996</v>
      </c>
      <c r="BG35" s="82">
        <v>10</v>
      </c>
      <c r="BH35" s="75">
        <v>7.6</v>
      </c>
      <c r="BI35" s="83">
        <v>6.1</v>
      </c>
      <c r="BJ35" s="84"/>
      <c r="BK35" s="82">
        <v>10</v>
      </c>
      <c r="BL35" s="75">
        <v>5.7</v>
      </c>
      <c r="BM35" s="83">
        <v>2.1</v>
      </c>
      <c r="BN35" s="83"/>
      <c r="BO35" s="85">
        <f t="shared" si="51"/>
        <v>6.85</v>
      </c>
      <c r="BP35" s="86">
        <f t="shared" si="52"/>
        <v>3.9000000000000004</v>
      </c>
      <c r="BS35" s="82">
        <v>10</v>
      </c>
      <c r="BT35" s="75">
        <v>5.7</v>
      </c>
      <c r="BU35" s="83">
        <v>18.399999999999999</v>
      </c>
      <c r="BV35" s="84"/>
      <c r="BW35" s="82">
        <v>10</v>
      </c>
      <c r="BX35" s="75">
        <v>3.4</v>
      </c>
      <c r="BY35" s="83">
        <v>5.5</v>
      </c>
      <c r="BZ35" s="83"/>
      <c r="CA35" s="85">
        <f t="shared" si="53"/>
        <v>12.049999999999999</v>
      </c>
      <c r="CB35" s="86">
        <f t="shared" si="54"/>
        <v>4.45</v>
      </c>
      <c r="CE35" s="82">
        <v>10</v>
      </c>
      <c r="CF35" s="75">
        <v>14.7</v>
      </c>
      <c r="CG35" s="83">
        <v>19.899999999999999</v>
      </c>
      <c r="CH35" s="84"/>
      <c r="CI35" s="82">
        <v>10</v>
      </c>
      <c r="CJ35" s="75">
        <v>3.9</v>
      </c>
      <c r="CK35" s="83">
        <v>2.9</v>
      </c>
      <c r="CL35" s="83"/>
      <c r="CM35" s="85">
        <f t="shared" si="55"/>
        <v>17.299999999999997</v>
      </c>
      <c r="CN35" s="86">
        <f t="shared" si="56"/>
        <v>3.4</v>
      </c>
      <c r="CP35" s="82">
        <v>10</v>
      </c>
      <c r="CQ35" s="87">
        <v>3.4</v>
      </c>
      <c r="CR35" s="88">
        <v>9.6999999999999993</v>
      </c>
      <c r="CS35" s="88">
        <v>10.9</v>
      </c>
      <c r="CT35" s="88">
        <v>19.8</v>
      </c>
      <c r="CU35" s="88">
        <v>13.7</v>
      </c>
      <c r="CV35" s="88">
        <v>10.8</v>
      </c>
      <c r="CW35" s="90">
        <v>12.9</v>
      </c>
      <c r="CY35" s="82">
        <v>10</v>
      </c>
      <c r="CZ35" s="75">
        <v>16.399999999999999</v>
      </c>
      <c r="DA35" s="83">
        <v>16.8</v>
      </c>
      <c r="DB35" s="84"/>
      <c r="DC35" s="82">
        <v>10</v>
      </c>
      <c r="DD35" s="75">
        <v>1.8</v>
      </c>
      <c r="DE35" s="83">
        <v>1.9</v>
      </c>
      <c r="DF35" s="83"/>
      <c r="DG35" s="85">
        <f t="shared" si="57"/>
        <v>16.600000000000001</v>
      </c>
      <c r="DH35" s="86">
        <f t="shared" si="58"/>
        <v>1.85</v>
      </c>
      <c r="DJ35" s="82">
        <v>10</v>
      </c>
      <c r="DK35" s="75">
        <v>9.3000000000000007</v>
      </c>
      <c r="DL35" s="83">
        <v>12.9</v>
      </c>
      <c r="DM35" s="84"/>
      <c r="DN35" s="82">
        <v>10</v>
      </c>
      <c r="DO35" s="75">
        <v>1.1000000000000001</v>
      </c>
      <c r="DP35" s="83">
        <v>3.9</v>
      </c>
      <c r="DQ35" s="83"/>
      <c r="DR35" s="85">
        <f t="shared" si="59"/>
        <v>11.100000000000001</v>
      </c>
      <c r="DS35" s="86">
        <f t="shared" si="60"/>
        <v>2.5</v>
      </c>
    </row>
    <row r="36" spans="1:123" x14ac:dyDescent="0.2">
      <c r="A36" s="61" t="s">
        <v>114</v>
      </c>
      <c r="B36" s="91">
        <v>22</v>
      </c>
      <c r="C36" s="82">
        <v>11</v>
      </c>
      <c r="D36" s="75">
        <v>15.5</v>
      </c>
      <c r="E36" s="83">
        <v>6.3</v>
      </c>
      <c r="F36" s="84"/>
      <c r="G36" s="82">
        <v>11</v>
      </c>
      <c r="H36" s="75">
        <v>9.9</v>
      </c>
      <c r="I36" s="83">
        <v>12.6</v>
      </c>
      <c r="J36" s="83"/>
      <c r="K36" s="85">
        <f t="shared" si="41"/>
        <v>10.9</v>
      </c>
      <c r="L36" s="86">
        <f t="shared" si="42"/>
        <v>11.25</v>
      </c>
      <c r="O36" s="82">
        <v>11</v>
      </c>
      <c r="P36" s="75">
        <v>19.2</v>
      </c>
      <c r="Q36" s="83">
        <v>6.8</v>
      </c>
      <c r="R36" s="84"/>
      <c r="S36" s="82">
        <v>11</v>
      </c>
      <c r="T36" s="75">
        <v>7.5</v>
      </c>
      <c r="U36" s="83">
        <v>3.6</v>
      </c>
      <c r="V36" s="83"/>
      <c r="W36" s="85">
        <f t="shared" si="43"/>
        <v>13</v>
      </c>
      <c r="X36" s="86">
        <f t="shared" si="44"/>
        <v>5.55</v>
      </c>
      <c r="Z36" s="82">
        <v>11</v>
      </c>
      <c r="AA36" s="75">
        <v>7.4</v>
      </c>
      <c r="AB36" s="83">
        <v>8.9</v>
      </c>
      <c r="AC36" s="84"/>
      <c r="AD36" s="82">
        <v>11</v>
      </c>
      <c r="AE36" s="75">
        <v>3.1</v>
      </c>
      <c r="AF36" s="83">
        <v>2.4</v>
      </c>
      <c r="AG36" s="83"/>
      <c r="AH36" s="85">
        <f t="shared" si="45"/>
        <v>8.15</v>
      </c>
      <c r="AI36" s="86">
        <f t="shared" si="46"/>
        <v>2.75</v>
      </c>
      <c r="AK36" s="82">
        <v>11</v>
      </c>
      <c r="AL36" s="75">
        <v>7.3</v>
      </c>
      <c r="AM36" s="83">
        <v>7.8</v>
      </c>
      <c r="AN36" s="84"/>
      <c r="AO36" s="82">
        <v>11</v>
      </c>
      <c r="AP36" s="75">
        <v>4.3</v>
      </c>
      <c r="AQ36" s="83">
        <v>4.4000000000000004</v>
      </c>
      <c r="AR36" s="83"/>
      <c r="AS36" s="85">
        <f t="shared" si="47"/>
        <v>7.55</v>
      </c>
      <c r="AT36" s="86">
        <f t="shared" si="48"/>
        <v>4.3499999999999996</v>
      </c>
      <c r="AV36" s="82">
        <v>11</v>
      </c>
      <c r="AW36" s="75">
        <v>7.4</v>
      </c>
      <c r="AX36" s="83">
        <v>7.1</v>
      </c>
      <c r="AY36" s="84"/>
      <c r="AZ36" s="82">
        <v>11</v>
      </c>
      <c r="BA36" s="75">
        <v>1.4</v>
      </c>
      <c r="BB36" s="83">
        <v>3.6</v>
      </c>
      <c r="BC36" s="83"/>
      <c r="BD36" s="85">
        <f t="shared" si="49"/>
        <v>7.25</v>
      </c>
      <c r="BE36" s="86">
        <f t="shared" si="50"/>
        <v>2.5</v>
      </c>
      <c r="BG36" s="82">
        <v>11</v>
      </c>
      <c r="BH36" s="75">
        <v>7.8</v>
      </c>
      <c r="BI36" s="83">
        <v>6.6</v>
      </c>
      <c r="BJ36" s="84"/>
      <c r="BK36" s="82">
        <v>11</v>
      </c>
      <c r="BL36" s="75">
        <v>1.8</v>
      </c>
      <c r="BM36" s="83">
        <v>2.7</v>
      </c>
      <c r="BN36" s="83"/>
      <c r="BO36" s="85">
        <f t="shared" si="51"/>
        <v>7.1999999999999993</v>
      </c>
      <c r="BP36" s="86">
        <f t="shared" si="52"/>
        <v>2.25</v>
      </c>
      <c r="BS36" s="82">
        <v>11</v>
      </c>
      <c r="BT36" s="75">
        <v>5.9</v>
      </c>
      <c r="BU36" s="83">
        <v>8.6999999999999993</v>
      </c>
      <c r="BV36" s="84"/>
      <c r="BW36" s="82">
        <v>11</v>
      </c>
      <c r="BX36" s="75">
        <v>13.8</v>
      </c>
      <c r="BY36" s="83">
        <v>10.6</v>
      </c>
      <c r="BZ36" s="83"/>
      <c r="CA36" s="85">
        <f t="shared" si="53"/>
        <v>7.3</v>
      </c>
      <c r="CB36" s="86">
        <f t="shared" si="54"/>
        <v>12.2</v>
      </c>
      <c r="CE36" s="82">
        <v>11</v>
      </c>
      <c r="CF36" s="75">
        <v>7.9</v>
      </c>
      <c r="CG36" s="83">
        <v>8.9</v>
      </c>
      <c r="CH36" s="84"/>
      <c r="CI36" s="82">
        <v>11</v>
      </c>
      <c r="CJ36" s="75">
        <v>3.4</v>
      </c>
      <c r="CK36" s="83">
        <v>3.9</v>
      </c>
      <c r="CL36" s="83"/>
      <c r="CM36" s="85">
        <f t="shared" si="55"/>
        <v>8.4</v>
      </c>
      <c r="CN36" s="86">
        <f t="shared" si="56"/>
        <v>3.65</v>
      </c>
      <c r="CP36" s="82">
        <v>11</v>
      </c>
      <c r="CQ36" s="87">
        <v>3.65</v>
      </c>
      <c r="CR36" s="88">
        <v>10.6</v>
      </c>
      <c r="CS36" s="88">
        <v>10.4</v>
      </c>
      <c r="CT36" s="88">
        <v>17.8</v>
      </c>
      <c r="CU36" s="88">
        <v>5.2</v>
      </c>
      <c r="CV36" s="88">
        <v>1.5</v>
      </c>
      <c r="CW36" s="90">
        <v>3.6</v>
      </c>
      <c r="CY36" s="82">
        <v>11</v>
      </c>
      <c r="CZ36" s="75">
        <v>4.9000000000000004</v>
      </c>
      <c r="DA36" s="83">
        <v>10.7</v>
      </c>
      <c r="DB36" s="84"/>
      <c r="DC36" s="82">
        <v>11</v>
      </c>
      <c r="DD36" s="75">
        <v>11.9</v>
      </c>
      <c r="DE36" s="83">
        <v>11.7</v>
      </c>
      <c r="DF36" s="83"/>
      <c r="DG36" s="85">
        <f t="shared" si="57"/>
        <v>7.8</v>
      </c>
      <c r="DH36" s="86">
        <f t="shared" si="58"/>
        <v>11.8</v>
      </c>
      <c r="DJ36" s="82">
        <v>11</v>
      </c>
      <c r="DK36" s="75">
        <v>7.6</v>
      </c>
      <c r="DL36" s="83">
        <v>8.6</v>
      </c>
      <c r="DM36" s="84"/>
      <c r="DN36" s="82">
        <v>11</v>
      </c>
      <c r="DO36" s="75">
        <v>8.5</v>
      </c>
      <c r="DP36" s="83">
        <v>9.8000000000000007</v>
      </c>
      <c r="DQ36" s="83"/>
      <c r="DR36" s="85">
        <f t="shared" si="59"/>
        <v>8.1</v>
      </c>
      <c r="DS36" s="86">
        <f t="shared" si="60"/>
        <v>9.15</v>
      </c>
    </row>
    <row r="37" spans="1:123" x14ac:dyDescent="0.2">
      <c r="A37" s="61" t="s">
        <v>114</v>
      </c>
      <c r="B37" s="91">
        <v>24</v>
      </c>
      <c r="C37" s="82">
        <v>13</v>
      </c>
      <c r="D37" s="75">
        <v>14.2</v>
      </c>
      <c r="E37" s="83">
        <v>10.1</v>
      </c>
      <c r="F37" s="84"/>
      <c r="G37" s="82">
        <v>13</v>
      </c>
      <c r="H37" s="75">
        <v>9.1999999999999993</v>
      </c>
      <c r="I37" s="83">
        <v>7.8</v>
      </c>
      <c r="J37" s="83"/>
      <c r="K37" s="85">
        <f t="shared" si="41"/>
        <v>12.149999999999999</v>
      </c>
      <c r="L37" s="86">
        <f t="shared" si="42"/>
        <v>8.5</v>
      </c>
      <c r="O37" s="82">
        <v>13</v>
      </c>
      <c r="P37" s="75">
        <v>8.6999999999999993</v>
      </c>
      <c r="Q37" s="83">
        <v>7.9</v>
      </c>
      <c r="R37" s="84"/>
      <c r="S37" s="82">
        <v>13</v>
      </c>
      <c r="T37" s="75">
        <v>4.5999999999999996</v>
      </c>
      <c r="U37" s="83">
        <v>2.8</v>
      </c>
      <c r="V37" s="83"/>
      <c r="W37" s="85">
        <f t="shared" si="43"/>
        <v>8.3000000000000007</v>
      </c>
      <c r="X37" s="86">
        <f t="shared" si="44"/>
        <v>3.6999999999999997</v>
      </c>
      <c r="Z37" s="82">
        <v>13</v>
      </c>
      <c r="AA37" s="75">
        <v>8.6999999999999993</v>
      </c>
      <c r="AB37" s="92">
        <v>13.5</v>
      </c>
      <c r="AC37" s="93"/>
      <c r="AD37" s="94">
        <v>13</v>
      </c>
      <c r="AE37" s="95">
        <v>2.1</v>
      </c>
      <c r="AF37" s="92">
        <v>1.3</v>
      </c>
      <c r="AG37" s="83"/>
      <c r="AH37" s="85">
        <f t="shared" si="45"/>
        <v>11.1</v>
      </c>
      <c r="AI37" s="86">
        <f t="shared" si="46"/>
        <v>1.7000000000000002</v>
      </c>
      <c r="AK37" s="82">
        <v>13</v>
      </c>
      <c r="AL37" s="75">
        <v>8.1999999999999993</v>
      </c>
      <c r="AM37" s="92">
        <v>7.8</v>
      </c>
      <c r="AN37" s="93"/>
      <c r="AO37" s="94">
        <v>13</v>
      </c>
      <c r="AP37" s="95">
        <v>1.9</v>
      </c>
      <c r="AQ37" s="92">
        <v>2.6</v>
      </c>
      <c r="AR37" s="83"/>
      <c r="AS37" s="85">
        <f t="shared" si="47"/>
        <v>8</v>
      </c>
      <c r="AT37" s="86">
        <f t="shared" si="48"/>
        <v>2.25</v>
      </c>
      <c r="AV37" s="82">
        <v>13</v>
      </c>
      <c r="AW37" s="75">
        <v>3.9</v>
      </c>
      <c r="AX37" s="92">
        <v>5.9</v>
      </c>
      <c r="AY37" s="93"/>
      <c r="AZ37" s="94">
        <v>13</v>
      </c>
      <c r="BA37" s="95">
        <v>3.9</v>
      </c>
      <c r="BB37" s="92">
        <v>12.7</v>
      </c>
      <c r="BC37" s="83">
        <v>4.5</v>
      </c>
      <c r="BD37" s="85">
        <f t="shared" si="49"/>
        <v>4.9000000000000004</v>
      </c>
      <c r="BE37" s="86">
        <f t="shared" si="50"/>
        <v>7.0333333333333323</v>
      </c>
      <c r="BG37" s="82">
        <v>13</v>
      </c>
      <c r="BH37" s="75">
        <v>8.9</v>
      </c>
      <c r="BI37" s="92">
        <v>10.1</v>
      </c>
      <c r="BJ37" s="93"/>
      <c r="BK37" s="94">
        <v>13</v>
      </c>
      <c r="BL37" s="95">
        <v>5.4</v>
      </c>
      <c r="BM37" s="92">
        <v>1.4</v>
      </c>
      <c r="BN37" s="83"/>
      <c r="BO37" s="85">
        <f t="shared" si="51"/>
        <v>9.5</v>
      </c>
      <c r="BP37" s="86">
        <f t="shared" si="52"/>
        <v>3.4000000000000004</v>
      </c>
      <c r="BS37" s="82">
        <v>13</v>
      </c>
      <c r="BT37" s="75">
        <v>8.1999999999999993</v>
      </c>
      <c r="BU37" s="92">
        <v>15.8</v>
      </c>
      <c r="BV37" s="93"/>
      <c r="BW37" s="94">
        <v>13</v>
      </c>
      <c r="BX37" s="95">
        <v>3.6</v>
      </c>
      <c r="BY37" s="92">
        <v>2.8</v>
      </c>
      <c r="BZ37" s="83"/>
      <c r="CA37" s="85">
        <f t="shared" si="53"/>
        <v>12</v>
      </c>
      <c r="CB37" s="86">
        <f t="shared" si="54"/>
        <v>3.2</v>
      </c>
      <c r="CE37" s="82">
        <v>13</v>
      </c>
      <c r="CF37" s="75">
        <v>8.6</v>
      </c>
      <c r="CG37" s="92">
        <v>18.100000000000001</v>
      </c>
      <c r="CH37" s="93"/>
      <c r="CI37" s="94">
        <v>13</v>
      </c>
      <c r="CJ37" s="95">
        <v>2.9</v>
      </c>
      <c r="CK37" s="92">
        <v>4.4000000000000004</v>
      </c>
      <c r="CL37" s="83"/>
      <c r="CM37" s="85">
        <f t="shared" si="55"/>
        <v>13.350000000000001</v>
      </c>
      <c r="CN37" s="86">
        <f t="shared" si="56"/>
        <v>3.6500000000000004</v>
      </c>
      <c r="CP37" s="82">
        <v>13</v>
      </c>
      <c r="CQ37" s="87">
        <v>3.6500000000000004</v>
      </c>
      <c r="CR37" s="88">
        <v>20.100000000000001</v>
      </c>
      <c r="CS37" s="88">
        <v>9.9</v>
      </c>
      <c r="CT37" s="88">
        <v>5.9</v>
      </c>
      <c r="CU37" s="88">
        <v>8.9</v>
      </c>
      <c r="CV37" s="88">
        <v>1.7</v>
      </c>
      <c r="CW37" s="90">
        <v>1.1000000000000001</v>
      </c>
      <c r="CY37" s="82">
        <v>13</v>
      </c>
      <c r="CZ37" s="75">
        <v>6.5</v>
      </c>
      <c r="DA37" s="92">
        <v>11.2</v>
      </c>
      <c r="DB37" s="93"/>
      <c r="DC37" s="94">
        <v>13</v>
      </c>
      <c r="DD37" s="95">
        <v>1.9</v>
      </c>
      <c r="DE37" s="83">
        <v>7.8</v>
      </c>
      <c r="DF37" s="83"/>
      <c r="DG37" s="85">
        <f t="shared" si="57"/>
        <v>8.85</v>
      </c>
      <c r="DH37" s="86">
        <f t="shared" si="58"/>
        <v>4.8499999999999996</v>
      </c>
      <c r="DJ37" s="82">
        <v>13</v>
      </c>
      <c r="DK37" s="75">
        <v>6.2</v>
      </c>
      <c r="DL37" s="92">
        <v>10.7</v>
      </c>
      <c r="DM37" s="93"/>
      <c r="DN37" s="94">
        <v>13</v>
      </c>
      <c r="DO37" s="95">
        <v>0.9</v>
      </c>
      <c r="DP37" s="83">
        <v>4.4000000000000004</v>
      </c>
      <c r="DQ37" s="83"/>
      <c r="DR37" s="85">
        <f t="shared" si="59"/>
        <v>8.4499999999999993</v>
      </c>
      <c r="DS37" s="86">
        <f t="shared" si="60"/>
        <v>2.6500000000000004</v>
      </c>
    </row>
    <row r="38" spans="1:123" ht="15" thickBot="1" x14ac:dyDescent="0.25">
      <c r="A38" s="61" t="s">
        <v>114</v>
      </c>
      <c r="B38" s="91">
        <v>27</v>
      </c>
      <c r="C38" s="82">
        <v>16</v>
      </c>
      <c r="D38" s="75">
        <v>16.3</v>
      </c>
      <c r="E38" s="83">
        <v>13.8</v>
      </c>
      <c r="F38" s="84"/>
      <c r="G38" s="82">
        <v>16</v>
      </c>
      <c r="H38" s="75">
        <v>15.5</v>
      </c>
      <c r="I38" s="83">
        <v>8.3000000000000007</v>
      </c>
      <c r="J38" s="83"/>
      <c r="K38" s="85">
        <f t="shared" si="41"/>
        <v>15.05</v>
      </c>
      <c r="L38" s="86">
        <f t="shared" si="42"/>
        <v>11.9</v>
      </c>
      <c r="O38" s="82">
        <v>16</v>
      </c>
      <c r="P38" s="75">
        <v>8.4</v>
      </c>
      <c r="Q38" s="83">
        <v>11.3</v>
      </c>
      <c r="R38" s="84"/>
      <c r="S38" s="82">
        <v>16</v>
      </c>
      <c r="T38" s="75">
        <v>1.7</v>
      </c>
      <c r="U38" s="83">
        <v>1.5</v>
      </c>
      <c r="V38" s="83"/>
      <c r="W38" s="85">
        <f t="shared" si="43"/>
        <v>9.8500000000000014</v>
      </c>
      <c r="X38" s="86">
        <f t="shared" si="44"/>
        <v>1.6</v>
      </c>
      <c r="Z38" s="82">
        <v>16</v>
      </c>
      <c r="AA38" s="75">
        <v>14.9</v>
      </c>
      <c r="AB38" s="92">
        <v>11.5</v>
      </c>
      <c r="AC38" s="93"/>
      <c r="AD38" s="94">
        <v>16</v>
      </c>
      <c r="AE38" s="95">
        <v>3.8</v>
      </c>
      <c r="AF38" s="92">
        <v>4.0999999999999996</v>
      </c>
      <c r="AG38" s="83"/>
      <c r="AH38" s="85">
        <f t="shared" si="45"/>
        <v>13.2</v>
      </c>
      <c r="AI38" s="86">
        <f t="shared" si="46"/>
        <v>3.9499999999999997</v>
      </c>
      <c r="AK38" s="82">
        <v>16</v>
      </c>
      <c r="AL38" s="75">
        <v>14.6</v>
      </c>
      <c r="AM38" s="92">
        <v>17.3</v>
      </c>
      <c r="AN38" s="93"/>
      <c r="AO38" s="94">
        <v>16</v>
      </c>
      <c r="AP38" s="95">
        <v>1.9</v>
      </c>
      <c r="AQ38" s="92">
        <v>2.9</v>
      </c>
      <c r="AR38" s="83"/>
      <c r="AS38" s="85">
        <f t="shared" si="47"/>
        <v>15.95</v>
      </c>
      <c r="AT38" s="86">
        <f t="shared" si="48"/>
        <v>2.4</v>
      </c>
      <c r="AV38" s="82">
        <v>16</v>
      </c>
      <c r="AW38" s="75">
        <v>5.7</v>
      </c>
      <c r="AX38" s="92">
        <v>4.8</v>
      </c>
      <c r="AY38" s="93"/>
      <c r="AZ38" s="94">
        <v>16</v>
      </c>
      <c r="BA38" s="95">
        <v>2.2999999999999998</v>
      </c>
      <c r="BB38" s="92">
        <v>2.5</v>
      </c>
      <c r="BC38" s="83"/>
      <c r="BD38" s="85">
        <f t="shared" si="49"/>
        <v>5.25</v>
      </c>
      <c r="BE38" s="86">
        <f t="shared" si="50"/>
        <v>2.4</v>
      </c>
      <c r="BG38" s="82">
        <v>16</v>
      </c>
      <c r="BH38" s="75">
        <v>13.9</v>
      </c>
      <c r="BI38" s="92">
        <v>12.1</v>
      </c>
      <c r="BJ38" s="93"/>
      <c r="BK38" s="94">
        <v>16</v>
      </c>
      <c r="BL38" s="95">
        <v>4.5999999999999996</v>
      </c>
      <c r="BM38" s="92">
        <v>6.2</v>
      </c>
      <c r="BN38" s="83"/>
      <c r="BO38" s="85">
        <f t="shared" si="51"/>
        <v>13</v>
      </c>
      <c r="BP38" s="86">
        <f t="shared" si="52"/>
        <v>5.4</v>
      </c>
      <c r="BS38" s="82">
        <v>16</v>
      </c>
      <c r="BT38" s="75">
        <v>10.8</v>
      </c>
      <c r="BU38" s="92">
        <v>8.9</v>
      </c>
      <c r="BV38" s="93"/>
      <c r="BW38" s="94">
        <v>16</v>
      </c>
      <c r="BX38" s="95">
        <v>3.1</v>
      </c>
      <c r="BY38" s="92">
        <v>6.7</v>
      </c>
      <c r="BZ38" s="83"/>
      <c r="CA38" s="85">
        <f t="shared" si="53"/>
        <v>9.8500000000000014</v>
      </c>
      <c r="CB38" s="86">
        <f t="shared" si="54"/>
        <v>4.9000000000000004</v>
      </c>
      <c r="CE38" s="96">
        <v>16</v>
      </c>
      <c r="CF38" s="101">
        <v>13.3</v>
      </c>
      <c r="CG38" s="102">
        <v>14.8</v>
      </c>
      <c r="CH38" s="103"/>
      <c r="CI38" s="104">
        <v>16</v>
      </c>
      <c r="CJ38" s="105">
        <v>9.9</v>
      </c>
      <c r="CK38" s="102">
        <v>2.9</v>
      </c>
      <c r="CL38" s="106"/>
      <c r="CM38" s="107">
        <f t="shared" si="55"/>
        <v>14.05</v>
      </c>
      <c r="CN38" s="108">
        <f t="shared" si="56"/>
        <v>6.4</v>
      </c>
      <c r="CP38" s="96">
        <v>16</v>
      </c>
      <c r="CQ38" s="97">
        <v>6.4</v>
      </c>
      <c r="CR38" s="98">
        <v>8.1</v>
      </c>
      <c r="CS38" s="98">
        <v>4.5</v>
      </c>
      <c r="CT38" s="98">
        <v>1.9</v>
      </c>
      <c r="CU38" s="98">
        <v>3.5</v>
      </c>
      <c r="CV38" s="98">
        <v>4.3</v>
      </c>
      <c r="CW38" s="100">
        <v>4.4000000000000004</v>
      </c>
      <c r="CY38" s="96">
        <v>16</v>
      </c>
      <c r="CZ38" s="101">
        <v>6.2</v>
      </c>
      <c r="DA38" s="102">
        <v>20</v>
      </c>
      <c r="DB38" s="103"/>
      <c r="DC38" s="104">
        <v>16</v>
      </c>
      <c r="DD38" s="105">
        <v>6.1</v>
      </c>
      <c r="DE38" s="102">
        <v>10.3</v>
      </c>
      <c r="DF38" s="106"/>
      <c r="DG38" s="107">
        <f t="shared" si="57"/>
        <v>13.1</v>
      </c>
      <c r="DH38" s="108">
        <f t="shared" si="58"/>
        <v>8.1999999999999993</v>
      </c>
      <c r="DJ38" s="96">
        <v>16</v>
      </c>
      <c r="DK38" s="101">
        <v>11.7</v>
      </c>
      <c r="DL38" s="102">
        <v>10.7</v>
      </c>
      <c r="DM38" s="103"/>
      <c r="DN38" s="104">
        <v>16</v>
      </c>
      <c r="DO38" s="105">
        <v>5.2</v>
      </c>
      <c r="DP38" s="102">
        <v>2.7</v>
      </c>
      <c r="DQ38" s="106"/>
      <c r="DR38" s="107">
        <f t="shared" si="59"/>
        <v>11.2</v>
      </c>
      <c r="DS38" s="108">
        <f t="shared" si="60"/>
        <v>3.95</v>
      </c>
    </row>
    <row r="39" spans="1:123" x14ac:dyDescent="0.2">
      <c r="K39" s="112">
        <f>AVERAGE(K30:K38)</f>
        <v>11.833333333333336</v>
      </c>
      <c r="L39" s="113">
        <f>AVERAGE(L30:L38)</f>
        <v>10.390740740740743</v>
      </c>
      <c r="W39" s="112">
        <f>AVERAGE(W30:W38)</f>
        <v>10.222222222222221</v>
      </c>
      <c r="X39" s="113">
        <f>AVERAGE(X30:X38)</f>
        <v>2.6500000000000004</v>
      </c>
      <c r="AH39" s="112">
        <f>AVERAGE(AH30:AH38)</f>
        <v>9.1499999999999986</v>
      </c>
      <c r="AI39" s="113">
        <f>AVERAGE(AI30:AI38)</f>
        <v>3.4055555555555554</v>
      </c>
      <c r="AS39" s="112">
        <f>AVERAGE(AS30:AS38)</f>
        <v>8.8777777777777782</v>
      </c>
      <c r="AT39" s="113">
        <f>AVERAGE(AT30:AT38)</f>
        <v>3.2555555555555551</v>
      </c>
      <c r="BD39" s="112">
        <f>AVERAGE(BD30:BD38)</f>
        <v>8.5722222222222229</v>
      </c>
      <c r="BE39" s="113">
        <f>AVERAGE(BE30:BE38)</f>
        <v>4.7537037037037031</v>
      </c>
      <c r="BO39" s="112">
        <f>AVERAGE(BO30:BO38)</f>
        <v>9.4888888888888889</v>
      </c>
      <c r="BP39" s="113">
        <f>AVERAGE(BP30:BP38)</f>
        <v>3.4222222222222221</v>
      </c>
      <c r="CA39" s="112">
        <f>AVERAGE(CA30:CA38)</f>
        <v>9.3833333333333329</v>
      </c>
      <c r="CB39" s="112">
        <f>AVERAGE(CB30:CB38)</f>
        <v>5.2388888888888889</v>
      </c>
      <c r="CM39" s="112">
        <f>AVERAGE(CM30:CM38)</f>
        <v>11.733333333333334</v>
      </c>
      <c r="CN39" s="113">
        <f>AVERAGE(CN30:CN38)</f>
        <v>4.8555555555555552</v>
      </c>
      <c r="CQ39" s="112">
        <f>AVERAGE(CQ30:CQ38)</f>
        <v>4.8555555555555552</v>
      </c>
      <c r="CR39" s="112">
        <f t="shared" ref="CR39:CW39" si="61">AVERAGE(CR30:CR38)</f>
        <v>10.299999999999999</v>
      </c>
      <c r="CS39" s="112">
        <f t="shared" si="61"/>
        <v>10.833333333333336</v>
      </c>
      <c r="CT39" s="112">
        <f t="shared" si="61"/>
        <v>10.155555555555557</v>
      </c>
      <c r="CU39" s="112">
        <f t="shared" si="61"/>
        <v>7.6111111111111125</v>
      </c>
      <c r="CV39" s="112">
        <f t="shared" si="61"/>
        <v>7.0333333333333332</v>
      </c>
      <c r="CW39" s="112">
        <f t="shared" si="61"/>
        <v>5.333333333333333</v>
      </c>
      <c r="DG39" s="112">
        <f>AVERAGE(DG30:DG38)</f>
        <v>10.366666666666667</v>
      </c>
      <c r="DH39" s="113">
        <f>AVERAGE(DH30:DH38)</f>
        <v>5.4277777777777771</v>
      </c>
      <c r="DR39" s="112">
        <f>AVERAGE(DR30:DR38)</f>
        <v>9.2277777777777779</v>
      </c>
      <c r="DS39" s="113">
        <f>AVERAGE(DS30:DS38)</f>
        <v>3.1777777777777776</v>
      </c>
    </row>
  </sheetData>
  <mergeCells count="40">
    <mergeCell ref="CF21:CH21"/>
    <mergeCell ref="CJ21:CL21"/>
    <mergeCell ref="CZ21:DB21"/>
    <mergeCell ref="DD21:DF21"/>
    <mergeCell ref="DK21:DM21"/>
    <mergeCell ref="DO21:DQ21"/>
    <mergeCell ref="AW21:AY21"/>
    <mergeCell ref="BA21:BC21"/>
    <mergeCell ref="BH21:BJ21"/>
    <mergeCell ref="BL21:BN21"/>
    <mergeCell ref="BT21:BV21"/>
    <mergeCell ref="BX21:BZ21"/>
    <mergeCell ref="DK3:DM3"/>
    <mergeCell ref="DO3:DQ3"/>
    <mergeCell ref="D21:F21"/>
    <mergeCell ref="H21:J21"/>
    <mergeCell ref="P21:R21"/>
    <mergeCell ref="T21:V21"/>
    <mergeCell ref="AA21:AC21"/>
    <mergeCell ref="AE21:AG21"/>
    <mergeCell ref="AL21:AN21"/>
    <mergeCell ref="AP21:AR21"/>
    <mergeCell ref="BT3:BV3"/>
    <mergeCell ref="BX3:BZ3"/>
    <mergeCell ref="CF3:CH3"/>
    <mergeCell ref="CJ3:CL3"/>
    <mergeCell ref="CZ3:DB3"/>
    <mergeCell ref="DD3:DF3"/>
    <mergeCell ref="AL3:AN3"/>
    <mergeCell ref="AP3:AR3"/>
    <mergeCell ref="AW3:AY3"/>
    <mergeCell ref="BA3:BC3"/>
    <mergeCell ref="BH3:BJ3"/>
    <mergeCell ref="BL3:BN3"/>
    <mergeCell ref="D3:F3"/>
    <mergeCell ref="H3:J3"/>
    <mergeCell ref="P3:R3"/>
    <mergeCell ref="T3:V3"/>
    <mergeCell ref="AA3:AC3"/>
    <mergeCell ref="AE3:AG3"/>
  </mergeCells>
  <phoneticPr fontId="1" type="noConversion"/>
  <pageMargins left="0.69930555555555596" right="0.69930555555555596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6-s1c tail immersion 48 s.c.</vt:lpstr>
      <vt:lpstr>6-s1d hot plate 52 s.c.</vt:lpstr>
      <vt:lpstr>6-s1e SNS-cre MOR-KI s.c. vf</vt:lpstr>
      <vt:lpstr>6-s1f snski tail immersion i.t.</vt:lpstr>
      <vt:lpstr>6-s1g snski hot plate i.t.</vt:lpstr>
      <vt:lpstr>6-s1h SNS-cre MOR-KI i.t.</vt:lpstr>
      <vt:lpstr>6-s1i formalin SNS-Cre MOR-KI</vt:lpstr>
      <vt:lpstr>6-s1j von-Frey up and down</vt:lpstr>
      <vt:lpstr>6-s1k Hargreaves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XYZ</dc:creator>
  <cp:lastModifiedBy>XYZ</cp:lastModifiedBy>
  <dcterms:created xsi:type="dcterms:W3CDTF">2019-02-19T06:25:51Z</dcterms:created>
  <dcterms:modified xsi:type="dcterms:W3CDTF">2020-04-18T13:48:08Z</dcterms:modified>
</cp:coreProperties>
</file>